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<sst xmlns="http://schemas.openxmlformats.org/spreadsheetml/2006/main" count="1122" uniqueCount="620">
  <si>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</si>
  <si>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</si>
  <si>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</si>
  <si>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</si>
  <si>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</si>
  <si>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</si>
  <si>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</si>
  <si>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</si>
  <si>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</si>
  <si>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</si>
  <si>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</si>
  <si>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</si>
  <si>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</si>
  <si>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</si>
  <si>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</si>
  <si>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</si>
  <si>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</si>
  <si>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</si>
  <si>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</si>
  <si>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</si>
  <si>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</si>
  <si>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</si>
  <si>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</si>
  <si>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</si>
  <si>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</si>
  <si>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</si>
  <si>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</si>
  <si>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</si>
  <si>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</si>
  <si>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</si>
  <si>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</si>
  <si>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</si>
  <si>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</si>
  <si>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</si>
  <si>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</si>
  <si>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</si>
  <si>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</si>
  <si>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</si>
  <si>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</si>
  <si>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</si>
  <si>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</si>
  <si>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</si>
  <si>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</si>
  <si>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</si>
  <si>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</si>
  <si>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</si>
  <si>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</si>
  <si>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</si>
  <si>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</si>
  <si>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</si>
  <si>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</si>
  <si>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</si>
  <si>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</si>
  <si>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</si>
  <si>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</si>
  <si>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</si>
  <si>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</si>
  <si>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</si>
  <si>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</si>
  <si>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</si>
  <si>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</si>
  <si>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</si>
  <si>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</si>
  <si>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</si>
  <si>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</si>
  <si>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</si>
  <si>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</si>
  <si>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</si>
  <si>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</si>
  <si>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</si>
  <si>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</si>
  <si>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</si>
  <si>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</si>
  <si>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</si>
  <si>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</si>
  <si>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</si>
  <si>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</si>
  <si>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</si>
  <si>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</si>
  <si>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</si>
  <si>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</si>
  <si>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</si>
  <si>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</si>
  <si>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</si>
  <si>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</si>
  <si>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</si>
  <si>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</si>
  <si>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</si>
  <si>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</si>
  <si>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</si>
  <si>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</si>
  <si>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</si>
  <si>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</si>
  <si>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</si>
  <si>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</si>
  <si>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</si>
  <si>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</si>
  <si>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</si>
  <si>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</si>
  <si>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</si>
  <si>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</si>
  <si>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</si>
  <si>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</si>
  <si>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</si>
  <si>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</si>
  <si>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</si>
  <si>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</si>
  <si>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</si>
  <si>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</si>
  <si>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</si>
  <si>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</si>
  <si>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</si>
  <si>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</si>
  <si>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</si>
  <si>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</si>
  <si>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</si>
  <si>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</si>
  <si>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</si>
  <si>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</si>
  <si>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</si>
  <si>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</si>
  <si>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</si>
  <si>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</si>
  <si>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</si>
  <si>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</si>
  <si>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</si>
  <si>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</si>
  <si>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</si>
  <si>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</si>
  <si>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</si>
  <si>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</si>
  <si>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</si>
  <si>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</si>
  <si>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</si>
  <si>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</si>
  <si>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</si>
  <si>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</si>
  <si>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</si>
  <si>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</si>
  <si>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</si>
  <si>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</si>
  <si>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</si>
  <si>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</si>
  <si>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</si>
  <si>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</si>
  <si>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</si>
  <si>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</si>
  <si>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</si>
  <si>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</si>
  <si>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</si>
  <si>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</si>
  <si>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</si>
  <si>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</si>
  <si>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</si>
  <si>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</si>
  <si>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</si>
  <si>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</si>
  <si>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</si>
  <si>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</si>
  <si>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</si>
  <si>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</si>
  <si>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</si>
  <si>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</si>
  <si>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</si>
  <si>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</si>
  <si>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</si>
  <si>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</si>
  <si>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</si>
  <si>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</si>
  <si>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</si>
  <si>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</si>
  <si>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</si>
  <si>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</si>
  <si>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</si>
  <si>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</si>
  <si>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</si>
  <si>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</si>
  <si>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</si>
  <si>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</si>
  <si>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</si>
  <si>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</si>
  <si>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</si>
  <si>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</si>
  <si>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</si>
  <si>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</si>
  <si>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</si>
  <si>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</si>
  <si>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</si>
  <si>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</si>
  <si>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</si>
  <si>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</si>
  <si>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</si>
  <si>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</si>
  <si>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</si>
  <si>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</si>
  <si>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</si>
  <si>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</si>
  <si>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</si>
  <si>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</si>
  <si>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</si>
  <si>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</si>
  <si>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</si>
  <si>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</si>
  <si>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</si>
  <si>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</si>
  <si>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</si>
  <si>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</si>
  <si>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</si>
  <si>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</si>
  <si>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</si>
  <si>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</si>
  <si>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</si>
  <si>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</si>
  <si>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</si>
  <si>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長野県飯島町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</si>
  <si>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</si>
  <si>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</si>
  <si>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</si>
  <si>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</si>
  <si>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</si>
  <si>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</si>
  <si>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</si>
  <si>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</si>
  <si>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</si>
  <si>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</si>
  <si>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</si>
  <si>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</si>
  <si>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</si>
  <si>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</si>
  <si>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</si>
  <si>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</si>
  <si>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</si>
  <si>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</si>
  <si>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</si>
  <si>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</si>
  <si>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</si>
  <si>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</si>
  <si>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</si>
  <si>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</si>
  <si>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</si>
  <si>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</si>
  <si>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</si>
  <si>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</si>
  <si>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</si>
  <si>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</si>
  <si>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</si>
  <si>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</si>
  <si>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</si>
  <si>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</si>
  <si>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</si>
  <si>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</si>
  <si>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</si>
  <si>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</si>
  <si>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</si>
  <si>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</si>
  <si>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</si>
  <si>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</si>
  <si>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</si>
  <si>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</si>
  <si>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</si>
  <si>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</si>
  <si>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</si>
  <si>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</si>
  <si>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</si>
  <si>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</si>
  <si>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</si>
  <si>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</si>
  <si>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</si>
  <si>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</si>
  <si>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</si>
  <si>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</si>
  <si>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</si>
  <si>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</si>
  <si>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</si>
  <si>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</si>
  <si>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</si>
  <si>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</si>
  <si>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</si>
  <si>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</si>
  <si>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</si>
  <si>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</si>
  <si>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</si>
  <si>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</si>
  <si>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</si>
  <si>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</si>
  <si>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</si>
  <si>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</si>
  <si>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</si>
  <si>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</si>
  <si>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</si>
  <si>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</si>
  <si>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</si>
  <si>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</si>
  <si>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</si>
  <si>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</si>
  <si>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</si>
  <si>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</si>
  <si>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</si>
  <si>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</si>
  <si>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</si>
  <si>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</si>
  <si>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</si>
  <si>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</si>
  <si>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</si>
  <si>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</si>
  <si>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</si>
  <si>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</si>
  <si>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</si>
  <si>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</si>
  <si>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</si>
  <si>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</si>
  <si>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</si>
  <si>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</si>
  <si>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</si>
  <si>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</si>
  <si>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</si>
  <si>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</si>
  <si>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</si>
  <si>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</si>
  <si>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</si>
  <si>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</si>
  <si>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</si>
  <si>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</si>
  <si>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</si>
  <si>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</si>
  <si>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</si>
  <si>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</si>
  <si>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</si>
  <si>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</si>
  <si>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</si>
  <si>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</si>
  <si>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</si>
  <si>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</si>
  <si>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</si>
  <si>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</si>
  <si>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</si>
  <si>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</si>
  <si>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</si>
  <si>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</si>
  <si>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</si>
  <si>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</si>
  <si>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</si>
  <si>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</si>
  <si>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</si>
  <si>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</si>
  <si>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</si>
  <si>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</si>
  <si>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</si>
  <si>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</si>
  <si>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</si>
  <si>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</si>
  <si>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</si>
  <si>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</si>
  <si>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</si>
  <si>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</si>
  <si>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</si>
  <si>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</si>
  <si>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</si>
  <si>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</si>
  <si>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</si>
  <si>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</si>
  <si>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</si>
  <si>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</si>
  <si>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</si>
  <si>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</si>
  <si>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</si>
  <si>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</si>
  <si>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</si>
  <si>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</si>
  <si>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長野県飯島町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</si>
  <si>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</si>
  <si>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</si>
  <si>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</si>
  <si>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</si>
  <si>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</si>
  <si>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</si>
  <si>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</si>
  <si>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</si>
  <si>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</si>
  <si>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</si>
  <si>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</si>
  <si>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</si>
  <si>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</si>
  <si>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</si>
  <si>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</si>
  <si>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</si>
  <si>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</si>
  <si>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</si>
  <si>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</si>
  <si>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</si>
  <si>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</si>
  <si>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</si>
  <si>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</si>
  <si>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</si>
  <si>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</si>
  <si>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</si>
  <si>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</si>
  <si>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</si>
  <si>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</si>
  <si>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</si>
  <si>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</si>
  <si>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</si>
  <si>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</si>
  <si>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</si>
  <si>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</si>
  <si>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</si>
  <si>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</si>
  <si>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</si>
  <si>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</si>
  <si>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</si>
  <si>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</si>
  <si>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</si>
  <si>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</si>
  <si>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</si>
  <si>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</si>
  <si>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</si>
  <si>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</si>
  <si>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</si>
  <si>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</si>
  <si>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</si>
  <si>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</si>
  <si>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</si>
  <si>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</si>
  <si>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</si>
  <si>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</si>
  <si>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</si>
  <si>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</si>
  <si>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</si>
  <si>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</si>
  <si>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</si>
  <si>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</si>
  <si>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</si>
  <si>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</si>
  <si>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</si>
  <si>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</si>
  <si>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</si>
  <si>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</si>
  <si>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</si>
  <si>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</si>
  <si>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</si>
  <si>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</si>
  <si>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</si>
  <si>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</si>
  <si>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</si>
  <si>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</si>
  <si>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</si>
  <si>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</si>
  <si>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</si>
  <si>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</si>
  <si>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</si>
  <si>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</si>
  <si>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</si>
  <si>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</si>
  <si>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</si>
  <si>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</si>
  <si>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</si>
  <si>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</si>
  <si>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</si>
  <si>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</si>
  <si>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</si>
  <si>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</si>
  <si>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</si>
  <si>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</si>
  <si>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</si>
  <si>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</si>
  <si>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</si>
  <si>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</si>
  <si>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</si>
  <si>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</si>
  <si>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</si>
  <si>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</si>
  <si>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</si>
  <si>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</si>
  <si>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</si>
  <si>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</si>
  <si>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</si>
  <si>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</si>
  <si>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</si>
  <si>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</si>
  <si>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</si>
  <si>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</si>
  <si>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</si>
  <si>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</si>
  <si>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</si>
  <si>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</si>
  <si>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</si>
  <si>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</si>
  <si>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</si>
  <si>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</si>
  <si>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</si>
  <si>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</si>
  <si>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</si>
  <si>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</si>
  <si>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</si>
  <si>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</si>
  <si>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</si>
  <si>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</si>
  <si>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</si>
  <si>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</si>
  <si>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</si>
  <si>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</si>
  <si>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</si>
  <si>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</si>
  <si>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</si>
  <si>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</si>
  <si>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</si>
  <si>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</si>
  <si>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</si>
  <si>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</si>
  <si>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</si>
  <si>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</si>
  <si>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</si>
  <si>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</si>
  <si>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</si>
  <si>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</si>
  <si>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</si>
  <si>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</si>
  <si>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</si>
  <si>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</si>
  <si>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</si>
  <si>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</si>
  <si>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</si>
  <si>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</si>
  <si>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</si>
  <si>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</si>
  <si>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</si>
  <si>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</si>
  <si>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</si>
  <si>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</si>
  <si>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</si>
  <si>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</si>
  <si>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</si>
  <si>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</si>
  <si>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</si>
  <si>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</si>
  <si>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</si>
  <si>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</si>
  <si>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</si>
  <si>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</si>
  <si>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</si>
  <si>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</si>
  <si>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</si>
  <si>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</si>
  <si>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</si>
  <si>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</si>
  <si>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</si>
  <si>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</si>
  <si>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</si>
  <si>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</si>
  <si>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</si>
  <si>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</si>
  <si>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</si>
  <si>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</si>
  <si>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</si>
  <si>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</si>
  <si>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</si>
  <si>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</si>
  <si>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</si>
  <si>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</si>
  <si>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</si>
  <si>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</si>
  <si>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</si>
  <si>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</si>
  <si>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</si>
  <si>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</si>
  <si>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</si>
  <si>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1.51</t>
  </si>
  <si>
    <t>水道事業会計</t>
  </si>
  <si>
    <t>一般会計</t>
  </si>
  <si>
    <t>公共下水道事業特別会計</t>
  </si>
  <si>
    <t>農業集落排水事業特別会計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</si>
  <si>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</si>
  <si>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</si>
  <si>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</si>
  <si>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</si>
  <si>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</si>
  <si>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</si>
  <si>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</si>
  <si>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</si>
  <si>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</si>
  <si>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</si>
  <si>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</si>
  <si>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</si>
  <si>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</si>
  <si>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</si>
  <si>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</si>
  <si>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</si>
  <si>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長野県後期高齢者医療特別会計（一般会計）</t>
    <rPh sb="0" eb="3">
      <t>ナガノケン</t>
    </rPh>
    <rPh sb="3" eb="5">
      <t>コウキ</t>
    </rPh>
    <rPh sb="5" eb="8">
      <t>コウレイシャ</t>
    </rPh>
    <rPh sb="8" eb="10">
      <t>イリョウ</t>
    </rPh>
    <rPh sb="10" eb="12">
      <t>トクベツ</t>
    </rPh>
    <rPh sb="12" eb="14">
      <t>カイケイ</t>
    </rPh>
    <rPh sb="15" eb="17">
      <t>イッパン</t>
    </rPh>
    <rPh sb="17" eb="19">
      <t>カイケイ</t>
    </rPh>
    <phoneticPr fontId="2"/>
  </si>
  <si>
    <t>長野県後期高齢者医療特別会計（後期高齢者医療特別会計）</t>
    <rPh sb="0" eb="3">
      <t>ナガノケン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</si>
  <si>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</si>
  <si>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</si>
  <si>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</si>
  <si>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</si>
  <si>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南信地域町村交通災害事務組合（一般会計）</t>
    <rPh sb="0" eb="1">
      <t>ナン</t>
    </rPh>
    <rPh sb="1" eb="2">
      <t>シン</t>
    </rPh>
    <rPh sb="2" eb="4">
      <t>チイキ</t>
    </rPh>
    <rPh sb="4" eb="6">
      <t>チョウソン</t>
    </rPh>
    <rPh sb="6" eb="8">
      <t>コウツウ</t>
    </rPh>
    <rPh sb="8" eb="10">
      <t>サイガイ</t>
    </rPh>
    <rPh sb="10" eb="12">
      <t>ジム</t>
    </rPh>
    <rPh sb="12" eb="14">
      <t>クミアイ</t>
    </rPh>
    <rPh sb="15" eb="17">
      <t>イッパン</t>
    </rPh>
    <rPh sb="17" eb="19">
      <t>カイケイ</t>
    </rPh>
    <phoneticPr fontId="2"/>
  </si>
  <si>
    <t>長野県地方税滞納整理機構（一般会計）</t>
    <rPh sb="0" eb="3">
      <t>ナガノケン</t>
    </rPh>
    <rPh sb="3" eb="6">
      <t>チホウゼイ</t>
    </rPh>
    <rPh sb="6" eb="8">
      <t>タイノウ</t>
    </rPh>
    <rPh sb="8" eb="10">
      <t>セイリ</t>
    </rPh>
    <rPh sb="10" eb="12">
      <t>キコウ</t>
    </rPh>
    <rPh sb="13" eb="17">
      <t>イッパンカイケイ</t>
    </rPh>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</si>
  <si>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</si>
  <si>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</si>
  <si>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公共施設等整備基金</t>
    <rPh sb="0" eb="9">
      <t>コウキョウシセツトウセイビキキン</t>
    </rPh>
    <phoneticPr fontId="5"/>
  </si>
  <si>
    <t>地域福祉基金</t>
    <rPh sb="0" eb="2">
      <t>チイキ</t>
    </rPh>
    <rPh sb="2" eb="4">
      <t>フクシ</t>
    </rPh>
    <rPh sb="4" eb="6">
      <t>キキン</t>
    </rPh>
    <phoneticPr fontId="5"/>
  </si>
  <si>
    <t>高度情報化基金</t>
    <rPh sb="0" eb="2">
      <t>コウド</t>
    </rPh>
    <rPh sb="2" eb="5">
      <t>ジョウホウカ</t>
    </rPh>
    <rPh sb="5" eb="7">
      <t>キキン</t>
    </rPh>
    <phoneticPr fontId="5"/>
  </si>
  <si>
    <t>ふるさといいじま応援基金</t>
    <rPh sb="8" eb="10">
      <t>オウエン</t>
    </rPh>
    <rPh sb="10" eb="12">
      <t>キキン</t>
    </rPh>
    <phoneticPr fontId="5"/>
  </si>
  <si>
    <t>中山間地域水とみどりの保全基金</t>
    <rPh sb="0" eb="1">
      <t>チュウ</t>
    </rPh>
    <rPh sb="1" eb="3">
      <t>サンカン</t>
    </rPh>
    <rPh sb="3" eb="5">
      <t>チイキ</t>
    </rPh>
    <rPh sb="5" eb="6">
      <t>ミズ</t>
    </rPh>
    <rPh sb="11" eb="13">
      <t>ホゼン</t>
    </rPh>
    <rPh sb="13" eb="15">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</si>
  <si>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</si>
  <si>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</si>
  <si>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</si>
  <si>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</si>
  <si>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</si>
  <si>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</si>
  <si>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</si>
  <si>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</si>
  <si>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</si>
  <si>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</si>
  <si>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</si>
  <si>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</si>
  <si>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</si>
  <si>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</si>
  <si>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</si>
  <si>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</si>
  <si>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将来負担比率、実質公債費比率ともに類似団体平均を上回っている。
実質公債費比率においては、年々減少していたところだったが対前年比1.2ポイントの増となった。これは、平成28年度に借入した地方債の元金償還が開始された影響により増となった。
今後も引き続き、地方債の新規発行の抑制、繰上償還等を計画的に実施し、公債費負担の平準化を図っていく。また、公債費特定財源の確保等、公債費負担の適正化に取り組む。</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2" eb="34">
      <t>ジッシツ</t>
    </rPh>
    <rPh sb="34" eb="37">
      <t>コウサイヒ</t>
    </rPh>
    <rPh sb="37" eb="39">
      <t>ヒリツ</t>
    </rPh>
    <rPh sb="45" eb="47">
      <t>ネンネン</t>
    </rPh>
    <rPh sb="47" eb="49">
      <t>ゲンショウ</t>
    </rPh>
    <rPh sb="60" eb="61">
      <t>タイ</t>
    </rPh>
    <rPh sb="61" eb="64">
      <t>ゼンネンヒ</t>
    </rPh>
    <rPh sb="72" eb="73">
      <t>ゾウ</t>
    </rPh>
    <rPh sb="82" eb="84">
      <t>ヘイセイ</t>
    </rPh>
    <rPh sb="86" eb="88">
      <t>ネンド</t>
    </rPh>
    <rPh sb="89" eb="90">
      <t>シャク</t>
    </rPh>
    <rPh sb="90" eb="91">
      <t>ニュウ</t>
    </rPh>
    <rPh sb="93" eb="96">
      <t>チホウサイ</t>
    </rPh>
    <rPh sb="97" eb="99">
      <t>ガンキン</t>
    </rPh>
    <rPh sb="99" eb="101">
      <t>ショウカン</t>
    </rPh>
    <rPh sb="102" eb="104">
      <t>カイシ</t>
    </rPh>
    <rPh sb="107" eb="109">
      <t>エイキョウ</t>
    </rPh>
    <rPh sb="112" eb="113">
      <t>ゾウ</t>
    </rPh>
    <rPh sb="119" eb="121">
      <t>コンゴ</t>
    </rPh>
    <rPh sb="122" eb="123">
      <t>ヒ</t>
    </rPh>
    <rPh sb="124" eb="125">
      <t>ツヅ</t>
    </rPh>
    <rPh sb="127" eb="130">
      <t>チホウサイ</t>
    </rPh>
    <rPh sb="131" eb="133">
      <t>シンキ</t>
    </rPh>
    <rPh sb="133" eb="135">
      <t>ハッコウ</t>
    </rPh>
    <rPh sb="136" eb="138">
      <t>ヨクセイ</t>
    </rPh>
    <rPh sb="139" eb="141">
      <t>クリアゲ</t>
    </rPh>
    <rPh sb="141" eb="144">
      <t>ショウカントウ</t>
    </rPh>
    <rPh sb="145" eb="148">
      <t>ケイカクテキ</t>
    </rPh>
    <rPh sb="149" eb="151">
      <t>ジッシ</t>
    </rPh>
    <rPh sb="153" eb="156">
      <t>コウサイヒ</t>
    </rPh>
    <rPh sb="156" eb="158">
      <t>フタン</t>
    </rPh>
    <rPh sb="159" eb="162">
      <t>ヘイジュンカ</t>
    </rPh>
    <rPh sb="163" eb="164">
      <t>ハカ</t>
    </rPh>
    <rPh sb="172" eb="175">
      <t>コウサイヒ</t>
    </rPh>
    <rPh sb="175" eb="177">
      <t>トクテイ</t>
    </rPh>
    <rPh sb="177" eb="179">
      <t>ザイゲン</t>
    </rPh>
    <rPh sb="180" eb="183">
      <t>カクホトウ</t>
    </rPh>
    <rPh sb="184" eb="187">
      <t>コウサイヒ</t>
    </rPh>
    <rPh sb="187" eb="189">
      <t>フタン</t>
    </rPh>
    <rPh sb="190" eb="193">
      <t>テキセイカ</t>
    </rPh>
    <rPh sb="194" eb="195">
      <t>ト</t>
    </rPh>
    <rPh sb="196" eb="197">
      <t>ク</t>
    </rPh>
    <phoneticPr fontId="5"/>
  </si>
  <si>
    <t>将来負担比率においては、類似団体を大きく上回り、対前年比においても12.9ポイントの増となった。構成要素である公営企業債等繰入見込額が令和元年度末で大きく増加したことや、一部事務組合における電子カルテの導入による新規地方債発行によるものである。
有形固定資産減価償却率においても、類似団体を上回っており、年々数値が上昇していることから、老朽化が進んでいると言える。今後も公共施設等総合管理計画に基づき、施設の長寿命化や大規模改修に当たっては、今後の利用需要を検討し、施設の複合化や統廃合の視点も持ちながら老朽化対策に取り組んでいく。</t>
    <rPh sb="0" eb="2">
      <t>ショウライ</t>
    </rPh>
    <rPh sb="2" eb="4">
      <t>フタン</t>
    </rPh>
    <rPh sb="4" eb="6">
      <t>ヒリツ</t>
    </rPh>
    <rPh sb="12" eb="14">
      <t>ルイジ</t>
    </rPh>
    <rPh sb="14" eb="16">
      <t>ダンタイ</t>
    </rPh>
    <rPh sb="17" eb="18">
      <t>オオ</t>
    </rPh>
    <rPh sb="20" eb="22">
      <t>ウワマワ</t>
    </rPh>
    <rPh sb="24" eb="25">
      <t>タイ</t>
    </rPh>
    <rPh sb="25" eb="28">
      <t>ゼンネンヒ</t>
    </rPh>
    <rPh sb="42" eb="43">
      <t>ゾウ</t>
    </rPh>
    <rPh sb="48" eb="50">
      <t>コウセイ</t>
    </rPh>
    <rPh sb="50" eb="52">
      <t>ヨウソ</t>
    </rPh>
    <rPh sb="55" eb="57">
      <t>コウエイ</t>
    </rPh>
    <rPh sb="57" eb="59">
      <t>キギョウ</t>
    </rPh>
    <rPh sb="59" eb="60">
      <t>サイ</t>
    </rPh>
    <rPh sb="60" eb="61">
      <t>トウ</t>
    </rPh>
    <rPh sb="61" eb="63">
      <t>クリイレ</t>
    </rPh>
    <rPh sb="63" eb="65">
      <t>ミコミ</t>
    </rPh>
    <rPh sb="65" eb="66">
      <t>ガク</t>
    </rPh>
    <rPh sb="67" eb="68">
      <t>レイ</t>
    </rPh>
    <rPh sb="68" eb="69">
      <t>ワ</t>
    </rPh>
    <rPh sb="69" eb="71">
      <t>ガンネン</t>
    </rPh>
    <rPh sb="71" eb="72">
      <t>ド</t>
    </rPh>
    <rPh sb="72" eb="73">
      <t>マツ</t>
    </rPh>
    <rPh sb="74" eb="75">
      <t>オオ</t>
    </rPh>
    <rPh sb="77" eb="79">
      <t>ゾウカ</t>
    </rPh>
    <rPh sb="85" eb="87">
      <t>イチブ</t>
    </rPh>
    <rPh sb="87" eb="89">
      <t>ジム</t>
    </rPh>
    <rPh sb="89" eb="91">
      <t>クミアイ</t>
    </rPh>
    <rPh sb="95" eb="97">
      <t>デンシ</t>
    </rPh>
    <rPh sb="101" eb="103">
      <t>ドウニュウ</t>
    </rPh>
    <rPh sb="106" eb="108">
      <t>シンキ</t>
    </rPh>
    <rPh sb="108" eb="111">
      <t>チホウサイ</t>
    </rPh>
    <rPh sb="111" eb="113">
      <t>ハッコウ</t>
    </rPh>
    <rPh sb="123" eb="125">
      <t>ユウケイ</t>
    </rPh>
    <rPh sb="125" eb="127">
      <t>コテイ</t>
    </rPh>
    <rPh sb="127" eb="129">
      <t>シサン</t>
    </rPh>
    <rPh sb="129" eb="131">
      <t>ゲンカ</t>
    </rPh>
    <rPh sb="131" eb="133">
      <t>ショウキャク</t>
    </rPh>
    <rPh sb="133" eb="134">
      <t>リツ</t>
    </rPh>
    <rPh sb="140" eb="142">
      <t>ルイジ</t>
    </rPh>
    <rPh sb="142" eb="144">
      <t>ダンタイ</t>
    </rPh>
    <rPh sb="145" eb="147">
      <t>ウワマワ</t>
    </rPh>
    <rPh sb="152" eb="154">
      <t>ネンネン</t>
    </rPh>
    <rPh sb="154" eb="156">
      <t>スウチ</t>
    </rPh>
    <rPh sb="157" eb="159">
      <t>ジョウショウ</t>
    </rPh>
    <rPh sb="168" eb="171">
      <t>ロウキュウカ</t>
    </rPh>
    <rPh sb="172" eb="173">
      <t>スス</t>
    </rPh>
    <rPh sb="178" eb="179">
      <t>イ</t>
    </rPh>
    <rPh sb="182" eb="184">
      <t>コンゴ</t>
    </rPh>
    <rPh sb="185" eb="187">
      <t>コウキョウ</t>
    </rPh>
    <rPh sb="187" eb="190">
      <t>シセツトウ</t>
    </rPh>
    <rPh sb="252" eb="255">
      <t>ロウキュウカ</t>
    </rPh>
    <rPh sb="255" eb="257">
      <t>タイサク</t>
    </rPh>
    <rPh sb="258" eb="259">
      <t>ト</t>
    </rPh>
    <rPh sb="260" eb="26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</si>
</sst>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819-4E11-BED7-5B562BC2CF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91510</c:v>
                </c:pt>
                <c:pt idx="1">
                  <c:v>86099</c:v>
                </c:pt>
                <c:pt idx="2">
                  <c:v>63193</c:v>
                </c:pt>
                <c:pt idx="3">
                  <c:v>50965</c:v>
                </c:pt>
                <c:pt idx="4">
                  <c:v>75622</c:v>
                </c:pt>
              </c:numCache>
            </c:numRef>
          </c:val>
          <c:smooth val="0"/>
          <c:extLst>
            <c:ext xmlns:c16="http://schemas.microsoft.com/office/drawing/2014/chart" uri="{C3380CC4-5D6E-409C-BE32-E72D297353CC}">
              <c16:uniqueId val="{00000001-5819-4E11-BED7-5B562BC2CF93}"/>
            </c:ext>
          </c:extLst>
        </c:ser>
        <c:dLbls>
          <c:showLegendKey val="0"/>
          <c:showVal val="0"/>
          <c:showCatName val="0"/>
          <c:showSerName val="0"/>
          <c:showPercent val="0"/>
          <c:showBubbleSize val="0"/>
        </c:dLbls>
        <c:marker val="1"/>
        <c:smooth val="0"/>
        <c:axId val="94951296"/>
        <c:axId val="94998528"/>
      </c:lineChart>
      <c:catAx>
        <c:axId val="9495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98528"/>
        <c:crosses val="autoZero"/>
        <c:auto val="1"/>
        <c:lblAlgn val="ctr"/>
        <c:lblOffset val="100"/>
        <c:tickLblSkip val="1"/>
        <c:tickMarkSkip val="1"/>
        <c:noMultiLvlLbl val="0"/>
      </c:catAx>
      <c:valAx>
        <c:axId val="949985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5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10.41</c:v>
                </c:pt>
                <c:pt idx="1">
                  <c:v>8.42</c:v>
                </c:pt>
                <c:pt idx="2">
                  <c:v>8.3699999999999992</c:v>
                </c:pt>
                <c:pt idx="3">
                  <c:v>5.18</c:v>
                </c:pt>
                <c:pt idx="4">
                  <c:v>4.04</c:v>
                </c:pt>
              </c:numCache>
            </c:numRef>
          </c:val>
          <c:extLst>
            <c:ext xmlns:c16="http://schemas.microsoft.com/office/drawing/2014/chart" uri="{C3380CC4-5D6E-409C-BE32-E72D297353CC}">
              <c16:uniqueId val="{00000000-EA3B-49A8-9B2F-8F7AE481F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30.53</c:v>
                </c:pt>
                <c:pt idx="1">
                  <c:v>30.64</c:v>
                </c:pt>
                <c:pt idx="2">
                  <c:v>30.7</c:v>
                </c:pt>
                <c:pt idx="3">
                  <c:v>30.88</c:v>
                </c:pt>
                <c:pt idx="4">
                  <c:v>32.619999999999997</c:v>
                </c:pt>
              </c:numCache>
            </c:numRef>
          </c:val>
          <c:extLst>
            <c:ext xmlns:c16="http://schemas.microsoft.com/office/drawing/2014/chart" uri="{C3380CC4-5D6E-409C-BE32-E72D297353CC}">
              <c16:uniqueId val="{00000001-EA3B-49A8-9B2F-8F7AE481FAED}"/>
            </c:ext>
          </c:extLst>
        </c:ser>
        <c:dLbls>
          <c:showLegendKey val="0"/>
          <c:showVal val="0"/>
          <c:showCatName val="0"/>
          <c:showSerName val="0"/>
          <c:showPercent val="0"/>
          <c:showBubbleSize val="0"/>
        </c:dLbls>
        <c:gapWidth val="250"/>
        <c:overlap val="100"/>
        <c:axId val="115822592"/>
        <c:axId val="11582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5.13</c:v>
                </c:pt>
                <c:pt idx="1">
                  <c:v>-0.39</c:v>
                </c:pt>
                <c:pt idx="2">
                  <c:v>1.07</c:v>
                </c:pt>
                <c:pt idx="3">
                  <c:v>-1.51</c:v>
                </c:pt>
                <c:pt idx="4">
                  <c:v>1.95</c:v>
                </c:pt>
              </c:numCache>
            </c:numRef>
          </c:val>
          <c:smooth val="0"/>
          <c:extLst>
            <c:ext xmlns:c16="http://schemas.microsoft.com/office/drawing/2014/chart" uri="{C3380CC4-5D6E-409C-BE32-E72D297353CC}">
              <c16:uniqueId val="{00000002-EA3B-49A8-9B2F-8F7AE481FAED}"/>
            </c:ext>
          </c:extLst>
        </c:ser>
        <c:dLbls>
          <c:showLegendKey val="0"/>
          <c:showVal val="0"/>
          <c:showCatName val="0"/>
          <c:showSerName val="0"/>
          <c:showPercent val="0"/>
          <c:showBubbleSize val="0"/>
        </c:dLbls>
        <c:marker val="1"/>
        <c:smooth val="0"/>
        <c:axId val="115822592"/>
        <c:axId val="115824128"/>
      </c:lineChart>
      <c:catAx>
        <c:axId val="1158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24128"/>
        <c:crosses val="autoZero"/>
        <c:auto val="1"/>
        <c:lblAlgn val="ctr"/>
        <c:lblOffset val="100"/>
        <c:tickLblSkip val="1"/>
        <c:tickMarkSkip val="1"/>
        <c:noMultiLvlLbl val="0"/>
      </c:catAx>
      <c:valAx>
        <c:axId val="11582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B5-4341-93A8-1B747194D7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B5-4341-93A8-1B747194D7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B5-4341-93A8-1B747194D7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3-A7B5-4341-93A8-1B747194D7B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c:v>
                </c:pt>
                <c:pt idx="2">
                  <c:v>#N/A</c:v>
                </c:pt>
                <c:pt idx="3">
                  <c:v>2.0699999999999998</c:v>
                </c:pt>
                <c:pt idx="4">
                  <c:v>#N/A</c:v>
                </c:pt>
                <c:pt idx="5">
                  <c:v>1.59</c:v>
                </c:pt>
                <c:pt idx="6">
                  <c:v>#N/A</c:v>
                </c:pt>
                <c:pt idx="7">
                  <c:v>0.86</c:v>
                </c:pt>
                <c:pt idx="8">
                  <c:v>#N/A</c:v>
                </c:pt>
                <c:pt idx="9">
                  <c:v>0.37</c:v>
                </c:pt>
              </c:numCache>
            </c:numRef>
          </c:val>
          <c:extLst>
            <c:ext xmlns:c16="http://schemas.microsoft.com/office/drawing/2014/chart" uri="{C3380CC4-5D6E-409C-BE32-E72D297353CC}">
              <c16:uniqueId val="{00000004-A7B5-4341-93A8-1B747194D7B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0.57999999999999996</c:v>
                </c:pt>
                <c:pt idx="4">
                  <c:v>#N/A</c:v>
                </c:pt>
                <c:pt idx="5">
                  <c:v>0.41</c:v>
                </c:pt>
                <c:pt idx="6">
                  <c:v>#N/A</c:v>
                </c:pt>
                <c:pt idx="7">
                  <c:v>0.86</c:v>
                </c:pt>
                <c:pt idx="8">
                  <c:v>#N/A</c:v>
                </c:pt>
                <c:pt idx="9">
                  <c:v>0.79</c:v>
                </c:pt>
              </c:numCache>
            </c:numRef>
          </c:val>
          <c:extLst>
            <c:ext xmlns:c16="http://schemas.microsoft.com/office/drawing/2014/chart" uri="{C3380CC4-5D6E-409C-BE32-E72D297353CC}">
              <c16:uniqueId val="{00000005-A7B5-4341-93A8-1B747194D7B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0.55000000000000004</c:v>
                </c:pt>
                <c:pt idx="4">
                  <c:v>#N/A</c:v>
                </c:pt>
                <c:pt idx="5">
                  <c:v>0.48</c:v>
                </c:pt>
                <c:pt idx="6">
                  <c:v>#N/A</c:v>
                </c:pt>
                <c:pt idx="7">
                  <c:v>0.45</c:v>
                </c:pt>
                <c:pt idx="8">
                  <c:v>#N/A</c:v>
                </c:pt>
                <c:pt idx="9">
                  <c:v>1.1499999999999999</c:v>
                </c:pt>
              </c:numCache>
            </c:numRef>
          </c:val>
          <c:extLst>
            <c:ext xmlns:c16="http://schemas.microsoft.com/office/drawing/2014/chart" uri="{C3380CC4-5D6E-409C-BE32-E72D297353CC}">
              <c16:uniqueId val="{00000006-A7B5-4341-93A8-1B747194D7B9}"/>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0.5</c:v>
                </c:pt>
                <c:pt idx="4">
                  <c:v>#N/A</c:v>
                </c:pt>
                <c:pt idx="5">
                  <c:v>0.48</c:v>
                </c:pt>
                <c:pt idx="6">
                  <c:v>#N/A</c:v>
                </c:pt>
                <c:pt idx="7">
                  <c:v>0.46</c:v>
                </c:pt>
                <c:pt idx="8">
                  <c:v>#N/A</c:v>
                </c:pt>
                <c:pt idx="9">
                  <c:v>2.63</c:v>
                </c:pt>
              </c:numCache>
            </c:numRef>
          </c:val>
          <c:extLst>
            <c:ext xmlns:c16="http://schemas.microsoft.com/office/drawing/2014/chart" uri="{C3380CC4-5D6E-409C-BE32-E72D297353CC}">
              <c16:uniqueId val="{00000007-A7B5-4341-93A8-1B747194D7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10.41</c:v>
                </c:pt>
                <c:pt idx="2">
                  <c:v>#N/A</c:v>
                </c:pt>
                <c:pt idx="3">
                  <c:v>8.42</c:v>
                </c:pt>
                <c:pt idx="4">
                  <c:v>#N/A</c:v>
                </c:pt>
                <c:pt idx="5">
                  <c:v>8.3699999999999992</c:v>
                </c:pt>
                <c:pt idx="6">
                  <c:v>#N/A</c:v>
                </c:pt>
                <c:pt idx="7">
                  <c:v>5.17</c:v>
                </c:pt>
                <c:pt idx="8">
                  <c:v>#N/A</c:v>
                </c:pt>
                <c:pt idx="9">
                  <c:v>4.04</c:v>
                </c:pt>
              </c:numCache>
            </c:numRef>
          </c:val>
          <c:extLst>
            <c:ext xmlns:c16="http://schemas.microsoft.com/office/drawing/2014/chart" uri="{C3380CC4-5D6E-409C-BE32-E72D297353CC}">
              <c16:uniqueId val="{00000008-A7B5-4341-93A8-1B747194D7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11.85</c:v>
                </c:pt>
                <c:pt idx="2">
                  <c:v>#N/A</c:v>
                </c:pt>
                <c:pt idx="3">
                  <c:v>11.86</c:v>
                </c:pt>
                <c:pt idx="4">
                  <c:v>#N/A</c:v>
                </c:pt>
                <c:pt idx="5">
                  <c:v>11.91</c:v>
                </c:pt>
                <c:pt idx="6">
                  <c:v>#N/A</c:v>
                </c:pt>
                <c:pt idx="7">
                  <c:v>10.63</c:v>
                </c:pt>
                <c:pt idx="8">
                  <c:v>#N/A</c:v>
                </c:pt>
                <c:pt idx="9">
                  <c:v>11.64</c:v>
                </c:pt>
              </c:numCache>
            </c:numRef>
          </c:val>
          <c:extLst>
            <c:ext xmlns:c16="http://schemas.microsoft.com/office/drawing/2014/chart" uri="{C3380CC4-5D6E-409C-BE32-E72D297353CC}">
              <c16:uniqueId val="{00000009-A7B5-4341-93A8-1B747194D7B9}"/>
            </c:ext>
          </c:extLst>
        </c:ser>
        <c:dLbls>
          <c:showLegendKey val="0"/>
          <c:showVal val="0"/>
          <c:showCatName val="0"/>
          <c:showSerName val="0"/>
          <c:showPercent val="0"/>
          <c:showBubbleSize val="0"/>
        </c:dLbls>
        <c:gapWidth val="150"/>
        <c:overlap val="100"/>
        <c:axId val="118799360"/>
        <c:axId val="119018240"/>
      </c:barChart>
      <c:catAx>
        <c:axId val="1187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18240"/>
        <c:crosses val="autoZero"/>
        <c:auto val="1"/>
        <c:lblAlgn val="ctr"/>
        <c:lblOffset val="100"/>
        <c:tickLblSkip val="1"/>
        <c:tickMarkSkip val="1"/>
        <c:noMultiLvlLbl val="0"/>
      </c:catAx>
      <c:valAx>
        <c:axId val="1190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563</c:v>
                </c:pt>
                <c:pt idx="5">
                  <c:v>549</c:v>
                </c:pt>
                <c:pt idx="8">
                  <c:v>555</c:v>
                </c:pt>
                <c:pt idx="11">
                  <c:v>562</c:v>
                </c:pt>
                <c:pt idx="14">
                  <c:v>565</c:v>
                </c:pt>
              </c:numCache>
            </c:numRef>
          </c:val>
          <c:extLst>
            <c:ext xmlns:c16="http://schemas.microsoft.com/office/drawing/2014/chart" uri="{C3380CC4-5D6E-409C-BE32-E72D297353CC}">
              <c16:uniqueId val="{00000000-2429-4ECF-80ED-7F8F9E8151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29-4ECF-80ED-7F8F9E8151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11</c:v>
                </c:pt>
                <c:pt idx="6">
                  <c:v>16</c:v>
                </c:pt>
                <c:pt idx="9">
                  <c:v>17</c:v>
                </c:pt>
                <c:pt idx="12">
                  <c:v>15</c:v>
                </c:pt>
              </c:numCache>
            </c:numRef>
          </c:val>
          <c:extLst>
            <c:ext xmlns:c16="http://schemas.microsoft.com/office/drawing/2014/chart" uri="{C3380CC4-5D6E-409C-BE32-E72D297353CC}">
              <c16:uniqueId val="{00000002-2429-4ECF-80ED-7F8F9E8151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39</c:v>
                </c:pt>
                <c:pt idx="6">
                  <c:v>39</c:v>
                </c:pt>
                <c:pt idx="9">
                  <c:v>36</c:v>
                </c:pt>
                <c:pt idx="12">
                  <c:v>34</c:v>
                </c:pt>
              </c:numCache>
            </c:numRef>
          </c:val>
          <c:extLst>
            <c:ext xmlns:c16="http://schemas.microsoft.com/office/drawing/2014/chart" uri="{C3380CC4-5D6E-409C-BE32-E72D297353CC}">
              <c16:uniqueId val="{00000003-2429-4ECF-80ED-7F8F9E8151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222</c:v>
                </c:pt>
                <c:pt idx="3">
                  <c:v>213</c:v>
                </c:pt>
                <c:pt idx="6">
                  <c:v>263</c:v>
                </c:pt>
                <c:pt idx="9">
                  <c:v>290</c:v>
                </c:pt>
                <c:pt idx="12">
                  <c:v>294</c:v>
                </c:pt>
              </c:numCache>
            </c:numRef>
          </c:val>
          <c:extLst>
            <c:ext xmlns:c16="http://schemas.microsoft.com/office/drawing/2014/chart" uri="{C3380CC4-5D6E-409C-BE32-E72D297353CC}">
              <c16:uniqueId val="{00000004-2429-4ECF-80ED-7F8F9E8151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29-4ECF-80ED-7F8F9E8151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29-4ECF-80ED-7F8F9E8151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513</c:v>
                </c:pt>
                <c:pt idx="3">
                  <c:v>484</c:v>
                </c:pt>
                <c:pt idx="6">
                  <c:v>471</c:v>
                </c:pt>
                <c:pt idx="9">
                  <c:v>482</c:v>
                </c:pt>
                <c:pt idx="12">
                  <c:v>515</c:v>
                </c:pt>
              </c:numCache>
            </c:numRef>
          </c:val>
          <c:extLst>
            <c:ext xmlns:c16="http://schemas.microsoft.com/office/drawing/2014/chart" uri="{C3380CC4-5D6E-409C-BE32-E72D297353CC}">
              <c16:uniqueId val="{00000007-2429-4ECF-80ED-7F8F9E815131}"/>
            </c:ext>
          </c:extLst>
        </c:ser>
        <c:dLbls>
          <c:showLegendKey val="0"/>
          <c:showVal val="0"/>
          <c:showCatName val="0"/>
          <c:showSerName val="0"/>
          <c:showPercent val="0"/>
          <c:showBubbleSize val="0"/>
        </c:dLbls>
        <c:gapWidth val="100"/>
        <c:overlap val="100"/>
        <c:axId val="119725056"/>
        <c:axId val="1199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c:v>
                </c:pt>
                <c:pt idx="2">
                  <c:v>#N/A</c:v>
                </c:pt>
                <c:pt idx="3">
                  <c:v>#N/A</c:v>
                </c:pt>
                <c:pt idx="4">
                  <c:v>198</c:v>
                </c:pt>
                <c:pt idx="5">
                  <c:v>#N/A</c:v>
                </c:pt>
                <c:pt idx="6">
                  <c:v>#N/A</c:v>
                </c:pt>
                <c:pt idx="7">
                  <c:v>234</c:v>
                </c:pt>
                <c:pt idx="8">
                  <c:v>#N/A</c:v>
                </c:pt>
                <c:pt idx="9">
                  <c:v>#N/A</c:v>
                </c:pt>
                <c:pt idx="10">
                  <c:v>263</c:v>
                </c:pt>
                <c:pt idx="11">
                  <c:v>#N/A</c:v>
                </c:pt>
                <c:pt idx="12">
                  <c:v>#N/A</c:v>
                </c:pt>
                <c:pt idx="13">
                  <c:v>293</c:v>
                </c:pt>
                <c:pt idx="14">
                  <c:v>#N/A</c:v>
                </c:pt>
              </c:numCache>
            </c:numRef>
          </c:val>
          <c:smooth val="0"/>
          <c:extLst>
            <c:ext xmlns:c16="http://schemas.microsoft.com/office/drawing/2014/chart" uri="{C3380CC4-5D6E-409C-BE32-E72D297353CC}">
              <c16:uniqueId val="{00000008-2429-4ECF-80ED-7F8F9E815131}"/>
            </c:ext>
          </c:extLst>
        </c:ser>
        <c:dLbls>
          <c:showLegendKey val="0"/>
          <c:showVal val="0"/>
          <c:showCatName val="0"/>
          <c:showSerName val="0"/>
          <c:showPercent val="0"/>
          <c:showBubbleSize val="0"/>
        </c:dLbls>
        <c:marker val="1"/>
        <c:smooth val="0"/>
        <c:axId val="119725056"/>
        <c:axId val="119944320"/>
      </c:lineChart>
      <c:catAx>
        <c:axId val="1197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44320"/>
        <c:crosses val="autoZero"/>
        <c:auto val="1"/>
        <c:lblAlgn val="ctr"/>
        <c:lblOffset val="100"/>
        <c:tickLblSkip val="1"/>
        <c:tickMarkSkip val="1"/>
        <c:noMultiLvlLbl val="0"/>
      </c:catAx>
      <c:valAx>
        <c:axId val="1199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6987</c:v>
                </c:pt>
                <c:pt idx="5">
                  <c:v>6900</c:v>
                </c:pt>
                <c:pt idx="8">
                  <c:v>6732</c:v>
                </c:pt>
                <c:pt idx="11">
                  <c:v>6583</c:v>
                </c:pt>
                <c:pt idx="14">
                  <c:v>6286</c:v>
                </c:pt>
              </c:numCache>
            </c:numRef>
          </c:val>
          <c:extLst>
            <c:ext xmlns:c16="http://schemas.microsoft.com/office/drawing/2014/chart" uri="{C3380CC4-5D6E-409C-BE32-E72D297353CC}">
              <c16:uniqueId val="{00000000-0BF1-4AFE-BE88-D49005E5CA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363</c:v>
                </c:pt>
                <c:pt idx="5">
                  <c:v>366</c:v>
                </c:pt>
                <c:pt idx="8">
                  <c:v>309</c:v>
                </c:pt>
                <c:pt idx="11">
                  <c:v>241</c:v>
                </c:pt>
                <c:pt idx="14">
                  <c:v>163</c:v>
                </c:pt>
              </c:numCache>
            </c:numRef>
          </c:val>
          <c:extLst>
            <c:ext xmlns:c16="http://schemas.microsoft.com/office/drawing/2014/chart" uri="{C3380CC4-5D6E-409C-BE32-E72D297353CC}">
              <c16:uniqueId val="{00000001-0BF1-4AFE-BE88-D49005E5CA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2137</c:v>
                </c:pt>
                <c:pt idx="5">
                  <c:v>2304</c:v>
                </c:pt>
                <c:pt idx="8">
                  <c:v>2400</c:v>
                </c:pt>
                <c:pt idx="11">
                  <c:v>2456</c:v>
                </c:pt>
                <c:pt idx="14">
                  <c:v>2374</c:v>
                </c:pt>
              </c:numCache>
            </c:numRef>
          </c:val>
          <c:extLst>
            <c:ext xmlns:c16="http://schemas.microsoft.com/office/drawing/2014/chart" uri="{C3380CC4-5D6E-409C-BE32-E72D297353CC}">
              <c16:uniqueId val="{00000002-0BF1-4AFE-BE88-D49005E5CA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F1-4AFE-BE88-D49005E5CA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F1-4AFE-BE88-D49005E5CA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c:v>
                </c:pt>
                <c:pt idx="3">
                  <c:v>29</c:v>
                </c:pt>
                <c:pt idx="6">
                  <c:v>0</c:v>
                </c:pt>
                <c:pt idx="9">
                  <c:v>0</c:v>
                </c:pt>
                <c:pt idx="12">
                  <c:v>0</c:v>
                </c:pt>
              </c:numCache>
            </c:numRef>
          </c:val>
          <c:extLst>
            <c:ext xmlns:c16="http://schemas.microsoft.com/office/drawing/2014/chart" uri="{C3380CC4-5D6E-409C-BE32-E72D297353CC}">
              <c16:uniqueId val="{00000005-0BF1-4AFE-BE88-D49005E5CA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1110</c:v>
                </c:pt>
                <c:pt idx="3">
                  <c:v>1115</c:v>
                </c:pt>
                <c:pt idx="6">
                  <c:v>1100</c:v>
                </c:pt>
                <c:pt idx="9">
                  <c:v>1088</c:v>
                </c:pt>
                <c:pt idx="12">
                  <c:v>1042</c:v>
                </c:pt>
              </c:numCache>
            </c:numRef>
          </c:val>
          <c:extLst>
            <c:ext xmlns:c16="http://schemas.microsoft.com/office/drawing/2014/chart" uri="{C3380CC4-5D6E-409C-BE32-E72D297353CC}">
              <c16:uniqueId val="{00000006-0BF1-4AFE-BE88-D49005E5CA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257</c:v>
                </c:pt>
                <c:pt idx="3">
                  <c:v>221</c:v>
                </c:pt>
                <c:pt idx="6">
                  <c:v>243</c:v>
                </c:pt>
                <c:pt idx="9">
                  <c:v>412</c:v>
                </c:pt>
                <c:pt idx="12">
                  <c:v>449</c:v>
                </c:pt>
              </c:numCache>
            </c:numRef>
          </c:val>
          <c:extLst>
            <c:ext xmlns:c16="http://schemas.microsoft.com/office/drawing/2014/chart" uri="{C3380CC4-5D6E-409C-BE32-E72D297353CC}">
              <c16:uniqueId val="{00000007-0BF1-4AFE-BE88-D49005E5CA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4514</c:v>
                </c:pt>
                <c:pt idx="3">
                  <c:v>4320</c:v>
                </c:pt>
                <c:pt idx="6">
                  <c:v>4622</c:v>
                </c:pt>
                <c:pt idx="9">
                  <c:v>4736</c:v>
                </c:pt>
                <c:pt idx="12">
                  <c:v>4843</c:v>
                </c:pt>
              </c:numCache>
            </c:numRef>
          </c:val>
          <c:extLst>
            <c:ext xmlns:c16="http://schemas.microsoft.com/office/drawing/2014/chart" uri="{C3380CC4-5D6E-409C-BE32-E72D297353CC}">
              <c16:uniqueId val="{00000008-0BF1-4AFE-BE88-D49005E5CA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306</c:v>
                </c:pt>
                <c:pt idx="3">
                  <c:v>274</c:v>
                </c:pt>
                <c:pt idx="6">
                  <c:v>242</c:v>
                </c:pt>
                <c:pt idx="9">
                  <c:v>213</c:v>
                </c:pt>
                <c:pt idx="12">
                  <c:v>175</c:v>
                </c:pt>
              </c:numCache>
            </c:numRef>
          </c:val>
          <c:extLst>
            <c:ext xmlns:c16="http://schemas.microsoft.com/office/drawing/2014/chart" uri="{C3380CC4-5D6E-409C-BE32-E72D297353CC}">
              <c16:uniqueId val="{00000009-0BF1-4AFE-BE88-D49005E5CA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4992</c:v>
                </c:pt>
                <c:pt idx="3">
                  <c:v>4983</c:v>
                </c:pt>
                <c:pt idx="6">
                  <c:v>4867</c:v>
                </c:pt>
                <c:pt idx="9">
                  <c:v>4620</c:v>
                </c:pt>
                <c:pt idx="12">
                  <c:v>4444</c:v>
                </c:pt>
              </c:numCache>
            </c:numRef>
          </c:val>
          <c:extLst>
            <c:ext xmlns:c16="http://schemas.microsoft.com/office/drawing/2014/chart" uri="{C3380CC4-5D6E-409C-BE32-E72D297353CC}">
              <c16:uniqueId val="{0000000A-0BF1-4AFE-BE88-D49005E5CAB6}"/>
            </c:ext>
          </c:extLst>
        </c:ser>
        <c:dLbls>
          <c:showLegendKey val="0"/>
          <c:showVal val="0"/>
          <c:showCatName val="0"/>
          <c:showSerName val="0"/>
          <c:showPercent val="0"/>
          <c:showBubbleSize val="0"/>
        </c:dLbls>
        <c:gapWidth val="100"/>
        <c:overlap val="100"/>
        <c:axId val="119866496"/>
        <c:axId val="11986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1753</c:v>
                </c:pt>
                <c:pt idx="2">
                  <c:v>#N/A</c:v>
                </c:pt>
                <c:pt idx="3">
                  <c:v>#N/A</c:v>
                </c:pt>
                <c:pt idx="4">
                  <c:v>1374</c:v>
                </c:pt>
                <c:pt idx="5">
                  <c:v>#N/A</c:v>
                </c:pt>
                <c:pt idx="6">
                  <c:v>#N/A</c:v>
                </c:pt>
                <c:pt idx="7">
                  <c:v>1634</c:v>
                </c:pt>
                <c:pt idx="8">
                  <c:v>#N/A</c:v>
                </c:pt>
                <c:pt idx="9">
                  <c:v>#N/A</c:v>
                </c:pt>
                <c:pt idx="10">
                  <c:v>1789</c:v>
                </c:pt>
                <c:pt idx="11">
                  <c:v>#N/A</c:v>
                </c:pt>
                <c:pt idx="12">
                  <c:v>#N/A</c:v>
                </c:pt>
                <c:pt idx="13">
                  <c:v>2132</c:v>
                </c:pt>
                <c:pt idx="14">
                  <c:v>#N/A</c:v>
                </c:pt>
              </c:numCache>
            </c:numRef>
          </c:val>
          <c:smooth val="0"/>
          <c:extLst>
            <c:ext xmlns:c16="http://schemas.microsoft.com/office/drawing/2014/chart" uri="{C3380CC4-5D6E-409C-BE32-E72D297353CC}">
              <c16:uniqueId val="{0000000B-0BF1-4AFE-BE88-D49005E5CAB6}"/>
            </c:ext>
          </c:extLst>
        </c:ser>
        <c:dLbls>
          <c:showLegendKey val="0"/>
          <c:showVal val="0"/>
          <c:showCatName val="0"/>
          <c:showSerName val="0"/>
          <c:showPercent val="0"/>
          <c:showBubbleSize val="0"/>
        </c:dLbls>
        <c:marker val="1"/>
        <c:smooth val="0"/>
        <c:axId val="119866496"/>
        <c:axId val="119868416"/>
      </c:lineChart>
      <c:catAx>
        <c:axId val="1198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68416"/>
        <c:crosses val="autoZero"/>
        <c:auto val="1"/>
        <c:lblAlgn val="ctr"/>
        <c:lblOffset val="100"/>
        <c:tickLblSkip val="1"/>
        <c:tickMarkSkip val="1"/>
        <c:noMultiLvlLbl val="0"/>
      </c:catAx>
      <c:valAx>
        <c:axId val="1198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43E-2"/>
          <c:w val="0.89122665696781667"/>
          <c:h val="0.85862490608254338"/>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1004</c:v>
                </c:pt>
                <c:pt idx="1">
                  <c:v>1015</c:v>
                </c:pt>
                <c:pt idx="2">
                  <c:v>1067</c:v>
                </c:pt>
              </c:numCache>
            </c:numRef>
          </c:val>
          <c:extLst>
            <c:ext xmlns:c16="http://schemas.microsoft.com/office/drawing/2014/chart" uri="{C3380CC4-5D6E-409C-BE32-E72D297353CC}">
              <c16:uniqueId val="{00000000-3AF6-4B49-BF67-02B7C0525A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347</c:v>
                </c:pt>
                <c:pt idx="2">
                  <c:v>271</c:v>
                </c:pt>
              </c:numCache>
            </c:numRef>
          </c:val>
          <c:extLst>
            <c:ext xmlns:c16="http://schemas.microsoft.com/office/drawing/2014/chart" uri="{C3380CC4-5D6E-409C-BE32-E72D297353CC}">
              <c16:uniqueId val="{00000001-3AF6-4B49-BF67-02B7C0525A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840</c:v>
                </c:pt>
                <c:pt idx="1">
                  <c:v>801</c:v>
                </c:pt>
                <c:pt idx="2">
                  <c:v>744</c:v>
                </c:pt>
              </c:numCache>
            </c:numRef>
          </c:val>
          <c:extLst>
            <c:ext xmlns:c16="http://schemas.microsoft.com/office/drawing/2014/chart" uri="{C3380CC4-5D6E-409C-BE32-E72D297353CC}">
              <c16:uniqueId val="{00000002-3AF6-4B49-BF67-02B7C0525A7E}"/>
            </c:ext>
          </c:extLst>
        </c:ser>
        <c:dLbls>
          <c:showLegendKey val="0"/>
          <c:showVal val="0"/>
          <c:showCatName val="0"/>
          <c:showSerName val="0"/>
          <c:showPercent val="0"/>
          <c:showBubbleSize val="0"/>
        </c:dLbls>
        <c:gapWidth val="120"/>
        <c:overlap val="100"/>
        <c:axId val="120280960"/>
        <c:axId val="120282496"/>
      </c:barChart>
      <c:catAx>
        <c:axId val="1202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282496"/>
        <c:crosses val="autoZero"/>
        <c:auto val="1"/>
        <c:lblAlgn val="ctr"/>
        <c:lblOffset val="100"/>
        <c:tickLblSkip val="1"/>
        <c:tickMarkSkip val="1"/>
        <c:noMultiLvlLbl val="0"/>
      </c:catAx>
      <c:valAx>
        <c:axId val="12028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2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7"/>
          <c:y val="4.9232005384860722E-2"/>
          <c:w val="0.857761603302827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{40A084F7-A5CD-4FCD-90BD-C7A3B85BA575}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B2-41FB-98DC-44D212A3B5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{1478F5EE-BD4D-4FAF-8E1C-E1483978B382}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B2-41FB-98DC-44D212A3B5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{BE2D7377-8D34-42A0-9BB7-78D671D08A74}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B2-41FB-98DC-44D212A3B5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{DCD3150B-37DE-4005-A14E-C5CD87E70EB1}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B2-41FB-98DC-44D212A3B5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{FED6330F-C331-44E0-A63D-A08F6C7FE918}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B2-41FB-98DC-44D212A3B52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{58816EFC-13E5-4091-B135-0B50636FBE41}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B2-41FB-98DC-44D212A3B52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{473F9647-A1D5-4381-BF4B-FF40DCDBE47A}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B2-41FB-98DC-44D212A3B52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{920212CA-4DC0-41A2-9F8F-A7BF1FB30995}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B2-41FB-98DC-44D212A3B52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{A0C019C6-4E6B-4760-BAF7-1DF892D0DEB6}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B2-41FB-98DC-44D212A3B5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69.5</c:v>
                </c:pt>
                <c:pt idx="16">
                  <c:v>71.2</c:v>
                </c:pt>
                <c:pt idx="24">
                  <c:v>73</c:v>
                </c:pt>
                <c:pt idx="32">
                  <c:v>74.8</c:v>
                </c:pt>
              </c:numCache>
            </c:numRef>
          </c:xVal>
          <c:yVal>
            <c:numRef>
              <c:f>公会計指標分析・財政指標組合せ分析表!$BP$51:$DC$51</c:f>
              <c:numCache>
                <c:formatCode>#,##0.0;"▲ "#,##0.0</c:formatCode>
                <c:ptCount val="40"/>
                <c:pt idx="0">
                  <c:v>63.5</c:v>
                </c:pt>
                <c:pt idx="8">
                  <c:v>49.6</c:v>
                </c:pt>
                <c:pt idx="16">
                  <c:v>59.3</c:v>
                </c:pt>
                <c:pt idx="24">
                  <c:v>64.7</c:v>
                </c:pt>
                <c:pt idx="32">
                  <c:v>77.599999999999994</c:v>
                </c:pt>
              </c:numCache>
            </c:numRef>
          </c:yVal>
          <c:smooth val="0"/>
          <c:extLst>
            <c:ext xmlns:c16="http://schemas.microsoft.com/office/drawing/2014/chart" uri="{C3380CC4-5D6E-409C-BE32-E72D297353CC}">
              <c16:uniqueId val="{00000009-F8B2-41FB-98DC-44D212A3B5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{BE258C08-6427-4170-A931-EE7AC7FE6815}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B2-41FB-98DC-44D212A3B5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{5D31133F-53BC-4E46-A943-F81BC31F1E86}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B2-41FB-98DC-44D212A3B5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{5F2F6768-45E9-4511-B4A0-7006B5130418}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B2-41FB-98DC-44D212A3B5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{E4A51D4E-25DA-4BCA-BD84-25183F796518}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B2-41FB-98DC-44D212A3B5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{BC1A494A-0A40-4856-BC8B-F9A1CAF2A763}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B2-41FB-98DC-44D212A3B52F}"/>
                </c:ext>
              </c:extLst>
            </c:dLbl>
            <c:dLbl>
              <c:idx val="8"/>
              <c:layout>
                <c:manualLayout>
                  <c:x val="-3.6050318557221434E-2"/>
                  <c:y val="-4.5114315056352126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{E37C8202-4503-46A4-8710-691266AD8C5C}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B2-41FB-98DC-44D212A3B52F}"/>
                </c:ext>
              </c:extLst>
            </c:dLbl>
            <c:dLbl>
              <c:idx val="16"/>
              <c:layout>
                <c:manualLayout>
                  <c:x val="-2.8240082381923333E-2"/>
                  <c:y val="-8.436376915537839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{E16FD35E-1105-451D-AF5F-0680EA7C7806}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B2-41FB-98DC-44D212A3B52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{0FF3E76D-FFAC-4AF3-B2A1-3EBD5F854F84}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B2-41FB-98DC-44D212A3B52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{B9503E10-6D2B-45C9-ADAB-66A5C4888D28}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B2-41FB-98DC-44D212A3B5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F8B2-41FB-98DC-44D212A3B52F}"/>
            </c:ext>
          </c:extLst>
        </c:ser>
        <c:dLbls>
          <c:showLegendKey val="0"/>
          <c:showVal val="1"/>
          <c:showCatName val="0"/>
          <c:showSerName val="0"/>
          <c:showPercent val="0"/>
          <c:showBubbleSize val="0"/>
        </c:dLbls>
        <c:axId val="120640256"/>
        <c:axId val="120642176"/>
      </c:scatterChart>
      <c:valAx>
        <c:axId val="120640256"/>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42176"/>
        <c:crosses val="autoZero"/>
        <c:crossBetween val="midCat"/>
      </c:valAx>
      <c:valAx>
        <c:axId val="120642176"/>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402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72"/>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{79F07600-28D7-4906-BA1D-3AE6520E1A2F}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D1-4117-83D9-635B1712EF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{9073667A-D410-4499-89AE-8485DE4743BB}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D1-4117-83D9-635B1712EF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{C738A36D-ED07-4EB9-B679-420694089F56}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D1-4117-83D9-635B1712EF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{BF602EE5-2D22-409A-AF29-B25F8D2288B0}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D1-4117-83D9-635B1712EF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{D85B69EB-6887-4530-8741-BC108443D606}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D1-4117-83D9-635B1712EF7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{3290D4F2-29B4-480F-B94B-1E918F9CEE03}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D1-4117-83D9-635B1712EF7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{3EF902BE-444D-4376-80D2-291D9303AE50}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D1-4117-83D9-635B1712EF7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{9171304B-0752-48F0-BC16-5CCF0DD5AB5B}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D1-4117-83D9-635B1712EF7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{4961ECE6-105F-4D5C-93F7-98D8BEC43C2F}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D1-4117-83D9-635B1712EF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8.3000000000000007</c:v>
                </c:pt>
                <c:pt idx="16">
                  <c:v>8.1</c:v>
                </c:pt>
                <c:pt idx="24">
                  <c:v>8.3000000000000007</c:v>
                </c:pt>
                <c:pt idx="32">
                  <c:v>9.5</c:v>
                </c:pt>
              </c:numCache>
            </c:numRef>
          </c:xVal>
          <c:yVal>
            <c:numRef>
              <c:f>公会計指標分析・財政指標組合せ分析表!$BP$73:$DC$73</c:f>
              <c:numCache>
                <c:formatCode>#,##0.0;"▲ "#,##0.0</c:formatCode>
                <c:ptCount val="40"/>
                <c:pt idx="0">
                  <c:v>63.5</c:v>
                </c:pt>
                <c:pt idx="8">
                  <c:v>49.6</c:v>
                </c:pt>
                <c:pt idx="16">
                  <c:v>59.3</c:v>
                </c:pt>
                <c:pt idx="24">
                  <c:v>64.7</c:v>
                </c:pt>
                <c:pt idx="32">
                  <c:v>77.599999999999994</c:v>
                </c:pt>
              </c:numCache>
            </c:numRef>
          </c:yVal>
          <c:smooth val="0"/>
          <c:extLst>
            <c:ext xmlns:c16="http://schemas.microsoft.com/office/drawing/2014/chart" uri="{C3380CC4-5D6E-409C-BE32-E72D297353CC}">
              <c16:uniqueId val="{00000009-32D1-4117-83D9-635B1712EF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{A40F904A-86ED-4887-B02C-033422C37E92}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D1-4117-83D9-635B1712EF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{3DB831F4-9B7C-473D-8934-35BD31176972}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D1-4117-83D9-635B1712EF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{3B80C29E-DF67-4CC2-9B62-2ADFBD371C4C}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D1-4117-83D9-635B1712EF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{52820F5C-29A5-4BBF-A91C-A3C772B7D683}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D1-4117-83D9-635B1712EF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{BB2AEB50-03DB-4A53-B158-27E9A087E9FF}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D1-4117-83D9-635B1712EF78}"/>
                </c:ext>
              </c:extLst>
            </c:dLbl>
            <c:dLbl>
              <c:idx val="8"/>
              <c:layout>
                <c:manualLayout>
                  <c:x val="-3.1077049389353049E-2"/>
                  <c:y val="-9.7893050721724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{DA19EE44-CA43-4B7B-A9D0-A541AE7D6DBE}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D1-4117-83D9-635B1712EF78}"/>
                </c:ext>
              </c:extLst>
            </c:dLbl>
            <c:dLbl>
              <c:idx val="16"/>
              <c:layout>
                <c:manualLayout>
                  <c:x val="-3.2318933848868289E-2"/>
                  <c:y val="-6.359925666497935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{6FA086B3-0026-42CA-B82E-955E85911E16}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D1-4117-83D9-635B1712EF78}"/>
                </c:ext>
              </c:extLst>
            </c:dLbl>
            <c:dLbl>
              <c:idx val="24"/>
              <c:layout>
                <c:manualLayout>
                  <c:x val="-3.1697991619110667E-2"/>
                  <c:y val="-2.5757805120463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{16A7FE3F-C3BD-4F18-86BE-D2EA782B3E1D}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D1-4117-83D9-635B1712EF7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{7A6D1CF4-A9C1-45F9-9836-E01FE1841568}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D1-4117-83D9-635B1712EF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2D1-4117-83D9-635B1712EF78}"/>
            </c:ext>
          </c:extLst>
        </c:ser>
        <c:dLbls>
          <c:showLegendKey val="0"/>
          <c:showVal val="1"/>
          <c:showCatName val="0"/>
          <c:showSerName val="0"/>
          <c:showPercent val="0"/>
          <c:showBubbleSize val="0"/>
        </c:dLbls>
        <c:axId val="120954880"/>
        <c:axId val="120956800"/>
      </c:scatterChart>
      <c:valAx>
        <c:axId val="120954880"/>
        <c:scaling>
          <c:orientation val="minMax"/>
          <c:max val="10.3"/>
          <c:min val="7"/>
        </c:scaling>
        <c:delete val="0"/>
        <c:axPos val="b"/>
        <c:title>
          <c:tx>
            <c:rich>
              <a:bodyPr/>
              <a:lstStyle/>
              <a:p>
                <a:pPr>
                  <a:defRPr/>
                </a:pPr>
                <a:r>
                  <a:rPr lang="ja-JP" altLang="en-US" sz="1050" b="0"/>
                  <a:t>実質公債費比率</a:t>
                </a:r>
              </a:p>
            </c:rich>
          </c:tx>
          <c:layout>
            <c:manualLayout>
              <c:xMode val="edge"/>
              <c:yMode val="edge"/>
              <c:x val="0.467928891303398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56800"/>
        <c:crosses val="autoZero"/>
        <c:crossBetween val="midCat"/>
      </c:valAx>
      <c:valAx>
        <c:axId val="12095680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548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元利償還金等において、前年対比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百万円の増となった。主に、元利償還金の増によるものであり、平成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した地方債の元金の償還が開始されたことにより増となった。今後も地方債の新規発行に際しては、将来の公債費負担を的確に把握した上での適正な規模とし、計画的な繰上償還や公債費充当特定財源の確保等、公債費負担の適正化への継続的な取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％を占めている。一般会計等に係る地方債の現在高においては、計画的に繰上償還を行っていることにより前年度対比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今後も公営企業の経営健全化への取組等、健全な経営を進めていく一方、充当可能財源等の確保にも努めていく。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百万円の減となった。主に、「減債基金」の繰上償還のため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・公共施設等整備基金：飯島町公共施設等総合管理計画に沿い、公共施設の改修やインフラ施設の長寿命化に活用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・地域福祉基金：地域福祉基盤強化のため、福祉施設や付帯施設の増強や地域医療の先端を担う開業医支援事業に活用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・高度情報化基金：庁舎内の情報処理機器の更新・増設や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の設備改修、庁内Ｗｉｆｉ環境整備等に活用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・ふるさといいじま応援基金：「ふるさといいじま応援寄付金」を原資に、個性あるふるさとづくりに資するため、子育て支援や飯島町の夢の実現等に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・中山間地域水とみどりの保全基金：中山間地域における土地改良施設の機能を適正に発揮させるため、改修事業等に活用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・海外派遣国際交流事業基金：学生の人材育成のため、海外派遣国際交流事業に活用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・公共施設等整備基金：公共施設劣化調査及び長寿命化計画の策定によりおよそ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・地域福祉基金：駐車場用地取得のため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・海外派遣国際交流事業基金：令和元年度より新設され、寄附金の積立により増加した。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町内生鮮食料品店舗の改修補助等のため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年度に策定した町の行財政改革プランに基づき、財政調整基金の残高は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百万円を維持し、財政状況の急激な変化へ備える。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万円の積立を行ったが、繰上償還のために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令和５年度に地方債償還のピークを迎えるため、それに備えて計画的に積立を行う予定である。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類似団体平均を上回っており、対前年比においても</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り、年々数値が上昇している。主に道路や学校施設、体育館等の老朽化が進んでいることによるものである。今後も老朽化が進むことが予想されるため、公共施設等総合管理計画に基づき、施設の統廃合や計画的な施設の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0"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0" y="59806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0"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0" y="56208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0"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0" y="52609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0"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0" y="49011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0"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0" y="45413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0"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0"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0" y="4676246"/>
          <a:ext cx="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0" y="57575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0" y="467624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xdr:cNvSpPr txBox="1"/>
      </xdr:nvSpPr>
      <xdr:spPr>
        <a:xfrm>
          <a:off x="0" y="511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0" y="52623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0" y="52335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0" y="519398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0" y="51849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0" y="51418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81" name="楕円 80"/>
        <xdr:cNvSpPr/>
      </xdr:nvSpPr>
      <xdr:spPr>
        <a:xfrm>
          <a:off x="0" y="547645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2" name="有形固定資産減価償却率該当値テキスト"/>
        <xdr:cNvSpPr txBox="1"/>
      </xdr:nvSpPr>
      <xdr:spPr>
        <a:xfrm>
          <a:off x="0" y="545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129117</xdr:rowOff>
    </xdr:from>
    <xdr:to>
      <xdr:col>19</xdr:col>
      <xdr:colOff>187325</xdr:colOff>
      <xdr:row>32</xdr:row>
      <xdr:rowOff>59267</xdr:rowOff>
    </xdr:to>
    <xdr:sp macro="" textlink="">
      <xdr:nvSpPr>
        <xdr:cNvPr id="83" name="楕円 82"/>
        <xdr:cNvSpPr/>
      </xdr:nvSpPr>
      <xdr:spPr>
        <a:xfrm>
          <a:off x="0" y="544406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8467</xdr:rowOff>
    </xdr:from>
    <xdr:to>
      <xdr:col>23</xdr:col>
      <xdr:colOff>85725</xdr:colOff>
      <xdr:row>32</xdr:row>
      <xdr:rowOff>40852</xdr:rowOff>
    </xdr:to>
    <xdr:cxnSp macro="">
      <xdr:nvCxnSpPr>
        <xdr:cNvPr id="84" name="直線コネクタ 83"/>
        <xdr:cNvCxnSpPr/>
      </xdr:nvCxnSpPr>
      <xdr:spPr>
        <a:xfrm>
          <a:off x="0" y="5494867"/>
          <a:ext cx="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xdr:cNvSpPr/>
      </xdr:nvSpPr>
      <xdr:spPr>
        <a:xfrm>
          <a:off x="0" y="541168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8467</xdr:rowOff>
    </xdr:to>
    <xdr:cxnSp macro="">
      <xdr:nvCxnSpPr>
        <xdr:cNvPr id="86" name="直線コネクタ 85"/>
        <xdr:cNvCxnSpPr/>
      </xdr:nvCxnSpPr>
      <xdr:spPr>
        <a:xfrm>
          <a:off x="0" y="5462482"/>
          <a:ext cx="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66146</xdr:rowOff>
    </xdr:from>
    <xdr:to>
      <xdr:col>11</xdr:col>
      <xdr:colOff>187325</xdr:colOff>
      <xdr:row>31</xdr:row>
      <xdr:rowOff>167746</xdr:rowOff>
    </xdr:to>
    <xdr:sp macro="" textlink="">
      <xdr:nvSpPr>
        <xdr:cNvPr id="87" name="楕円 86"/>
        <xdr:cNvSpPr/>
      </xdr:nvSpPr>
      <xdr:spPr>
        <a:xfrm>
          <a:off x="0" y="53810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116946</xdr:rowOff>
    </xdr:from>
    <xdr:to>
      <xdr:col>15</xdr:col>
      <xdr:colOff>136525</xdr:colOff>
      <xdr:row>31</xdr:row>
      <xdr:rowOff>147532</xdr:rowOff>
    </xdr:to>
    <xdr:cxnSp macro="">
      <xdr:nvCxnSpPr>
        <xdr:cNvPr id="88" name="直線コネクタ 87"/>
        <xdr:cNvCxnSpPr/>
      </xdr:nvCxnSpPr>
      <xdr:spPr>
        <a:xfrm>
          <a:off x="0" y="5431896"/>
          <a:ext cx="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xdr:cNvSpPr/>
      </xdr:nvSpPr>
      <xdr:spPr>
        <a:xfrm>
          <a:off x="0" y="52785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116946</xdr:rowOff>
    </xdr:to>
    <xdr:cxnSp macro="">
      <xdr:nvCxnSpPr>
        <xdr:cNvPr id="90" name="直線コネクタ 89"/>
        <xdr:cNvCxnSpPr/>
      </xdr:nvCxnSpPr>
      <xdr:spPr>
        <a:xfrm>
          <a:off x="0" y="5329343"/>
          <a:ext cx="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xdr:cNvSpPr txBox="1"/>
      </xdr:nvSpPr>
      <xdr:spPr>
        <a:xfrm>
          <a:off x="0"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xdr:cNvSpPr txBox="1"/>
      </xdr:nvSpPr>
      <xdr:spPr>
        <a:xfrm>
          <a:off x="0"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0"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xdr:cNvSpPr txBox="1"/>
      </xdr:nvSpPr>
      <xdr:spPr>
        <a:xfrm>
          <a:off x="0"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50394</xdr:rowOff>
    </xdr:from>
    <xdr:ext cx="405111" cy="259045"/>
    <xdr:sp macro="" textlink="">
      <xdr:nvSpPr>
        <xdr:cNvPr id="95" name="n_1mainValue有形固定資産減価償却率"/>
        <xdr:cNvSpPr txBox="1"/>
      </xdr:nvSpPr>
      <xdr:spPr>
        <a:xfrm>
          <a:off x="0" y="55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6" name="n_2mainValue有形固定資産減価償却率"/>
        <xdr:cNvSpPr txBox="1"/>
      </xdr:nvSpPr>
      <xdr:spPr>
        <a:xfrm>
          <a:off x="0" y="55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158873</xdr:rowOff>
    </xdr:from>
    <xdr:ext cx="405111" cy="259045"/>
    <xdr:sp macro="" textlink="">
      <xdr:nvSpPr>
        <xdr:cNvPr id="97" name="n_3mainValue有形固定資産減価償却率"/>
        <xdr:cNvSpPr txBox="1"/>
      </xdr:nvSpPr>
      <xdr:spPr>
        <a:xfrm>
          <a:off x="0" y="547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xdr:cNvSpPr txBox="1"/>
      </xdr:nvSpPr>
      <xdr:spPr>
        <a:xfrm>
          <a:off x="0"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下水道事業への繰出や一部事務組合に対する負担金の増等により対前年比</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ポイントの増となっている。今後も下水道事業への繰出の増加が見込まれることなどから、引き続き債務の縮小に取り組むとともに、人件費の平準化や一層の経費削減に努め、財政の健全化に努める。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0"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0" y="59806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0"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0" y="56208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0"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0" y="52609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0"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0" y="490114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0"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0" y="454130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0"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0" y="4541308"/>
          <a:ext cx="0"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0" y="60011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0" y="45413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0" y="50580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0" y="50453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0" y="506228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0" y="50420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0" y="50144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67875</xdr:rowOff>
    </xdr:from>
    <xdr:to>
      <xdr:col>76</xdr:col>
      <xdr:colOff>73025</xdr:colOff>
      <xdr:row>30</xdr:row>
      <xdr:rowOff>169475</xdr:rowOff>
    </xdr:to>
    <xdr:sp macro="" textlink="">
      <xdr:nvSpPr>
        <xdr:cNvPr id="143" name="楕円 142"/>
        <xdr:cNvSpPr/>
      </xdr:nvSpPr>
      <xdr:spPr>
        <a:xfrm>
          <a:off x="0" y="52113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46302</xdr:rowOff>
    </xdr:from>
    <xdr:ext cx="469744" cy="259045"/>
    <xdr:sp macro="" textlink="">
      <xdr:nvSpPr>
        <xdr:cNvPr id="144" name="債務償還比率該当値テキスト"/>
        <xdr:cNvSpPr txBox="1"/>
      </xdr:nvSpPr>
      <xdr:spPr>
        <a:xfrm>
          <a:off x="0" y="518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42566</xdr:rowOff>
    </xdr:from>
    <xdr:to>
      <xdr:col>72</xdr:col>
      <xdr:colOff>123825</xdr:colOff>
      <xdr:row>30</xdr:row>
      <xdr:rowOff>144166</xdr:rowOff>
    </xdr:to>
    <xdr:sp macro="" textlink="">
      <xdr:nvSpPr>
        <xdr:cNvPr id="145" name="楕円 144"/>
        <xdr:cNvSpPr/>
      </xdr:nvSpPr>
      <xdr:spPr>
        <a:xfrm>
          <a:off x="0" y="51860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93366</xdr:rowOff>
    </xdr:from>
    <xdr:to>
      <xdr:col>76</xdr:col>
      <xdr:colOff>22225</xdr:colOff>
      <xdr:row>30</xdr:row>
      <xdr:rowOff>118675</xdr:rowOff>
    </xdr:to>
    <xdr:cxnSp macro="">
      <xdr:nvCxnSpPr>
        <xdr:cNvPr id="146" name="直線コネクタ 145"/>
        <xdr:cNvCxnSpPr/>
      </xdr:nvCxnSpPr>
      <xdr:spPr>
        <a:xfrm>
          <a:off x="0" y="5236866"/>
          <a:ext cx="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21936</xdr:rowOff>
    </xdr:from>
    <xdr:to>
      <xdr:col>68</xdr:col>
      <xdr:colOff>123825</xdr:colOff>
      <xdr:row>30</xdr:row>
      <xdr:rowOff>123536</xdr:rowOff>
    </xdr:to>
    <xdr:sp macro="" textlink="">
      <xdr:nvSpPr>
        <xdr:cNvPr id="147" name="楕円 146"/>
        <xdr:cNvSpPr/>
      </xdr:nvSpPr>
      <xdr:spPr>
        <a:xfrm>
          <a:off x="0" y="51654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72736</xdr:rowOff>
    </xdr:from>
    <xdr:to>
      <xdr:col>72</xdr:col>
      <xdr:colOff>73025</xdr:colOff>
      <xdr:row>30</xdr:row>
      <xdr:rowOff>93366</xdr:rowOff>
    </xdr:to>
    <xdr:cxnSp macro="">
      <xdr:nvCxnSpPr>
        <xdr:cNvPr id="148" name="直線コネクタ 147"/>
        <xdr:cNvCxnSpPr/>
      </xdr:nvCxnSpPr>
      <xdr:spPr>
        <a:xfrm>
          <a:off x="0" y="5216236"/>
          <a:ext cx="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34890</xdr:rowOff>
    </xdr:from>
    <xdr:to>
      <xdr:col>64</xdr:col>
      <xdr:colOff>123825</xdr:colOff>
      <xdr:row>30</xdr:row>
      <xdr:rowOff>136490</xdr:rowOff>
    </xdr:to>
    <xdr:sp macro="" textlink="">
      <xdr:nvSpPr>
        <xdr:cNvPr id="149" name="楕円 148"/>
        <xdr:cNvSpPr/>
      </xdr:nvSpPr>
      <xdr:spPr>
        <a:xfrm>
          <a:off x="0" y="51783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72736</xdr:rowOff>
    </xdr:from>
    <xdr:to>
      <xdr:col>68</xdr:col>
      <xdr:colOff>73025</xdr:colOff>
      <xdr:row>30</xdr:row>
      <xdr:rowOff>85690</xdr:rowOff>
    </xdr:to>
    <xdr:cxnSp macro="">
      <xdr:nvCxnSpPr>
        <xdr:cNvPr id="150" name="直線コネクタ 149"/>
        <xdr:cNvCxnSpPr/>
      </xdr:nvCxnSpPr>
      <xdr:spPr>
        <a:xfrm flipV="1">
          <a:off x="0" y="5216236"/>
          <a:ext cx="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18577</xdr:rowOff>
    </xdr:from>
    <xdr:to>
      <xdr:col>60</xdr:col>
      <xdr:colOff>123825</xdr:colOff>
      <xdr:row>30</xdr:row>
      <xdr:rowOff>120177</xdr:rowOff>
    </xdr:to>
    <xdr:sp macro="" textlink="">
      <xdr:nvSpPr>
        <xdr:cNvPr id="151" name="楕円 150"/>
        <xdr:cNvSpPr/>
      </xdr:nvSpPr>
      <xdr:spPr>
        <a:xfrm>
          <a:off x="0" y="51620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69377</xdr:rowOff>
    </xdr:from>
    <xdr:to>
      <xdr:col>64</xdr:col>
      <xdr:colOff>73025</xdr:colOff>
      <xdr:row>30</xdr:row>
      <xdr:rowOff>85690</xdr:rowOff>
    </xdr:to>
    <xdr:cxnSp macro="">
      <xdr:nvCxnSpPr>
        <xdr:cNvPr id="152" name="直線コネクタ 151"/>
        <xdr:cNvCxnSpPr/>
      </xdr:nvCxnSpPr>
      <xdr:spPr>
        <a:xfrm>
          <a:off x="0" y="5212877"/>
          <a:ext cx="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0"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0"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0"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0"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135293</xdr:rowOff>
    </xdr:from>
    <xdr:ext cx="469744" cy="259045"/>
    <xdr:sp macro="" textlink="">
      <xdr:nvSpPr>
        <xdr:cNvPr id="157" name="n_1mainValue債務償還比率"/>
        <xdr:cNvSpPr txBox="1"/>
      </xdr:nvSpPr>
      <xdr:spPr>
        <a:xfrm>
          <a:off x="0" y="527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114663</xdr:rowOff>
    </xdr:from>
    <xdr:ext cx="469744" cy="259045"/>
    <xdr:sp macro="" textlink="">
      <xdr:nvSpPr>
        <xdr:cNvPr id="158" name="n_2mainValue債務償還比率"/>
        <xdr:cNvSpPr txBox="1"/>
      </xdr:nvSpPr>
      <xdr:spPr>
        <a:xfrm>
          <a:off x="0" y="52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127617</xdr:rowOff>
    </xdr:from>
    <xdr:ext cx="469744" cy="259045"/>
    <xdr:sp macro="" textlink="">
      <xdr:nvSpPr>
        <xdr:cNvPr id="159" name="n_3mainValue債務償還比率"/>
        <xdr:cNvSpPr txBox="1"/>
      </xdr:nvSpPr>
      <xdr:spPr>
        <a:xfrm>
          <a:off x="0" y="52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111304</xdr:rowOff>
    </xdr:from>
    <xdr:ext cx="469744" cy="259045"/>
    <xdr:sp macro="" textlink="">
      <xdr:nvSpPr>
        <xdr:cNvPr id="160" name="n_4mainValue債務償還比率"/>
        <xdr:cNvSpPr txBox="1"/>
      </xdr:nvSpPr>
      <xdr:spPr>
        <a:xfrm>
          <a:off x="0" y="52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0"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0"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0"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0" y="7231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0" y="591121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0" y="65366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0" y="65100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0" y="64681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0" y="64547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0" y="63347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130175</xdr:rowOff>
    </xdr:from>
    <xdr:to>
      <xdr:col>24</xdr:col>
      <xdr:colOff>114300</xdr:colOff>
      <xdr:row>41</xdr:row>
      <xdr:rowOff>60325</xdr:rowOff>
    </xdr:to>
    <xdr:sp macro="" textlink="">
      <xdr:nvSpPr>
        <xdr:cNvPr id="73" name="楕円 72"/>
        <xdr:cNvSpPr/>
      </xdr:nvSpPr>
      <xdr:spPr>
        <a:xfrm>
          <a:off x="0" y="69881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108602</xdr:rowOff>
    </xdr:from>
    <xdr:ext cx="405111" cy="259045"/>
    <xdr:sp macro="" textlink="">
      <xdr:nvSpPr>
        <xdr:cNvPr id="74" name="【道路】&#10;有形固定資産減価償却率該当値テキスト"/>
        <xdr:cNvSpPr txBox="1"/>
      </xdr:nvSpPr>
      <xdr:spPr>
        <a:xfrm>
          <a:off x="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120650</xdr:rowOff>
    </xdr:from>
    <xdr:to>
      <xdr:col>20</xdr:col>
      <xdr:colOff>38100</xdr:colOff>
      <xdr:row>41</xdr:row>
      <xdr:rowOff>50800</xdr:rowOff>
    </xdr:to>
    <xdr:sp macro="" textlink="">
      <xdr:nvSpPr>
        <xdr:cNvPr id="75" name="楕円 74"/>
        <xdr:cNvSpPr/>
      </xdr:nvSpPr>
      <xdr:spPr>
        <a:xfrm>
          <a:off x="0" y="69786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0</xdr:rowOff>
    </xdr:from>
    <xdr:to>
      <xdr:col>24</xdr:col>
      <xdr:colOff>63500</xdr:colOff>
      <xdr:row>41</xdr:row>
      <xdr:rowOff>9525</xdr:rowOff>
    </xdr:to>
    <xdr:cxnSp macro="">
      <xdr:nvCxnSpPr>
        <xdr:cNvPr id="76" name="直線コネクタ 75"/>
        <xdr:cNvCxnSpPr/>
      </xdr:nvCxnSpPr>
      <xdr:spPr>
        <a:xfrm>
          <a:off x="0" y="7029450"/>
          <a:ext cx="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xdr:cNvSpPr/>
      </xdr:nvSpPr>
      <xdr:spPr>
        <a:xfrm>
          <a:off x="0" y="69862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0</xdr:rowOff>
    </xdr:from>
    <xdr:to>
      <xdr:col>19</xdr:col>
      <xdr:colOff>177800</xdr:colOff>
      <xdr:row>41</xdr:row>
      <xdr:rowOff>7620</xdr:rowOff>
    </xdr:to>
    <xdr:cxnSp macro="">
      <xdr:nvCxnSpPr>
        <xdr:cNvPr id="78" name="直線コネクタ 77"/>
        <xdr:cNvCxnSpPr/>
      </xdr:nvCxnSpPr>
      <xdr:spPr>
        <a:xfrm flipV="1">
          <a:off x="0" y="7029450"/>
          <a:ext cx="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130175</xdr:rowOff>
    </xdr:from>
    <xdr:to>
      <xdr:col>10</xdr:col>
      <xdr:colOff>165100</xdr:colOff>
      <xdr:row>41</xdr:row>
      <xdr:rowOff>60325</xdr:rowOff>
    </xdr:to>
    <xdr:sp macro="" textlink="">
      <xdr:nvSpPr>
        <xdr:cNvPr id="79" name="楕円 78"/>
        <xdr:cNvSpPr/>
      </xdr:nvSpPr>
      <xdr:spPr>
        <a:xfrm>
          <a:off x="0" y="69881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9525</xdr:rowOff>
    </xdr:to>
    <xdr:cxnSp macro="">
      <xdr:nvCxnSpPr>
        <xdr:cNvPr id="80" name="直線コネクタ 79"/>
        <xdr:cNvCxnSpPr/>
      </xdr:nvCxnSpPr>
      <xdr:spPr>
        <a:xfrm flipV="1">
          <a:off x="0" y="7037070"/>
          <a:ext cx="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130175</xdr:rowOff>
    </xdr:from>
    <xdr:to>
      <xdr:col>6</xdr:col>
      <xdr:colOff>38100</xdr:colOff>
      <xdr:row>41</xdr:row>
      <xdr:rowOff>60325</xdr:rowOff>
    </xdr:to>
    <xdr:sp macro="" textlink="">
      <xdr:nvSpPr>
        <xdr:cNvPr id="81" name="楕円 80"/>
        <xdr:cNvSpPr/>
      </xdr:nvSpPr>
      <xdr:spPr>
        <a:xfrm>
          <a:off x="0" y="69881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9525</xdr:rowOff>
    </xdr:from>
    <xdr:to>
      <xdr:col>10</xdr:col>
      <xdr:colOff>114300</xdr:colOff>
      <xdr:row>41</xdr:row>
      <xdr:rowOff>9525</xdr:rowOff>
    </xdr:to>
    <xdr:cxnSp macro="">
      <xdr:nvCxnSpPr>
        <xdr:cNvPr id="82" name="直線コネクタ 81"/>
        <xdr:cNvCxnSpPr/>
      </xdr:nvCxnSpPr>
      <xdr:spPr>
        <a:xfrm>
          <a:off x="0" y="703897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xdr:cNvSpPr txBox="1"/>
      </xdr:nvSpPr>
      <xdr:spPr>
        <a:xfrm>
          <a:off x="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41927</xdr:rowOff>
    </xdr:from>
    <xdr:ext cx="405111" cy="259045"/>
    <xdr:sp macro="" textlink="">
      <xdr:nvSpPr>
        <xdr:cNvPr id="87" name="n_1mainValue【道路】&#10;有形固定資産減価償却率"/>
        <xdr:cNvSpPr txBox="1"/>
      </xdr:nvSpPr>
      <xdr:spPr>
        <a:xfrm>
          <a:off x="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xdr:cNvSpPr txBox="1"/>
      </xdr:nvSpPr>
      <xdr:spPr>
        <a:xfrm>
          <a:off x="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51452</xdr:rowOff>
    </xdr:from>
    <xdr:ext cx="405111" cy="259045"/>
    <xdr:sp macro="" textlink="">
      <xdr:nvSpPr>
        <xdr:cNvPr id="89" name="n_3mainValue【道路】&#10;有形固定資産減価償却率"/>
        <xdr:cNvSpPr txBox="1"/>
      </xdr:nvSpPr>
      <xdr:spPr>
        <a:xfrm>
          <a:off x="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51452</xdr:rowOff>
    </xdr:from>
    <xdr:ext cx="405111" cy="259045"/>
    <xdr:sp macro="" textlink="">
      <xdr:nvSpPr>
        <xdr:cNvPr id="90" name="n_4mainValue【道路】&#10;有形固定資産減価償却率"/>
        <xdr:cNvSpPr txBox="1"/>
      </xdr:nvSpPr>
      <xdr:spPr>
        <a:xfrm>
          <a:off x="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0"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0"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0"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0"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0"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0"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0" y="723770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0" y="57359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0" y="71563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0" y="71579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0" y="71584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0" y="71821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0" y="71825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151472</xdr:rowOff>
    </xdr:from>
    <xdr:to>
      <xdr:col>55</xdr:col>
      <xdr:colOff>50800</xdr:colOff>
      <xdr:row>42</xdr:row>
      <xdr:rowOff>81622</xdr:rowOff>
    </xdr:to>
    <xdr:sp macro="" textlink="">
      <xdr:nvSpPr>
        <xdr:cNvPr id="130" name="楕円 129"/>
        <xdr:cNvSpPr/>
      </xdr:nvSpPr>
      <xdr:spPr>
        <a:xfrm>
          <a:off x="0" y="718092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151574</xdr:rowOff>
    </xdr:from>
    <xdr:to>
      <xdr:col>50</xdr:col>
      <xdr:colOff>165100</xdr:colOff>
      <xdr:row>42</xdr:row>
      <xdr:rowOff>81724</xdr:rowOff>
    </xdr:to>
    <xdr:sp macro="" textlink="">
      <xdr:nvSpPr>
        <xdr:cNvPr id="132" name="楕円 131"/>
        <xdr:cNvSpPr/>
      </xdr:nvSpPr>
      <xdr:spPr>
        <a:xfrm>
          <a:off x="0" y="71810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30822</xdr:rowOff>
    </xdr:from>
    <xdr:to>
      <xdr:col>55</xdr:col>
      <xdr:colOff>0</xdr:colOff>
      <xdr:row>42</xdr:row>
      <xdr:rowOff>30924</xdr:rowOff>
    </xdr:to>
    <xdr:cxnSp macro="">
      <xdr:nvCxnSpPr>
        <xdr:cNvPr id="133" name="直線コネクタ 132"/>
        <xdr:cNvCxnSpPr/>
      </xdr:nvCxnSpPr>
      <xdr:spPr>
        <a:xfrm flipV="1">
          <a:off x="0" y="7231722"/>
          <a:ext cx="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151694</xdr:rowOff>
    </xdr:from>
    <xdr:to>
      <xdr:col>46</xdr:col>
      <xdr:colOff>38100</xdr:colOff>
      <xdr:row>42</xdr:row>
      <xdr:rowOff>81844</xdr:rowOff>
    </xdr:to>
    <xdr:sp macro="" textlink="">
      <xdr:nvSpPr>
        <xdr:cNvPr id="134" name="楕円 133"/>
        <xdr:cNvSpPr/>
      </xdr:nvSpPr>
      <xdr:spPr>
        <a:xfrm>
          <a:off x="0" y="718114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30924</xdr:rowOff>
    </xdr:from>
    <xdr:to>
      <xdr:col>50</xdr:col>
      <xdr:colOff>114300</xdr:colOff>
      <xdr:row>42</xdr:row>
      <xdr:rowOff>31044</xdr:rowOff>
    </xdr:to>
    <xdr:cxnSp macro="">
      <xdr:nvCxnSpPr>
        <xdr:cNvPr id="135" name="直線コネクタ 134"/>
        <xdr:cNvCxnSpPr/>
      </xdr:nvCxnSpPr>
      <xdr:spPr>
        <a:xfrm flipV="1">
          <a:off x="0" y="7231824"/>
          <a:ext cx="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151741</xdr:rowOff>
    </xdr:from>
    <xdr:to>
      <xdr:col>41</xdr:col>
      <xdr:colOff>101600</xdr:colOff>
      <xdr:row>42</xdr:row>
      <xdr:rowOff>81891</xdr:rowOff>
    </xdr:to>
    <xdr:sp macro="" textlink="">
      <xdr:nvSpPr>
        <xdr:cNvPr id="136" name="楕円 135"/>
        <xdr:cNvSpPr/>
      </xdr:nvSpPr>
      <xdr:spPr>
        <a:xfrm>
          <a:off x="0" y="71811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31044</xdr:rowOff>
    </xdr:from>
    <xdr:to>
      <xdr:col>45</xdr:col>
      <xdr:colOff>177800</xdr:colOff>
      <xdr:row>42</xdr:row>
      <xdr:rowOff>31091</xdr:rowOff>
    </xdr:to>
    <xdr:cxnSp macro="">
      <xdr:nvCxnSpPr>
        <xdr:cNvPr id="137" name="直線コネクタ 136"/>
        <xdr:cNvCxnSpPr/>
      </xdr:nvCxnSpPr>
      <xdr:spPr>
        <a:xfrm flipV="1">
          <a:off x="0" y="7231944"/>
          <a:ext cx="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152078</xdr:rowOff>
    </xdr:from>
    <xdr:to>
      <xdr:col>36</xdr:col>
      <xdr:colOff>165100</xdr:colOff>
      <xdr:row>42</xdr:row>
      <xdr:rowOff>82228</xdr:rowOff>
    </xdr:to>
    <xdr:sp macro="" textlink="">
      <xdr:nvSpPr>
        <xdr:cNvPr id="138" name="楕円 137"/>
        <xdr:cNvSpPr/>
      </xdr:nvSpPr>
      <xdr:spPr>
        <a:xfrm>
          <a:off x="0" y="71815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31091</xdr:rowOff>
    </xdr:from>
    <xdr:to>
      <xdr:col>41</xdr:col>
      <xdr:colOff>50800</xdr:colOff>
      <xdr:row>42</xdr:row>
      <xdr:rowOff>31428</xdr:rowOff>
    </xdr:to>
    <xdr:cxnSp macro="">
      <xdr:nvCxnSpPr>
        <xdr:cNvPr id="139" name="直線コネクタ 138"/>
        <xdr:cNvCxnSpPr/>
      </xdr:nvCxnSpPr>
      <xdr:spPr>
        <a:xfrm flipV="1">
          <a:off x="0" y="7231991"/>
          <a:ext cx="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0"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0"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0"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0"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72851</xdr:rowOff>
    </xdr:from>
    <xdr:ext cx="534377" cy="259045"/>
    <xdr:sp macro="" textlink="">
      <xdr:nvSpPr>
        <xdr:cNvPr id="144" name="n_1mainValue【道路】&#10;一人当たり延長"/>
        <xdr:cNvSpPr txBox="1"/>
      </xdr:nvSpPr>
      <xdr:spPr>
        <a:xfrm>
          <a:off x="0" y="72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72971</xdr:rowOff>
    </xdr:from>
    <xdr:ext cx="534377" cy="259045"/>
    <xdr:sp macro="" textlink="">
      <xdr:nvSpPr>
        <xdr:cNvPr id="145" name="n_2mainValue【道路】&#10;一人当たり延長"/>
        <xdr:cNvSpPr txBox="1"/>
      </xdr:nvSpPr>
      <xdr:spPr>
        <a:xfrm>
          <a:off x="0" y="72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98418</xdr:rowOff>
    </xdr:from>
    <xdr:ext cx="534377" cy="259045"/>
    <xdr:sp macro="" textlink="">
      <xdr:nvSpPr>
        <xdr:cNvPr id="146" name="n_3mainValue【道路】&#10;一人当たり延長"/>
        <xdr:cNvSpPr txBox="1"/>
      </xdr:nvSpPr>
      <xdr:spPr>
        <a:xfrm>
          <a:off x="0" y="69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98755</xdr:rowOff>
    </xdr:from>
    <xdr:ext cx="534377" cy="259045"/>
    <xdr:sp macro="" textlink="">
      <xdr:nvSpPr>
        <xdr:cNvPr id="147" name="n_4mainValue【道路】&#10;一人当たり延長"/>
        <xdr:cNvSpPr txBox="1"/>
      </xdr:nvSpPr>
      <xdr:spPr>
        <a:xfrm>
          <a:off x="0" y="69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0"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0"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0" y="110364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0" y="95456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0" y="104305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0" y="10415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0" y="103700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0" y="1036682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0" y="1034070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9" name="楕円 188"/>
        <xdr:cNvSpPr/>
      </xdr:nvSpPr>
      <xdr:spPr>
        <a:xfrm>
          <a:off x="0" y="1032600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0" name="【橋りょう・トンネル】&#10;有形固定資産減価償却率該当値テキスト"/>
        <xdr:cNvSpPr txBox="1"/>
      </xdr:nvSpPr>
      <xdr:spPr>
        <a:xfrm>
          <a:off x="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1" name="楕円 190"/>
        <xdr:cNvSpPr/>
      </xdr:nvSpPr>
      <xdr:spPr>
        <a:xfrm>
          <a:off x="0" y="1029824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89807</xdr:rowOff>
    </xdr:to>
    <xdr:cxnSp macro="">
      <xdr:nvCxnSpPr>
        <xdr:cNvPr id="192" name="直線コネクタ 191"/>
        <xdr:cNvCxnSpPr/>
      </xdr:nvCxnSpPr>
      <xdr:spPr>
        <a:xfrm>
          <a:off x="0" y="10349049"/>
          <a:ext cx="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3" name="楕円 192"/>
        <xdr:cNvSpPr/>
      </xdr:nvSpPr>
      <xdr:spPr>
        <a:xfrm>
          <a:off x="0" y="102737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62049</xdr:rowOff>
    </xdr:to>
    <xdr:cxnSp macro="">
      <xdr:nvCxnSpPr>
        <xdr:cNvPr id="194" name="直線コネクタ 193"/>
        <xdr:cNvCxnSpPr/>
      </xdr:nvCxnSpPr>
      <xdr:spPr>
        <a:xfrm>
          <a:off x="0" y="10324556"/>
          <a:ext cx="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5" name="楕円 194"/>
        <xdr:cNvSpPr/>
      </xdr:nvSpPr>
      <xdr:spPr>
        <a:xfrm>
          <a:off x="0" y="102459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60</xdr:row>
      <xdr:rowOff>37556</xdr:rowOff>
    </xdr:to>
    <xdr:cxnSp macro="">
      <xdr:nvCxnSpPr>
        <xdr:cNvPr id="196" name="直線コネクタ 195"/>
        <xdr:cNvCxnSpPr/>
      </xdr:nvCxnSpPr>
      <xdr:spPr>
        <a:xfrm>
          <a:off x="0" y="10296797"/>
          <a:ext cx="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7" name="楕円 196"/>
        <xdr:cNvSpPr/>
      </xdr:nvSpPr>
      <xdr:spPr>
        <a:xfrm>
          <a:off x="0" y="102182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9797</xdr:rowOff>
    </xdr:to>
    <xdr:cxnSp macro="">
      <xdr:nvCxnSpPr>
        <xdr:cNvPr id="198" name="直線コネクタ 197"/>
        <xdr:cNvCxnSpPr/>
      </xdr:nvCxnSpPr>
      <xdr:spPr>
        <a:xfrm>
          <a:off x="0" y="10269038"/>
          <a:ext cx="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3" name="n_1mainValue【橋りょう・トンネル】&#10;有形固定資産減価償却率"/>
        <xdr:cNvSpPr txBox="1"/>
      </xdr:nvSpPr>
      <xdr:spPr>
        <a:xfrm>
          <a:off x="0"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4" name="n_2mainValue【橋りょう・トンネル】&#10;有形固定資産減価償却率"/>
        <xdr:cNvSpPr txBox="1"/>
      </xdr:nvSpPr>
      <xdr:spPr>
        <a:xfrm>
          <a:off x="0"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5" name="n_3mainValue【橋りょう・トンネル】&#10;有形固定資産減価償却率"/>
        <xdr:cNvSpPr txBox="1"/>
      </xdr:nvSpPr>
      <xdr:spPr>
        <a:xfrm>
          <a:off x="0"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6" name="n_4mainValue【橋りょう・トンネル】&#10;有形固定資産減価償却率"/>
        <xdr:cNvSpPr txBox="1"/>
      </xdr:nvSpPr>
      <xdr:spPr>
        <a:xfrm>
          <a:off x="0"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0"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0"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0"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0"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0"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0" y="109713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0" y="964392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0" y="1067631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0" y="107080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0" y="106725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0" y="106583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0" y="106836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31957</xdr:rowOff>
    </xdr:from>
    <xdr:to>
      <xdr:col>55</xdr:col>
      <xdr:colOff>50800</xdr:colOff>
      <xdr:row>62</xdr:row>
      <xdr:rowOff>133557</xdr:rowOff>
    </xdr:to>
    <xdr:sp macro="" textlink="">
      <xdr:nvSpPr>
        <xdr:cNvPr id="244" name="楕円 243"/>
        <xdr:cNvSpPr/>
      </xdr:nvSpPr>
      <xdr:spPr>
        <a:xfrm>
          <a:off x="0" y="106618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54834</xdr:rowOff>
    </xdr:from>
    <xdr:ext cx="599010" cy="259045"/>
    <xdr:sp macro="" textlink="">
      <xdr:nvSpPr>
        <xdr:cNvPr id="245" name="【橋りょう・トンネル】&#10;一人当たり有形固定資産（償却資産）額該当値テキスト"/>
        <xdr:cNvSpPr txBox="1"/>
      </xdr:nvSpPr>
      <xdr:spPr>
        <a:xfrm>
          <a:off x="0" y="1051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35603</xdr:rowOff>
    </xdr:from>
    <xdr:to>
      <xdr:col>50</xdr:col>
      <xdr:colOff>165100</xdr:colOff>
      <xdr:row>62</xdr:row>
      <xdr:rowOff>137203</xdr:rowOff>
    </xdr:to>
    <xdr:sp macro="" textlink="">
      <xdr:nvSpPr>
        <xdr:cNvPr id="246" name="楕円 245"/>
        <xdr:cNvSpPr/>
      </xdr:nvSpPr>
      <xdr:spPr>
        <a:xfrm>
          <a:off x="0" y="1066550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82757</xdr:rowOff>
    </xdr:from>
    <xdr:to>
      <xdr:col>55</xdr:col>
      <xdr:colOff>0</xdr:colOff>
      <xdr:row>62</xdr:row>
      <xdr:rowOff>86403</xdr:rowOff>
    </xdr:to>
    <xdr:cxnSp macro="">
      <xdr:nvCxnSpPr>
        <xdr:cNvPr id="247" name="直線コネクタ 246"/>
        <xdr:cNvCxnSpPr/>
      </xdr:nvCxnSpPr>
      <xdr:spPr>
        <a:xfrm flipV="1">
          <a:off x="0" y="10712657"/>
          <a:ext cx="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40923</xdr:rowOff>
    </xdr:from>
    <xdr:to>
      <xdr:col>46</xdr:col>
      <xdr:colOff>38100</xdr:colOff>
      <xdr:row>62</xdr:row>
      <xdr:rowOff>142523</xdr:rowOff>
    </xdr:to>
    <xdr:sp macro="" textlink="">
      <xdr:nvSpPr>
        <xdr:cNvPr id="248" name="楕円 247"/>
        <xdr:cNvSpPr/>
      </xdr:nvSpPr>
      <xdr:spPr>
        <a:xfrm>
          <a:off x="0" y="106708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86403</xdr:rowOff>
    </xdr:from>
    <xdr:to>
      <xdr:col>50</xdr:col>
      <xdr:colOff>114300</xdr:colOff>
      <xdr:row>62</xdr:row>
      <xdr:rowOff>91723</xdr:rowOff>
    </xdr:to>
    <xdr:cxnSp macro="">
      <xdr:nvCxnSpPr>
        <xdr:cNvPr id="249" name="直線コネクタ 248"/>
        <xdr:cNvCxnSpPr/>
      </xdr:nvCxnSpPr>
      <xdr:spPr>
        <a:xfrm flipV="1">
          <a:off x="0" y="10716303"/>
          <a:ext cx="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42424</xdr:rowOff>
    </xdr:from>
    <xdr:to>
      <xdr:col>41</xdr:col>
      <xdr:colOff>101600</xdr:colOff>
      <xdr:row>62</xdr:row>
      <xdr:rowOff>144024</xdr:rowOff>
    </xdr:to>
    <xdr:sp macro="" textlink="">
      <xdr:nvSpPr>
        <xdr:cNvPr id="250" name="楕円 249"/>
        <xdr:cNvSpPr/>
      </xdr:nvSpPr>
      <xdr:spPr>
        <a:xfrm>
          <a:off x="0" y="106723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91723</xdr:rowOff>
    </xdr:from>
    <xdr:to>
      <xdr:col>45</xdr:col>
      <xdr:colOff>177800</xdr:colOff>
      <xdr:row>62</xdr:row>
      <xdr:rowOff>93224</xdr:rowOff>
    </xdr:to>
    <xdr:cxnSp macro="">
      <xdr:nvCxnSpPr>
        <xdr:cNvPr id="251" name="直線コネクタ 250"/>
        <xdr:cNvCxnSpPr/>
      </xdr:nvCxnSpPr>
      <xdr:spPr>
        <a:xfrm flipV="1">
          <a:off x="0" y="10721623"/>
          <a:ext cx="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44641</xdr:rowOff>
    </xdr:from>
    <xdr:to>
      <xdr:col>36</xdr:col>
      <xdr:colOff>165100</xdr:colOff>
      <xdr:row>62</xdr:row>
      <xdr:rowOff>146241</xdr:rowOff>
    </xdr:to>
    <xdr:sp macro="" textlink="">
      <xdr:nvSpPr>
        <xdr:cNvPr id="252" name="楕円 251"/>
        <xdr:cNvSpPr/>
      </xdr:nvSpPr>
      <xdr:spPr>
        <a:xfrm>
          <a:off x="0" y="1067454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93224</xdr:rowOff>
    </xdr:from>
    <xdr:to>
      <xdr:col>41</xdr:col>
      <xdr:colOff>50800</xdr:colOff>
      <xdr:row>62</xdr:row>
      <xdr:rowOff>95441</xdr:rowOff>
    </xdr:to>
    <xdr:cxnSp macro="">
      <xdr:nvCxnSpPr>
        <xdr:cNvPr id="253" name="直線コネクタ 252"/>
        <xdr:cNvCxnSpPr/>
      </xdr:nvCxnSpPr>
      <xdr:spPr>
        <a:xfrm flipV="1">
          <a:off x="0" y="10723124"/>
          <a:ext cx="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0"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0"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0"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0"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153730</xdr:rowOff>
    </xdr:from>
    <xdr:ext cx="599010" cy="259045"/>
    <xdr:sp macro="" textlink="">
      <xdr:nvSpPr>
        <xdr:cNvPr id="258" name="n_1mainValue【橋りょう・トンネル】&#10;一人当たり有形固定資産（償却資産）額"/>
        <xdr:cNvSpPr txBox="1"/>
      </xdr:nvSpPr>
      <xdr:spPr>
        <a:xfrm>
          <a:off x="0" y="1044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159050</xdr:rowOff>
    </xdr:from>
    <xdr:ext cx="599010" cy="259045"/>
    <xdr:sp macro="" textlink="">
      <xdr:nvSpPr>
        <xdr:cNvPr id="259" name="n_2mainValue【橋りょう・トンネル】&#10;一人当たり有形固定資産（償却資産）額"/>
        <xdr:cNvSpPr txBox="1"/>
      </xdr:nvSpPr>
      <xdr:spPr>
        <a:xfrm>
          <a:off x="0" y="10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135151</xdr:rowOff>
    </xdr:from>
    <xdr:ext cx="599010" cy="259045"/>
    <xdr:sp macro="" textlink="">
      <xdr:nvSpPr>
        <xdr:cNvPr id="260" name="n_3mainValue【橋りょう・トンネル】&#10;一人当たり有形固定資産（償却資産）額"/>
        <xdr:cNvSpPr txBox="1"/>
      </xdr:nvSpPr>
      <xdr:spPr>
        <a:xfrm>
          <a:off x="0" y="1076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162768</xdr:rowOff>
    </xdr:from>
    <xdr:ext cx="599010" cy="259045"/>
    <xdr:sp macro="" textlink="">
      <xdr:nvSpPr>
        <xdr:cNvPr id="261" name="n_4mainValue【橋りょう・トンネル】&#10;一人当たり有形固定資産（償却資産）額"/>
        <xdr:cNvSpPr txBox="1"/>
      </xdr:nvSpPr>
      <xdr:spPr>
        <a:xfrm>
          <a:off x="0" y="104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0"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0"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0" y="149134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0" y="133965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0" y="1427643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0" y="142519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0" y="142650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0" y="14617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0" y="141784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303" name="楕円 302"/>
        <xdr:cNvSpPr/>
      </xdr:nvSpPr>
      <xdr:spPr>
        <a:xfrm>
          <a:off x="0" y="1421111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3646</xdr:rowOff>
    </xdr:from>
    <xdr:ext cx="405111" cy="259045"/>
    <xdr:sp macro="" textlink="">
      <xdr:nvSpPr>
        <xdr:cNvPr id="304" name="【公営住宅】&#10;有形固定資産減価償却率該当値テキスト"/>
        <xdr:cNvSpPr txBox="1"/>
      </xdr:nvSpPr>
      <xdr:spPr>
        <a:xfrm>
          <a:off x="0" y="1406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5" name="楕円 304"/>
        <xdr:cNvSpPr/>
      </xdr:nvSpPr>
      <xdr:spPr>
        <a:xfrm>
          <a:off x="0" y="141719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31569</xdr:rowOff>
    </xdr:to>
    <xdr:cxnSp macro="">
      <xdr:nvCxnSpPr>
        <xdr:cNvPr id="306" name="直線コネクタ 305"/>
        <xdr:cNvCxnSpPr/>
      </xdr:nvCxnSpPr>
      <xdr:spPr>
        <a:xfrm>
          <a:off x="0" y="14222730"/>
          <a:ext cx="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307" name="楕円 306"/>
        <xdr:cNvSpPr/>
      </xdr:nvSpPr>
      <xdr:spPr>
        <a:xfrm>
          <a:off x="0" y="141115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82</xdr:row>
      <xdr:rowOff>163830</xdr:rowOff>
    </xdr:to>
    <xdr:cxnSp macro="">
      <xdr:nvCxnSpPr>
        <xdr:cNvPr id="308" name="直線コネクタ 307"/>
        <xdr:cNvCxnSpPr/>
      </xdr:nvCxnSpPr>
      <xdr:spPr>
        <a:xfrm>
          <a:off x="0" y="14162314"/>
          <a:ext cx="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11793</xdr:rowOff>
    </xdr:from>
    <xdr:to>
      <xdr:col>10</xdr:col>
      <xdr:colOff>165100</xdr:colOff>
      <xdr:row>82</xdr:row>
      <xdr:rowOff>113393</xdr:rowOff>
    </xdr:to>
    <xdr:sp macro="" textlink="">
      <xdr:nvSpPr>
        <xdr:cNvPr id="309" name="楕円 308"/>
        <xdr:cNvSpPr/>
      </xdr:nvSpPr>
      <xdr:spPr>
        <a:xfrm>
          <a:off x="0" y="1407069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62593</xdr:rowOff>
    </xdr:from>
    <xdr:to>
      <xdr:col>15</xdr:col>
      <xdr:colOff>50800</xdr:colOff>
      <xdr:row>82</xdr:row>
      <xdr:rowOff>103414</xdr:rowOff>
    </xdr:to>
    <xdr:cxnSp macro="">
      <xdr:nvCxnSpPr>
        <xdr:cNvPr id="310" name="直線コネクタ 309"/>
        <xdr:cNvCxnSpPr/>
      </xdr:nvCxnSpPr>
      <xdr:spPr>
        <a:xfrm>
          <a:off x="0" y="14121493"/>
          <a:ext cx="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311" name="楕円 310"/>
        <xdr:cNvSpPr/>
      </xdr:nvSpPr>
      <xdr:spPr>
        <a:xfrm>
          <a:off x="0" y="140282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20138</xdr:rowOff>
    </xdr:from>
    <xdr:to>
      <xdr:col>10</xdr:col>
      <xdr:colOff>114300</xdr:colOff>
      <xdr:row>82</xdr:row>
      <xdr:rowOff>62593</xdr:rowOff>
    </xdr:to>
    <xdr:cxnSp macro="">
      <xdr:nvCxnSpPr>
        <xdr:cNvPr id="312" name="直線コネクタ 311"/>
        <xdr:cNvCxnSpPr/>
      </xdr:nvCxnSpPr>
      <xdr:spPr>
        <a:xfrm>
          <a:off x="0" y="14079038"/>
          <a:ext cx="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0"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317" name="n_1mainValue【公営住宅】&#10;有形固定資産減価償却率"/>
        <xdr:cNvSpPr txBox="1"/>
      </xdr:nvSpPr>
      <xdr:spPr>
        <a:xfrm>
          <a:off x="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18" name="n_2mainValue【公営住宅】&#10;有形固定資産減価償却率"/>
        <xdr:cNvSpPr txBox="1"/>
      </xdr:nvSpPr>
      <xdr:spPr>
        <a:xfrm>
          <a:off x="0"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129920</xdr:rowOff>
    </xdr:from>
    <xdr:ext cx="405111" cy="259045"/>
    <xdr:sp macro="" textlink="">
      <xdr:nvSpPr>
        <xdr:cNvPr id="319" name="n_3mainValue【公営住宅】&#10;有形固定資産減価償却率"/>
        <xdr:cNvSpPr txBox="1"/>
      </xdr:nvSpPr>
      <xdr:spPr>
        <a:xfrm>
          <a:off x="0"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87465</xdr:rowOff>
    </xdr:from>
    <xdr:ext cx="405111" cy="259045"/>
    <xdr:sp macro="" textlink="">
      <xdr:nvSpPr>
        <xdr:cNvPr id="320" name="n_4mainValue【公営住宅】&#10;有形固定資産減価償却率"/>
        <xdr:cNvSpPr txBox="1"/>
      </xdr:nvSpPr>
      <xdr:spPr>
        <a:xfrm>
          <a:off x="0"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0"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0"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0"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0" y="1485468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0" y="1344218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0" y="146382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0" y="146391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0" y="146387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0" y="146329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0" y="146342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106426</xdr:rowOff>
    </xdr:from>
    <xdr:to>
      <xdr:col>55</xdr:col>
      <xdr:colOff>50800</xdr:colOff>
      <xdr:row>86</xdr:row>
      <xdr:rowOff>36576</xdr:rowOff>
    </xdr:to>
    <xdr:sp macro="" textlink="">
      <xdr:nvSpPr>
        <xdr:cNvPr id="360" name="楕円 359"/>
        <xdr:cNvSpPr/>
      </xdr:nvSpPr>
      <xdr:spPr>
        <a:xfrm>
          <a:off x="0" y="146796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43451</xdr:rowOff>
    </xdr:from>
    <xdr:ext cx="469744" cy="259045"/>
    <xdr:sp macro="" textlink="">
      <xdr:nvSpPr>
        <xdr:cNvPr id="361" name="【公営住宅】&#10;一人当たり面積該当値テキスト"/>
        <xdr:cNvSpPr txBox="1"/>
      </xdr:nvSpPr>
      <xdr:spPr>
        <a:xfrm>
          <a:off x="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108331</xdr:rowOff>
    </xdr:from>
    <xdr:to>
      <xdr:col>50</xdr:col>
      <xdr:colOff>165100</xdr:colOff>
      <xdr:row>86</xdr:row>
      <xdr:rowOff>38481</xdr:rowOff>
    </xdr:to>
    <xdr:sp macro="" textlink="">
      <xdr:nvSpPr>
        <xdr:cNvPr id="362" name="楕円 361"/>
        <xdr:cNvSpPr/>
      </xdr:nvSpPr>
      <xdr:spPr>
        <a:xfrm>
          <a:off x="0" y="1468158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157226</xdr:rowOff>
    </xdr:from>
    <xdr:to>
      <xdr:col>55</xdr:col>
      <xdr:colOff>0</xdr:colOff>
      <xdr:row>85</xdr:row>
      <xdr:rowOff>159131</xdr:rowOff>
    </xdr:to>
    <xdr:cxnSp macro="">
      <xdr:nvCxnSpPr>
        <xdr:cNvPr id="363" name="直線コネクタ 362"/>
        <xdr:cNvCxnSpPr/>
      </xdr:nvCxnSpPr>
      <xdr:spPr>
        <a:xfrm flipV="1">
          <a:off x="0" y="14730476"/>
          <a:ext cx="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110362</xdr:rowOff>
    </xdr:from>
    <xdr:to>
      <xdr:col>46</xdr:col>
      <xdr:colOff>38100</xdr:colOff>
      <xdr:row>86</xdr:row>
      <xdr:rowOff>40512</xdr:rowOff>
    </xdr:to>
    <xdr:sp macro="" textlink="">
      <xdr:nvSpPr>
        <xdr:cNvPr id="364" name="楕円 363"/>
        <xdr:cNvSpPr/>
      </xdr:nvSpPr>
      <xdr:spPr>
        <a:xfrm>
          <a:off x="0" y="1468361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159131</xdr:rowOff>
    </xdr:from>
    <xdr:to>
      <xdr:col>50</xdr:col>
      <xdr:colOff>114300</xdr:colOff>
      <xdr:row>85</xdr:row>
      <xdr:rowOff>161162</xdr:rowOff>
    </xdr:to>
    <xdr:cxnSp macro="">
      <xdr:nvCxnSpPr>
        <xdr:cNvPr id="365" name="直線コネクタ 364"/>
        <xdr:cNvCxnSpPr/>
      </xdr:nvCxnSpPr>
      <xdr:spPr>
        <a:xfrm flipV="1">
          <a:off x="0" y="14732381"/>
          <a:ext cx="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111125</xdr:rowOff>
    </xdr:from>
    <xdr:to>
      <xdr:col>41</xdr:col>
      <xdr:colOff>101600</xdr:colOff>
      <xdr:row>86</xdr:row>
      <xdr:rowOff>41275</xdr:rowOff>
    </xdr:to>
    <xdr:sp macro="" textlink="">
      <xdr:nvSpPr>
        <xdr:cNvPr id="366" name="楕円 365"/>
        <xdr:cNvSpPr/>
      </xdr:nvSpPr>
      <xdr:spPr>
        <a:xfrm>
          <a:off x="0" y="146843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161162</xdr:rowOff>
    </xdr:from>
    <xdr:to>
      <xdr:col>45</xdr:col>
      <xdr:colOff>177800</xdr:colOff>
      <xdr:row>85</xdr:row>
      <xdr:rowOff>161925</xdr:rowOff>
    </xdr:to>
    <xdr:cxnSp macro="">
      <xdr:nvCxnSpPr>
        <xdr:cNvPr id="367" name="直線コネクタ 366"/>
        <xdr:cNvCxnSpPr/>
      </xdr:nvCxnSpPr>
      <xdr:spPr>
        <a:xfrm flipV="1">
          <a:off x="0" y="14734412"/>
          <a:ext cx="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112268</xdr:rowOff>
    </xdr:from>
    <xdr:to>
      <xdr:col>36</xdr:col>
      <xdr:colOff>165100</xdr:colOff>
      <xdr:row>86</xdr:row>
      <xdr:rowOff>42418</xdr:rowOff>
    </xdr:to>
    <xdr:sp macro="" textlink="">
      <xdr:nvSpPr>
        <xdr:cNvPr id="368" name="楕円 367"/>
        <xdr:cNvSpPr/>
      </xdr:nvSpPr>
      <xdr:spPr>
        <a:xfrm>
          <a:off x="0" y="1468551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161925</xdr:rowOff>
    </xdr:from>
    <xdr:to>
      <xdr:col>41</xdr:col>
      <xdr:colOff>50800</xdr:colOff>
      <xdr:row>85</xdr:row>
      <xdr:rowOff>163068</xdr:rowOff>
    </xdr:to>
    <xdr:cxnSp macro="">
      <xdr:nvCxnSpPr>
        <xdr:cNvPr id="369" name="直線コネクタ 368"/>
        <xdr:cNvCxnSpPr/>
      </xdr:nvCxnSpPr>
      <xdr:spPr>
        <a:xfrm flipV="1">
          <a:off x="0" y="14735175"/>
          <a:ext cx="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0"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0"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0"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29608</xdr:rowOff>
    </xdr:from>
    <xdr:ext cx="469744" cy="259045"/>
    <xdr:sp macro="" textlink="">
      <xdr:nvSpPr>
        <xdr:cNvPr id="374" name="n_1mainValue【公営住宅】&#10;一人当たり面積"/>
        <xdr:cNvSpPr txBox="1"/>
      </xdr:nvSpPr>
      <xdr:spPr>
        <a:xfrm>
          <a:off x="0" y="1477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31639</xdr:rowOff>
    </xdr:from>
    <xdr:ext cx="469744" cy="259045"/>
    <xdr:sp macro="" textlink="">
      <xdr:nvSpPr>
        <xdr:cNvPr id="375" name="n_2mainValue【公営住宅】&#10;一人当たり面積"/>
        <xdr:cNvSpPr txBox="1"/>
      </xdr:nvSpPr>
      <xdr:spPr>
        <a:xfrm>
          <a:off x="0"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32402</xdr:rowOff>
    </xdr:from>
    <xdr:ext cx="469744" cy="259045"/>
    <xdr:sp macro="" textlink="">
      <xdr:nvSpPr>
        <xdr:cNvPr id="376" name="n_3mainValue【公営住宅】&#10;一人当たり面積"/>
        <xdr:cNvSpPr txBox="1"/>
      </xdr:nvSpPr>
      <xdr:spPr>
        <a:xfrm>
          <a:off x="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33545</xdr:rowOff>
    </xdr:from>
    <xdr:ext cx="469744" cy="259045"/>
    <xdr:sp macro="" textlink="">
      <xdr:nvSpPr>
        <xdr:cNvPr id="377" name="n_4mainValue【公営住宅】&#10;一人当たり面積"/>
        <xdr:cNvSpPr txBox="1"/>
      </xdr:nvSpPr>
      <xdr:spPr>
        <a:xfrm>
          <a:off x="0"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0"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0"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0" y="72934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0" y="58695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xdr:cNvSpPr txBox="1"/>
      </xdr:nvSpPr>
      <xdr:spPr>
        <a:xfrm>
          <a:off x="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0" y="64506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0" y="63772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0" y="638537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0" y="644252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0" y="641966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5" name="楕円 434"/>
        <xdr:cNvSpPr/>
      </xdr:nvSpPr>
      <xdr:spPr>
        <a:xfrm>
          <a:off x="0" y="624495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436" name="【認定こども園・幼稚園・保育所】&#10;有形固定資産減価償却率該当値テキスト"/>
        <xdr:cNvSpPr txBox="1"/>
      </xdr:nvSpPr>
      <xdr:spPr>
        <a:xfrm>
          <a:off x="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37" name="楕円 436"/>
        <xdr:cNvSpPr/>
      </xdr:nvSpPr>
      <xdr:spPr>
        <a:xfrm>
          <a:off x="0" y="6197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123553</xdr:rowOff>
    </xdr:to>
    <xdr:cxnSp macro="">
      <xdr:nvCxnSpPr>
        <xdr:cNvPr id="438" name="直線コネクタ 437"/>
        <xdr:cNvCxnSpPr/>
      </xdr:nvCxnSpPr>
      <xdr:spPr>
        <a:xfrm>
          <a:off x="0" y="6248400"/>
          <a:ext cx="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39" name="楕円 438"/>
        <xdr:cNvSpPr/>
      </xdr:nvSpPr>
      <xdr:spPr>
        <a:xfrm>
          <a:off x="0" y="615024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76200</xdr:rowOff>
    </xdr:to>
    <xdr:cxnSp macro="">
      <xdr:nvCxnSpPr>
        <xdr:cNvPr id="440" name="直線コネクタ 439"/>
        <xdr:cNvCxnSpPr/>
      </xdr:nvCxnSpPr>
      <xdr:spPr>
        <a:xfrm>
          <a:off x="0" y="6201047"/>
          <a:ext cx="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41" name="楕円 440"/>
        <xdr:cNvSpPr/>
      </xdr:nvSpPr>
      <xdr:spPr>
        <a:xfrm>
          <a:off x="0" y="61028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28847</xdr:rowOff>
    </xdr:to>
    <xdr:cxnSp macro="">
      <xdr:nvCxnSpPr>
        <xdr:cNvPr id="442" name="直線コネクタ 441"/>
        <xdr:cNvCxnSpPr/>
      </xdr:nvCxnSpPr>
      <xdr:spPr>
        <a:xfrm>
          <a:off x="0" y="6153694"/>
          <a:ext cx="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443" name="楕円 442"/>
        <xdr:cNvSpPr/>
      </xdr:nvSpPr>
      <xdr:spPr>
        <a:xfrm>
          <a:off x="0" y="615514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152944</xdr:rowOff>
    </xdr:from>
    <xdr:to>
      <xdr:col>71</xdr:col>
      <xdr:colOff>177800</xdr:colOff>
      <xdr:row>36</xdr:row>
      <xdr:rowOff>33746</xdr:rowOff>
    </xdr:to>
    <xdr:cxnSp macro="">
      <xdr:nvCxnSpPr>
        <xdr:cNvPr id="444" name="直線コネクタ 443"/>
        <xdr:cNvCxnSpPr/>
      </xdr:nvCxnSpPr>
      <xdr:spPr>
        <a:xfrm flipV="1">
          <a:off x="0" y="6153694"/>
          <a:ext cx="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45" name="n_1aveValue【認定こども園・幼稚園・保育所】&#10;有形固定資産減価償却率"/>
        <xdr:cNvSpPr txBox="1"/>
      </xdr:nvSpPr>
      <xdr:spPr>
        <a:xfrm>
          <a:off x="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xdr:cNvSpPr txBox="1"/>
      </xdr:nvSpPr>
      <xdr:spPr>
        <a:xfrm>
          <a:off x="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47" name="n_3aveValue【認定こども園・幼稚園・保育所】&#10;有形固定資産減価償却率"/>
        <xdr:cNvSpPr txBox="1"/>
      </xdr:nvSpPr>
      <xdr:spPr>
        <a:xfrm>
          <a:off x="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48" name="n_4aveValue【認定こども園・幼稚園・保育所】&#10;有形固定資産減価償却率"/>
        <xdr:cNvSpPr txBox="1"/>
      </xdr:nvSpPr>
      <xdr:spPr>
        <a:xfrm>
          <a:off x="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49" name="n_1mainValue【認定こども園・幼稚園・保育所】&#10;有形固定資産減価償却率"/>
        <xdr:cNvSpPr txBox="1"/>
      </xdr:nvSpPr>
      <xdr:spPr>
        <a:xfrm>
          <a:off x="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50" name="n_2mainValue【認定こども園・幼稚園・保育所】&#10;有形固定資産減価償却率"/>
        <xdr:cNvSpPr txBox="1"/>
      </xdr:nvSpPr>
      <xdr:spPr>
        <a:xfrm>
          <a:off x="0"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51" name="n_3mainValue【認定こども園・幼稚園・保育所】&#10;有形固定資産減価償却率"/>
        <xdr:cNvSpPr txBox="1"/>
      </xdr:nvSpPr>
      <xdr:spPr>
        <a:xfrm>
          <a:off x="0"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452" name="n_4mainValue【認定こども園・幼稚園・保育所】&#10;有形固定資産減価償却率"/>
        <xdr:cNvSpPr txBox="1"/>
      </xdr:nvSpPr>
      <xdr:spPr>
        <a:xfrm>
          <a:off x="0"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137160</xdr:rowOff>
    </xdr:from>
    <xdr:to>
      <xdr:col>116</xdr:col>
      <xdr:colOff>62864</xdr:colOff>
      <xdr:row>41</xdr:row>
      <xdr:rowOff>163830</xdr:rowOff>
    </xdr:to>
    <xdr:cxnSp macro="">
      <xdr:nvCxnSpPr>
        <xdr:cNvPr id="476" name="直線コネクタ 475"/>
        <xdr:cNvCxnSpPr/>
      </xdr:nvCxnSpPr>
      <xdr:spPr>
        <a:xfrm flipV="1">
          <a:off x="0" y="613791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0" y="71932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83837</xdr:rowOff>
    </xdr:from>
    <xdr:ext cx="469744" cy="259045"/>
    <xdr:sp macro="" textlink="">
      <xdr:nvSpPr>
        <xdr:cNvPr id="479" name="【認定こども園・幼稚園・保育所】&#10;一人当たり面積最大値テキスト"/>
        <xdr:cNvSpPr txBox="1"/>
      </xdr:nvSpPr>
      <xdr:spPr>
        <a:xfrm>
          <a:off x="0"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137160</xdr:rowOff>
    </xdr:from>
    <xdr:to>
      <xdr:col>116</xdr:col>
      <xdr:colOff>152400</xdr:colOff>
      <xdr:row>35</xdr:row>
      <xdr:rowOff>137160</xdr:rowOff>
    </xdr:to>
    <xdr:cxnSp macro="">
      <xdr:nvCxnSpPr>
        <xdr:cNvPr id="480" name="直線コネクタ 479"/>
        <xdr:cNvCxnSpPr/>
      </xdr:nvCxnSpPr>
      <xdr:spPr>
        <a:xfrm>
          <a:off x="0" y="61379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41927</xdr:rowOff>
    </xdr:from>
    <xdr:ext cx="469744" cy="259045"/>
    <xdr:sp macro="" textlink="">
      <xdr:nvSpPr>
        <xdr:cNvPr id="481" name="【認定こども園・幼稚園・保育所】&#10;一人当たり面積平均値テキスト"/>
        <xdr:cNvSpPr txBox="1"/>
      </xdr:nvSpPr>
      <xdr:spPr>
        <a:xfrm>
          <a:off x="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82" name="フローチャート: 判断 481"/>
        <xdr:cNvSpPr/>
      </xdr:nvSpPr>
      <xdr:spPr>
        <a:xfrm>
          <a:off x="0" y="67500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101600</xdr:rowOff>
    </xdr:from>
    <xdr:to>
      <xdr:col>112</xdr:col>
      <xdr:colOff>38100</xdr:colOff>
      <xdr:row>40</xdr:row>
      <xdr:rowOff>31750</xdr:rowOff>
    </xdr:to>
    <xdr:sp macro="" textlink="">
      <xdr:nvSpPr>
        <xdr:cNvPr id="483" name="フローチャート: 判断 482"/>
        <xdr:cNvSpPr/>
      </xdr:nvSpPr>
      <xdr:spPr>
        <a:xfrm>
          <a:off x="0" y="67881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46990</xdr:rowOff>
    </xdr:from>
    <xdr:to>
      <xdr:col>107</xdr:col>
      <xdr:colOff>101600</xdr:colOff>
      <xdr:row>39</xdr:row>
      <xdr:rowOff>148590</xdr:rowOff>
    </xdr:to>
    <xdr:sp macro="" textlink="">
      <xdr:nvSpPr>
        <xdr:cNvPr id="484" name="フローチャート: 判断 483"/>
        <xdr:cNvSpPr/>
      </xdr:nvSpPr>
      <xdr:spPr>
        <a:xfrm>
          <a:off x="0" y="67335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19050</xdr:rowOff>
    </xdr:from>
    <xdr:to>
      <xdr:col>102</xdr:col>
      <xdr:colOff>165100</xdr:colOff>
      <xdr:row>39</xdr:row>
      <xdr:rowOff>120650</xdr:rowOff>
    </xdr:to>
    <xdr:sp macro="" textlink="">
      <xdr:nvSpPr>
        <xdr:cNvPr id="485" name="フローチャート: 判断 484"/>
        <xdr:cNvSpPr/>
      </xdr:nvSpPr>
      <xdr:spPr>
        <a:xfrm>
          <a:off x="0" y="67056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107950</xdr:rowOff>
    </xdr:from>
    <xdr:to>
      <xdr:col>98</xdr:col>
      <xdr:colOff>38100</xdr:colOff>
      <xdr:row>40</xdr:row>
      <xdr:rowOff>38100</xdr:rowOff>
    </xdr:to>
    <xdr:sp macro="" textlink="">
      <xdr:nvSpPr>
        <xdr:cNvPr id="486" name="フローチャート: 判断 485"/>
        <xdr:cNvSpPr/>
      </xdr:nvSpPr>
      <xdr:spPr>
        <a:xfrm>
          <a:off x="0" y="67945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7620</xdr:rowOff>
    </xdr:from>
    <xdr:to>
      <xdr:col>116</xdr:col>
      <xdr:colOff>114300</xdr:colOff>
      <xdr:row>38</xdr:row>
      <xdr:rowOff>109220</xdr:rowOff>
    </xdr:to>
    <xdr:sp macro="" textlink="">
      <xdr:nvSpPr>
        <xdr:cNvPr id="492" name="楕円 491"/>
        <xdr:cNvSpPr/>
      </xdr:nvSpPr>
      <xdr:spPr>
        <a:xfrm>
          <a:off x="0" y="65227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30497</xdr:rowOff>
    </xdr:from>
    <xdr:ext cx="469744" cy="259045"/>
    <xdr:sp macro="" textlink="">
      <xdr:nvSpPr>
        <xdr:cNvPr id="493" name="【認定こども園・幼稚園・保育所】&#10;一人当たり面積該当値テキスト"/>
        <xdr:cNvSpPr txBox="1"/>
      </xdr:nvSpPr>
      <xdr:spPr>
        <a:xfrm>
          <a:off x="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xdr:rowOff>
    </xdr:from>
    <xdr:to>
      <xdr:col>112</xdr:col>
      <xdr:colOff>38100</xdr:colOff>
      <xdr:row>38</xdr:row>
      <xdr:rowOff>118110</xdr:rowOff>
    </xdr:to>
    <xdr:sp macro="" textlink="">
      <xdr:nvSpPr>
        <xdr:cNvPr id="494" name="楕円 493"/>
        <xdr:cNvSpPr/>
      </xdr:nvSpPr>
      <xdr:spPr>
        <a:xfrm>
          <a:off x="0" y="65316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58420</xdr:rowOff>
    </xdr:from>
    <xdr:to>
      <xdr:col>116</xdr:col>
      <xdr:colOff>63500</xdr:colOff>
      <xdr:row>38</xdr:row>
      <xdr:rowOff>67310</xdr:rowOff>
    </xdr:to>
    <xdr:cxnSp macro="">
      <xdr:nvCxnSpPr>
        <xdr:cNvPr id="495" name="直線コネクタ 494"/>
        <xdr:cNvCxnSpPr/>
      </xdr:nvCxnSpPr>
      <xdr:spPr>
        <a:xfrm flipV="1">
          <a:off x="0" y="6573520"/>
          <a:ext cx="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166370</xdr:rowOff>
    </xdr:from>
    <xdr:to>
      <xdr:col>107</xdr:col>
      <xdr:colOff>101600</xdr:colOff>
      <xdr:row>34</xdr:row>
      <xdr:rowOff>96520</xdr:rowOff>
    </xdr:to>
    <xdr:sp macro="" textlink="">
      <xdr:nvSpPr>
        <xdr:cNvPr id="496" name="楕円 495"/>
        <xdr:cNvSpPr/>
      </xdr:nvSpPr>
      <xdr:spPr>
        <a:xfrm>
          <a:off x="0" y="58242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38</xdr:row>
      <xdr:rowOff>67310</xdr:rowOff>
    </xdr:to>
    <xdr:cxnSp macro="">
      <xdr:nvCxnSpPr>
        <xdr:cNvPr id="497" name="直線コネクタ 496"/>
        <xdr:cNvCxnSpPr/>
      </xdr:nvCxnSpPr>
      <xdr:spPr>
        <a:xfrm>
          <a:off x="0" y="5875020"/>
          <a:ext cx="0" cy="7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2540</xdr:rowOff>
    </xdr:from>
    <xdr:to>
      <xdr:col>102</xdr:col>
      <xdr:colOff>165100</xdr:colOff>
      <xdr:row>34</xdr:row>
      <xdr:rowOff>104140</xdr:rowOff>
    </xdr:to>
    <xdr:sp macro="" textlink="">
      <xdr:nvSpPr>
        <xdr:cNvPr id="498" name="楕円 497"/>
        <xdr:cNvSpPr/>
      </xdr:nvSpPr>
      <xdr:spPr>
        <a:xfrm>
          <a:off x="0" y="58318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45720</xdr:rowOff>
    </xdr:from>
    <xdr:to>
      <xdr:col>107</xdr:col>
      <xdr:colOff>50800</xdr:colOff>
      <xdr:row>34</xdr:row>
      <xdr:rowOff>53340</xdr:rowOff>
    </xdr:to>
    <xdr:cxnSp macro="">
      <xdr:nvCxnSpPr>
        <xdr:cNvPr id="499" name="直線コネクタ 498"/>
        <xdr:cNvCxnSpPr/>
      </xdr:nvCxnSpPr>
      <xdr:spPr>
        <a:xfrm flipV="1">
          <a:off x="0" y="5875020"/>
          <a:ext cx="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77470</xdr:rowOff>
    </xdr:from>
    <xdr:to>
      <xdr:col>98</xdr:col>
      <xdr:colOff>38100</xdr:colOff>
      <xdr:row>35</xdr:row>
      <xdr:rowOff>7620</xdr:rowOff>
    </xdr:to>
    <xdr:sp macro="" textlink="">
      <xdr:nvSpPr>
        <xdr:cNvPr id="500" name="楕円 499"/>
        <xdr:cNvSpPr/>
      </xdr:nvSpPr>
      <xdr:spPr>
        <a:xfrm>
          <a:off x="0" y="59067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53340</xdr:rowOff>
    </xdr:from>
    <xdr:to>
      <xdr:col>102</xdr:col>
      <xdr:colOff>114300</xdr:colOff>
      <xdr:row>34</xdr:row>
      <xdr:rowOff>128270</xdr:rowOff>
    </xdr:to>
    <xdr:cxnSp macro="">
      <xdr:nvCxnSpPr>
        <xdr:cNvPr id="501" name="直線コネクタ 500"/>
        <xdr:cNvCxnSpPr/>
      </xdr:nvCxnSpPr>
      <xdr:spPr>
        <a:xfrm flipV="1">
          <a:off x="0" y="5882640"/>
          <a:ext cx="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22877</xdr:rowOff>
    </xdr:from>
    <xdr:ext cx="469744" cy="259045"/>
    <xdr:sp macro="" textlink="">
      <xdr:nvSpPr>
        <xdr:cNvPr id="502" name="n_1aveValue【認定こども園・幼稚園・保育所】&#10;一人当たり面積"/>
        <xdr:cNvSpPr txBox="1"/>
      </xdr:nvSpPr>
      <xdr:spPr>
        <a:xfrm>
          <a:off x="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139717</xdr:rowOff>
    </xdr:from>
    <xdr:ext cx="469744" cy="259045"/>
    <xdr:sp macro="" textlink="">
      <xdr:nvSpPr>
        <xdr:cNvPr id="503" name="n_2aveValue【認定こども園・幼稚園・保育所】&#10;一人当たり面積"/>
        <xdr:cNvSpPr txBox="1"/>
      </xdr:nvSpPr>
      <xdr:spPr>
        <a:xfrm>
          <a:off x="0"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111777</xdr:rowOff>
    </xdr:from>
    <xdr:ext cx="469744" cy="259045"/>
    <xdr:sp macro="" textlink="">
      <xdr:nvSpPr>
        <xdr:cNvPr id="504" name="n_3aveValue【認定こども園・幼稚園・保育所】&#10;一人当たり面積"/>
        <xdr:cNvSpPr txBox="1"/>
      </xdr:nvSpPr>
      <xdr:spPr>
        <a:xfrm>
          <a:off x="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505" name="n_4aveValue【認定こども園・幼稚園・保育所】&#10;一人当たり面積"/>
        <xdr:cNvSpPr txBox="1"/>
      </xdr:nvSpPr>
      <xdr:spPr>
        <a:xfrm>
          <a:off x="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134637</xdr:rowOff>
    </xdr:from>
    <xdr:ext cx="469744" cy="259045"/>
    <xdr:sp macro="" textlink="">
      <xdr:nvSpPr>
        <xdr:cNvPr id="506" name="n_1mainValue【認定こども園・幼稚園・保育所】&#10;一人当たり面積"/>
        <xdr:cNvSpPr txBox="1"/>
      </xdr:nvSpPr>
      <xdr:spPr>
        <a:xfrm>
          <a:off x="0"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113047</xdr:rowOff>
    </xdr:from>
    <xdr:ext cx="469744" cy="259045"/>
    <xdr:sp macro="" textlink="">
      <xdr:nvSpPr>
        <xdr:cNvPr id="507" name="n_2mainValue【認定こども園・幼稚園・保育所】&#10;一人当たり面積"/>
        <xdr:cNvSpPr txBox="1"/>
      </xdr:nvSpPr>
      <xdr:spPr>
        <a:xfrm>
          <a:off x="0"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120667</xdr:rowOff>
    </xdr:from>
    <xdr:ext cx="469744" cy="259045"/>
    <xdr:sp macro="" textlink="">
      <xdr:nvSpPr>
        <xdr:cNvPr id="508" name="n_3mainValue【認定こども園・幼稚園・保育所】&#10;一人当たり面積"/>
        <xdr:cNvSpPr txBox="1"/>
      </xdr:nvSpPr>
      <xdr:spPr>
        <a:xfrm>
          <a:off x="0"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24147</xdr:rowOff>
    </xdr:from>
    <xdr:ext cx="469744" cy="259045"/>
    <xdr:sp macro="" textlink="">
      <xdr:nvSpPr>
        <xdr:cNvPr id="509" name="n_4mainValue【認定こども園・幼稚園・保育所】&#10;一人当たり面積"/>
        <xdr:cNvSpPr txBox="1"/>
      </xdr:nvSpPr>
      <xdr:spPr>
        <a:xfrm>
          <a:off x="0"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0"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4" name="直線コネクタ 533"/>
        <xdr:cNvCxnSpPr/>
      </xdr:nvCxnSpPr>
      <xdr:spPr>
        <a:xfrm flipV="1">
          <a:off x="0"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5" name="【学校施設】&#10;有形固定資産減価償却率最小値テキスト"/>
        <xdr:cNvSpPr txBox="1"/>
      </xdr:nvSpPr>
      <xdr:spPr>
        <a:xfrm>
          <a:off x="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6" name="直線コネクタ 535"/>
        <xdr:cNvCxnSpPr/>
      </xdr:nvCxnSpPr>
      <xdr:spPr>
        <a:xfrm>
          <a:off x="0" y="109061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7" name="【学校施設】&#10;有形固定資産減価償却率最大値テキスト"/>
        <xdr:cNvSpPr txBox="1"/>
      </xdr:nvSpPr>
      <xdr:spPr>
        <a:xfrm>
          <a:off x="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38" name="直線コネクタ 537"/>
        <xdr:cNvCxnSpPr/>
      </xdr:nvCxnSpPr>
      <xdr:spPr>
        <a:xfrm>
          <a:off x="0" y="9591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39" name="【学校施設】&#10;有形固定資産減価償却率平均値テキスト"/>
        <xdr:cNvSpPr txBox="1"/>
      </xdr:nvSpPr>
      <xdr:spPr>
        <a:xfrm>
          <a:off x="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0" name="フローチャート: 判断 539"/>
        <xdr:cNvSpPr/>
      </xdr:nvSpPr>
      <xdr:spPr>
        <a:xfrm>
          <a:off x="0" y="10274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1" name="フローチャート: 判断 540"/>
        <xdr:cNvSpPr/>
      </xdr:nvSpPr>
      <xdr:spPr>
        <a:xfrm>
          <a:off x="0" y="102209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2" name="フローチャート: 判断 541"/>
        <xdr:cNvSpPr/>
      </xdr:nvSpPr>
      <xdr:spPr>
        <a:xfrm>
          <a:off x="0" y="101790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3" name="フローチャート: 判断 542"/>
        <xdr:cNvSpPr/>
      </xdr:nvSpPr>
      <xdr:spPr>
        <a:xfrm>
          <a:off x="0" y="101657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4" name="フローチャート: 判断 543"/>
        <xdr:cNvSpPr/>
      </xdr:nvSpPr>
      <xdr:spPr>
        <a:xfrm>
          <a:off x="0" y="101276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0" name="楕円 549"/>
        <xdr:cNvSpPr/>
      </xdr:nvSpPr>
      <xdr:spPr>
        <a:xfrm>
          <a:off x="0" y="103866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1" name="【学校施設】&#10;有形固定資産減価償却率該当値テキスト"/>
        <xdr:cNvSpPr txBox="1"/>
      </xdr:nvSpPr>
      <xdr:spPr>
        <a:xfrm>
          <a:off x="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52" name="楕円 551"/>
        <xdr:cNvSpPr/>
      </xdr:nvSpPr>
      <xdr:spPr>
        <a:xfrm>
          <a:off x="0" y="103466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150495</xdr:rowOff>
    </xdr:to>
    <xdr:cxnSp macro="">
      <xdr:nvCxnSpPr>
        <xdr:cNvPr id="553" name="直線コネクタ 552"/>
        <xdr:cNvCxnSpPr/>
      </xdr:nvCxnSpPr>
      <xdr:spPr>
        <a:xfrm>
          <a:off x="0" y="10397490"/>
          <a:ext cx="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54" name="楕円 553"/>
        <xdr:cNvSpPr/>
      </xdr:nvSpPr>
      <xdr:spPr>
        <a:xfrm>
          <a:off x="0" y="103066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110490</xdr:rowOff>
    </xdr:to>
    <xdr:cxnSp macro="">
      <xdr:nvCxnSpPr>
        <xdr:cNvPr id="555" name="直線コネクタ 554"/>
        <xdr:cNvCxnSpPr/>
      </xdr:nvCxnSpPr>
      <xdr:spPr>
        <a:xfrm>
          <a:off x="0" y="10357485"/>
          <a:ext cx="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56" name="楕円 555"/>
        <xdr:cNvSpPr/>
      </xdr:nvSpPr>
      <xdr:spPr>
        <a:xfrm>
          <a:off x="0" y="10293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70485</xdr:rowOff>
    </xdr:to>
    <xdr:cxnSp macro="">
      <xdr:nvCxnSpPr>
        <xdr:cNvPr id="557" name="直線コネクタ 556"/>
        <xdr:cNvCxnSpPr/>
      </xdr:nvCxnSpPr>
      <xdr:spPr>
        <a:xfrm>
          <a:off x="0" y="10344150"/>
          <a:ext cx="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8" name="楕円 557"/>
        <xdr:cNvSpPr/>
      </xdr:nvSpPr>
      <xdr:spPr>
        <a:xfrm>
          <a:off x="0" y="102514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57150</xdr:rowOff>
    </xdr:to>
    <xdr:cxnSp macro="">
      <xdr:nvCxnSpPr>
        <xdr:cNvPr id="559" name="直線コネクタ 558"/>
        <xdr:cNvCxnSpPr/>
      </xdr:nvCxnSpPr>
      <xdr:spPr>
        <a:xfrm>
          <a:off x="0" y="10302240"/>
          <a:ext cx="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0" name="n_1aveValue【学校施設】&#10;有形固定資産減価償却率"/>
        <xdr:cNvSpPr txBox="1"/>
      </xdr:nvSpPr>
      <xdr:spPr>
        <a:xfrm>
          <a:off x="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1" name="n_2aveValue【学校施設】&#10;有形固定資産減価償却率"/>
        <xdr:cNvSpPr txBox="1"/>
      </xdr:nvSpPr>
      <xdr:spPr>
        <a:xfrm>
          <a:off x="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2" name="n_3aveValue【学校施設】&#10;有形固定資産減価償却率"/>
        <xdr:cNvSpPr txBox="1"/>
      </xdr:nvSpPr>
      <xdr:spPr>
        <a:xfrm>
          <a:off x="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3" name="n_4aveValue【学校施設】&#10;有形固定資産減価償却率"/>
        <xdr:cNvSpPr txBox="1"/>
      </xdr:nvSpPr>
      <xdr:spPr>
        <a:xfrm>
          <a:off x="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4" name="n_1mainValue【学校施設】&#10;有形固定資産減価償却率"/>
        <xdr:cNvSpPr txBox="1"/>
      </xdr:nvSpPr>
      <xdr:spPr>
        <a:xfrm>
          <a:off x="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65" name="n_2mainValue【学校施設】&#10;有形固定資産減価償却率"/>
        <xdr:cNvSpPr txBox="1"/>
      </xdr:nvSpPr>
      <xdr:spPr>
        <a:xfrm>
          <a:off x="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66" name="n_3mainValue【学校施設】&#10;有形固定資産減価償却率"/>
        <xdr:cNvSpPr txBox="1"/>
      </xdr:nvSpPr>
      <xdr:spPr>
        <a:xfrm>
          <a:off x="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7" name="n_4mainValue【学校施設】&#10;有形固定資産減価償却率"/>
        <xdr:cNvSpPr txBox="1"/>
      </xdr:nvSpPr>
      <xdr:spPr>
        <a:xfrm>
          <a:off x="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0" y="11144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0"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0" y="1085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0"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0" y="10572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0"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0" y="10001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0"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0" y="971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0"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0" y="9429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0"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5" name="直線コネクタ 594"/>
        <xdr:cNvCxnSpPr/>
      </xdr:nvCxnSpPr>
      <xdr:spPr>
        <a:xfrm flipV="1">
          <a:off x="0"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6" name="【学校施設】&#10;一人当たり面積最小値テキスト"/>
        <xdr:cNvSpPr txBox="1"/>
      </xdr:nvSpPr>
      <xdr:spPr>
        <a:xfrm>
          <a:off x="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7" name="直線コネクタ 596"/>
        <xdr:cNvCxnSpPr/>
      </xdr:nvCxnSpPr>
      <xdr:spPr>
        <a:xfrm>
          <a:off x="0" y="110108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98" name="【学校施設】&#10;一人当たり面積最大値テキスト"/>
        <xdr:cNvSpPr txBox="1"/>
      </xdr:nvSpPr>
      <xdr:spPr>
        <a:xfrm>
          <a:off x="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99" name="直線コネクタ 598"/>
        <xdr:cNvCxnSpPr/>
      </xdr:nvCxnSpPr>
      <xdr:spPr>
        <a:xfrm>
          <a:off x="0" y="96046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0" name="【学校施設】&#10;一人当たり面積平均値テキスト"/>
        <xdr:cNvSpPr txBox="1"/>
      </xdr:nvSpPr>
      <xdr:spPr>
        <a:xfrm>
          <a:off x="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1" name="フローチャート: 判断 600"/>
        <xdr:cNvSpPr/>
      </xdr:nvSpPr>
      <xdr:spPr>
        <a:xfrm>
          <a:off x="0" y="103616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2" name="フローチャート: 判断 601"/>
        <xdr:cNvSpPr/>
      </xdr:nvSpPr>
      <xdr:spPr>
        <a:xfrm>
          <a:off x="0" y="104039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3" name="フローチャート: 判断 602"/>
        <xdr:cNvSpPr/>
      </xdr:nvSpPr>
      <xdr:spPr>
        <a:xfrm>
          <a:off x="0" y="104045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4" name="フローチャート: 判断 603"/>
        <xdr:cNvSpPr/>
      </xdr:nvSpPr>
      <xdr:spPr>
        <a:xfrm>
          <a:off x="0" y="103862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5" name="フローチャート: 判断 604"/>
        <xdr:cNvSpPr/>
      </xdr:nvSpPr>
      <xdr:spPr>
        <a:xfrm>
          <a:off x="0" y="1039679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47213</xdr:rowOff>
    </xdr:from>
    <xdr:to>
      <xdr:col>116</xdr:col>
      <xdr:colOff>114300</xdr:colOff>
      <xdr:row>59</xdr:row>
      <xdr:rowOff>148813</xdr:rowOff>
    </xdr:to>
    <xdr:sp macro="" textlink="">
      <xdr:nvSpPr>
        <xdr:cNvPr id="611" name="楕円 610"/>
        <xdr:cNvSpPr/>
      </xdr:nvSpPr>
      <xdr:spPr>
        <a:xfrm>
          <a:off x="0" y="101627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70090</xdr:rowOff>
    </xdr:from>
    <xdr:ext cx="469744" cy="259045"/>
    <xdr:sp macro="" textlink="">
      <xdr:nvSpPr>
        <xdr:cNvPr id="612" name="【学校施設】&#10;一人当たり面積該当値テキスト"/>
        <xdr:cNvSpPr txBox="1"/>
      </xdr:nvSpPr>
      <xdr:spPr>
        <a:xfrm>
          <a:off x="0" y="1001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60071</xdr:rowOff>
    </xdr:from>
    <xdr:to>
      <xdr:col>112</xdr:col>
      <xdr:colOff>38100</xdr:colOff>
      <xdr:row>59</xdr:row>
      <xdr:rowOff>161671</xdr:rowOff>
    </xdr:to>
    <xdr:sp macro="" textlink="">
      <xdr:nvSpPr>
        <xdr:cNvPr id="613" name="楕円 612"/>
        <xdr:cNvSpPr/>
      </xdr:nvSpPr>
      <xdr:spPr>
        <a:xfrm>
          <a:off x="0" y="101756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98013</xdr:rowOff>
    </xdr:from>
    <xdr:to>
      <xdr:col>116</xdr:col>
      <xdr:colOff>63500</xdr:colOff>
      <xdr:row>59</xdr:row>
      <xdr:rowOff>110871</xdr:rowOff>
    </xdr:to>
    <xdr:cxnSp macro="">
      <xdr:nvCxnSpPr>
        <xdr:cNvPr id="614" name="直線コネクタ 613"/>
        <xdr:cNvCxnSpPr/>
      </xdr:nvCxnSpPr>
      <xdr:spPr>
        <a:xfrm flipV="1">
          <a:off x="0" y="10213563"/>
          <a:ext cx="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37211</xdr:rowOff>
    </xdr:from>
    <xdr:to>
      <xdr:col>107</xdr:col>
      <xdr:colOff>101600</xdr:colOff>
      <xdr:row>59</xdr:row>
      <xdr:rowOff>138811</xdr:rowOff>
    </xdr:to>
    <xdr:sp macro="" textlink="">
      <xdr:nvSpPr>
        <xdr:cNvPr id="615" name="楕円 614"/>
        <xdr:cNvSpPr/>
      </xdr:nvSpPr>
      <xdr:spPr>
        <a:xfrm>
          <a:off x="0" y="101527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88011</xdr:rowOff>
    </xdr:from>
    <xdr:to>
      <xdr:col>111</xdr:col>
      <xdr:colOff>177800</xdr:colOff>
      <xdr:row>59</xdr:row>
      <xdr:rowOff>110871</xdr:rowOff>
    </xdr:to>
    <xdr:cxnSp macro="">
      <xdr:nvCxnSpPr>
        <xdr:cNvPr id="616" name="直線コネクタ 615"/>
        <xdr:cNvCxnSpPr/>
      </xdr:nvCxnSpPr>
      <xdr:spPr>
        <a:xfrm>
          <a:off x="0" y="10203561"/>
          <a:ext cx="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42926</xdr:rowOff>
    </xdr:from>
    <xdr:to>
      <xdr:col>102</xdr:col>
      <xdr:colOff>165100</xdr:colOff>
      <xdr:row>59</xdr:row>
      <xdr:rowOff>144526</xdr:rowOff>
    </xdr:to>
    <xdr:sp macro="" textlink="">
      <xdr:nvSpPr>
        <xdr:cNvPr id="617" name="楕円 616"/>
        <xdr:cNvSpPr/>
      </xdr:nvSpPr>
      <xdr:spPr>
        <a:xfrm>
          <a:off x="0" y="101584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88011</xdr:rowOff>
    </xdr:from>
    <xdr:to>
      <xdr:col>107</xdr:col>
      <xdr:colOff>50800</xdr:colOff>
      <xdr:row>59</xdr:row>
      <xdr:rowOff>93726</xdr:rowOff>
    </xdr:to>
    <xdr:cxnSp macro="">
      <xdr:nvCxnSpPr>
        <xdr:cNvPr id="618" name="直線コネクタ 617"/>
        <xdr:cNvCxnSpPr/>
      </xdr:nvCxnSpPr>
      <xdr:spPr>
        <a:xfrm flipV="1">
          <a:off x="0" y="10203561"/>
          <a:ext cx="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51212</xdr:rowOff>
    </xdr:from>
    <xdr:to>
      <xdr:col>98</xdr:col>
      <xdr:colOff>38100</xdr:colOff>
      <xdr:row>59</xdr:row>
      <xdr:rowOff>152812</xdr:rowOff>
    </xdr:to>
    <xdr:sp macro="" textlink="">
      <xdr:nvSpPr>
        <xdr:cNvPr id="619" name="楕円 618"/>
        <xdr:cNvSpPr/>
      </xdr:nvSpPr>
      <xdr:spPr>
        <a:xfrm>
          <a:off x="0" y="1016676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93726</xdr:rowOff>
    </xdr:from>
    <xdr:to>
      <xdr:col>102</xdr:col>
      <xdr:colOff>114300</xdr:colOff>
      <xdr:row>59</xdr:row>
      <xdr:rowOff>102012</xdr:rowOff>
    </xdr:to>
    <xdr:cxnSp macro="">
      <xdr:nvCxnSpPr>
        <xdr:cNvPr id="620" name="直線コネクタ 619"/>
        <xdr:cNvCxnSpPr/>
      </xdr:nvCxnSpPr>
      <xdr:spPr>
        <a:xfrm flipV="1">
          <a:off x="0" y="10209276"/>
          <a:ext cx="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1" name="n_1aveValue【学校施設】&#10;一人当たり面積"/>
        <xdr:cNvSpPr txBox="1"/>
      </xdr:nvSpPr>
      <xdr:spPr>
        <a:xfrm>
          <a:off x="0"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2" name="n_2aveValue【学校施設】&#10;一人当たり面積"/>
        <xdr:cNvSpPr txBox="1"/>
      </xdr:nvSpPr>
      <xdr:spPr>
        <a:xfrm>
          <a:off x="0"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3" name="n_3aveValue【学校施設】&#10;一人当たり面積"/>
        <xdr:cNvSpPr txBox="1"/>
      </xdr:nvSpPr>
      <xdr:spPr>
        <a:xfrm>
          <a:off x="0"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4" name="n_4aveValue【学校施設】&#10;一人当たり面積"/>
        <xdr:cNvSpPr txBox="1"/>
      </xdr:nvSpPr>
      <xdr:spPr>
        <a:xfrm>
          <a:off x="0"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6748</xdr:rowOff>
    </xdr:from>
    <xdr:ext cx="469744" cy="259045"/>
    <xdr:sp macro="" textlink="">
      <xdr:nvSpPr>
        <xdr:cNvPr id="625" name="n_1mainValue【学校施設】&#10;一人当たり面積"/>
        <xdr:cNvSpPr txBox="1"/>
      </xdr:nvSpPr>
      <xdr:spPr>
        <a:xfrm>
          <a:off x="0"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155338</xdr:rowOff>
    </xdr:from>
    <xdr:ext cx="469744" cy="259045"/>
    <xdr:sp macro="" textlink="">
      <xdr:nvSpPr>
        <xdr:cNvPr id="626" name="n_2mainValue【学校施設】&#10;一人当たり面積"/>
        <xdr:cNvSpPr txBox="1"/>
      </xdr:nvSpPr>
      <xdr:spPr>
        <a:xfrm>
          <a:off x="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161053</xdr:rowOff>
    </xdr:from>
    <xdr:ext cx="469744" cy="259045"/>
    <xdr:sp macro="" textlink="">
      <xdr:nvSpPr>
        <xdr:cNvPr id="627" name="n_3mainValue【学校施設】&#10;一人当たり面積"/>
        <xdr:cNvSpPr txBox="1"/>
      </xdr:nvSpPr>
      <xdr:spPr>
        <a:xfrm>
          <a:off x="0"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169339</xdr:rowOff>
    </xdr:from>
    <xdr:ext cx="469744" cy="259045"/>
    <xdr:sp macro="" textlink="">
      <xdr:nvSpPr>
        <xdr:cNvPr id="628" name="n_4mainValue【学校施設】&#10;一人当たり面積"/>
        <xdr:cNvSpPr txBox="1"/>
      </xdr:nvSpPr>
      <xdr:spPr>
        <a:xfrm>
          <a:off x="0" y="99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5" name="テキスト ボックス 664"/>
        <xdr:cNvSpPr txBox="1"/>
      </xdr:nvSpPr>
      <xdr:spPr>
        <a:xfrm>
          <a:off x="0"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7" name="テキスト ボックス 666"/>
        <xdr:cNvSpPr txBox="1"/>
      </xdr:nvSpPr>
      <xdr:spPr>
        <a:xfrm>
          <a:off x="0"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69" name="直線コネクタ 668"/>
        <xdr:cNvCxnSpPr/>
      </xdr:nvCxnSpPr>
      <xdr:spPr>
        <a:xfrm flipV="1">
          <a:off x="0"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0" name="【公民館】&#10;有形固定資産減価償却率最小値テキスト"/>
        <xdr:cNvSpPr txBox="1"/>
      </xdr:nvSpPr>
      <xdr:spPr>
        <a:xfrm>
          <a:off x="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1" name="直線コネクタ 670"/>
        <xdr:cNvCxnSpPr/>
      </xdr:nvCxnSpPr>
      <xdr:spPr>
        <a:xfrm>
          <a:off x="0" y="1866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2" name="【公民館】&#10;有形固定資産減価償却率最大値テキスト"/>
        <xdr:cNvSpPr txBox="1"/>
      </xdr:nvSpPr>
      <xdr:spPr>
        <a:xfrm>
          <a:off x="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3" name="直線コネクタ 672"/>
        <xdr:cNvCxnSpPr/>
      </xdr:nvCxnSpPr>
      <xdr:spPr>
        <a:xfrm>
          <a:off x="0" y="170611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74" name="【公民館】&#10;有形固定資産減価償却率平均値テキスト"/>
        <xdr:cNvSpPr txBox="1"/>
      </xdr:nvSpPr>
      <xdr:spPr>
        <a:xfrm>
          <a:off x="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5" name="フローチャート: 判断 674"/>
        <xdr:cNvSpPr/>
      </xdr:nvSpPr>
      <xdr:spPr>
        <a:xfrm>
          <a:off x="0" y="179914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6" name="フローチャート: 判断 675"/>
        <xdr:cNvSpPr/>
      </xdr:nvSpPr>
      <xdr:spPr>
        <a:xfrm>
          <a:off x="0" y="179114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7" name="フローチャート: 判断 676"/>
        <xdr:cNvSpPr/>
      </xdr:nvSpPr>
      <xdr:spPr>
        <a:xfrm>
          <a:off x="0" y="179362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78" name="フローチャート: 判断 677"/>
        <xdr:cNvSpPr/>
      </xdr:nvSpPr>
      <xdr:spPr>
        <a:xfrm>
          <a:off x="0" y="179285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9" name="フローチャート: 判断 678"/>
        <xdr:cNvSpPr/>
      </xdr:nvSpPr>
      <xdr:spPr>
        <a:xfrm>
          <a:off x="0" y="17903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85" name="楕円 684"/>
        <xdr:cNvSpPr/>
      </xdr:nvSpPr>
      <xdr:spPr>
        <a:xfrm>
          <a:off x="0" y="178085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686" name="【公民館】&#10;有形固定資産減価償却率該当値テキスト"/>
        <xdr:cNvSpPr txBox="1"/>
      </xdr:nvSpPr>
      <xdr:spPr>
        <a:xfrm>
          <a:off x="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87" name="楕円 686"/>
        <xdr:cNvSpPr/>
      </xdr:nvSpPr>
      <xdr:spPr>
        <a:xfrm>
          <a:off x="0" y="177419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28575</xdr:rowOff>
    </xdr:to>
    <xdr:cxnSp macro="">
      <xdr:nvCxnSpPr>
        <xdr:cNvPr id="688" name="直線コネクタ 687"/>
        <xdr:cNvCxnSpPr/>
      </xdr:nvCxnSpPr>
      <xdr:spPr>
        <a:xfrm>
          <a:off x="0" y="17792700"/>
          <a:ext cx="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89" name="楕円 688"/>
        <xdr:cNvSpPr/>
      </xdr:nvSpPr>
      <xdr:spPr>
        <a:xfrm>
          <a:off x="0" y="176733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133350</xdr:rowOff>
    </xdr:to>
    <xdr:cxnSp macro="">
      <xdr:nvCxnSpPr>
        <xdr:cNvPr id="690" name="直線コネクタ 689"/>
        <xdr:cNvCxnSpPr/>
      </xdr:nvCxnSpPr>
      <xdr:spPr>
        <a:xfrm>
          <a:off x="0" y="17724120"/>
          <a:ext cx="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114936</xdr:rowOff>
    </xdr:from>
    <xdr:to>
      <xdr:col>72</xdr:col>
      <xdr:colOff>38100</xdr:colOff>
      <xdr:row>103</xdr:row>
      <xdr:rowOff>45086</xdr:rowOff>
    </xdr:to>
    <xdr:sp macro="" textlink="">
      <xdr:nvSpPr>
        <xdr:cNvPr id="691" name="楕円 690"/>
        <xdr:cNvSpPr/>
      </xdr:nvSpPr>
      <xdr:spPr>
        <a:xfrm>
          <a:off x="0" y="176028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165736</xdr:rowOff>
    </xdr:from>
    <xdr:to>
      <xdr:col>76</xdr:col>
      <xdr:colOff>114300</xdr:colOff>
      <xdr:row>103</xdr:row>
      <xdr:rowOff>64770</xdr:rowOff>
    </xdr:to>
    <xdr:cxnSp macro="">
      <xdr:nvCxnSpPr>
        <xdr:cNvPr id="692" name="直線コネクタ 691"/>
        <xdr:cNvCxnSpPr/>
      </xdr:nvCxnSpPr>
      <xdr:spPr>
        <a:xfrm>
          <a:off x="0" y="17653636"/>
          <a:ext cx="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44450</xdr:rowOff>
    </xdr:from>
    <xdr:to>
      <xdr:col>67</xdr:col>
      <xdr:colOff>101600</xdr:colOff>
      <xdr:row>102</xdr:row>
      <xdr:rowOff>146050</xdr:rowOff>
    </xdr:to>
    <xdr:sp macro="" textlink="">
      <xdr:nvSpPr>
        <xdr:cNvPr id="693" name="楕円 692"/>
        <xdr:cNvSpPr/>
      </xdr:nvSpPr>
      <xdr:spPr>
        <a:xfrm>
          <a:off x="0" y="17532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95250</xdr:rowOff>
    </xdr:from>
    <xdr:to>
      <xdr:col>71</xdr:col>
      <xdr:colOff>177800</xdr:colOff>
      <xdr:row>102</xdr:row>
      <xdr:rowOff>165736</xdr:rowOff>
    </xdr:to>
    <xdr:cxnSp macro="">
      <xdr:nvCxnSpPr>
        <xdr:cNvPr id="694" name="直線コネクタ 693"/>
        <xdr:cNvCxnSpPr/>
      </xdr:nvCxnSpPr>
      <xdr:spPr>
        <a:xfrm>
          <a:off x="0" y="17583150"/>
          <a:ext cx="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5" name="n_1aveValue【公民館】&#10;有形固定資産減価償却率"/>
        <xdr:cNvSpPr txBox="1"/>
      </xdr:nvSpPr>
      <xdr:spPr>
        <a:xfrm>
          <a:off x="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6" name="n_2aveValue【公民館】&#10;有形固定資産減価償却率"/>
        <xdr:cNvSpPr txBox="1"/>
      </xdr:nvSpPr>
      <xdr:spPr>
        <a:xfrm>
          <a:off x="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97" name="n_3aveValue【公民館】&#10;有形固定資産減価償却率"/>
        <xdr:cNvSpPr txBox="1"/>
      </xdr:nvSpPr>
      <xdr:spPr>
        <a:xfrm>
          <a:off x="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698" name="n_4aveValue【公民館】&#10;有形固定資産減価償却率"/>
        <xdr:cNvSpPr txBox="1"/>
      </xdr:nvSpPr>
      <xdr:spPr>
        <a:xfrm>
          <a:off x="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99" name="n_1mainValue【公民館】&#10;有形固定資産減価償却率"/>
        <xdr:cNvSpPr txBox="1"/>
      </xdr:nvSpPr>
      <xdr:spPr>
        <a:xfrm>
          <a:off x="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00" name="n_2mainValue【公民館】&#10;有形固定資産減価償却率"/>
        <xdr:cNvSpPr txBox="1"/>
      </xdr:nvSpPr>
      <xdr:spPr>
        <a:xfrm>
          <a:off x="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61613</xdr:rowOff>
    </xdr:from>
    <xdr:ext cx="405111" cy="259045"/>
    <xdr:sp macro="" textlink="">
      <xdr:nvSpPr>
        <xdr:cNvPr id="701" name="n_3mainValue【公民館】&#10;有形固定資産減価償却率"/>
        <xdr:cNvSpPr txBox="1"/>
      </xdr:nvSpPr>
      <xdr:spPr>
        <a:xfrm>
          <a:off x="0"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162577</xdr:rowOff>
    </xdr:from>
    <xdr:ext cx="405111" cy="259045"/>
    <xdr:sp macro="" textlink="">
      <xdr:nvSpPr>
        <xdr:cNvPr id="702" name="n_4mainValue【公民館】&#10;有形固定資産減価償却率"/>
        <xdr:cNvSpPr txBox="1"/>
      </xdr:nvSpPr>
      <xdr:spPr>
        <a:xfrm>
          <a:off x="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4" name="直線コネクタ 723"/>
        <xdr:cNvCxnSpPr/>
      </xdr:nvCxnSpPr>
      <xdr:spPr>
        <a:xfrm flipV="1">
          <a:off x="0"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5" name="【公民館】&#10;一人当たり面積最小値テキスト"/>
        <xdr:cNvSpPr txBox="1"/>
      </xdr:nvSpPr>
      <xdr:spPr>
        <a:xfrm>
          <a:off x="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6" name="直線コネクタ 725"/>
        <xdr:cNvCxnSpPr/>
      </xdr:nvCxnSpPr>
      <xdr:spPr>
        <a:xfrm>
          <a:off x="0" y="185667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7" name="【公民館】&#10;一人当たり面積最大値テキスト"/>
        <xdr:cNvSpPr txBox="1"/>
      </xdr:nvSpPr>
      <xdr:spPr>
        <a:xfrm>
          <a:off x="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28" name="直線コネクタ 727"/>
        <xdr:cNvCxnSpPr/>
      </xdr:nvCxnSpPr>
      <xdr:spPr>
        <a:xfrm>
          <a:off x="0" y="17365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29" name="【公民館】&#10;一人当たり面積平均値テキスト"/>
        <xdr:cNvSpPr txBox="1"/>
      </xdr:nvSpPr>
      <xdr:spPr>
        <a:xfrm>
          <a:off x="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0" name="フローチャート: 判断 729"/>
        <xdr:cNvSpPr/>
      </xdr:nvSpPr>
      <xdr:spPr>
        <a:xfrm>
          <a:off x="0" y="183307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1" name="フローチャート: 判断 730"/>
        <xdr:cNvSpPr/>
      </xdr:nvSpPr>
      <xdr:spPr>
        <a:xfrm>
          <a:off x="0" y="183426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2" name="フローチャート: 判断 731"/>
        <xdr:cNvSpPr/>
      </xdr:nvSpPr>
      <xdr:spPr>
        <a:xfrm>
          <a:off x="0" y="1834174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3" name="フローチャート: 判断 732"/>
        <xdr:cNvSpPr/>
      </xdr:nvSpPr>
      <xdr:spPr>
        <a:xfrm>
          <a:off x="0" y="183248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4" name="フローチャート: 判断 733"/>
        <xdr:cNvSpPr/>
      </xdr:nvSpPr>
      <xdr:spPr>
        <a:xfrm>
          <a:off x="0" y="183769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168047</xdr:rowOff>
    </xdr:from>
    <xdr:to>
      <xdr:col>116</xdr:col>
      <xdr:colOff>114300</xdr:colOff>
      <xdr:row>105</xdr:row>
      <xdr:rowOff>98197</xdr:rowOff>
    </xdr:to>
    <xdr:sp macro="" textlink="">
      <xdr:nvSpPr>
        <xdr:cNvPr id="740" name="楕円 739"/>
        <xdr:cNvSpPr/>
      </xdr:nvSpPr>
      <xdr:spPr>
        <a:xfrm>
          <a:off x="0" y="1799884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19474</xdr:rowOff>
    </xdr:from>
    <xdr:ext cx="469744" cy="259045"/>
    <xdr:sp macro="" textlink="">
      <xdr:nvSpPr>
        <xdr:cNvPr id="741" name="【公民館】&#10;一人当たり面積該当値テキスト"/>
        <xdr:cNvSpPr txBox="1"/>
      </xdr:nvSpPr>
      <xdr:spPr>
        <a:xfrm>
          <a:off x="0" y="1785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4369</xdr:rowOff>
    </xdr:from>
    <xdr:to>
      <xdr:col>112</xdr:col>
      <xdr:colOff>38100</xdr:colOff>
      <xdr:row>105</xdr:row>
      <xdr:rowOff>105969</xdr:rowOff>
    </xdr:to>
    <xdr:sp macro="" textlink="">
      <xdr:nvSpPr>
        <xdr:cNvPr id="742" name="楕円 741"/>
        <xdr:cNvSpPr/>
      </xdr:nvSpPr>
      <xdr:spPr>
        <a:xfrm>
          <a:off x="0" y="1800661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47397</xdr:rowOff>
    </xdr:from>
    <xdr:to>
      <xdr:col>116</xdr:col>
      <xdr:colOff>63500</xdr:colOff>
      <xdr:row>105</xdr:row>
      <xdr:rowOff>55169</xdr:rowOff>
    </xdr:to>
    <xdr:cxnSp macro="">
      <xdr:nvCxnSpPr>
        <xdr:cNvPr id="743" name="直線コネクタ 742"/>
        <xdr:cNvCxnSpPr/>
      </xdr:nvCxnSpPr>
      <xdr:spPr>
        <a:xfrm flipV="1">
          <a:off x="0" y="18049647"/>
          <a:ext cx="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13055</xdr:rowOff>
    </xdr:from>
    <xdr:to>
      <xdr:col>107</xdr:col>
      <xdr:colOff>101600</xdr:colOff>
      <xdr:row>105</xdr:row>
      <xdr:rowOff>114655</xdr:rowOff>
    </xdr:to>
    <xdr:sp macro="" textlink="">
      <xdr:nvSpPr>
        <xdr:cNvPr id="744" name="楕円 743"/>
        <xdr:cNvSpPr/>
      </xdr:nvSpPr>
      <xdr:spPr>
        <a:xfrm>
          <a:off x="0" y="180153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55169</xdr:rowOff>
    </xdr:from>
    <xdr:to>
      <xdr:col>111</xdr:col>
      <xdr:colOff>177800</xdr:colOff>
      <xdr:row>105</xdr:row>
      <xdr:rowOff>63855</xdr:rowOff>
    </xdr:to>
    <xdr:cxnSp macro="">
      <xdr:nvCxnSpPr>
        <xdr:cNvPr id="745" name="直線コネクタ 744"/>
        <xdr:cNvCxnSpPr/>
      </xdr:nvCxnSpPr>
      <xdr:spPr>
        <a:xfrm flipV="1">
          <a:off x="0" y="18057419"/>
          <a:ext cx="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xdr:rowOff>
    </xdr:from>
    <xdr:to>
      <xdr:col>102</xdr:col>
      <xdr:colOff>165100</xdr:colOff>
      <xdr:row>105</xdr:row>
      <xdr:rowOff>117856</xdr:rowOff>
    </xdr:to>
    <xdr:sp macro="" textlink="">
      <xdr:nvSpPr>
        <xdr:cNvPr id="746" name="楕円 745"/>
        <xdr:cNvSpPr/>
      </xdr:nvSpPr>
      <xdr:spPr>
        <a:xfrm>
          <a:off x="0" y="180185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63855</xdr:rowOff>
    </xdr:from>
    <xdr:to>
      <xdr:col>107</xdr:col>
      <xdr:colOff>50800</xdr:colOff>
      <xdr:row>105</xdr:row>
      <xdr:rowOff>67056</xdr:rowOff>
    </xdr:to>
    <xdr:cxnSp macro="">
      <xdr:nvCxnSpPr>
        <xdr:cNvPr id="747" name="直線コネクタ 746"/>
        <xdr:cNvCxnSpPr/>
      </xdr:nvCxnSpPr>
      <xdr:spPr>
        <a:xfrm flipV="1">
          <a:off x="0" y="18066105"/>
          <a:ext cx="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20828</xdr:rowOff>
    </xdr:from>
    <xdr:to>
      <xdr:col>98</xdr:col>
      <xdr:colOff>38100</xdr:colOff>
      <xdr:row>105</xdr:row>
      <xdr:rowOff>122428</xdr:rowOff>
    </xdr:to>
    <xdr:sp macro="" textlink="">
      <xdr:nvSpPr>
        <xdr:cNvPr id="748" name="楕円 747"/>
        <xdr:cNvSpPr/>
      </xdr:nvSpPr>
      <xdr:spPr>
        <a:xfrm>
          <a:off x="0" y="180230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67056</xdr:rowOff>
    </xdr:from>
    <xdr:to>
      <xdr:col>102</xdr:col>
      <xdr:colOff>114300</xdr:colOff>
      <xdr:row>105</xdr:row>
      <xdr:rowOff>71628</xdr:rowOff>
    </xdr:to>
    <xdr:cxnSp macro="">
      <xdr:nvCxnSpPr>
        <xdr:cNvPr id="749" name="直線コネクタ 748"/>
        <xdr:cNvCxnSpPr/>
      </xdr:nvCxnSpPr>
      <xdr:spPr>
        <a:xfrm flipV="1">
          <a:off x="0" y="18069306"/>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0" name="n_1aveValue【公民館】&#10;一人当たり面積"/>
        <xdr:cNvSpPr txBox="1"/>
      </xdr:nvSpPr>
      <xdr:spPr>
        <a:xfrm>
          <a:off x="0"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1" name="n_2aveValue【公民館】&#10;一人当たり面積"/>
        <xdr:cNvSpPr txBox="1"/>
      </xdr:nvSpPr>
      <xdr:spPr>
        <a:xfrm>
          <a:off x="0"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2" name="n_3aveValue【公民館】&#10;一人当たり面積"/>
        <xdr:cNvSpPr txBox="1"/>
      </xdr:nvSpPr>
      <xdr:spPr>
        <a:xfrm>
          <a:off x="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3" name="n_4aveValue【公民館】&#10;一人当たり面積"/>
        <xdr:cNvSpPr txBox="1"/>
      </xdr:nvSpPr>
      <xdr:spPr>
        <a:xfrm>
          <a:off x="0"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122496</xdr:rowOff>
    </xdr:from>
    <xdr:ext cx="469744" cy="259045"/>
    <xdr:sp macro="" textlink="">
      <xdr:nvSpPr>
        <xdr:cNvPr id="754" name="n_1mainValue【公民館】&#10;一人当たり面積"/>
        <xdr:cNvSpPr txBox="1"/>
      </xdr:nvSpPr>
      <xdr:spPr>
        <a:xfrm>
          <a:off x="0" y="177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131182</xdr:rowOff>
    </xdr:from>
    <xdr:ext cx="469744" cy="259045"/>
    <xdr:sp macro="" textlink="">
      <xdr:nvSpPr>
        <xdr:cNvPr id="755" name="n_2mainValue【公民館】&#10;一人当たり面積"/>
        <xdr:cNvSpPr txBox="1"/>
      </xdr:nvSpPr>
      <xdr:spPr>
        <a:xfrm>
          <a:off x="0"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134383</xdr:rowOff>
    </xdr:from>
    <xdr:ext cx="469744" cy="259045"/>
    <xdr:sp macro="" textlink="">
      <xdr:nvSpPr>
        <xdr:cNvPr id="756" name="n_3mainValue【公民館】&#10;一人当たり面積"/>
        <xdr:cNvSpPr txBox="1"/>
      </xdr:nvSpPr>
      <xdr:spPr>
        <a:xfrm>
          <a:off x="0"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138955</xdr:rowOff>
    </xdr:from>
    <xdr:ext cx="469744" cy="259045"/>
    <xdr:sp macro="" textlink="">
      <xdr:nvSpPr>
        <xdr:cNvPr id="757" name="n_4mainValue【公民館】&#10;一人当たり面積"/>
        <xdr:cNvSpPr txBox="1"/>
      </xdr:nvSpPr>
      <xdr:spPr>
        <a:xfrm>
          <a:off x="0"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道路については、有形固定資産減価償却率が類似団体平均を大幅に上回っており、老朽化が進んでいることが分かる。今後も計画的に維持管理を行うとともに、点検や修繕を実施し、長寿命化を図る。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学校施設については、学校給食センターが建設されてから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が進んでいるが、現在新たな給食センターを建設中である。また、一人当たりの面積においても類似団体平均を上回っており、少子化に伴い小中学校の児童数が減少してきていることから、今後は統合等も含めた検討が必要である。同様に、保育所についても町内３つの保育園の統合化を視野に入れ、将来の施設の在り方の検討を行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公民館についても、一人当たり面積が類似団体平均を上回っており</a:t>
          </a:r>
          <a:r>
            <a:rPr lang="ja-JP" altLang="en-US" sz="1300" baseline="0" smtClean="0">
              <a:solidFill>
                <a:schemeClr val="dk1"/>
              </a:solidFill>
              <a:latin typeface="ＭＳ Ｐゴシック" pitchFamily="50" charset="-128"/>
              <a:ea typeface="ＭＳ Ｐゴシック" pitchFamily="50" charset="-128"/>
              <a:cs typeface="+mn-cs"/>
            </a:rPr>
            <a:t>、老朽化が著しい施設や利用度・稼働率が低い施設については、施設の複合化や面積の縮減等を検討していく。 </a:t>
          </a:r>
          <a:r>
            <a:rPr lang="ja-JP" altLang="en-US" sz="1100" baseline="0" smtClean="0">
              <a:solidFill>
                <a:schemeClr val="dk1"/>
              </a:solidFill>
              <a:latin typeface="ＭＳ Ｐゴシック" pitchFamily="50" charset="-128"/>
              <a:ea typeface="ＭＳ Ｐゴシック" pitchFamily="50" charset="-128"/>
              <a:cs typeface="+mn-cs"/>
            </a:rPr>
            <a:t>	</a:t>
          </a:r>
        </a:p>
        <a:p>
          <a:endParaRPr kumimoji="1" lang="en-US" altLang="ja-JP" sz="1300">
            <a:latin typeface="ＭＳ Ｐゴシック" pitchFamily="50" charset="-128"/>
            <a:ea typeface="ＭＳ Ｐゴシック"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0"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0"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0" y="72003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0" y="57258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0" y="643109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0" y="62743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0" y="62220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0" y="63380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0" y="630700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0" y="64915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xdr:cNvSpPr/>
      </xdr:nvSpPr>
      <xdr:spPr>
        <a:xfrm>
          <a:off x="0" y="64588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xdr:cNvCxnSpPr/>
      </xdr:nvCxnSpPr>
      <xdr:spPr>
        <a:xfrm>
          <a:off x="0" y="6509657"/>
          <a:ext cx="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0" y="6426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xdr:cNvCxnSpPr/>
      </xdr:nvCxnSpPr>
      <xdr:spPr>
        <a:xfrm>
          <a:off x="0" y="6477000"/>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0" y="63935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0" y="6444343"/>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0" y="63608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0" y="6411686"/>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0"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xdr:cNvSpPr txBox="1"/>
      </xdr:nvSpPr>
      <xdr:spPr>
        <a:xfrm>
          <a:off x="0"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xdr:cNvSpPr txBox="1"/>
      </xdr:nvSpPr>
      <xdr:spPr>
        <a:xfrm>
          <a:off x="0"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xdr:cNvSpPr txBox="1"/>
      </xdr:nvSpPr>
      <xdr:spPr>
        <a:xfrm>
          <a:off x="0"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xdr:cNvSpPr txBox="1"/>
      </xdr:nvSpPr>
      <xdr:spPr>
        <a:xfrm>
          <a:off x="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0"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0"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0"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0"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xdr:cNvCxnSpPr/>
      </xdr:nvCxnSpPr>
      <xdr:spPr>
        <a:xfrm flipV="1">
          <a:off x="0"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0" y="722811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xdr:cNvSpPr txBox="1"/>
      </xdr:nvSpPr>
      <xdr:spPr>
        <a:xfrm>
          <a:off x="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xdr:cNvCxnSpPr/>
      </xdr:nvCxnSpPr>
      <xdr:spPr>
        <a:xfrm>
          <a:off x="0" y="57193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xdr:cNvSpPr txBox="1"/>
      </xdr:nvSpPr>
      <xdr:spPr>
        <a:xfrm>
          <a:off x="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xdr:cNvSpPr/>
      </xdr:nvSpPr>
      <xdr:spPr>
        <a:xfrm>
          <a:off x="0" y="68474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0" y="68344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xdr:cNvSpPr/>
      </xdr:nvSpPr>
      <xdr:spPr>
        <a:xfrm>
          <a:off x="0" y="683114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xdr:cNvSpPr/>
      </xdr:nvSpPr>
      <xdr:spPr>
        <a:xfrm>
          <a:off x="0" y="68474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xdr:cNvSpPr/>
      </xdr:nvSpPr>
      <xdr:spPr>
        <a:xfrm>
          <a:off x="0" y="68115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169091</xdr:rowOff>
    </xdr:from>
    <xdr:to>
      <xdr:col>55</xdr:col>
      <xdr:colOff>50800</xdr:colOff>
      <xdr:row>41</xdr:row>
      <xdr:rowOff>99241</xdr:rowOff>
    </xdr:to>
    <xdr:sp macro="" textlink="">
      <xdr:nvSpPr>
        <xdr:cNvPr id="133" name="楕円 132"/>
        <xdr:cNvSpPr/>
      </xdr:nvSpPr>
      <xdr:spPr>
        <a:xfrm>
          <a:off x="0" y="702709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147518</xdr:rowOff>
    </xdr:from>
    <xdr:ext cx="469744" cy="259045"/>
    <xdr:sp macro="" textlink="">
      <xdr:nvSpPr>
        <xdr:cNvPr id="134" name="【図書館】&#10;一人当たり面積該当値テキスト"/>
        <xdr:cNvSpPr txBox="1"/>
      </xdr:nvSpPr>
      <xdr:spPr>
        <a:xfrm>
          <a:off x="0"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907</xdr:rowOff>
    </xdr:from>
    <xdr:to>
      <xdr:col>50</xdr:col>
      <xdr:colOff>165100</xdr:colOff>
      <xdr:row>41</xdr:row>
      <xdr:rowOff>102507</xdr:rowOff>
    </xdr:to>
    <xdr:sp macro="" textlink="">
      <xdr:nvSpPr>
        <xdr:cNvPr id="135" name="楕円 134"/>
        <xdr:cNvSpPr/>
      </xdr:nvSpPr>
      <xdr:spPr>
        <a:xfrm>
          <a:off x="0" y="70303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48441</xdr:rowOff>
    </xdr:from>
    <xdr:to>
      <xdr:col>55</xdr:col>
      <xdr:colOff>0</xdr:colOff>
      <xdr:row>41</xdr:row>
      <xdr:rowOff>51707</xdr:rowOff>
    </xdr:to>
    <xdr:cxnSp macro="">
      <xdr:nvCxnSpPr>
        <xdr:cNvPr id="136" name="直線コネクタ 135"/>
        <xdr:cNvCxnSpPr/>
      </xdr:nvCxnSpPr>
      <xdr:spPr>
        <a:xfrm flipV="1">
          <a:off x="0" y="7077891"/>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4173</xdr:rowOff>
    </xdr:from>
    <xdr:to>
      <xdr:col>46</xdr:col>
      <xdr:colOff>38100</xdr:colOff>
      <xdr:row>41</xdr:row>
      <xdr:rowOff>105773</xdr:rowOff>
    </xdr:to>
    <xdr:sp macro="" textlink="">
      <xdr:nvSpPr>
        <xdr:cNvPr id="137" name="楕円 136"/>
        <xdr:cNvSpPr/>
      </xdr:nvSpPr>
      <xdr:spPr>
        <a:xfrm>
          <a:off x="0" y="70336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51707</xdr:rowOff>
    </xdr:from>
    <xdr:to>
      <xdr:col>50</xdr:col>
      <xdr:colOff>114300</xdr:colOff>
      <xdr:row>41</xdr:row>
      <xdr:rowOff>54973</xdr:rowOff>
    </xdr:to>
    <xdr:cxnSp macro="">
      <xdr:nvCxnSpPr>
        <xdr:cNvPr id="138" name="直線コネクタ 137"/>
        <xdr:cNvCxnSpPr/>
      </xdr:nvCxnSpPr>
      <xdr:spPr>
        <a:xfrm flipV="1">
          <a:off x="0" y="7081157"/>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4173</xdr:rowOff>
    </xdr:from>
    <xdr:to>
      <xdr:col>41</xdr:col>
      <xdr:colOff>101600</xdr:colOff>
      <xdr:row>41</xdr:row>
      <xdr:rowOff>105773</xdr:rowOff>
    </xdr:to>
    <xdr:sp macro="" textlink="">
      <xdr:nvSpPr>
        <xdr:cNvPr id="139" name="楕円 138"/>
        <xdr:cNvSpPr/>
      </xdr:nvSpPr>
      <xdr:spPr>
        <a:xfrm>
          <a:off x="0" y="70336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54973</xdr:rowOff>
    </xdr:from>
    <xdr:to>
      <xdr:col>45</xdr:col>
      <xdr:colOff>177800</xdr:colOff>
      <xdr:row>41</xdr:row>
      <xdr:rowOff>54973</xdr:rowOff>
    </xdr:to>
    <xdr:cxnSp macro="">
      <xdr:nvCxnSpPr>
        <xdr:cNvPr id="140" name="直線コネクタ 139"/>
        <xdr:cNvCxnSpPr/>
      </xdr:nvCxnSpPr>
      <xdr:spPr>
        <a:xfrm>
          <a:off x="0" y="7084423"/>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7438</xdr:rowOff>
    </xdr:from>
    <xdr:to>
      <xdr:col>36</xdr:col>
      <xdr:colOff>165100</xdr:colOff>
      <xdr:row>41</xdr:row>
      <xdr:rowOff>109038</xdr:rowOff>
    </xdr:to>
    <xdr:sp macro="" textlink="">
      <xdr:nvSpPr>
        <xdr:cNvPr id="141" name="楕円 140"/>
        <xdr:cNvSpPr/>
      </xdr:nvSpPr>
      <xdr:spPr>
        <a:xfrm>
          <a:off x="0" y="703688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54973</xdr:rowOff>
    </xdr:from>
    <xdr:to>
      <xdr:col>41</xdr:col>
      <xdr:colOff>50800</xdr:colOff>
      <xdr:row>41</xdr:row>
      <xdr:rowOff>58238</xdr:rowOff>
    </xdr:to>
    <xdr:cxnSp macro="">
      <xdr:nvCxnSpPr>
        <xdr:cNvPr id="142" name="直線コネクタ 141"/>
        <xdr:cNvCxnSpPr/>
      </xdr:nvCxnSpPr>
      <xdr:spPr>
        <a:xfrm flipV="1">
          <a:off x="0" y="7084423"/>
          <a:ext cx="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0"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xdr:cNvSpPr txBox="1"/>
      </xdr:nvSpPr>
      <xdr:spPr>
        <a:xfrm>
          <a:off x="0"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xdr:cNvSpPr txBox="1"/>
      </xdr:nvSpPr>
      <xdr:spPr>
        <a:xfrm>
          <a:off x="0"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xdr:cNvSpPr txBox="1"/>
      </xdr:nvSpPr>
      <xdr:spPr>
        <a:xfrm>
          <a:off x="0"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93634</xdr:rowOff>
    </xdr:from>
    <xdr:ext cx="469744" cy="259045"/>
    <xdr:sp macro="" textlink="">
      <xdr:nvSpPr>
        <xdr:cNvPr id="147" name="n_1mainValue【図書館】&#10;一人当たり面積"/>
        <xdr:cNvSpPr txBox="1"/>
      </xdr:nvSpPr>
      <xdr:spPr>
        <a:xfrm>
          <a:off x="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96900</xdr:rowOff>
    </xdr:from>
    <xdr:ext cx="469744" cy="259045"/>
    <xdr:sp macro="" textlink="">
      <xdr:nvSpPr>
        <xdr:cNvPr id="148" name="n_2mainValue【図書館】&#10;一人当たり面積"/>
        <xdr:cNvSpPr txBox="1"/>
      </xdr:nvSpPr>
      <xdr:spPr>
        <a:xfrm>
          <a:off x="0"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96900</xdr:rowOff>
    </xdr:from>
    <xdr:ext cx="469744" cy="259045"/>
    <xdr:sp macro="" textlink="">
      <xdr:nvSpPr>
        <xdr:cNvPr id="149" name="n_3mainValue【図書館】&#10;一人当たり面積"/>
        <xdr:cNvSpPr txBox="1"/>
      </xdr:nvSpPr>
      <xdr:spPr>
        <a:xfrm>
          <a:off x="0"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100165</xdr:rowOff>
    </xdr:from>
    <xdr:ext cx="469744" cy="259045"/>
    <xdr:sp macro="" textlink="">
      <xdr:nvSpPr>
        <xdr:cNvPr id="150" name="n_4mainValue【図書館】&#10;一人当たり面積"/>
        <xdr:cNvSpPr txBox="1"/>
      </xdr:nvSpPr>
      <xdr:spPr>
        <a:xfrm>
          <a:off x="0"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0"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xdr:cNvCxnSpPr/>
      </xdr:nvCxnSpPr>
      <xdr:spPr>
        <a:xfrm flipV="1">
          <a:off x="0"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0" y="1104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xdr:cNvSpPr txBox="1"/>
      </xdr:nvSpPr>
      <xdr:spPr>
        <a:xfrm>
          <a:off x="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xdr:cNvCxnSpPr/>
      </xdr:nvCxnSpPr>
      <xdr:spPr>
        <a:xfrm>
          <a:off x="0" y="95631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xdr:cNvSpPr txBox="1"/>
      </xdr:nvSpPr>
      <xdr:spPr>
        <a:xfrm>
          <a:off x="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xdr:cNvSpPr/>
      </xdr:nvSpPr>
      <xdr:spPr>
        <a:xfrm>
          <a:off x="0" y="104400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xdr:cNvSpPr/>
      </xdr:nvSpPr>
      <xdr:spPr>
        <a:xfrm>
          <a:off x="0" y="103714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xdr:cNvSpPr/>
      </xdr:nvSpPr>
      <xdr:spPr>
        <a:xfrm>
          <a:off x="0" y="103409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xdr:cNvSpPr/>
      </xdr:nvSpPr>
      <xdr:spPr>
        <a:xfrm>
          <a:off x="0" y="104152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xdr:cNvSpPr/>
      </xdr:nvSpPr>
      <xdr:spPr>
        <a:xfrm>
          <a:off x="0" y="103771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91" name="楕円 190"/>
        <xdr:cNvSpPr/>
      </xdr:nvSpPr>
      <xdr:spPr>
        <a:xfrm>
          <a:off x="0" y="106152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92" name="【体育館・プール】&#10;有形固定資産減価償却率該当値テキスト"/>
        <xdr:cNvSpPr txBox="1"/>
      </xdr:nvSpPr>
      <xdr:spPr>
        <a:xfrm>
          <a:off x="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93" name="楕円 192"/>
        <xdr:cNvSpPr/>
      </xdr:nvSpPr>
      <xdr:spPr>
        <a:xfrm>
          <a:off x="0" y="105848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36195</xdr:rowOff>
    </xdr:to>
    <xdr:cxnSp macro="">
      <xdr:nvCxnSpPr>
        <xdr:cNvPr id="194" name="直線コネクタ 193"/>
        <xdr:cNvCxnSpPr/>
      </xdr:nvCxnSpPr>
      <xdr:spPr>
        <a:xfrm>
          <a:off x="0" y="10635615"/>
          <a:ext cx="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5" name="楕円 194"/>
        <xdr:cNvSpPr/>
      </xdr:nvSpPr>
      <xdr:spPr>
        <a:xfrm>
          <a:off x="0" y="105524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5715</xdr:rowOff>
    </xdr:to>
    <xdr:cxnSp macro="">
      <xdr:nvCxnSpPr>
        <xdr:cNvPr id="196" name="直線コネクタ 195"/>
        <xdr:cNvCxnSpPr/>
      </xdr:nvCxnSpPr>
      <xdr:spPr>
        <a:xfrm>
          <a:off x="0" y="10603230"/>
          <a:ext cx="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7" name="楕円 196"/>
        <xdr:cNvSpPr/>
      </xdr:nvSpPr>
      <xdr:spPr>
        <a:xfrm>
          <a:off x="0" y="1055433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61</xdr:row>
      <xdr:rowOff>146685</xdr:rowOff>
    </xdr:to>
    <xdr:cxnSp macro="">
      <xdr:nvCxnSpPr>
        <xdr:cNvPr id="198" name="直線コネクタ 197"/>
        <xdr:cNvCxnSpPr/>
      </xdr:nvCxnSpPr>
      <xdr:spPr>
        <a:xfrm flipV="1">
          <a:off x="0" y="10603230"/>
          <a:ext cx="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9" name="楕円 198"/>
        <xdr:cNvSpPr/>
      </xdr:nvSpPr>
      <xdr:spPr>
        <a:xfrm>
          <a:off x="0" y="105048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97155</xdr:rowOff>
    </xdr:from>
    <xdr:to>
      <xdr:col>10</xdr:col>
      <xdr:colOff>114300</xdr:colOff>
      <xdr:row>61</xdr:row>
      <xdr:rowOff>146685</xdr:rowOff>
    </xdr:to>
    <xdr:cxnSp macro="">
      <xdr:nvCxnSpPr>
        <xdr:cNvPr id="200" name="直線コネクタ 199"/>
        <xdr:cNvCxnSpPr/>
      </xdr:nvCxnSpPr>
      <xdr:spPr>
        <a:xfrm>
          <a:off x="0" y="10555605"/>
          <a:ext cx="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xdr:cNvSpPr txBox="1"/>
      </xdr:nvSpPr>
      <xdr:spPr>
        <a:xfrm>
          <a:off x="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xdr:cNvSpPr txBox="1"/>
      </xdr:nvSpPr>
      <xdr:spPr>
        <a:xfrm>
          <a:off x="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xdr:cNvSpPr txBox="1"/>
      </xdr:nvSpPr>
      <xdr:spPr>
        <a:xfrm>
          <a:off x="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xdr:cNvSpPr txBox="1"/>
      </xdr:nvSpPr>
      <xdr:spPr>
        <a:xfrm>
          <a:off x="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205" name="n_1mainValue【体育館・プール】&#10;有形固定資産減価償却率"/>
        <xdr:cNvSpPr txBox="1"/>
      </xdr:nvSpPr>
      <xdr:spPr>
        <a:xfrm>
          <a:off x="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206" name="n_2mainValue【体育館・プール】&#10;有形固定資産減価償却率"/>
        <xdr:cNvSpPr txBox="1"/>
      </xdr:nvSpPr>
      <xdr:spPr>
        <a:xfrm>
          <a:off x="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207" name="n_3mainValue【体育館・プール】&#10;有形固定資産減価償却率"/>
        <xdr:cNvSpPr txBox="1"/>
      </xdr:nvSpPr>
      <xdr:spPr>
        <a:xfrm>
          <a:off x="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139082</xdr:rowOff>
    </xdr:from>
    <xdr:ext cx="405111" cy="259045"/>
    <xdr:sp macro="" textlink="">
      <xdr:nvSpPr>
        <xdr:cNvPr id="208" name="n_4mainValue【体育館・プール】&#10;有形固定資産減価償却率"/>
        <xdr:cNvSpPr txBox="1"/>
      </xdr:nvSpPr>
      <xdr:spPr>
        <a:xfrm>
          <a:off x="0"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0" y="1085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0"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xdr:cNvCxnSpPr/>
      </xdr:nvCxnSpPr>
      <xdr:spPr>
        <a:xfrm>
          <a:off x="0" y="971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xdr:cNvSpPr txBox="1"/>
      </xdr:nvSpPr>
      <xdr:spPr>
        <a:xfrm>
          <a:off x="0"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xdr:cNvCxnSpPr/>
      </xdr:nvCxnSpPr>
      <xdr:spPr>
        <a:xfrm flipV="1">
          <a:off x="0"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xdr:cNvSpPr txBox="1"/>
      </xdr:nvSpPr>
      <xdr:spPr>
        <a:xfrm>
          <a:off x="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xdr:cNvCxnSpPr/>
      </xdr:nvCxnSpPr>
      <xdr:spPr>
        <a:xfrm>
          <a:off x="0" y="1079049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xdr:cNvSpPr txBox="1"/>
      </xdr:nvSpPr>
      <xdr:spPr>
        <a:xfrm>
          <a:off x="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xdr:cNvCxnSpPr/>
      </xdr:nvCxnSpPr>
      <xdr:spPr>
        <a:xfrm>
          <a:off x="0" y="95794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33" name="【体育館・プール】&#10;一人当たり面積平均値テキスト"/>
        <xdr:cNvSpPr txBox="1"/>
      </xdr:nvSpPr>
      <xdr:spPr>
        <a:xfrm>
          <a:off x="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xdr:cNvSpPr/>
      </xdr:nvSpPr>
      <xdr:spPr>
        <a:xfrm>
          <a:off x="0" y="104716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xdr:cNvSpPr/>
      </xdr:nvSpPr>
      <xdr:spPr>
        <a:xfrm>
          <a:off x="0" y="104950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xdr:cNvSpPr/>
      </xdr:nvSpPr>
      <xdr:spPr>
        <a:xfrm>
          <a:off x="0" y="1050309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xdr:cNvSpPr/>
      </xdr:nvSpPr>
      <xdr:spPr>
        <a:xfrm>
          <a:off x="0" y="1041107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xdr:cNvSpPr/>
      </xdr:nvSpPr>
      <xdr:spPr>
        <a:xfrm>
          <a:off x="0" y="1051794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44" name="楕円 243"/>
        <xdr:cNvSpPr/>
      </xdr:nvSpPr>
      <xdr:spPr>
        <a:xfrm>
          <a:off x="0" y="1045108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15511</xdr:rowOff>
    </xdr:from>
    <xdr:ext cx="469744" cy="259045"/>
    <xdr:sp macro="" textlink="">
      <xdr:nvSpPr>
        <xdr:cNvPr id="245" name="【体育館・プール】&#10;一人当たり面積該当値テキスト"/>
        <xdr:cNvSpPr txBox="1"/>
      </xdr:nvSpPr>
      <xdr:spPr>
        <a:xfrm>
          <a:off x="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169228</xdr:rowOff>
    </xdr:from>
    <xdr:to>
      <xdr:col>50</xdr:col>
      <xdr:colOff>165100</xdr:colOff>
      <xdr:row>61</xdr:row>
      <xdr:rowOff>99378</xdr:rowOff>
    </xdr:to>
    <xdr:sp macro="" textlink="">
      <xdr:nvSpPr>
        <xdr:cNvPr id="246" name="楕円 245"/>
        <xdr:cNvSpPr/>
      </xdr:nvSpPr>
      <xdr:spPr>
        <a:xfrm>
          <a:off x="0" y="104562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48578</xdr:rowOff>
    </xdr:to>
    <xdr:cxnSp macro="">
      <xdr:nvCxnSpPr>
        <xdr:cNvPr id="247" name="直線コネクタ 246"/>
        <xdr:cNvCxnSpPr/>
      </xdr:nvCxnSpPr>
      <xdr:spPr>
        <a:xfrm flipV="1">
          <a:off x="0" y="10501884"/>
          <a:ext cx="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54356</xdr:rowOff>
    </xdr:from>
    <xdr:to>
      <xdr:col>46</xdr:col>
      <xdr:colOff>38100</xdr:colOff>
      <xdr:row>58</xdr:row>
      <xdr:rowOff>155956</xdr:rowOff>
    </xdr:to>
    <xdr:sp macro="" textlink="">
      <xdr:nvSpPr>
        <xdr:cNvPr id="248" name="楕円 247"/>
        <xdr:cNvSpPr/>
      </xdr:nvSpPr>
      <xdr:spPr>
        <a:xfrm>
          <a:off x="0" y="99984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105156</xdr:rowOff>
    </xdr:from>
    <xdr:to>
      <xdr:col>50</xdr:col>
      <xdr:colOff>114300</xdr:colOff>
      <xdr:row>61</xdr:row>
      <xdr:rowOff>48578</xdr:rowOff>
    </xdr:to>
    <xdr:cxnSp macro="">
      <xdr:nvCxnSpPr>
        <xdr:cNvPr id="249" name="直線コネクタ 248"/>
        <xdr:cNvCxnSpPr/>
      </xdr:nvCxnSpPr>
      <xdr:spPr>
        <a:xfrm>
          <a:off x="0" y="10049256"/>
          <a:ext cx="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59499</xdr:rowOff>
    </xdr:from>
    <xdr:to>
      <xdr:col>41</xdr:col>
      <xdr:colOff>101600</xdr:colOff>
      <xdr:row>58</xdr:row>
      <xdr:rowOff>161099</xdr:rowOff>
    </xdr:to>
    <xdr:sp macro="" textlink="">
      <xdr:nvSpPr>
        <xdr:cNvPr id="250" name="楕円 249"/>
        <xdr:cNvSpPr/>
      </xdr:nvSpPr>
      <xdr:spPr>
        <a:xfrm>
          <a:off x="0" y="100035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105156</xdr:rowOff>
    </xdr:from>
    <xdr:to>
      <xdr:col>45</xdr:col>
      <xdr:colOff>177800</xdr:colOff>
      <xdr:row>58</xdr:row>
      <xdr:rowOff>110299</xdr:rowOff>
    </xdr:to>
    <xdr:cxnSp macro="">
      <xdr:nvCxnSpPr>
        <xdr:cNvPr id="251" name="直線コネクタ 250"/>
        <xdr:cNvCxnSpPr/>
      </xdr:nvCxnSpPr>
      <xdr:spPr>
        <a:xfrm flipV="1">
          <a:off x="0" y="10049256"/>
          <a:ext cx="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66357</xdr:rowOff>
    </xdr:from>
    <xdr:to>
      <xdr:col>36</xdr:col>
      <xdr:colOff>165100</xdr:colOff>
      <xdr:row>58</xdr:row>
      <xdr:rowOff>167957</xdr:rowOff>
    </xdr:to>
    <xdr:sp macro="" textlink="">
      <xdr:nvSpPr>
        <xdr:cNvPr id="252" name="楕円 251"/>
        <xdr:cNvSpPr/>
      </xdr:nvSpPr>
      <xdr:spPr>
        <a:xfrm>
          <a:off x="0" y="100104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110299</xdr:rowOff>
    </xdr:from>
    <xdr:to>
      <xdr:col>41</xdr:col>
      <xdr:colOff>50800</xdr:colOff>
      <xdr:row>58</xdr:row>
      <xdr:rowOff>117157</xdr:rowOff>
    </xdr:to>
    <xdr:cxnSp macro="">
      <xdr:nvCxnSpPr>
        <xdr:cNvPr id="253" name="直線コネクタ 252"/>
        <xdr:cNvCxnSpPr/>
      </xdr:nvCxnSpPr>
      <xdr:spPr>
        <a:xfrm flipV="1">
          <a:off x="0" y="10054399"/>
          <a:ext cx="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54" name="n_1aveValue【体育館・プール】&#10;一人当たり面積"/>
        <xdr:cNvSpPr txBox="1"/>
      </xdr:nvSpPr>
      <xdr:spPr>
        <a:xfrm>
          <a:off x="0"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55" name="n_2aveValue【体育館・プール】&#10;一人当たり面積"/>
        <xdr:cNvSpPr txBox="1"/>
      </xdr:nvSpPr>
      <xdr:spPr>
        <a:xfrm>
          <a:off x="0"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56" name="n_3aveValue【体育館・プール】&#10;一人当たり面積"/>
        <xdr:cNvSpPr txBox="1"/>
      </xdr:nvSpPr>
      <xdr:spPr>
        <a:xfrm>
          <a:off x="0"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57" name="n_4aveValue【体育館・プール】&#10;一人当たり面積"/>
        <xdr:cNvSpPr txBox="1"/>
      </xdr:nvSpPr>
      <xdr:spPr>
        <a:xfrm>
          <a:off x="0"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115905</xdr:rowOff>
    </xdr:from>
    <xdr:ext cx="469744" cy="259045"/>
    <xdr:sp macro="" textlink="">
      <xdr:nvSpPr>
        <xdr:cNvPr id="258" name="n_1mainValue【体育館・プール】&#10;一人当たり面積"/>
        <xdr:cNvSpPr txBox="1"/>
      </xdr:nvSpPr>
      <xdr:spPr>
        <a:xfrm>
          <a:off x="0"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1033</xdr:rowOff>
    </xdr:from>
    <xdr:ext cx="469744" cy="259045"/>
    <xdr:sp macro="" textlink="">
      <xdr:nvSpPr>
        <xdr:cNvPr id="259" name="n_2mainValue【体育館・プール】&#10;一人当たり面積"/>
        <xdr:cNvSpPr txBox="1"/>
      </xdr:nvSpPr>
      <xdr:spPr>
        <a:xfrm>
          <a:off x="0" y="97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6176</xdr:rowOff>
    </xdr:from>
    <xdr:ext cx="469744" cy="259045"/>
    <xdr:sp macro="" textlink="">
      <xdr:nvSpPr>
        <xdr:cNvPr id="260" name="n_3mainValue【体育館・プール】&#10;一人当たり面積"/>
        <xdr:cNvSpPr txBox="1"/>
      </xdr:nvSpPr>
      <xdr:spPr>
        <a:xfrm>
          <a:off x="0" y="97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13034</xdr:rowOff>
    </xdr:from>
    <xdr:ext cx="469744" cy="259045"/>
    <xdr:sp macro="" textlink="">
      <xdr:nvSpPr>
        <xdr:cNvPr id="261" name="n_4mainValue【体育館・プール】&#10;一人当たり面積"/>
        <xdr:cNvSpPr txBox="1"/>
      </xdr:nvSpPr>
      <xdr:spPr>
        <a:xfrm>
          <a:off x="0" y="97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0"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0"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xdr:cNvCxnSpPr/>
      </xdr:nvCxnSpPr>
      <xdr:spPr>
        <a:xfrm flipV="1">
          <a:off x="0"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0" y="1485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xdr:cNvSpPr txBox="1"/>
      </xdr:nvSpPr>
      <xdr:spPr>
        <a:xfrm>
          <a:off x="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xdr:cNvCxnSpPr/>
      </xdr:nvCxnSpPr>
      <xdr:spPr>
        <a:xfrm>
          <a:off x="0" y="132664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xdr:cNvSpPr txBox="1"/>
      </xdr:nvSpPr>
      <xdr:spPr>
        <a:xfrm>
          <a:off x="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xdr:cNvSpPr/>
      </xdr:nvSpPr>
      <xdr:spPr>
        <a:xfrm>
          <a:off x="0" y="139966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xdr:cNvSpPr/>
      </xdr:nvSpPr>
      <xdr:spPr>
        <a:xfrm>
          <a:off x="0" y="139490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xdr:cNvSpPr/>
      </xdr:nvSpPr>
      <xdr:spPr>
        <a:xfrm>
          <a:off x="0" y="139623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xdr:cNvSpPr/>
      </xdr:nvSpPr>
      <xdr:spPr>
        <a:xfrm>
          <a:off x="0" y="138995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xdr:cNvSpPr/>
      </xdr:nvSpPr>
      <xdr:spPr>
        <a:xfrm>
          <a:off x="0" y="138137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302" name="楕円 301"/>
        <xdr:cNvSpPr/>
      </xdr:nvSpPr>
      <xdr:spPr>
        <a:xfrm>
          <a:off x="0" y="139947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303" name="【福祉施設】&#10;有形固定資産減価償却率該当値テキスト"/>
        <xdr:cNvSpPr txBox="1"/>
      </xdr:nvSpPr>
      <xdr:spPr>
        <a:xfrm>
          <a:off x="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04" name="楕円 303"/>
        <xdr:cNvSpPr/>
      </xdr:nvSpPr>
      <xdr:spPr>
        <a:xfrm>
          <a:off x="0" y="139299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158114</xdr:rowOff>
    </xdr:to>
    <xdr:cxnSp macro="">
      <xdr:nvCxnSpPr>
        <xdr:cNvPr id="305" name="直線コネクタ 304"/>
        <xdr:cNvCxnSpPr/>
      </xdr:nvCxnSpPr>
      <xdr:spPr>
        <a:xfrm>
          <a:off x="0" y="13980795"/>
          <a:ext cx="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06" name="楕円 305"/>
        <xdr:cNvSpPr/>
      </xdr:nvSpPr>
      <xdr:spPr>
        <a:xfrm>
          <a:off x="0" y="139890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152400</xdr:rowOff>
    </xdr:to>
    <xdr:cxnSp macro="">
      <xdr:nvCxnSpPr>
        <xdr:cNvPr id="307" name="直線コネクタ 306"/>
        <xdr:cNvCxnSpPr/>
      </xdr:nvCxnSpPr>
      <xdr:spPr>
        <a:xfrm flipV="1">
          <a:off x="0" y="13980795"/>
          <a:ext cx="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8" name="楕円 307"/>
        <xdr:cNvSpPr/>
      </xdr:nvSpPr>
      <xdr:spPr>
        <a:xfrm>
          <a:off x="0" y="139376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152400</xdr:rowOff>
    </xdr:to>
    <xdr:cxnSp macro="">
      <xdr:nvCxnSpPr>
        <xdr:cNvPr id="309" name="直線コネクタ 308"/>
        <xdr:cNvCxnSpPr/>
      </xdr:nvCxnSpPr>
      <xdr:spPr>
        <a:xfrm>
          <a:off x="0" y="13988414"/>
          <a:ext cx="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0" name="楕円 309"/>
        <xdr:cNvSpPr/>
      </xdr:nvSpPr>
      <xdr:spPr>
        <a:xfrm>
          <a:off x="0" y="13886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100964</xdr:rowOff>
    </xdr:to>
    <xdr:cxnSp macro="">
      <xdr:nvCxnSpPr>
        <xdr:cNvPr id="311" name="直線コネクタ 310"/>
        <xdr:cNvCxnSpPr/>
      </xdr:nvCxnSpPr>
      <xdr:spPr>
        <a:xfrm>
          <a:off x="0" y="13936980"/>
          <a:ext cx="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xdr:cNvSpPr txBox="1"/>
      </xdr:nvSpPr>
      <xdr:spPr>
        <a:xfrm>
          <a:off x="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3" name="n_2aveValue【福祉施設】&#10;有形固定資産減価償却率"/>
        <xdr:cNvSpPr txBox="1"/>
      </xdr:nvSpPr>
      <xdr:spPr>
        <a:xfrm>
          <a:off x="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4" name="n_3aveValue【福祉施設】&#10;有形固定資産減価償却率"/>
        <xdr:cNvSpPr txBox="1"/>
      </xdr:nvSpPr>
      <xdr:spPr>
        <a:xfrm>
          <a:off x="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5" name="n_4aveValue【福祉施設】&#10;有形固定資産減価償却率"/>
        <xdr:cNvSpPr txBox="1"/>
      </xdr:nvSpPr>
      <xdr:spPr>
        <a:xfrm>
          <a:off x="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16" name="n_1mainValue【福祉施設】&#10;有形固定資産減価償却率"/>
        <xdr:cNvSpPr txBox="1"/>
      </xdr:nvSpPr>
      <xdr:spPr>
        <a:xfrm>
          <a:off x="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317" name="n_2mainValue【福祉施設】&#10;有形固定資産減価償却率"/>
        <xdr:cNvSpPr txBox="1"/>
      </xdr:nvSpPr>
      <xdr:spPr>
        <a:xfrm>
          <a:off x="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318" name="n_3mainValue【福祉施設】&#10;有形固定資産減価償却率"/>
        <xdr:cNvSpPr txBox="1"/>
      </xdr:nvSpPr>
      <xdr:spPr>
        <a:xfrm>
          <a:off x="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9" name="n_4mainValue【福祉施設】&#10;有形固定資産減価償却率"/>
        <xdr:cNvSpPr txBox="1"/>
      </xdr:nvSpPr>
      <xdr:spPr>
        <a:xfrm>
          <a:off x="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xdr:cNvCxnSpPr/>
      </xdr:nvCxnSpPr>
      <xdr:spPr>
        <a:xfrm flipV="1">
          <a:off x="0"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xdr:cNvSpPr txBox="1"/>
      </xdr:nvSpPr>
      <xdr:spPr>
        <a:xfrm>
          <a:off x="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xdr:cNvCxnSpPr/>
      </xdr:nvCxnSpPr>
      <xdr:spPr>
        <a:xfrm>
          <a:off x="0" y="148862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xdr:cNvSpPr txBox="1"/>
      </xdr:nvSpPr>
      <xdr:spPr>
        <a:xfrm>
          <a:off x="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xdr:cNvCxnSpPr/>
      </xdr:nvCxnSpPr>
      <xdr:spPr>
        <a:xfrm>
          <a:off x="0" y="1334153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50" name="【福祉施設】&#10;一人当たり面積平均値テキスト"/>
        <xdr:cNvSpPr txBox="1"/>
      </xdr:nvSpPr>
      <xdr:spPr>
        <a:xfrm>
          <a:off x="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xdr:cNvSpPr/>
      </xdr:nvSpPr>
      <xdr:spPr>
        <a:xfrm>
          <a:off x="0" y="1439889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xdr:cNvSpPr/>
      </xdr:nvSpPr>
      <xdr:spPr>
        <a:xfrm>
          <a:off x="0" y="144446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xdr:cNvSpPr/>
      </xdr:nvSpPr>
      <xdr:spPr>
        <a:xfrm>
          <a:off x="0" y="144772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xdr:cNvSpPr/>
      </xdr:nvSpPr>
      <xdr:spPr>
        <a:xfrm>
          <a:off x="0" y="143999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xdr:cNvSpPr/>
      </xdr:nvSpPr>
      <xdr:spPr>
        <a:xfrm>
          <a:off x="0" y="146220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61" name="楕円 360"/>
        <xdr:cNvSpPr/>
      </xdr:nvSpPr>
      <xdr:spPr>
        <a:xfrm>
          <a:off x="0" y="142584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50998</xdr:rowOff>
    </xdr:from>
    <xdr:ext cx="469744" cy="259045"/>
    <xdr:sp macro="" textlink="">
      <xdr:nvSpPr>
        <xdr:cNvPr id="362" name="【福祉施設】&#10;一人当たり面積該当値テキスト"/>
        <xdr:cNvSpPr txBox="1"/>
      </xdr:nvSpPr>
      <xdr:spPr>
        <a:xfrm>
          <a:off x="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36830</xdr:rowOff>
    </xdr:from>
    <xdr:to>
      <xdr:col>50</xdr:col>
      <xdr:colOff>165100</xdr:colOff>
      <xdr:row>83</xdr:row>
      <xdr:rowOff>138430</xdr:rowOff>
    </xdr:to>
    <xdr:sp macro="" textlink="">
      <xdr:nvSpPr>
        <xdr:cNvPr id="363" name="楕円 362"/>
        <xdr:cNvSpPr/>
      </xdr:nvSpPr>
      <xdr:spPr>
        <a:xfrm>
          <a:off x="0" y="14267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87630</xdr:rowOff>
    </xdr:to>
    <xdr:cxnSp macro="">
      <xdr:nvCxnSpPr>
        <xdr:cNvPr id="364" name="直線コネクタ 363"/>
        <xdr:cNvCxnSpPr/>
      </xdr:nvCxnSpPr>
      <xdr:spPr>
        <a:xfrm flipV="1">
          <a:off x="0" y="14309271"/>
          <a:ext cx="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46627</xdr:rowOff>
    </xdr:from>
    <xdr:to>
      <xdr:col>46</xdr:col>
      <xdr:colOff>38100</xdr:colOff>
      <xdr:row>83</xdr:row>
      <xdr:rowOff>148227</xdr:rowOff>
    </xdr:to>
    <xdr:sp macro="" textlink="">
      <xdr:nvSpPr>
        <xdr:cNvPr id="365" name="楕円 364"/>
        <xdr:cNvSpPr/>
      </xdr:nvSpPr>
      <xdr:spPr>
        <a:xfrm>
          <a:off x="0" y="142769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87630</xdr:rowOff>
    </xdr:from>
    <xdr:to>
      <xdr:col>50</xdr:col>
      <xdr:colOff>114300</xdr:colOff>
      <xdr:row>83</xdr:row>
      <xdr:rowOff>97427</xdr:rowOff>
    </xdr:to>
    <xdr:cxnSp macro="">
      <xdr:nvCxnSpPr>
        <xdr:cNvPr id="366" name="直線コネクタ 365"/>
        <xdr:cNvCxnSpPr/>
      </xdr:nvCxnSpPr>
      <xdr:spPr>
        <a:xfrm flipV="1">
          <a:off x="0" y="14317980"/>
          <a:ext cx="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49893</xdr:rowOff>
    </xdr:from>
    <xdr:to>
      <xdr:col>41</xdr:col>
      <xdr:colOff>101600</xdr:colOff>
      <xdr:row>83</xdr:row>
      <xdr:rowOff>151493</xdr:rowOff>
    </xdr:to>
    <xdr:sp macro="" textlink="">
      <xdr:nvSpPr>
        <xdr:cNvPr id="367" name="楕円 366"/>
        <xdr:cNvSpPr/>
      </xdr:nvSpPr>
      <xdr:spPr>
        <a:xfrm>
          <a:off x="0" y="142802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97427</xdr:rowOff>
    </xdr:from>
    <xdr:to>
      <xdr:col>45</xdr:col>
      <xdr:colOff>177800</xdr:colOff>
      <xdr:row>83</xdr:row>
      <xdr:rowOff>100693</xdr:rowOff>
    </xdr:to>
    <xdr:cxnSp macro="">
      <xdr:nvCxnSpPr>
        <xdr:cNvPr id="368" name="直線コネクタ 367"/>
        <xdr:cNvCxnSpPr/>
      </xdr:nvCxnSpPr>
      <xdr:spPr>
        <a:xfrm flipV="1">
          <a:off x="0" y="14327777"/>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55336</xdr:rowOff>
    </xdr:from>
    <xdr:to>
      <xdr:col>36</xdr:col>
      <xdr:colOff>165100</xdr:colOff>
      <xdr:row>83</xdr:row>
      <xdr:rowOff>156936</xdr:rowOff>
    </xdr:to>
    <xdr:sp macro="" textlink="">
      <xdr:nvSpPr>
        <xdr:cNvPr id="369" name="楕円 368"/>
        <xdr:cNvSpPr/>
      </xdr:nvSpPr>
      <xdr:spPr>
        <a:xfrm>
          <a:off x="0" y="142856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100693</xdr:rowOff>
    </xdr:from>
    <xdr:to>
      <xdr:col>41</xdr:col>
      <xdr:colOff>50800</xdr:colOff>
      <xdr:row>83</xdr:row>
      <xdr:rowOff>106136</xdr:rowOff>
    </xdr:to>
    <xdr:cxnSp macro="">
      <xdr:nvCxnSpPr>
        <xdr:cNvPr id="370" name="直線コネクタ 369"/>
        <xdr:cNvCxnSpPr/>
      </xdr:nvCxnSpPr>
      <xdr:spPr>
        <a:xfrm flipV="1">
          <a:off x="0" y="14331043"/>
          <a:ext cx="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71" name="n_1aveValue【福祉施設】&#10;一人当たり面積"/>
        <xdr:cNvSpPr txBox="1"/>
      </xdr:nvSpPr>
      <xdr:spPr>
        <a:xfrm>
          <a:off x="0"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72" name="n_2aveValue【福祉施設】&#10;一人当たり面積"/>
        <xdr:cNvSpPr txBox="1"/>
      </xdr:nvSpPr>
      <xdr:spPr>
        <a:xfrm>
          <a:off x="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373" name="n_3aveValue【福祉施設】&#10;一人当たり面積"/>
        <xdr:cNvSpPr txBox="1"/>
      </xdr:nvSpPr>
      <xdr:spPr>
        <a:xfrm>
          <a:off x="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374" name="n_4aveValue【福祉施設】&#10;一人当たり面積"/>
        <xdr:cNvSpPr txBox="1"/>
      </xdr:nvSpPr>
      <xdr:spPr>
        <a:xfrm>
          <a:off x="0"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154957</xdr:rowOff>
    </xdr:from>
    <xdr:ext cx="469744" cy="259045"/>
    <xdr:sp macro="" textlink="">
      <xdr:nvSpPr>
        <xdr:cNvPr id="375" name="n_1mainValue【福祉施設】&#10;一人当たり面積"/>
        <xdr:cNvSpPr txBox="1"/>
      </xdr:nvSpPr>
      <xdr:spPr>
        <a:xfrm>
          <a:off x="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164754</xdr:rowOff>
    </xdr:from>
    <xdr:ext cx="469744" cy="259045"/>
    <xdr:sp macro="" textlink="">
      <xdr:nvSpPr>
        <xdr:cNvPr id="376" name="n_2mainValue【福祉施設】&#10;一人当たり面積"/>
        <xdr:cNvSpPr txBox="1"/>
      </xdr:nvSpPr>
      <xdr:spPr>
        <a:xfrm>
          <a:off x="0"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168020</xdr:rowOff>
    </xdr:from>
    <xdr:ext cx="469744" cy="259045"/>
    <xdr:sp macro="" textlink="">
      <xdr:nvSpPr>
        <xdr:cNvPr id="377" name="n_3mainValue【福祉施設】&#10;一人当たり面積"/>
        <xdr:cNvSpPr txBox="1"/>
      </xdr:nvSpPr>
      <xdr:spPr>
        <a:xfrm>
          <a:off x="0"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2013</xdr:rowOff>
    </xdr:from>
    <xdr:ext cx="469744" cy="259045"/>
    <xdr:sp macro="" textlink="">
      <xdr:nvSpPr>
        <xdr:cNvPr id="378" name="n_4mainValue【福祉施設】&#10;一人当たり面積"/>
        <xdr:cNvSpPr txBox="1"/>
      </xdr:nvSpPr>
      <xdr:spPr>
        <a:xfrm>
          <a:off x="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0"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xdr:cNvCxnSpPr/>
      </xdr:nvCxnSpPr>
      <xdr:spPr>
        <a:xfrm flipV="1">
          <a:off x="0"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xdr:cNvSpPr txBox="1"/>
      </xdr:nvSpPr>
      <xdr:spPr>
        <a:xfrm>
          <a:off x="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xdr:cNvCxnSpPr/>
      </xdr:nvCxnSpPr>
      <xdr:spPr>
        <a:xfrm>
          <a:off x="0" y="186711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xdr:cNvSpPr txBox="1"/>
      </xdr:nvSpPr>
      <xdr:spPr>
        <a:xfrm>
          <a:off x="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xdr:cNvCxnSpPr/>
      </xdr:nvCxnSpPr>
      <xdr:spPr>
        <a:xfrm>
          <a:off x="0" y="172473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xdr:cNvSpPr txBox="1"/>
      </xdr:nvSpPr>
      <xdr:spPr>
        <a:xfrm>
          <a:off x="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xdr:cNvSpPr/>
      </xdr:nvSpPr>
      <xdr:spPr>
        <a:xfrm>
          <a:off x="0" y="179394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xdr:cNvSpPr/>
      </xdr:nvSpPr>
      <xdr:spPr>
        <a:xfrm>
          <a:off x="0" y="178872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0" y="178839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xdr:cNvSpPr/>
      </xdr:nvSpPr>
      <xdr:spPr>
        <a:xfrm>
          <a:off x="0" y="178725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xdr:cNvSpPr/>
      </xdr:nvSpPr>
      <xdr:spPr>
        <a:xfrm>
          <a:off x="0" y="178235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420" name="楕円 419"/>
        <xdr:cNvSpPr/>
      </xdr:nvSpPr>
      <xdr:spPr>
        <a:xfrm>
          <a:off x="0" y="178529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421" name="【市民会館】&#10;有形固定資産減価償却率該当値テキスト"/>
        <xdr:cNvSpPr txBox="1"/>
      </xdr:nvSpPr>
      <xdr:spPr>
        <a:xfrm>
          <a:off x="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422" name="楕円 421"/>
        <xdr:cNvSpPr/>
      </xdr:nvSpPr>
      <xdr:spPr>
        <a:xfrm>
          <a:off x="0" y="1781701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72934</xdr:rowOff>
    </xdr:to>
    <xdr:cxnSp macro="">
      <xdr:nvCxnSpPr>
        <xdr:cNvPr id="423" name="直線コネクタ 422"/>
        <xdr:cNvCxnSpPr/>
      </xdr:nvCxnSpPr>
      <xdr:spPr>
        <a:xfrm>
          <a:off x="0" y="17867812"/>
          <a:ext cx="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126637</xdr:rowOff>
    </xdr:from>
    <xdr:to>
      <xdr:col>15</xdr:col>
      <xdr:colOff>101600</xdr:colOff>
      <xdr:row>104</xdr:row>
      <xdr:rowOff>56787</xdr:rowOff>
    </xdr:to>
    <xdr:sp macro="" textlink="">
      <xdr:nvSpPr>
        <xdr:cNvPr id="424" name="楕円 423"/>
        <xdr:cNvSpPr/>
      </xdr:nvSpPr>
      <xdr:spPr>
        <a:xfrm>
          <a:off x="0" y="1778598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37012</xdr:rowOff>
    </xdr:to>
    <xdr:cxnSp macro="">
      <xdr:nvCxnSpPr>
        <xdr:cNvPr id="425" name="直線コネクタ 424"/>
        <xdr:cNvCxnSpPr/>
      </xdr:nvCxnSpPr>
      <xdr:spPr>
        <a:xfrm>
          <a:off x="0" y="17836787"/>
          <a:ext cx="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6" name="楕円 425"/>
        <xdr:cNvSpPr/>
      </xdr:nvSpPr>
      <xdr:spPr>
        <a:xfrm>
          <a:off x="0" y="177500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5987</xdr:rowOff>
    </xdr:to>
    <xdr:cxnSp macro="">
      <xdr:nvCxnSpPr>
        <xdr:cNvPr id="427" name="直線コネクタ 426"/>
        <xdr:cNvCxnSpPr/>
      </xdr:nvCxnSpPr>
      <xdr:spPr>
        <a:xfrm>
          <a:off x="0" y="17800864"/>
          <a:ext cx="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8" name="楕円 427"/>
        <xdr:cNvSpPr/>
      </xdr:nvSpPr>
      <xdr:spPr>
        <a:xfrm>
          <a:off x="0" y="177190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141514</xdr:rowOff>
    </xdr:to>
    <xdr:cxnSp macro="">
      <xdr:nvCxnSpPr>
        <xdr:cNvPr id="429" name="直線コネクタ 428"/>
        <xdr:cNvCxnSpPr/>
      </xdr:nvCxnSpPr>
      <xdr:spPr>
        <a:xfrm>
          <a:off x="0" y="17769839"/>
          <a:ext cx="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xdr:cNvSpPr txBox="1"/>
      </xdr:nvSpPr>
      <xdr:spPr>
        <a:xfrm>
          <a:off x="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xdr:cNvSpPr txBox="1"/>
      </xdr:nvSpPr>
      <xdr:spPr>
        <a:xfrm>
          <a:off x="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xdr:cNvSpPr txBox="1"/>
      </xdr:nvSpPr>
      <xdr:spPr>
        <a:xfrm>
          <a:off x="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xdr:cNvSpPr txBox="1"/>
      </xdr:nvSpPr>
      <xdr:spPr>
        <a:xfrm>
          <a:off x="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104339</xdr:rowOff>
    </xdr:from>
    <xdr:ext cx="405111" cy="259045"/>
    <xdr:sp macro="" textlink="">
      <xdr:nvSpPr>
        <xdr:cNvPr id="434" name="n_1mainValue【市民会館】&#10;有形固定資産減価償却率"/>
        <xdr:cNvSpPr txBox="1"/>
      </xdr:nvSpPr>
      <xdr:spPr>
        <a:xfrm>
          <a:off x="0"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73314</xdr:rowOff>
    </xdr:from>
    <xdr:ext cx="405111" cy="259045"/>
    <xdr:sp macro="" textlink="">
      <xdr:nvSpPr>
        <xdr:cNvPr id="435" name="n_2mainValue【市民会館】&#10;有形固定資産減価償却率"/>
        <xdr:cNvSpPr txBox="1"/>
      </xdr:nvSpPr>
      <xdr:spPr>
        <a:xfrm>
          <a:off x="0"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6" name="n_3mainValue【市民会館】&#10;有形固定資産減価償却率"/>
        <xdr:cNvSpPr txBox="1"/>
      </xdr:nvSpPr>
      <xdr:spPr>
        <a:xfrm>
          <a:off x="0"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7" name="n_4mainValue【市民会館】&#10;有形固定資産減価償却率"/>
        <xdr:cNvSpPr txBox="1"/>
      </xdr:nvSpPr>
      <xdr:spPr>
        <a:xfrm>
          <a:off x="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xdr:cNvCxnSpPr/>
      </xdr:nvCxnSpPr>
      <xdr:spPr>
        <a:xfrm flipV="1">
          <a:off x="0"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xdr:cNvSpPr txBox="1"/>
      </xdr:nvSpPr>
      <xdr:spPr>
        <a:xfrm>
          <a:off x="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xdr:cNvCxnSpPr/>
      </xdr:nvCxnSpPr>
      <xdr:spPr>
        <a:xfrm>
          <a:off x="0" y="186442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xdr:cNvSpPr txBox="1"/>
      </xdr:nvSpPr>
      <xdr:spPr>
        <a:xfrm>
          <a:off x="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xdr:cNvCxnSpPr/>
      </xdr:nvCxnSpPr>
      <xdr:spPr>
        <a:xfrm>
          <a:off x="0" y="171526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xdr:cNvSpPr txBox="1"/>
      </xdr:nvSpPr>
      <xdr:spPr>
        <a:xfrm>
          <a:off x="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xdr:cNvSpPr/>
      </xdr:nvSpPr>
      <xdr:spPr>
        <a:xfrm>
          <a:off x="0" y="180447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xdr:cNvSpPr/>
      </xdr:nvSpPr>
      <xdr:spPr>
        <a:xfrm>
          <a:off x="0" y="179971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xdr:cNvSpPr/>
      </xdr:nvSpPr>
      <xdr:spPr>
        <a:xfrm>
          <a:off x="0" y="180333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xdr:cNvSpPr/>
      </xdr:nvSpPr>
      <xdr:spPr>
        <a:xfrm>
          <a:off x="0" y="18046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xdr:cNvSpPr/>
      </xdr:nvSpPr>
      <xdr:spPr>
        <a:xfrm>
          <a:off x="0" y="178828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77" name="楕円 476"/>
        <xdr:cNvSpPr/>
      </xdr:nvSpPr>
      <xdr:spPr>
        <a:xfrm>
          <a:off x="0" y="179362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78" name="【市民会館】&#10;一人当たり面積該当値テキスト"/>
        <xdr:cNvSpPr txBox="1"/>
      </xdr:nvSpPr>
      <xdr:spPr>
        <a:xfrm>
          <a:off x="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114936</xdr:rowOff>
    </xdr:from>
    <xdr:to>
      <xdr:col>50</xdr:col>
      <xdr:colOff>165100</xdr:colOff>
      <xdr:row>105</xdr:row>
      <xdr:rowOff>45086</xdr:rowOff>
    </xdr:to>
    <xdr:sp macro="" textlink="">
      <xdr:nvSpPr>
        <xdr:cNvPr id="479" name="楕円 478"/>
        <xdr:cNvSpPr/>
      </xdr:nvSpPr>
      <xdr:spPr>
        <a:xfrm>
          <a:off x="0" y="179457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165736</xdr:rowOff>
    </xdr:to>
    <xdr:cxnSp macro="">
      <xdr:nvCxnSpPr>
        <xdr:cNvPr id="480" name="直線コネクタ 479"/>
        <xdr:cNvCxnSpPr/>
      </xdr:nvCxnSpPr>
      <xdr:spPr>
        <a:xfrm flipV="1">
          <a:off x="0" y="17987011"/>
          <a:ext cx="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81" name="楕円 480"/>
        <xdr:cNvSpPr/>
      </xdr:nvSpPr>
      <xdr:spPr>
        <a:xfrm>
          <a:off x="0" y="179552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165736</xdr:rowOff>
    </xdr:from>
    <xdr:to>
      <xdr:col>50</xdr:col>
      <xdr:colOff>114300</xdr:colOff>
      <xdr:row>105</xdr:row>
      <xdr:rowOff>3811</xdr:rowOff>
    </xdr:to>
    <xdr:cxnSp macro="">
      <xdr:nvCxnSpPr>
        <xdr:cNvPr id="482" name="直線コネクタ 481"/>
        <xdr:cNvCxnSpPr/>
      </xdr:nvCxnSpPr>
      <xdr:spPr>
        <a:xfrm flipV="1">
          <a:off x="0" y="17996536"/>
          <a:ext cx="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130175</xdr:rowOff>
    </xdr:from>
    <xdr:to>
      <xdr:col>41</xdr:col>
      <xdr:colOff>101600</xdr:colOff>
      <xdr:row>105</xdr:row>
      <xdr:rowOff>60325</xdr:rowOff>
    </xdr:to>
    <xdr:sp macro="" textlink="">
      <xdr:nvSpPr>
        <xdr:cNvPr id="483" name="楕円 482"/>
        <xdr:cNvSpPr/>
      </xdr:nvSpPr>
      <xdr:spPr>
        <a:xfrm>
          <a:off x="0" y="179609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3811</xdr:rowOff>
    </xdr:from>
    <xdr:to>
      <xdr:col>45</xdr:col>
      <xdr:colOff>177800</xdr:colOff>
      <xdr:row>105</xdr:row>
      <xdr:rowOff>9525</xdr:rowOff>
    </xdr:to>
    <xdr:cxnSp macro="">
      <xdr:nvCxnSpPr>
        <xdr:cNvPr id="484" name="直線コネクタ 483"/>
        <xdr:cNvCxnSpPr/>
      </xdr:nvCxnSpPr>
      <xdr:spPr>
        <a:xfrm flipV="1">
          <a:off x="0" y="18006061"/>
          <a:ext cx="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85" name="楕円 484"/>
        <xdr:cNvSpPr/>
      </xdr:nvSpPr>
      <xdr:spPr>
        <a:xfrm>
          <a:off x="0" y="179666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9525</xdr:rowOff>
    </xdr:from>
    <xdr:to>
      <xdr:col>41</xdr:col>
      <xdr:colOff>50800</xdr:colOff>
      <xdr:row>105</xdr:row>
      <xdr:rowOff>15239</xdr:rowOff>
    </xdr:to>
    <xdr:cxnSp macro="">
      <xdr:nvCxnSpPr>
        <xdr:cNvPr id="486" name="直線コネクタ 485"/>
        <xdr:cNvCxnSpPr/>
      </xdr:nvCxnSpPr>
      <xdr:spPr>
        <a:xfrm flipV="1">
          <a:off x="0" y="18011775"/>
          <a:ext cx="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xdr:cNvSpPr txBox="1"/>
      </xdr:nvSpPr>
      <xdr:spPr>
        <a:xfrm>
          <a:off x="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xdr:cNvSpPr txBox="1"/>
      </xdr:nvSpPr>
      <xdr:spPr>
        <a:xfrm>
          <a:off x="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xdr:cNvSpPr txBox="1"/>
      </xdr:nvSpPr>
      <xdr:spPr>
        <a:xfrm>
          <a:off x="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90" name="n_4aveValue【市民会館】&#10;一人当たり面積"/>
        <xdr:cNvSpPr txBox="1"/>
      </xdr:nvSpPr>
      <xdr:spPr>
        <a:xfrm>
          <a:off x="0"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61613</xdr:rowOff>
    </xdr:from>
    <xdr:ext cx="469744" cy="259045"/>
    <xdr:sp macro="" textlink="">
      <xdr:nvSpPr>
        <xdr:cNvPr id="491" name="n_1mainValue【市民会館】&#10;一人当たり面積"/>
        <xdr:cNvSpPr txBox="1"/>
      </xdr:nvSpPr>
      <xdr:spPr>
        <a:xfrm>
          <a:off x="0"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92" name="n_2mainValue【市民会館】&#10;一人当たり面積"/>
        <xdr:cNvSpPr txBox="1"/>
      </xdr:nvSpPr>
      <xdr:spPr>
        <a:xfrm>
          <a:off x="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76852</xdr:rowOff>
    </xdr:from>
    <xdr:ext cx="469744" cy="259045"/>
    <xdr:sp macro="" textlink="">
      <xdr:nvSpPr>
        <xdr:cNvPr id="493" name="n_3mainValue【市民会館】&#10;一人当たり面積"/>
        <xdr:cNvSpPr txBox="1"/>
      </xdr:nvSpPr>
      <xdr:spPr>
        <a:xfrm>
          <a:off x="0"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57166</xdr:rowOff>
    </xdr:from>
    <xdr:ext cx="469744" cy="259045"/>
    <xdr:sp macro="" textlink="">
      <xdr:nvSpPr>
        <xdr:cNvPr id="494" name="n_4mainValue【市民会館】&#10;一人当たり面積"/>
        <xdr:cNvSpPr txBox="1"/>
      </xdr:nvSpPr>
      <xdr:spPr>
        <a:xfrm>
          <a:off x="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0"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xdr:cNvCxnSpPr/>
      </xdr:nvCxnSpPr>
      <xdr:spPr>
        <a:xfrm flipV="1">
          <a:off x="0"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xdr:cNvSpPr txBox="1"/>
      </xdr:nvSpPr>
      <xdr:spPr>
        <a:xfrm>
          <a:off x="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0" y="72934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xdr:cNvSpPr txBox="1"/>
      </xdr:nvSpPr>
      <xdr:spPr>
        <a:xfrm>
          <a:off x="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xdr:cNvCxnSpPr/>
      </xdr:nvCxnSpPr>
      <xdr:spPr>
        <a:xfrm>
          <a:off x="0" y="58254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525" name="【一般廃棄物処理施設】&#10;有形固定資産減価償却率平均値テキスト"/>
        <xdr:cNvSpPr txBox="1"/>
      </xdr:nvSpPr>
      <xdr:spPr>
        <a:xfrm>
          <a:off x="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xdr:cNvSpPr/>
      </xdr:nvSpPr>
      <xdr:spPr>
        <a:xfrm>
          <a:off x="0" y="64964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xdr:cNvSpPr/>
      </xdr:nvSpPr>
      <xdr:spPr>
        <a:xfrm>
          <a:off x="0" y="66286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xdr:cNvSpPr/>
      </xdr:nvSpPr>
      <xdr:spPr>
        <a:xfrm>
          <a:off x="0" y="662704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xdr:cNvSpPr/>
      </xdr:nvSpPr>
      <xdr:spPr>
        <a:xfrm>
          <a:off x="0" y="62678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xdr:cNvSpPr/>
      </xdr:nvSpPr>
      <xdr:spPr>
        <a:xfrm>
          <a:off x="0" y="661397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536" name="楕円 535"/>
        <xdr:cNvSpPr/>
      </xdr:nvSpPr>
      <xdr:spPr>
        <a:xfrm>
          <a:off x="0" y="62171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537" name="【一般廃棄物処理施設】&#10;有形固定資産減価償却率該当値テキスト"/>
        <xdr:cNvSpPr txBox="1"/>
      </xdr:nvSpPr>
      <xdr:spPr>
        <a:xfrm>
          <a:off x="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538" name="楕円 537"/>
        <xdr:cNvSpPr/>
      </xdr:nvSpPr>
      <xdr:spPr>
        <a:xfrm>
          <a:off x="0" y="610779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157843</xdr:rowOff>
    </xdr:from>
    <xdr:to>
      <xdr:col>85</xdr:col>
      <xdr:colOff>127000</xdr:colOff>
      <xdr:row>36</xdr:row>
      <xdr:rowOff>95794</xdr:rowOff>
    </xdr:to>
    <xdr:cxnSp macro="">
      <xdr:nvCxnSpPr>
        <xdr:cNvPr id="539" name="直線コネクタ 538"/>
        <xdr:cNvCxnSpPr/>
      </xdr:nvCxnSpPr>
      <xdr:spPr>
        <a:xfrm>
          <a:off x="0" y="6158593"/>
          <a:ext cx="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125004</xdr:rowOff>
    </xdr:from>
    <xdr:to>
      <xdr:col>76</xdr:col>
      <xdr:colOff>165100</xdr:colOff>
      <xdr:row>41</xdr:row>
      <xdr:rowOff>55154</xdr:rowOff>
    </xdr:to>
    <xdr:sp macro="" textlink="">
      <xdr:nvSpPr>
        <xdr:cNvPr id="540" name="楕円 539"/>
        <xdr:cNvSpPr/>
      </xdr:nvSpPr>
      <xdr:spPr>
        <a:xfrm>
          <a:off x="0" y="698300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41</xdr:row>
      <xdr:rowOff>4354</xdr:rowOff>
    </xdr:to>
    <xdr:cxnSp macro="">
      <xdr:nvCxnSpPr>
        <xdr:cNvPr id="541" name="直線コネクタ 540"/>
        <xdr:cNvCxnSpPr/>
      </xdr:nvCxnSpPr>
      <xdr:spPr>
        <a:xfrm flipV="1">
          <a:off x="0" y="6158593"/>
          <a:ext cx="0" cy="8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144599</xdr:rowOff>
    </xdr:from>
    <xdr:to>
      <xdr:col>72</xdr:col>
      <xdr:colOff>38100</xdr:colOff>
      <xdr:row>41</xdr:row>
      <xdr:rowOff>74749</xdr:rowOff>
    </xdr:to>
    <xdr:sp macro="" textlink="">
      <xdr:nvSpPr>
        <xdr:cNvPr id="542" name="楕円 541"/>
        <xdr:cNvSpPr/>
      </xdr:nvSpPr>
      <xdr:spPr>
        <a:xfrm>
          <a:off x="0" y="700259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4354</xdr:rowOff>
    </xdr:from>
    <xdr:to>
      <xdr:col>76</xdr:col>
      <xdr:colOff>114300</xdr:colOff>
      <xdr:row>41</xdr:row>
      <xdr:rowOff>23949</xdr:rowOff>
    </xdr:to>
    <xdr:cxnSp macro="">
      <xdr:nvCxnSpPr>
        <xdr:cNvPr id="543" name="直線コネクタ 542"/>
        <xdr:cNvCxnSpPr/>
      </xdr:nvCxnSpPr>
      <xdr:spPr>
        <a:xfrm flipV="1">
          <a:off x="0" y="7033804"/>
          <a:ext cx="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44" name="n_1aveValue【一般廃棄物処理施設】&#10;有形固定資産減価償却率"/>
        <xdr:cNvSpPr txBox="1"/>
      </xdr:nvSpPr>
      <xdr:spPr>
        <a:xfrm>
          <a:off x="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45" name="n_2aveValue【一般廃棄物処理施設】&#10;有形固定資産減価償却率"/>
        <xdr:cNvSpPr txBox="1"/>
      </xdr:nvSpPr>
      <xdr:spPr>
        <a:xfrm>
          <a:off x="0"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46" name="n_3aveValue【一般廃棄物処理施設】&#10;有形固定資産減価償却率"/>
        <xdr:cNvSpPr txBox="1"/>
      </xdr:nvSpPr>
      <xdr:spPr>
        <a:xfrm>
          <a:off x="0"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47" name="n_4aveValue【一般廃棄物処理施設】&#10;有形固定資産減価償却率"/>
        <xdr:cNvSpPr txBox="1"/>
      </xdr:nvSpPr>
      <xdr:spPr>
        <a:xfrm>
          <a:off x="0"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548" name="n_1mainValue【一般廃棄物処理施設】&#10;有形固定資産減価償却率"/>
        <xdr:cNvSpPr txBox="1"/>
      </xdr:nvSpPr>
      <xdr:spPr>
        <a:xfrm>
          <a:off x="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46281</xdr:rowOff>
    </xdr:from>
    <xdr:ext cx="405111" cy="259045"/>
    <xdr:sp macro="" textlink="">
      <xdr:nvSpPr>
        <xdr:cNvPr id="549" name="n_2mainValue【一般廃棄物処理施設】&#10;有形固定資産減価償却率"/>
        <xdr:cNvSpPr txBox="1"/>
      </xdr:nvSpPr>
      <xdr:spPr>
        <a:xfrm>
          <a:off x="0"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65876</xdr:rowOff>
    </xdr:from>
    <xdr:ext cx="405111" cy="259045"/>
    <xdr:sp macro="" textlink="">
      <xdr:nvSpPr>
        <xdr:cNvPr id="550" name="n_3mainValue【一般廃棄物処理施設】&#10;有形固定資産減価償却率"/>
        <xdr:cNvSpPr txBox="1"/>
      </xdr:nvSpPr>
      <xdr:spPr>
        <a:xfrm>
          <a:off x="0"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0"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xdr:cNvSpPr txBox="1"/>
      </xdr:nvSpPr>
      <xdr:spPr>
        <a:xfrm>
          <a:off x="0"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0"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xdr:cNvSpPr txBox="1"/>
      </xdr:nvSpPr>
      <xdr:spPr>
        <a:xfrm>
          <a:off x="0"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0" name="テキスト ボックス 569"/>
        <xdr:cNvSpPr txBox="1"/>
      </xdr:nvSpPr>
      <xdr:spPr>
        <a:xfrm>
          <a:off x="0"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2" name="テキスト ボックス 571"/>
        <xdr:cNvSpPr txBox="1"/>
      </xdr:nvSpPr>
      <xdr:spPr>
        <a:xfrm>
          <a:off x="0"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4" name="直線コネクタ 573"/>
        <xdr:cNvCxnSpPr/>
      </xdr:nvCxnSpPr>
      <xdr:spPr>
        <a:xfrm flipV="1">
          <a:off x="0"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5" name="【一般廃棄物処理施設】&#10;一人当たり有形固定資産（償却資産）額最小値テキスト"/>
        <xdr:cNvSpPr txBox="1"/>
      </xdr:nvSpPr>
      <xdr:spPr>
        <a:xfrm>
          <a:off x="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6" name="直線コネクタ 575"/>
        <xdr:cNvCxnSpPr/>
      </xdr:nvCxnSpPr>
      <xdr:spPr>
        <a:xfrm>
          <a:off x="0" y="72363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77" name="【一般廃棄物処理施設】&#10;一人当たり有形固定資産（償却資産）額最大値テキスト"/>
        <xdr:cNvSpPr txBox="1"/>
      </xdr:nvSpPr>
      <xdr:spPr>
        <a:xfrm>
          <a:off x="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78" name="直線コネクタ 577"/>
        <xdr:cNvCxnSpPr/>
      </xdr:nvCxnSpPr>
      <xdr:spPr>
        <a:xfrm>
          <a:off x="0" y="661255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79" name="【一般廃棄物処理施設】&#10;一人当たり有形固定資産（償却資産）額平均値テキスト"/>
        <xdr:cNvSpPr txBox="1"/>
      </xdr:nvSpPr>
      <xdr:spPr>
        <a:xfrm>
          <a:off x="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0" name="フローチャート: 判断 579"/>
        <xdr:cNvSpPr/>
      </xdr:nvSpPr>
      <xdr:spPr>
        <a:xfrm>
          <a:off x="0" y="700910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1" name="フローチャート: 判断 580"/>
        <xdr:cNvSpPr/>
      </xdr:nvSpPr>
      <xdr:spPr>
        <a:xfrm>
          <a:off x="0" y="702708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2" name="フローチャート: 判断 581"/>
        <xdr:cNvSpPr/>
      </xdr:nvSpPr>
      <xdr:spPr>
        <a:xfrm>
          <a:off x="0" y="70360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3" name="フローチャート: 判断 582"/>
        <xdr:cNvSpPr/>
      </xdr:nvSpPr>
      <xdr:spPr>
        <a:xfrm>
          <a:off x="0" y="575112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4" name="フローチャート: 判断 583"/>
        <xdr:cNvSpPr/>
      </xdr:nvSpPr>
      <xdr:spPr>
        <a:xfrm>
          <a:off x="0" y="70649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40992</xdr:rowOff>
    </xdr:from>
    <xdr:to>
      <xdr:col>116</xdr:col>
      <xdr:colOff>114300</xdr:colOff>
      <xdr:row>41</xdr:row>
      <xdr:rowOff>142592</xdr:rowOff>
    </xdr:to>
    <xdr:sp macro="" textlink="">
      <xdr:nvSpPr>
        <xdr:cNvPr id="590" name="楕円 589"/>
        <xdr:cNvSpPr/>
      </xdr:nvSpPr>
      <xdr:spPr>
        <a:xfrm>
          <a:off x="0" y="707044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129531</xdr:rowOff>
    </xdr:from>
    <xdr:ext cx="534377" cy="259045"/>
    <xdr:sp macro="" textlink="">
      <xdr:nvSpPr>
        <xdr:cNvPr id="591" name="【一般廃棄物処理施設】&#10;一人当たり有形固定資産（償却資産）額該当値テキスト"/>
        <xdr:cNvSpPr txBox="1"/>
      </xdr:nvSpPr>
      <xdr:spPr>
        <a:xfrm>
          <a:off x="0" y="69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50510</xdr:rowOff>
    </xdr:from>
    <xdr:to>
      <xdr:col>112</xdr:col>
      <xdr:colOff>38100</xdr:colOff>
      <xdr:row>41</xdr:row>
      <xdr:rowOff>152110</xdr:rowOff>
    </xdr:to>
    <xdr:sp macro="" textlink="">
      <xdr:nvSpPr>
        <xdr:cNvPr id="592" name="楕円 591"/>
        <xdr:cNvSpPr/>
      </xdr:nvSpPr>
      <xdr:spPr>
        <a:xfrm>
          <a:off x="0" y="70799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91792</xdr:rowOff>
    </xdr:from>
    <xdr:to>
      <xdr:col>116</xdr:col>
      <xdr:colOff>63500</xdr:colOff>
      <xdr:row>41</xdr:row>
      <xdr:rowOff>101310</xdr:rowOff>
    </xdr:to>
    <xdr:cxnSp macro="">
      <xdr:nvCxnSpPr>
        <xdr:cNvPr id="593" name="直線コネクタ 592"/>
        <xdr:cNvCxnSpPr/>
      </xdr:nvCxnSpPr>
      <xdr:spPr>
        <a:xfrm flipV="1">
          <a:off x="0" y="7121242"/>
          <a:ext cx="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118346</xdr:rowOff>
    </xdr:from>
    <xdr:to>
      <xdr:col>107</xdr:col>
      <xdr:colOff>101600</xdr:colOff>
      <xdr:row>42</xdr:row>
      <xdr:rowOff>48496</xdr:rowOff>
    </xdr:to>
    <xdr:sp macro="" textlink="">
      <xdr:nvSpPr>
        <xdr:cNvPr id="594" name="楕円 593"/>
        <xdr:cNvSpPr/>
      </xdr:nvSpPr>
      <xdr:spPr>
        <a:xfrm>
          <a:off x="0" y="71477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101310</xdr:rowOff>
    </xdr:from>
    <xdr:to>
      <xdr:col>111</xdr:col>
      <xdr:colOff>177800</xdr:colOff>
      <xdr:row>41</xdr:row>
      <xdr:rowOff>169146</xdr:rowOff>
    </xdr:to>
    <xdr:cxnSp macro="">
      <xdr:nvCxnSpPr>
        <xdr:cNvPr id="595" name="直線コネクタ 594"/>
        <xdr:cNvCxnSpPr/>
      </xdr:nvCxnSpPr>
      <xdr:spPr>
        <a:xfrm flipV="1">
          <a:off x="0" y="7130760"/>
          <a:ext cx="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138218</xdr:rowOff>
    </xdr:from>
    <xdr:to>
      <xdr:col>102</xdr:col>
      <xdr:colOff>165100</xdr:colOff>
      <xdr:row>42</xdr:row>
      <xdr:rowOff>68368</xdr:rowOff>
    </xdr:to>
    <xdr:sp macro="" textlink="">
      <xdr:nvSpPr>
        <xdr:cNvPr id="596" name="楕円 595"/>
        <xdr:cNvSpPr/>
      </xdr:nvSpPr>
      <xdr:spPr>
        <a:xfrm>
          <a:off x="0" y="716766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169146</xdr:rowOff>
    </xdr:from>
    <xdr:to>
      <xdr:col>107</xdr:col>
      <xdr:colOff>50800</xdr:colOff>
      <xdr:row>42</xdr:row>
      <xdr:rowOff>17568</xdr:rowOff>
    </xdr:to>
    <xdr:cxnSp macro="">
      <xdr:nvCxnSpPr>
        <xdr:cNvPr id="597" name="直線コネクタ 596"/>
        <xdr:cNvCxnSpPr/>
      </xdr:nvCxnSpPr>
      <xdr:spPr>
        <a:xfrm flipV="1">
          <a:off x="0" y="7198596"/>
          <a:ext cx="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98" name="n_1aveValue【一般廃棄物処理施設】&#10;一人当たり有形固定資産（償却資産）額"/>
        <xdr:cNvSpPr txBox="1"/>
      </xdr:nvSpPr>
      <xdr:spPr>
        <a:xfrm>
          <a:off x="0"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99" name="n_2aveValue【一般廃棄物処理施設】&#10;一人当たり有形固定資産（償却資産）額"/>
        <xdr:cNvSpPr txBox="1"/>
      </xdr:nvSpPr>
      <xdr:spPr>
        <a:xfrm>
          <a:off x="0"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0" name="n_3aveValue【一般廃棄物処理施設】&#10;一人当たり有形固定資産（償却資産）額"/>
        <xdr:cNvSpPr txBox="1"/>
      </xdr:nvSpPr>
      <xdr:spPr>
        <a:xfrm>
          <a:off x="0"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601" name="n_4aveValue【一般廃棄物処理施設】&#10;一人当たり有形固定資産（償却資産）額"/>
        <xdr:cNvSpPr txBox="1"/>
      </xdr:nvSpPr>
      <xdr:spPr>
        <a:xfrm>
          <a:off x="0"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143237</xdr:rowOff>
    </xdr:from>
    <xdr:ext cx="534377" cy="259045"/>
    <xdr:sp macro="" textlink="">
      <xdr:nvSpPr>
        <xdr:cNvPr id="602" name="n_1mainValue【一般廃棄物処理施設】&#10;一人当たり有形固定資産（償却資産）額"/>
        <xdr:cNvSpPr txBox="1"/>
      </xdr:nvSpPr>
      <xdr:spPr>
        <a:xfrm>
          <a:off x="0" y="7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39623</xdr:rowOff>
    </xdr:from>
    <xdr:ext cx="534377" cy="259045"/>
    <xdr:sp macro="" textlink="">
      <xdr:nvSpPr>
        <xdr:cNvPr id="603" name="n_2mainValue【一般廃棄物処理施設】&#10;一人当たり有形固定資産（償却資産）額"/>
        <xdr:cNvSpPr txBox="1"/>
      </xdr:nvSpPr>
      <xdr:spPr>
        <a:xfrm>
          <a:off x="0" y="72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59495</xdr:rowOff>
    </xdr:from>
    <xdr:ext cx="534377" cy="259045"/>
    <xdr:sp macro="" textlink="">
      <xdr:nvSpPr>
        <xdr:cNvPr id="604" name="n_3mainValue【一般廃棄物処理施設】&#10;一人当たり有形固定資産（償却資産）額"/>
        <xdr:cNvSpPr txBox="1"/>
      </xdr:nvSpPr>
      <xdr:spPr>
        <a:xfrm>
          <a:off x="0" y="72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0"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29" name="直線コネクタ 628"/>
        <xdr:cNvCxnSpPr/>
      </xdr:nvCxnSpPr>
      <xdr:spPr>
        <a:xfrm flipV="1">
          <a:off x="0"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0" name="【保健センター・保健所】&#10;有形固定資産減価償却率最小値テキスト"/>
        <xdr:cNvSpPr txBox="1"/>
      </xdr:nvSpPr>
      <xdr:spPr>
        <a:xfrm>
          <a:off x="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1" name="直線コネクタ 630"/>
        <xdr:cNvCxnSpPr/>
      </xdr:nvCxnSpPr>
      <xdr:spPr>
        <a:xfrm>
          <a:off x="0" y="1090231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2" name="【保健センター・保健所】&#10;有形固定資産減価償却率最大値テキスト"/>
        <xdr:cNvSpPr txBox="1"/>
      </xdr:nvSpPr>
      <xdr:spPr>
        <a:xfrm>
          <a:off x="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3" name="直線コネクタ 632"/>
        <xdr:cNvCxnSpPr/>
      </xdr:nvCxnSpPr>
      <xdr:spPr>
        <a:xfrm>
          <a:off x="0" y="9753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34" name="【保健センター・保健所】&#10;有形固定資産減価償却率平均値テキスト"/>
        <xdr:cNvSpPr txBox="1"/>
      </xdr:nvSpPr>
      <xdr:spPr>
        <a:xfrm>
          <a:off x="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35" name="フローチャート: 判断 634"/>
        <xdr:cNvSpPr/>
      </xdr:nvSpPr>
      <xdr:spPr>
        <a:xfrm>
          <a:off x="0" y="100780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36" name="フローチャート: 判断 635"/>
        <xdr:cNvSpPr/>
      </xdr:nvSpPr>
      <xdr:spPr>
        <a:xfrm>
          <a:off x="0" y="100037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0" y="99580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38" name="フローチャート: 判断 637"/>
        <xdr:cNvSpPr/>
      </xdr:nvSpPr>
      <xdr:spPr>
        <a:xfrm>
          <a:off x="0" y="99828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39" name="フローチャート: 判断 638"/>
        <xdr:cNvSpPr/>
      </xdr:nvSpPr>
      <xdr:spPr>
        <a:xfrm>
          <a:off x="0" y="99561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5" name="楕円 644"/>
        <xdr:cNvSpPr/>
      </xdr:nvSpPr>
      <xdr:spPr>
        <a:xfrm>
          <a:off x="0" y="102133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646" name="【保健センター・保健所】&#10;有形固定資産減価償却率該当値テキスト"/>
        <xdr:cNvSpPr txBox="1"/>
      </xdr:nvSpPr>
      <xdr:spPr>
        <a:xfrm>
          <a:off x="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47" name="楕円 646"/>
        <xdr:cNvSpPr/>
      </xdr:nvSpPr>
      <xdr:spPr>
        <a:xfrm>
          <a:off x="0" y="101238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148590</xdr:rowOff>
    </xdr:to>
    <xdr:cxnSp macro="">
      <xdr:nvCxnSpPr>
        <xdr:cNvPr id="648" name="直線コネクタ 647"/>
        <xdr:cNvCxnSpPr/>
      </xdr:nvCxnSpPr>
      <xdr:spPr>
        <a:xfrm>
          <a:off x="0" y="10174605"/>
          <a:ext cx="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649" name="楕円 648"/>
        <xdr:cNvSpPr/>
      </xdr:nvSpPr>
      <xdr:spPr>
        <a:xfrm>
          <a:off x="0" y="100342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59055</xdr:rowOff>
    </xdr:to>
    <xdr:cxnSp macro="">
      <xdr:nvCxnSpPr>
        <xdr:cNvPr id="650" name="直線コネクタ 649"/>
        <xdr:cNvCxnSpPr/>
      </xdr:nvCxnSpPr>
      <xdr:spPr>
        <a:xfrm>
          <a:off x="0" y="10085070"/>
          <a:ext cx="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51" name="楕円 650"/>
        <xdr:cNvSpPr/>
      </xdr:nvSpPr>
      <xdr:spPr>
        <a:xfrm>
          <a:off x="0" y="99428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140970</xdr:rowOff>
    </xdr:to>
    <xdr:cxnSp macro="">
      <xdr:nvCxnSpPr>
        <xdr:cNvPr id="652" name="直線コネクタ 651"/>
        <xdr:cNvCxnSpPr/>
      </xdr:nvCxnSpPr>
      <xdr:spPr>
        <a:xfrm>
          <a:off x="0" y="9993630"/>
          <a:ext cx="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80645</xdr:rowOff>
    </xdr:from>
    <xdr:to>
      <xdr:col>67</xdr:col>
      <xdr:colOff>101600</xdr:colOff>
      <xdr:row>58</xdr:row>
      <xdr:rowOff>10795</xdr:rowOff>
    </xdr:to>
    <xdr:sp macro="" textlink="">
      <xdr:nvSpPr>
        <xdr:cNvPr id="653" name="楕円 652"/>
        <xdr:cNvSpPr/>
      </xdr:nvSpPr>
      <xdr:spPr>
        <a:xfrm>
          <a:off x="0" y="98532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131445</xdr:rowOff>
    </xdr:from>
    <xdr:to>
      <xdr:col>71</xdr:col>
      <xdr:colOff>177800</xdr:colOff>
      <xdr:row>58</xdr:row>
      <xdr:rowOff>49530</xdr:rowOff>
    </xdr:to>
    <xdr:cxnSp macro="">
      <xdr:nvCxnSpPr>
        <xdr:cNvPr id="654" name="直線コネクタ 653"/>
        <xdr:cNvCxnSpPr/>
      </xdr:nvCxnSpPr>
      <xdr:spPr>
        <a:xfrm>
          <a:off x="0" y="9904095"/>
          <a:ext cx="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55" name="n_1aveValue【保健センター・保健所】&#10;有形固定資産減価償却率"/>
        <xdr:cNvSpPr txBox="1"/>
      </xdr:nvSpPr>
      <xdr:spPr>
        <a:xfrm>
          <a:off x="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657" name="n_3aveValue【保健センター・保健所】&#10;有形固定資産減価償却率"/>
        <xdr:cNvSpPr txBox="1"/>
      </xdr:nvSpPr>
      <xdr:spPr>
        <a:xfrm>
          <a:off x="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658" name="n_4aveValue【保健センター・保健所】&#10;有形固定資産減価償却率"/>
        <xdr:cNvSpPr txBox="1"/>
      </xdr:nvSpPr>
      <xdr:spPr>
        <a:xfrm>
          <a:off x="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100982</xdr:rowOff>
    </xdr:from>
    <xdr:ext cx="405111" cy="259045"/>
    <xdr:sp macro="" textlink="">
      <xdr:nvSpPr>
        <xdr:cNvPr id="659" name="n_1mainValue【保健センター・保健所】&#10;有形固定資産減価償却率"/>
        <xdr:cNvSpPr txBox="1"/>
      </xdr:nvSpPr>
      <xdr:spPr>
        <a:xfrm>
          <a:off x="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60" name="n_2mainValue【保健センター・保健所】&#10;有形固定資産減価償却率"/>
        <xdr:cNvSpPr txBox="1"/>
      </xdr:nvSpPr>
      <xdr:spPr>
        <a:xfrm>
          <a:off x="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61" name="n_3mainValue【保健センター・保健所】&#10;有形固定資産減価償却率"/>
        <xdr:cNvSpPr txBox="1"/>
      </xdr:nvSpPr>
      <xdr:spPr>
        <a:xfrm>
          <a:off x="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662" name="n_4mainValue【保健センター・保健所】&#10;有形固定資産減価償却率"/>
        <xdr:cNvSpPr txBox="1"/>
      </xdr:nvSpPr>
      <xdr:spPr>
        <a:xfrm>
          <a:off x="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86" name="直線コネクタ 685"/>
        <xdr:cNvCxnSpPr/>
      </xdr:nvCxnSpPr>
      <xdr:spPr>
        <a:xfrm flipV="1">
          <a:off x="0"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xdr:cNvSpPr txBox="1"/>
      </xdr:nvSpPr>
      <xdr:spPr>
        <a:xfrm>
          <a:off x="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xdr:cNvCxnSpPr/>
      </xdr:nvCxnSpPr>
      <xdr:spPr>
        <a:xfrm>
          <a:off x="0" y="109893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9" name="【保健センター・保健所】&#10;一人当たり面積最大値テキスト"/>
        <xdr:cNvSpPr txBox="1"/>
      </xdr:nvSpPr>
      <xdr:spPr>
        <a:xfrm>
          <a:off x="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0" name="直線コネクタ 689"/>
        <xdr:cNvCxnSpPr/>
      </xdr:nvCxnSpPr>
      <xdr:spPr>
        <a:xfrm>
          <a:off x="0" y="96774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91" name="【保健センター・保健所】&#10;一人当たり面積平均値テキスト"/>
        <xdr:cNvSpPr txBox="1"/>
      </xdr:nvSpPr>
      <xdr:spPr>
        <a:xfrm>
          <a:off x="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2" name="フローチャート: 判断 691"/>
        <xdr:cNvSpPr/>
      </xdr:nvSpPr>
      <xdr:spPr>
        <a:xfrm>
          <a:off x="0" y="107645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3" name="フローチャート: 判断 692"/>
        <xdr:cNvSpPr/>
      </xdr:nvSpPr>
      <xdr:spPr>
        <a:xfrm>
          <a:off x="0" y="107696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94" name="フローチャート: 判断 693"/>
        <xdr:cNvSpPr/>
      </xdr:nvSpPr>
      <xdr:spPr>
        <a:xfrm>
          <a:off x="0" y="107670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95" name="フローチャート: 判断 694"/>
        <xdr:cNvSpPr/>
      </xdr:nvSpPr>
      <xdr:spPr>
        <a:xfrm>
          <a:off x="0" y="108064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96" name="フローチャート: 判断 695"/>
        <xdr:cNvSpPr/>
      </xdr:nvSpPr>
      <xdr:spPr>
        <a:xfrm>
          <a:off x="0" y="107873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137160</xdr:rowOff>
    </xdr:from>
    <xdr:to>
      <xdr:col>116</xdr:col>
      <xdr:colOff>114300</xdr:colOff>
      <xdr:row>64</xdr:row>
      <xdr:rowOff>67310</xdr:rowOff>
    </xdr:to>
    <xdr:sp macro="" textlink="">
      <xdr:nvSpPr>
        <xdr:cNvPr id="702" name="楕円 701"/>
        <xdr:cNvSpPr/>
      </xdr:nvSpPr>
      <xdr:spPr>
        <a:xfrm>
          <a:off x="0" y="109385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52087</xdr:rowOff>
    </xdr:from>
    <xdr:ext cx="469744" cy="259045"/>
    <xdr:sp macro="" textlink="">
      <xdr:nvSpPr>
        <xdr:cNvPr id="703" name="【保健センター・保健所】&#10;一人当たり面積該当値テキスト"/>
        <xdr:cNvSpPr txBox="1"/>
      </xdr:nvSpPr>
      <xdr:spPr>
        <a:xfrm>
          <a:off x="0"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138430</xdr:rowOff>
    </xdr:from>
    <xdr:to>
      <xdr:col>112</xdr:col>
      <xdr:colOff>38100</xdr:colOff>
      <xdr:row>64</xdr:row>
      <xdr:rowOff>68580</xdr:rowOff>
    </xdr:to>
    <xdr:sp macro="" textlink="">
      <xdr:nvSpPr>
        <xdr:cNvPr id="704" name="楕円 703"/>
        <xdr:cNvSpPr/>
      </xdr:nvSpPr>
      <xdr:spPr>
        <a:xfrm>
          <a:off x="0" y="109397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16510</xdr:rowOff>
    </xdr:from>
    <xdr:to>
      <xdr:col>116</xdr:col>
      <xdr:colOff>63500</xdr:colOff>
      <xdr:row>64</xdr:row>
      <xdr:rowOff>17780</xdr:rowOff>
    </xdr:to>
    <xdr:cxnSp macro="">
      <xdr:nvCxnSpPr>
        <xdr:cNvPr id="705" name="直線コネクタ 704"/>
        <xdr:cNvCxnSpPr/>
      </xdr:nvCxnSpPr>
      <xdr:spPr>
        <a:xfrm flipV="1">
          <a:off x="0" y="10989310"/>
          <a:ext cx="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6" name="楕円 705"/>
        <xdr:cNvSpPr/>
      </xdr:nvSpPr>
      <xdr:spPr>
        <a:xfrm>
          <a:off x="0" y="109410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17780</xdr:rowOff>
    </xdr:from>
    <xdr:to>
      <xdr:col>111</xdr:col>
      <xdr:colOff>177800</xdr:colOff>
      <xdr:row>64</xdr:row>
      <xdr:rowOff>19050</xdr:rowOff>
    </xdr:to>
    <xdr:cxnSp macro="">
      <xdr:nvCxnSpPr>
        <xdr:cNvPr id="707" name="直線コネクタ 706"/>
        <xdr:cNvCxnSpPr/>
      </xdr:nvCxnSpPr>
      <xdr:spPr>
        <a:xfrm flipV="1">
          <a:off x="0" y="10990580"/>
          <a:ext cx="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08" name="楕円 707"/>
        <xdr:cNvSpPr/>
      </xdr:nvSpPr>
      <xdr:spPr>
        <a:xfrm>
          <a:off x="0" y="109410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09" name="直線コネクタ 708"/>
        <xdr:cNvCxnSpPr/>
      </xdr:nvCxnSpPr>
      <xdr:spPr>
        <a:xfrm>
          <a:off x="0" y="1099185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140970</xdr:rowOff>
    </xdr:from>
    <xdr:to>
      <xdr:col>98</xdr:col>
      <xdr:colOff>38100</xdr:colOff>
      <xdr:row>64</xdr:row>
      <xdr:rowOff>71120</xdr:rowOff>
    </xdr:to>
    <xdr:sp macro="" textlink="">
      <xdr:nvSpPr>
        <xdr:cNvPr id="710" name="楕円 709"/>
        <xdr:cNvSpPr/>
      </xdr:nvSpPr>
      <xdr:spPr>
        <a:xfrm>
          <a:off x="0" y="109423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20320</xdr:rowOff>
    </xdr:to>
    <xdr:cxnSp macro="">
      <xdr:nvCxnSpPr>
        <xdr:cNvPr id="711" name="直線コネクタ 710"/>
        <xdr:cNvCxnSpPr/>
      </xdr:nvCxnSpPr>
      <xdr:spPr>
        <a:xfrm flipV="1">
          <a:off x="0" y="10991850"/>
          <a:ext cx="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2" name="n_1aveValue【保健センター・保健所】&#10;一人当たり面積"/>
        <xdr:cNvSpPr txBox="1"/>
      </xdr:nvSpPr>
      <xdr:spPr>
        <a:xfrm>
          <a:off x="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713" name="n_2aveValue【保健センター・保健所】&#10;一人当たり面積"/>
        <xdr:cNvSpPr txBox="1"/>
      </xdr:nvSpPr>
      <xdr:spPr>
        <a:xfrm>
          <a:off x="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714" name="n_3aveValue【保健センター・保健所】&#10;一人当たり面積"/>
        <xdr:cNvSpPr txBox="1"/>
      </xdr:nvSpPr>
      <xdr:spPr>
        <a:xfrm>
          <a:off x="0"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15" name="n_4aveValue【保健センター・保健所】&#10;一人当たり面積"/>
        <xdr:cNvSpPr txBox="1"/>
      </xdr:nvSpPr>
      <xdr:spPr>
        <a:xfrm>
          <a:off x="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59707</xdr:rowOff>
    </xdr:from>
    <xdr:ext cx="469744" cy="259045"/>
    <xdr:sp macro="" textlink="">
      <xdr:nvSpPr>
        <xdr:cNvPr id="716" name="n_1mainValue【保健センター・保健所】&#10;一人当たり面積"/>
        <xdr:cNvSpPr txBox="1"/>
      </xdr:nvSpPr>
      <xdr:spPr>
        <a:xfrm>
          <a:off x="0" y="11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17" name="n_2mainValue【保健センター・保健所】&#10;一人当たり面積"/>
        <xdr:cNvSpPr txBox="1"/>
      </xdr:nvSpPr>
      <xdr:spPr>
        <a:xfrm>
          <a:off x="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18" name="n_3mainValue【保健センター・保健所】&#10;一人当たり面積"/>
        <xdr:cNvSpPr txBox="1"/>
      </xdr:nvSpPr>
      <xdr:spPr>
        <a:xfrm>
          <a:off x="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62247</xdr:rowOff>
    </xdr:from>
    <xdr:ext cx="469744" cy="259045"/>
    <xdr:sp macro="" textlink="">
      <xdr:nvSpPr>
        <xdr:cNvPr id="719" name="n_4mainValue【保健センター・保健所】&#10;一人当たり面積"/>
        <xdr:cNvSpPr txBox="1"/>
      </xdr:nvSpPr>
      <xdr:spPr>
        <a:xfrm>
          <a:off x="0" y="110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0"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45" name="直線コネクタ 744"/>
        <xdr:cNvCxnSpPr/>
      </xdr:nvCxnSpPr>
      <xdr:spPr>
        <a:xfrm flipV="1">
          <a:off x="0"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46" name="【消防施設】&#10;有形固定資産減価償却率最小値テキスト"/>
        <xdr:cNvSpPr txBox="1"/>
      </xdr:nvSpPr>
      <xdr:spPr>
        <a:xfrm>
          <a:off x="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47" name="直線コネクタ 746"/>
        <xdr:cNvCxnSpPr/>
      </xdr:nvCxnSpPr>
      <xdr:spPr>
        <a:xfrm>
          <a:off x="0" y="148856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8" name="【消防施設】&#10;有形固定資産減価償却率最大値テキスト"/>
        <xdr:cNvSpPr txBox="1"/>
      </xdr:nvSpPr>
      <xdr:spPr>
        <a:xfrm>
          <a:off x="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9" name="直線コネクタ 748"/>
        <xdr:cNvCxnSpPr/>
      </xdr:nvCxnSpPr>
      <xdr:spPr>
        <a:xfrm>
          <a:off x="0" y="134160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50" name="【消防施設】&#10;有形固定資産減価償却率平均値テキスト"/>
        <xdr:cNvSpPr txBox="1"/>
      </xdr:nvSpPr>
      <xdr:spPr>
        <a:xfrm>
          <a:off x="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1" name="フローチャート: 判断 750"/>
        <xdr:cNvSpPr/>
      </xdr:nvSpPr>
      <xdr:spPr>
        <a:xfrm>
          <a:off x="0" y="143254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2" name="フローチャート: 判断 751"/>
        <xdr:cNvSpPr/>
      </xdr:nvSpPr>
      <xdr:spPr>
        <a:xfrm>
          <a:off x="0" y="142192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3" name="フローチャート: 判断 752"/>
        <xdr:cNvSpPr/>
      </xdr:nvSpPr>
      <xdr:spPr>
        <a:xfrm>
          <a:off x="0" y="142927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54" name="フローチャート: 判断 753"/>
        <xdr:cNvSpPr/>
      </xdr:nvSpPr>
      <xdr:spPr>
        <a:xfrm>
          <a:off x="0" y="141066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5" name="フローチャート: 判断 754"/>
        <xdr:cNvSpPr/>
      </xdr:nvSpPr>
      <xdr:spPr>
        <a:xfrm>
          <a:off x="0" y="142078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761" name="楕円 760"/>
        <xdr:cNvSpPr/>
      </xdr:nvSpPr>
      <xdr:spPr>
        <a:xfrm>
          <a:off x="0" y="1404783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11809</xdr:rowOff>
    </xdr:from>
    <xdr:ext cx="405111" cy="259045"/>
    <xdr:sp macro="" textlink="">
      <xdr:nvSpPr>
        <xdr:cNvPr id="762" name="【消防施設】&#10;有形固定資産減価償却率該当値テキスト"/>
        <xdr:cNvSpPr txBox="1"/>
      </xdr:nvSpPr>
      <xdr:spPr>
        <a:xfrm>
          <a:off x="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763" name="楕円 762"/>
        <xdr:cNvSpPr/>
      </xdr:nvSpPr>
      <xdr:spPr>
        <a:xfrm>
          <a:off x="0" y="1401680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39732</xdr:rowOff>
    </xdr:to>
    <xdr:cxnSp macro="">
      <xdr:nvCxnSpPr>
        <xdr:cNvPr id="764" name="直線コネクタ 763"/>
        <xdr:cNvCxnSpPr/>
      </xdr:nvCxnSpPr>
      <xdr:spPr>
        <a:xfrm>
          <a:off x="0" y="14067608"/>
          <a:ext cx="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82006</xdr:rowOff>
    </xdr:from>
    <xdr:to>
      <xdr:col>76</xdr:col>
      <xdr:colOff>165100</xdr:colOff>
      <xdr:row>82</xdr:row>
      <xdr:rowOff>12156</xdr:rowOff>
    </xdr:to>
    <xdr:sp macro="" textlink="">
      <xdr:nvSpPr>
        <xdr:cNvPr id="765" name="楕円 764"/>
        <xdr:cNvSpPr/>
      </xdr:nvSpPr>
      <xdr:spPr>
        <a:xfrm>
          <a:off x="0" y="139694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132806</xdr:rowOff>
    </xdr:from>
    <xdr:to>
      <xdr:col>81</xdr:col>
      <xdr:colOff>50800</xdr:colOff>
      <xdr:row>82</xdr:row>
      <xdr:rowOff>8708</xdr:rowOff>
    </xdr:to>
    <xdr:cxnSp macro="">
      <xdr:nvCxnSpPr>
        <xdr:cNvPr id="766" name="直線コネクタ 765"/>
        <xdr:cNvCxnSpPr/>
      </xdr:nvCxnSpPr>
      <xdr:spPr>
        <a:xfrm>
          <a:off x="0" y="14020256"/>
          <a:ext cx="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26488</xdr:rowOff>
    </xdr:from>
    <xdr:to>
      <xdr:col>72</xdr:col>
      <xdr:colOff>38100</xdr:colOff>
      <xdr:row>81</xdr:row>
      <xdr:rowOff>128088</xdr:rowOff>
    </xdr:to>
    <xdr:sp macro="" textlink="">
      <xdr:nvSpPr>
        <xdr:cNvPr id="767" name="楕円 766"/>
        <xdr:cNvSpPr/>
      </xdr:nvSpPr>
      <xdr:spPr>
        <a:xfrm>
          <a:off x="0" y="139139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77288</xdr:rowOff>
    </xdr:from>
    <xdr:to>
      <xdr:col>76</xdr:col>
      <xdr:colOff>114300</xdr:colOff>
      <xdr:row>81</xdr:row>
      <xdr:rowOff>132806</xdr:rowOff>
    </xdr:to>
    <xdr:cxnSp macro="">
      <xdr:nvCxnSpPr>
        <xdr:cNvPr id="768" name="直線コネクタ 767"/>
        <xdr:cNvCxnSpPr/>
      </xdr:nvCxnSpPr>
      <xdr:spPr>
        <a:xfrm>
          <a:off x="0" y="13964738"/>
          <a:ext cx="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769" name="楕円 768"/>
        <xdr:cNvSpPr/>
      </xdr:nvSpPr>
      <xdr:spPr>
        <a:xfrm>
          <a:off x="0" y="143074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77288</xdr:rowOff>
    </xdr:from>
    <xdr:to>
      <xdr:col>71</xdr:col>
      <xdr:colOff>177800</xdr:colOff>
      <xdr:row>83</xdr:row>
      <xdr:rowOff>127907</xdr:rowOff>
    </xdr:to>
    <xdr:cxnSp macro="">
      <xdr:nvCxnSpPr>
        <xdr:cNvPr id="770" name="直線コネクタ 769"/>
        <xdr:cNvCxnSpPr/>
      </xdr:nvCxnSpPr>
      <xdr:spPr>
        <a:xfrm flipV="1">
          <a:off x="0" y="13964738"/>
          <a:ext cx="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71" name="n_1aveValue【消防施設】&#10;有形固定資産減価償却率"/>
        <xdr:cNvSpPr txBox="1"/>
      </xdr:nvSpPr>
      <xdr:spPr>
        <a:xfrm>
          <a:off x="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72" name="n_2aveValue【消防施設】&#10;有形固定資産減価償却率"/>
        <xdr:cNvSpPr txBox="1"/>
      </xdr:nvSpPr>
      <xdr:spPr>
        <a:xfrm>
          <a:off x="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773" name="n_3aveValue【消防施設】&#10;有形固定資産減価償却率"/>
        <xdr:cNvSpPr txBox="1"/>
      </xdr:nvSpPr>
      <xdr:spPr>
        <a:xfrm>
          <a:off x="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74" name="n_4aveValue【消防施設】&#10;有形固定資産減価償却率"/>
        <xdr:cNvSpPr txBox="1"/>
      </xdr:nvSpPr>
      <xdr:spPr>
        <a:xfrm>
          <a:off x="0"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775" name="n_1mainValue【消防施設】&#10;有形固定資産減価償却率"/>
        <xdr:cNvSpPr txBox="1"/>
      </xdr:nvSpPr>
      <xdr:spPr>
        <a:xfrm>
          <a:off x="0"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28683</xdr:rowOff>
    </xdr:from>
    <xdr:ext cx="405111" cy="259045"/>
    <xdr:sp macro="" textlink="">
      <xdr:nvSpPr>
        <xdr:cNvPr id="776" name="n_2mainValue【消防施設】&#10;有形固定資産減価償却率"/>
        <xdr:cNvSpPr txBox="1"/>
      </xdr:nvSpPr>
      <xdr:spPr>
        <a:xfrm>
          <a:off x="0"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144615</xdr:rowOff>
    </xdr:from>
    <xdr:ext cx="405111" cy="259045"/>
    <xdr:sp macro="" textlink="">
      <xdr:nvSpPr>
        <xdr:cNvPr id="777" name="n_3mainValue【消防施設】&#10;有形固定資産減価償却率"/>
        <xdr:cNvSpPr txBox="1"/>
      </xdr:nvSpPr>
      <xdr:spPr>
        <a:xfrm>
          <a:off x="0"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778" name="n_4mainValue【消防施設】&#10;有形固定資産減価償却率"/>
        <xdr:cNvSpPr txBox="1"/>
      </xdr:nvSpPr>
      <xdr:spPr>
        <a:xfrm>
          <a:off x="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0" name="直線コネクタ 799"/>
        <xdr:cNvCxnSpPr/>
      </xdr:nvCxnSpPr>
      <xdr:spPr>
        <a:xfrm flipV="1">
          <a:off x="0"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1" name="【消防施設】&#10;一人当たり面積最小値テキスト"/>
        <xdr:cNvSpPr txBox="1"/>
      </xdr:nvSpPr>
      <xdr:spPr>
        <a:xfrm>
          <a:off x="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2" name="直線コネクタ 801"/>
        <xdr:cNvCxnSpPr/>
      </xdr:nvCxnSpPr>
      <xdr:spPr>
        <a:xfrm>
          <a:off x="0" y="1477274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3" name="【消防施設】&#10;一人当たり面積最大値テキスト"/>
        <xdr:cNvSpPr txBox="1"/>
      </xdr:nvSpPr>
      <xdr:spPr>
        <a:xfrm>
          <a:off x="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04" name="直線コネクタ 803"/>
        <xdr:cNvCxnSpPr/>
      </xdr:nvCxnSpPr>
      <xdr:spPr>
        <a:xfrm>
          <a:off x="0" y="134816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5" name="【消防施設】&#10;一人当たり面積平均値テキスト"/>
        <xdr:cNvSpPr txBox="1"/>
      </xdr:nvSpPr>
      <xdr:spPr>
        <a:xfrm>
          <a:off x="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6" name="フローチャート: 判断 805"/>
        <xdr:cNvSpPr/>
      </xdr:nvSpPr>
      <xdr:spPr>
        <a:xfrm>
          <a:off x="0" y="1460581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07" name="フローチャート: 判断 806"/>
        <xdr:cNvSpPr/>
      </xdr:nvSpPr>
      <xdr:spPr>
        <a:xfrm>
          <a:off x="0" y="146268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08" name="フローチャート: 判断 807"/>
        <xdr:cNvSpPr/>
      </xdr:nvSpPr>
      <xdr:spPr>
        <a:xfrm>
          <a:off x="0" y="146391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09" name="フローチャート: 判断 808"/>
        <xdr:cNvSpPr/>
      </xdr:nvSpPr>
      <xdr:spPr>
        <a:xfrm>
          <a:off x="0" y="1464924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0" name="フローチャート: 判断 809"/>
        <xdr:cNvSpPr/>
      </xdr:nvSpPr>
      <xdr:spPr>
        <a:xfrm>
          <a:off x="0" y="146725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91999</xdr:rowOff>
    </xdr:from>
    <xdr:to>
      <xdr:col>116</xdr:col>
      <xdr:colOff>114300</xdr:colOff>
      <xdr:row>86</xdr:row>
      <xdr:rowOff>22149</xdr:rowOff>
    </xdr:to>
    <xdr:sp macro="" textlink="">
      <xdr:nvSpPr>
        <xdr:cNvPr id="816" name="楕円 815"/>
        <xdr:cNvSpPr/>
      </xdr:nvSpPr>
      <xdr:spPr>
        <a:xfrm>
          <a:off x="0" y="1466524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7" name="【消防施設】&#10;一人当たり面積該当値テキスト"/>
        <xdr:cNvSpPr txBox="1"/>
      </xdr:nvSpPr>
      <xdr:spPr>
        <a:xfrm>
          <a:off x="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8" name="楕円 817"/>
        <xdr:cNvSpPr/>
      </xdr:nvSpPr>
      <xdr:spPr>
        <a:xfrm>
          <a:off x="0" y="146679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142799</xdr:rowOff>
    </xdr:from>
    <xdr:to>
      <xdr:col>116</xdr:col>
      <xdr:colOff>63500</xdr:colOff>
      <xdr:row>85</xdr:row>
      <xdr:rowOff>145542</xdr:rowOff>
    </xdr:to>
    <xdr:cxnSp macro="">
      <xdr:nvCxnSpPr>
        <xdr:cNvPr id="819" name="直線コネクタ 818"/>
        <xdr:cNvCxnSpPr/>
      </xdr:nvCxnSpPr>
      <xdr:spPr>
        <a:xfrm flipV="1">
          <a:off x="0" y="14716049"/>
          <a:ext cx="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95656</xdr:rowOff>
    </xdr:from>
    <xdr:to>
      <xdr:col>107</xdr:col>
      <xdr:colOff>101600</xdr:colOff>
      <xdr:row>86</xdr:row>
      <xdr:rowOff>25806</xdr:rowOff>
    </xdr:to>
    <xdr:sp macro="" textlink="">
      <xdr:nvSpPr>
        <xdr:cNvPr id="820" name="楕円 819"/>
        <xdr:cNvSpPr/>
      </xdr:nvSpPr>
      <xdr:spPr>
        <a:xfrm>
          <a:off x="0" y="146689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146456</xdr:rowOff>
    </xdr:to>
    <xdr:cxnSp macro="">
      <xdr:nvCxnSpPr>
        <xdr:cNvPr id="821" name="直線コネクタ 820"/>
        <xdr:cNvCxnSpPr/>
      </xdr:nvCxnSpPr>
      <xdr:spPr>
        <a:xfrm flipV="1">
          <a:off x="0" y="14718792"/>
          <a:ext cx="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94284</xdr:rowOff>
    </xdr:from>
    <xdr:to>
      <xdr:col>102</xdr:col>
      <xdr:colOff>165100</xdr:colOff>
      <xdr:row>86</xdr:row>
      <xdr:rowOff>24434</xdr:rowOff>
    </xdr:to>
    <xdr:sp macro="" textlink="">
      <xdr:nvSpPr>
        <xdr:cNvPr id="822" name="楕円 821"/>
        <xdr:cNvSpPr/>
      </xdr:nvSpPr>
      <xdr:spPr>
        <a:xfrm>
          <a:off x="0" y="146675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145084</xdr:rowOff>
    </xdr:from>
    <xdr:to>
      <xdr:col>107</xdr:col>
      <xdr:colOff>50800</xdr:colOff>
      <xdr:row>85</xdr:row>
      <xdr:rowOff>146456</xdr:rowOff>
    </xdr:to>
    <xdr:cxnSp macro="">
      <xdr:nvCxnSpPr>
        <xdr:cNvPr id="823" name="直線コネクタ 822"/>
        <xdr:cNvCxnSpPr/>
      </xdr:nvCxnSpPr>
      <xdr:spPr>
        <a:xfrm>
          <a:off x="0" y="14718334"/>
          <a:ext cx="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118974</xdr:rowOff>
    </xdr:from>
    <xdr:to>
      <xdr:col>98</xdr:col>
      <xdr:colOff>38100</xdr:colOff>
      <xdr:row>86</xdr:row>
      <xdr:rowOff>49124</xdr:rowOff>
    </xdr:to>
    <xdr:sp macro="" textlink="">
      <xdr:nvSpPr>
        <xdr:cNvPr id="824" name="楕円 823"/>
        <xdr:cNvSpPr/>
      </xdr:nvSpPr>
      <xdr:spPr>
        <a:xfrm>
          <a:off x="0" y="146922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145084</xdr:rowOff>
    </xdr:from>
    <xdr:to>
      <xdr:col>102</xdr:col>
      <xdr:colOff>114300</xdr:colOff>
      <xdr:row>85</xdr:row>
      <xdr:rowOff>169774</xdr:rowOff>
    </xdr:to>
    <xdr:cxnSp macro="">
      <xdr:nvCxnSpPr>
        <xdr:cNvPr id="825" name="直線コネクタ 824"/>
        <xdr:cNvCxnSpPr/>
      </xdr:nvCxnSpPr>
      <xdr:spPr>
        <a:xfrm flipV="1">
          <a:off x="0" y="14718334"/>
          <a:ext cx="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26" name="n_1aveValue【消防施設】&#10;一人当たり面積"/>
        <xdr:cNvSpPr txBox="1"/>
      </xdr:nvSpPr>
      <xdr:spPr>
        <a:xfrm>
          <a:off x="0"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27" name="n_2aveValue【消防施設】&#10;一人当たり面積"/>
        <xdr:cNvSpPr txBox="1"/>
      </xdr:nvSpPr>
      <xdr:spPr>
        <a:xfrm>
          <a:off x="0"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28" name="n_3aveValue【消防施設】&#10;一人当たり面積"/>
        <xdr:cNvSpPr txBox="1"/>
      </xdr:nvSpPr>
      <xdr:spPr>
        <a:xfrm>
          <a:off x="0"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829" name="n_4aveValue【消防施設】&#10;一人当たり面積"/>
        <xdr:cNvSpPr txBox="1"/>
      </xdr:nvSpPr>
      <xdr:spPr>
        <a:xfrm>
          <a:off x="0"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30" name="n_1mainValue【消防施設】&#10;一人当たり面積"/>
        <xdr:cNvSpPr txBox="1"/>
      </xdr:nvSpPr>
      <xdr:spPr>
        <a:xfrm>
          <a:off x="0"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16933</xdr:rowOff>
    </xdr:from>
    <xdr:ext cx="469744" cy="259045"/>
    <xdr:sp macro="" textlink="">
      <xdr:nvSpPr>
        <xdr:cNvPr id="831" name="n_2mainValue【消防施設】&#10;一人当たり面積"/>
        <xdr:cNvSpPr txBox="1"/>
      </xdr:nvSpPr>
      <xdr:spPr>
        <a:xfrm>
          <a:off x="0"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15561</xdr:rowOff>
    </xdr:from>
    <xdr:ext cx="469744" cy="259045"/>
    <xdr:sp macro="" textlink="">
      <xdr:nvSpPr>
        <xdr:cNvPr id="832" name="n_3mainValue【消防施設】&#10;一人当たり面積"/>
        <xdr:cNvSpPr txBox="1"/>
      </xdr:nvSpPr>
      <xdr:spPr>
        <a:xfrm>
          <a:off x="0"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40251</xdr:rowOff>
    </xdr:from>
    <xdr:ext cx="469744" cy="259045"/>
    <xdr:sp macro="" textlink="">
      <xdr:nvSpPr>
        <xdr:cNvPr id="833" name="n_4mainValue【消防施設】&#10;一人当たり面積"/>
        <xdr:cNvSpPr txBox="1"/>
      </xdr:nvSpPr>
      <xdr:spPr>
        <a:xfrm>
          <a:off x="0"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0"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59" name="直線コネクタ 858"/>
        <xdr:cNvCxnSpPr/>
      </xdr:nvCxnSpPr>
      <xdr:spPr>
        <a:xfrm flipV="1">
          <a:off x="0"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0" name="【庁舎】&#10;有形固定資産減価償却率最小値テキスト"/>
        <xdr:cNvSpPr txBox="1"/>
      </xdr:nvSpPr>
      <xdr:spPr>
        <a:xfrm>
          <a:off x="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1" name="直線コネクタ 860"/>
        <xdr:cNvCxnSpPr/>
      </xdr:nvCxnSpPr>
      <xdr:spPr>
        <a:xfrm>
          <a:off x="0" y="1871526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2" name="【庁舎】&#10;有形固定資産減価償却率最大値テキスト"/>
        <xdr:cNvSpPr txBox="1"/>
      </xdr:nvSpPr>
      <xdr:spPr>
        <a:xfrm>
          <a:off x="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3" name="直線コネクタ 862"/>
        <xdr:cNvCxnSpPr/>
      </xdr:nvCxnSpPr>
      <xdr:spPr>
        <a:xfrm>
          <a:off x="0" y="1709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864" name="【庁舎】&#10;有形固定資産減価償却率平均値テキスト"/>
        <xdr:cNvSpPr txBox="1"/>
      </xdr:nvSpPr>
      <xdr:spPr>
        <a:xfrm>
          <a:off x="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65" name="フローチャート: 判断 864"/>
        <xdr:cNvSpPr/>
      </xdr:nvSpPr>
      <xdr:spPr>
        <a:xfrm>
          <a:off x="0" y="179492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66" name="フローチャート: 判断 865"/>
        <xdr:cNvSpPr/>
      </xdr:nvSpPr>
      <xdr:spPr>
        <a:xfrm>
          <a:off x="0" y="179378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7" name="フローチャート: 判断 866"/>
        <xdr:cNvSpPr/>
      </xdr:nvSpPr>
      <xdr:spPr>
        <a:xfrm>
          <a:off x="0" y="179231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68" name="フローチャート: 判断 867"/>
        <xdr:cNvSpPr/>
      </xdr:nvSpPr>
      <xdr:spPr>
        <a:xfrm>
          <a:off x="0" y="178741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69" name="フローチャート: 判断 868"/>
        <xdr:cNvSpPr/>
      </xdr:nvSpPr>
      <xdr:spPr>
        <a:xfrm>
          <a:off x="0" y="179770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875" name="楕円 874"/>
        <xdr:cNvSpPr/>
      </xdr:nvSpPr>
      <xdr:spPr>
        <a:xfrm>
          <a:off x="0" y="178415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876" name="【庁舎】&#10;有形固定資産減価償却率該当値テキスト"/>
        <xdr:cNvSpPr txBox="1"/>
      </xdr:nvSpPr>
      <xdr:spPr>
        <a:xfrm>
          <a:off x="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877" name="楕円 876"/>
        <xdr:cNvSpPr/>
      </xdr:nvSpPr>
      <xdr:spPr>
        <a:xfrm>
          <a:off x="0" y="1779578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61505</xdr:rowOff>
    </xdr:to>
    <xdr:cxnSp macro="">
      <xdr:nvCxnSpPr>
        <xdr:cNvPr id="878" name="直線コネクタ 877"/>
        <xdr:cNvCxnSpPr/>
      </xdr:nvCxnSpPr>
      <xdr:spPr>
        <a:xfrm>
          <a:off x="0" y="17846584"/>
          <a:ext cx="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879" name="楕円 878"/>
        <xdr:cNvSpPr/>
      </xdr:nvSpPr>
      <xdr:spPr>
        <a:xfrm>
          <a:off x="0" y="1775169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104</xdr:row>
      <xdr:rowOff>15784</xdr:rowOff>
    </xdr:to>
    <xdr:cxnSp macro="">
      <xdr:nvCxnSpPr>
        <xdr:cNvPr id="880" name="直線コネクタ 879"/>
        <xdr:cNvCxnSpPr/>
      </xdr:nvCxnSpPr>
      <xdr:spPr>
        <a:xfrm>
          <a:off x="0" y="17802498"/>
          <a:ext cx="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881" name="楕円 880"/>
        <xdr:cNvSpPr/>
      </xdr:nvSpPr>
      <xdr:spPr>
        <a:xfrm>
          <a:off x="0" y="177092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103</xdr:row>
      <xdr:rowOff>143148</xdr:rowOff>
    </xdr:to>
    <xdr:cxnSp macro="">
      <xdr:nvCxnSpPr>
        <xdr:cNvPr id="882" name="直線コネクタ 881"/>
        <xdr:cNvCxnSpPr/>
      </xdr:nvCxnSpPr>
      <xdr:spPr>
        <a:xfrm>
          <a:off x="0" y="17760043"/>
          <a:ext cx="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4173</xdr:rowOff>
    </xdr:from>
    <xdr:to>
      <xdr:col>67</xdr:col>
      <xdr:colOff>101600</xdr:colOff>
      <xdr:row>103</xdr:row>
      <xdr:rowOff>105773</xdr:rowOff>
    </xdr:to>
    <xdr:sp macro="" textlink="">
      <xdr:nvSpPr>
        <xdr:cNvPr id="883" name="楕円 882"/>
        <xdr:cNvSpPr/>
      </xdr:nvSpPr>
      <xdr:spPr>
        <a:xfrm>
          <a:off x="0" y="176635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54973</xdr:rowOff>
    </xdr:from>
    <xdr:to>
      <xdr:col>71</xdr:col>
      <xdr:colOff>177800</xdr:colOff>
      <xdr:row>103</xdr:row>
      <xdr:rowOff>100693</xdr:rowOff>
    </xdr:to>
    <xdr:cxnSp macro="">
      <xdr:nvCxnSpPr>
        <xdr:cNvPr id="884" name="直線コネクタ 883"/>
        <xdr:cNvCxnSpPr/>
      </xdr:nvCxnSpPr>
      <xdr:spPr>
        <a:xfrm>
          <a:off x="0" y="17714323"/>
          <a:ext cx="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885" name="n_1aveValue【庁舎】&#10;有形固定資産減価償却率"/>
        <xdr:cNvSpPr txBox="1"/>
      </xdr:nvSpPr>
      <xdr:spPr>
        <a:xfrm>
          <a:off x="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6" name="n_2aveValue【庁舎】&#10;有形固定資産減価償却率"/>
        <xdr:cNvSpPr txBox="1"/>
      </xdr:nvSpPr>
      <xdr:spPr>
        <a:xfrm>
          <a:off x="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887" name="n_3aveValue【庁舎】&#10;有形固定資産減価償却率"/>
        <xdr:cNvSpPr txBox="1"/>
      </xdr:nvSpPr>
      <xdr:spPr>
        <a:xfrm>
          <a:off x="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888" name="n_4aveValue【庁舎】&#10;有形固定資産減価償却率"/>
        <xdr:cNvSpPr txBox="1"/>
      </xdr:nvSpPr>
      <xdr:spPr>
        <a:xfrm>
          <a:off x="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889" name="n_1mainValue【庁舎】&#10;有形固定資産減価償却率"/>
        <xdr:cNvSpPr txBox="1"/>
      </xdr:nvSpPr>
      <xdr:spPr>
        <a:xfrm>
          <a:off x="0"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890" name="n_2mainValue【庁舎】&#10;有形固定資産減価償却率"/>
        <xdr:cNvSpPr txBox="1"/>
      </xdr:nvSpPr>
      <xdr:spPr>
        <a:xfrm>
          <a:off x="0"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168020</xdr:rowOff>
    </xdr:from>
    <xdr:ext cx="405111" cy="259045"/>
    <xdr:sp macro="" textlink="">
      <xdr:nvSpPr>
        <xdr:cNvPr id="891" name="n_3mainValue【庁舎】&#10;有形固定資産減価償却率"/>
        <xdr:cNvSpPr txBox="1"/>
      </xdr:nvSpPr>
      <xdr:spPr>
        <a:xfrm>
          <a:off x="0"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122300</xdr:rowOff>
    </xdr:from>
    <xdr:ext cx="405111" cy="259045"/>
    <xdr:sp macro="" textlink="">
      <xdr:nvSpPr>
        <xdr:cNvPr id="892" name="n_4mainValue【庁舎】&#10;有形固定資産減価償却率"/>
        <xdr:cNvSpPr txBox="1"/>
      </xdr:nvSpPr>
      <xdr:spPr>
        <a:xfrm>
          <a:off x="0"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18" name="直線コネクタ 917"/>
        <xdr:cNvCxnSpPr/>
      </xdr:nvCxnSpPr>
      <xdr:spPr>
        <a:xfrm flipV="1">
          <a:off x="0"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19" name="【庁舎】&#10;一人当たり面積最小値テキスト"/>
        <xdr:cNvSpPr txBox="1"/>
      </xdr:nvSpPr>
      <xdr:spPr>
        <a:xfrm>
          <a:off x="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0" name="直線コネクタ 919"/>
        <xdr:cNvCxnSpPr/>
      </xdr:nvCxnSpPr>
      <xdr:spPr>
        <a:xfrm>
          <a:off x="0" y="185002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1" name="【庁舎】&#10;一人当たり面積最大値テキスト"/>
        <xdr:cNvSpPr txBox="1"/>
      </xdr:nvSpPr>
      <xdr:spPr>
        <a:xfrm>
          <a:off x="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2" name="直線コネクタ 921"/>
        <xdr:cNvCxnSpPr/>
      </xdr:nvCxnSpPr>
      <xdr:spPr>
        <a:xfrm>
          <a:off x="0" y="172995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923" name="【庁舎】&#10;一人当たり面積平均値テキスト"/>
        <xdr:cNvSpPr txBox="1"/>
      </xdr:nvSpPr>
      <xdr:spPr>
        <a:xfrm>
          <a:off x="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24" name="フローチャート: 判断 923"/>
        <xdr:cNvSpPr/>
      </xdr:nvSpPr>
      <xdr:spPr>
        <a:xfrm>
          <a:off x="0" y="180662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25" name="フローチャート: 判断 924"/>
        <xdr:cNvSpPr/>
      </xdr:nvSpPr>
      <xdr:spPr>
        <a:xfrm>
          <a:off x="0" y="181337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26" name="フローチャート: 判断 925"/>
        <xdr:cNvSpPr/>
      </xdr:nvSpPr>
      <xdr:spPr>
        <a:xfrm>
          <a:off x="0" y="181533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27" name="フローチャート: 判断 926"/>
        <xdr:cNvSpPr/>
      </xdr:nvSpPr>
      <xdr:spPr>
        <a:xfrm>
          <a:off x="0" y="180869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28" name="フローチャート: 判断 927"/>
        <xdr:cNvSpPr/>
      </xdr:nvSpPr>
      <xdr:spPr>
        <a:xfrm>
          <a:off x="0" y="181686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104866</xdr:rowOff>
    </xdr:from>
    <xdr:to>
      <xdr:col>116</xdr:col>
      <xdr:colOff>114300</xdr:colOff>
      <xdr:row>105</xdr:row>
      <xdr:rowOff>35016</xdr:rowOff>
    </xdr:to>
    <xdr:sp macro="" textlink="">
      <xdr:nvSpPr>
        <xdr:cNvPr id="934" name="楕円 933"/>
        <xdr:cNvSpPr/>
      </xdr:nvSpPr>
      <xdr:spPr>
        <a:xfrm>
          <a:off x="0" y="179356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127743</xdr:rowOff>
    </xdr:from>
    <xdr:ext cx="469744" cy="259045"/>
    <xdr:sp macro="" textlink="">
      <xdr:nvSpPr>
        <xdr:cNvPr id="935" name="【庁舎】&#10;一人当たり面積該当値テキスト"/>
        <xdr:cNvSpPr txBox="1"/>
      </xdr:nvSpPr>
      <xdr:spPr>
        <a:xfrm>
          <a:off x="0"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114663</xdr:rowOff>
    </xdr:from>
    <xdr:to>
      <xdr:col>112</xdr:col>
      <xdr:colOff>38100</xdr:colOff>
      <xdr:row>105</xdr:row>
      <xdr:rowOff>44813</xdr:rowOff>
    </xdr:to>
    <xdr:sp macro="" textlink="">
      <xdr:nvSpPr>
        <xdr:cNvPr id="936" name="楕円 935"/>
        <xdr:cNvSpPr/>
      </xdr:nvSpPr>
      <xdr:spPr>
        <a:xfrm>
          <a:off x="0" y="179454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155666</xdr:rowOff>
    </xdr:from>
    <xdr:to>
      <xdr:col>116</xdr:col>
      <xdr:colOff>63500</xdr:colOff>
      <xdr:row>104</xdr:row>
      <xdr:rowOff>165463</xdr:rowOff>
    </xdr:to>
    <xdr:cxnSp macro="">
      <xdr:nvCxnSpPr>
        <xdr:cNvPr id="937" name="直線コネクタ 936"/>
        <xdr:cNvCxnSpPr/>
      </xdr:nvCxnSpPr>
      <xdr:spPr>
        <a:xfrm flipV="1">
          <a:off x="0" y="17986466"/>
          <a:ext cx="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140788</xdr:rowOff>
    </xdr:from>
    <xdr:to>
      <xdr:col>107</xdr:col>
      <xdr:colOff>101600</xdr:colOff>
      <xdr:row>105</xdr:row>
      <xdr:rowOff>70938</xdr:rowOff>
    </xdr:to>
    <xdr:sp macro="" textlink="">
      <xdr:nvSpPr>
        <xdr:cNvPr id="938" name="楕円 937"/>
        <xdr:cNvSpPr/>
      </xdr:nvSpPr>
      <xdr:spPr>
        <a:xfrm>
          <a:off x="0" y="1797158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165463</xdr:rowOff>
    </xdr:from>
    <xdr:to>
      <xdr:col>111</xdr:col>
      <xdr:colOff>177800</xdr:colOff>
      <xdr:row>105</xdr:row>
      <xdr:rowOff>20138</xdr:rowOff>
    </xdr:to>
    <xdr:cxnSp macro="">
      <xdr:nvCxnSpPr>
        <xdr:cNvPr id="939" name="直線コネクタ 938"/>
        <xdr:cNvCxnSpPr/>
      </xdr:nvCxnSpPr>
      <xdr:spPr>
        <a:xfrm flipV="1">
          <a:off x="0" y="17996263"/>
          <a:ext cx="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145143</xdr:rowOff>
    </xdr:from>
    <xdr:to>
      <xdr:col>102</xdr:col>
      <xdr:colOff>165100</xdr:colOff>
      <xdr:row>105</xdr:row>
      <xdr:rowOff>75293</xdr:rowOff>
    </xdr:to>
    <xdr:sp macro="" textlink="">
      <xdr:nvSpPr>
        <xdr:cNvPr id="940" name="楕円 939"/>
        <xdr:cNvSpPr/>
      </xdr:nvSpPr>
      <xdr:spPr>
        <a:xfrm>
          <a:off x="0" y="179759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20138</xdr:rowOff>
    </xdr:from>
    <xdr:to>
      <xdr:col>107</xdr:col>
      <xdr:colOff>50800</xdr:colOff>
      <xdr:row>105</xdr:row>
      <xdr:rowOff>24493</xdr:rowOff>
    </xdr:to>
    <xdr:cxnSp macro="">
      <xdr:nvCxnSpPr>
        <xdr:cNvPr id="941" name="直線コネクタ 940"/>
        <xdr:cNvCxnSpPr/>
      </xdr:nvCxnSpPr>
      <xdr:spPr>
        <a:xfrm flipV="1">
          <a:off x="0" y="18022388"/>
          <a:ext cx="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151674</xdr:rowOff>
    </xdr:from>
    <xdr:to>
      <xdr:col>98</xdr:col>
      <xdr:colOff>38100</xdr:colOff>
      <xdr:row>105</xdr:row>
      <xdr:rowOff>81824</xdr:rowOff>
    </xdr:to>
    <xdr:sp macro="" textlink="">
      <xdr:nvSpPr>
        <xdr:cNvPr id="942" name="楕円 941"/>
        <xdr:cNvSpPr/>
      </xdr:nvSpPr>
      <xdr:spPr>
        <a:xfrm>
          <a:off x="0" y="179824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24493</xdr:rowOff>
    </xdr:from>
    <xdr:to>
      <xdr:col>102</xdr:col>
      <xdr:colOff>114300</xdr:colOff>
      <xdr:row>105</xdr:row>
      <xdr:rowOff>31024</xdr:rowOff>
    </xdr:to>
    <xdr:cxnSp macro="">
      <xdr:nvCxnSpPr>
        <xdr:cNvPr id="943" name="直線コネクタ 942"/>
        <xdr:cNvCxnSpPr/>
      </xdr:nvCxnSpPr>
      <xdr:spPr>
        <a:xfrm flipV="1">
          <a:off x="0" y="18026743"/>
          <a:ext cx="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944" name="n_1aveValue【庁舎】&#10;一人当たり面積"/>
        <xdr:cNvSpPr txBox="1"/>
      </xdr:nvSpPr>
      <xdr:spPr>
        <a:xfrm>
          <a:off x="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45" name="n_2aveValue【庁舎】&#10;一人当たり面積"/>
        <xdr:cNvSpPr txBox="1"/>
      </xdr:nvSpPr>
      <xdr:spPr>
        <a:xfrm>
          <a:off x="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946" name="n_3aveValue【庁舎】&#10;一人当たり面積"/>
        <xdr:cNvSpPr txBox="1"/>
      </xdr:nvSpPr>
      <xdr:spPr>
        <a:xfrm>
          <a:off x="0"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947" name="n_4aveValue【庁舎】&#10;一人当たり面積"/>
        <xdr:cNvSpPr txBox="1"/>
      </xdr:nvSpPr>
      <xdr:spPr>
        <a:xfrm>
          <a:off x="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61340</xdr:rowOff>
    </xdr:from>
    <xdr:ext cx="469744" cy="259045"/>
    <xdr:sp macro="" textlink="">
      <xdr:nvSpPr>
        <xdr:cNvPr id="948" name="n_1mainValue【庁舎】&#10;一人当たり面積"/>
        <xdr:cNvSpPr txBox="1"/>
      </xdr:nvSpPr>
      <xdr:spPr>
        <a:xfrm>
          <a:off x="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949" name="n_2mainValue【庁舎】&#10;一人当たり面積"/>
        <xdr:cNvSpPr txBox="1"/>
      </xdr:nvSpPr>
      <xdr:spPr>
        <a:xfrm>
          <a:off x="0"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91820</xdr:rowOff>
    </xdr:from>
    <xdr:ext cx="469744" cy="259045"/>
    <xdr:sp macro="" textlink="">
      <xdr:nvSpPr>
        <xdr:cNvPr id="950" name="n_3mainValue【庁舎】&#10;一人当たり面積"/>
        <xdr:cNvSpPr txBox="1"/>
      </xdr:nvSpPr>
      <xdr:spPr>
        <a:xfrm>
          <a:off x="0" y="177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98351</xdr:rowOff>
    </xdr:from>
    <xdr:ext cx="469744" cy="259045"/>
    <xdr:sp macro="" textlink="">
      <xdr:nvSpPr>
        <xdr:cNvPr id="951" name="n_4mainValue【庁舎】&#10;一人当たり面積"/>
        <xdr:cNvSpPr txBox="1"/>
      </xdr:nvSpPr>
      <xdr:spPr>
        <a:xfrm>
          <a:off x="0" y="177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一般廃棄物処理施設については、有形固定資産減価償却率が類似団体平均と比較して下回っているが、これは一部事務組合が所有するごみ中間処理施設が新たに整備されたことによるものである。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体育館・プールについては、建設されてから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施設が多く存在していることから、有形固定資産減価償却率が高くなっていると思われる。適切な維持管理を行っていくほか、人口減少に伴い利用需要の減少が見込まれるとともに、少子高齢化の進行による人口構成の変化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latin typeface="ＭＳ Ｐゴシック" pitchFamily="50" charset="-128"/>
              <a:ea typeface="ＭＳ Ｐゴシック" pitchFamily="50" charset="-128"/>
              <a:cs typeface="+mn-cs"/>
            </a:rPr>
            <a:t>必要とする施設が</a:t>
          </a:r>
          <a:r>
            <a:rPr kumimoji="1" lang="ja-JP" altLang="en-US" sz="1300">
              <a:latin typeface="ＭＳ Ｐゴシック" panose="020B0600070205080204" pitchFamily="50" charset="-128"/>
              <a:ea typeface="ＭＳ Ｐゴシック" panose="020B0600070205080204" pitchFamily="50" charset="-128"/>
            </a:rPr>
            <a:t>変わっていくことも考えられることから、今後は運営方式も含めて施設のあり方を検討することも必要である。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ポイント上回った。引き続き定員管理の適正化による人件費削減や、町税等の徴収に努める。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歳出における経常経費に充当した一般財源が増加したことにより、前年比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と比較して低い水準を維持している。今後も事業の精査を行うとともに、一般財源負担の軽減や経常収支比率の改善を意識した予算に努め、安定で自律的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1016</xdr:rowOff>
    </xdr:to>
    <xdr:cxnSp macro="">
      <xdr:nvCxnSpPr>
        <xdr:cNvPr id="131" name="直線コネクタ 130"/>
        <xdr:cNvCxnSpPr/>
      </xdr:nvCxnSpPr>
      <xdr:spPr>
        <a:xfrm>
          <a:off x="4114800" y="1050544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46990</xdr:rowOff>
    </xdr:to>
    <xdr:cxnSp macro="">
      <xdr:nvCxnSpPr>
        <xdr:cNvPr id="134" name="直線コネクタ 133"/>
        <xdr:cNvCxnSpPr/>
      </xdr:nvCxnSpPr>
      <xdr:spPr>
        <a:xfrm>
          <a:off x="3225800" y="103799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92964</xdr:rowOff>
    </xdr:to>
    <xdr:cxnSp macro="">
      <xdr:nvCxnSpPr>
        <xdr:cNvPr id="137" name="直線コネクタ 136"/>
        <xdr:cNvCxnSpPr/>
      </xdr:nvCxnSpPr>
      <xdr:spPr>
        <a:xfrm>
          <a:off x="2336800" y="103703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83312</xdr:rowOff>
    </xdr:to>
    <xdr:cxnSp macro="">
      <xdr:nvCxnSpPr>
        <xdr:cNvPr id="140" name="直線コネクタ 139"/>
        <xdr:cNvCxnSpPr/>
      </xdr:nvCxnSpPr>
      <xdr:spPr>
        <a:xfrm>
          <a:off x="1447800" y="103317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0" name="楕円 149"/>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1"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2" name="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4" name="楕円 153"/>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5" name="テキスト ボックス 154"/>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6" name="楕円 155"/>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7" name="テキスト ボックス 156"/>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8" name="楕円 157"/>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59" name="テキスト ボックス 158"/>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人件費の増及び、地域おこし協力隊に係る費用の増額等により、前年比</a:t>
          </a:r>
          <a:r>
            <a:rPr kumimoji="1" lang="en-US" altLang="ja-JP" sz="1300">
              <a:latin typeface="ＭＳ Ｐゴシック" panose="020B0600070205080204" pitchFamily="50" charset="-128"/>
              <a:ea typeface="ＭＳ Ｐゴシック" panose="020B0600070205080204" pitchFamily="50" charset="-128"/>
            </a:rPr>
            <a:t>9,841</a:t>
          </a:r>
          <a:r>
            <a:rPr kumimoji="1" lang="ja-JP" altLang="en-US" sz="1300">
              <a:latin typeface="ＭＳ Ｐゴシック" panose="020B0600070205080204" pitchFamily="50" charset="-128"/>
              <a:ea typeface="ＭＳ Ｐゴシック" panose="020B0600070205080204" pitchFamily="50" charset="-128"/>
            </a:rPr>
            <a:t>円の増となったが、依然として類似団体平均より低い水準を維持している。これは、指定管理者制度による管理委託等の効果も考えられる。今後も適正な事務の執行にかかる経費を精査し、健全財政の継続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12119</xdr:rowOff>
    </xdr:from>
    <xdr:to>
      <xdr:col>23</xdr:col>
      <xdr:colOff>133350</xdr:colOff>
      <xdr:row>82</xdr:row>
      <xdr:rowOff>51696</xdr:rowOff>
    </xdr:to>
    <xdr:cxnSp macro="">
      <xdr:nvCxnSpPr>
        <xdr:cNvPr id="194" name="直線コネクタ 193"/>
        <xdr:cNvCxnSpPr/>
      </xdr:nvCxnSpPr>
      <xdr:spPr>
        <a:xfrm>
          <a:off x="4114800" y="14071019"/>
          <a:ext cx="8382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152639</xdr:rowOff>
    </xdr:from>
    <xdr:to>
      <xdr:col>19</xdr:col>
      <xdr:colOff>133350</xdr:colOff>
      <xdr:row>82</xdr:row>
      <xdr:rowOff>12119</xdr:rowOff>
    </xdr:to>
    <xdr:cxnSp macro="">
      <xdr:nvCxnSpPr>
        <xdr:cNvPr id="197" name="直線コネクタ 196"/>
        <xdr:cNvCxnSpPr/>
      </xdr:nvCxnSpPr>
      <xdr:spPr>
        <a:xfrm>
          <a:off x="3225800" y="14040089"/>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143050</xdr:rowOff>
    </xdr:from>
    <xdr:to>
      <xdr:col>15</xdr:col>
      <xdr:colOff>82550</xdr:colOff>
      <xdr:row>81</xdr:row>
      <xdr:rowOff>152639</xdr:rowOff>
    </xdr:to>
    <xdr:cxnSp macro="">
      <xdr:nvCxnSpPr>
        <xdr:cNvPr id="200" name="直線コネクタ 199"/>
        <xdr:cNvCxnSpPr/>
      </xdr:nvCxnSpPr>
      <xdr:spPr>
        <a:xfrm>
          <a:off x="2336800" y="14030500"/>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94047</xdr:rowOff>
    </xdr:from>
    <xdr:to>
      <xdr:col>11</xdr:col>
      <xdr:colOff>31750</xdr:colOff>
      <xdr:row>81</xdr:row>
      <xdr:rowOff>143050</xdr:rowOff>
    </xdr:to>
    <xdr:cxnSp macro="">
      <xdr:nvCxnSpPr>
        <xdr:cNvPr id="203" name="直線コネクタ 202"/>
        <xdr:cNvCxnSpPr/>
      </xdr:nvCxnSpPr>
      <xdr:spPr>
        <a:xfrm>
          <a:off x="1447800" y="13981497"/>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896</xdr:rowOff>
    </xdr:from>
    <xdr:to>
      <xdr:col>23</xdr:col>
      <xdr:colOff>184150</xdr:colOff>
      <xdr:row>82</xdr:row>
      <xdr:rowOff>102496</xdr:rowOff>
    </xdr:to>
    <xdr:sp macro="" textlink="">
      <xdr:nvSpPr>
        <xdr:cNvPr id="213" name="楕円 212"/>
        <xdr:cNvSpPr/>
      </xdr:nvSpPr>
      <xdr:spPr>
        <a:xfrm>
          <a:off x="4902200" y="140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17423</xdr:rowOff>
    </xdr:from>
    <xdr:ext cx="762000" cy="259045"/>
    <xdr:sp macro="" textlink="">
      <xdr:nvSpPr>
        <xdr:cNvPr id="214" name="人件費・物件費等の状況該当値テキスト"/>
        <xdr:cNvSpPr txBox="1"/>
      </xdr:nvSpPr>
      <xdr:spPr>
        <a:xfrm>
          <a:off x="5041900" y="1390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132769</xdr:rowOff>
    </xdr:from>
    <xdr:to>
      <xdr:col>19</xdr:col>
      <xdr:colOff>184150</xdr:colOff>
      <xdr:row>82</xdr:row>
      <xdr:rowOff>62919</xdr:rowOff>
    </xdr:to>
    <xdr:sp macro="" textlink="">
      <xdr:nvSpPr>
        <xdr:cNvPr id="215" name="楕円 214"/>
        <xdr:cNvSpPr/>
      </xdr:nvSpPr>
      <xdr:spPr>
        <a:xfrm>
          <a:off x="4064000" y="140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73096</xdr:rowOff>
    </xdr:from>
    <xdr:ext cx="736600" cy="259045"/>
    <xdr:sp macro="" textlink="">
      <xdr:nvSpPr>
        <xdr:cNvPr id="216" name="テキスト ボックス 215"/>
        <xdr:cNvSpPr txBox="1"/>
      </xdr:nvSpPr>
      <xdr:spPr>
        <a:xfrm>
          <a:off x="3733800" y="1378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101839</xdr:rowOff>
    </xdr:from>
    <xdr:to>
      <xdr:col>15</xdr:col>
      <xdr:colOff>133350</xdr:colOff>
      <xdr:row>82</xdr:row>
      <xdr:rowOff>31989</xdr:rowOff>
    </xdr:to>
    <xdr:sp macro="" textlink="">
      <xdr:nvSpPr>
        <xdr:cNvPr id="217" name="楕円 216"/>
        <xdr:cNvSpPr/>
      </xdr:nvSpPr>
      <xdr:spPr>
        <a:xfrm>
          <a:off x="3175000" y="13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42166</xdr:rowOff>
    </xdr:from>
    <xdr:ext cx="762000" cy="259045"/>
    <xdr:sp macro="" textlink="">
      <xdr:nvSpPr>
        <xdr:cNvPr id="218" name="テキスト ボックス 217"/>
        <xdr:cNvSpPr txBox="1"/>
      </xdr:nvSpPr>
      <xdr:spPr>
        <a:xfrm>
          <a:off x="2844800" y="137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92250</xdr:rowOff>
    </xdr:from>
    <xdr:to>
      <xdr:col>11</xdr:col>
      <xdr:colOff>82550</xdr:colOff>
      <xdr:row>82</xdr:row>
      <xdr:rowOff>22400</xdr:rowOff>
    </xdr:to>
    <xdr:sp macro="" textlink="">
      <xdr:nvSpPr>
        <xdr:cNvPr id="219" name="楕円 218"/>
        <xdr:cNvSpPr/>
      </xdr:nvSpPr>
      <xdr:spPr>
        <a:xfrm>
          <a:off x="2286000" y="139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32577</xdr:rowOff>
    </xdr:from>
    <xdr:ext cx="762000" cy="259045"/>
    <xdr:sp macro="" textlink="">
      <xdr:nvSpPr>
        <xdr:cNvPr id="220" name="テキスト ボックス 219"/>
        <xdr:cNvSpPr txBox="1"/>
      </xdr:nvSpPr>
      <xdr:spPr>
        <a:xfrm>
          <a:off x="1955800" y="137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43247</xdr:rowOff>
    </xdr:from>
    <xdr:to>
      <xdr:col>7</xdr:col>
      <xdr:colOff>31750</xdr:colOff>
      <xdr:row>81</xdr:row>
      <xdr:rowOff>144847</xdr:rowOff>
    </xdr:to>
    <xdr:sp macro="" textlink="">
      <xdr:nvSpPr>
        <xdr:cNvPr id="221" name="楕円 220"/>
        <xdr:cNvSpPr/>
      </xdr:nvSpPr>
      <xdr:spPr>
        <a:xfrm>
          <a:off x="1397000" y="139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155024</xdr:rowOff>
    </xdr:from>
    <xdr:ext cx="762000" cy="259045"/>
    <xdr:sp macro="" textlink="">
      <xdr:nvSpPr>
        <xdr:cNvPr id="222" name="テキスト ボックス 221"/>
        <xdr:cNvSpPr txBox="1"/>
      </xdr:nvSpPr>
      <xdr:spPr>
        <a:xfrm>
          <a:off x="1066800" y="1369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ポイントの減となり、類似団体平均、全国平均を下回っている。引き続き、町の第５次総合計画及び行財政改革プランに沿って事務事業の見直し及び人件費の平準化に努める。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169636</xdr:rowOff>
    </xdr:to>
    <xdr:cxnSp macro="">
      <xdr:nvCxnSpPr>
        <xdr:cNvPr id="258" name="直線コネクタ 257"/>
        <xdr:cNvCxnSpPr/>
      </xdr:nvCxnSpPr>
      <xdr:spPr>
        <a:xfrm flipV="1">
          <a:off x="16179800" y="14593509"/>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1" name="直線コネクタ 260"/>
        <xdr:cNvCxnSpPr/>
      </xdr:nvCxnSpPr>
      <xdr:spPr>
        <a:xfrm flipV="1">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44148</xdr:rowOff>
    </xdr:to>
    <xdr:cxnSp macro="">
      <xdr:nvCxnSpPr>
        <xdr:cNvPr id="264" name="直線コネクタ 263"/>
        <xdr:cNvCxnSpPr/>
      </xdr:nvCxnSpPr>
      <xdr:spPr>
        <a:xfrm>
          <a:off x="14401800" y="1471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85</xdr:row>
      <xdr:rowOff>169636</xdr:rowOff>
    </xdr:to>
    <xdr:cxnSp macro="">
      <xdr:nvCxnSpPr>
        <xdr:cNvPr id="267" name="直線コネクタ 266"/>
        <xdr:cNvCxnSpPr/>
      </xdr:nvCxnSpPr>
      <xdr:spPr>
        <a:xfrm flipV="1">
          <a:off x="13512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7" name="楕円 276"/>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8"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2" name="テキスト ボックス 281"/>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4" name="テキスト ボックス 283"/>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新規事業の増加等により、平成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年度から年々増加しており、過去</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年間で最も多い結果となった。今後も町の第５次総合計画及び行財政改革プランに基づき、適正な定員管理に努める。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140748</xdr:rowOff>
    </xdr:from>
    <xdr:to>
      <xdr:col>81</xdr:col>
      <xdr:colOff>44450</xdr:colOff>
      <xdr:row>59</xdr:row>
      <xdr:rowOff>143764</xdr:rowOff>
    </xdr:to>
    <xdr:cxnSp macro="">
      <xdr:nvCxnSpPr>
        <xdr:cNvPr id="317" name="直線コネクタ 316"/>
        <xdr:cNvCxnSpPr/>
      </xdr:nvCxnSpPr>
      <xdr:spPr>
        <a:xfrm>
          <a:off x="16179800" y="10256298"/>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129286</xdr:rowOff>
    </xdr:from>
    <xdr:to>
      <xdr:col>77</xdr:col>
      <xdr:colOff>44450</xdr:colOff>
      <xdr:row>59</xdr:row>
      <xdr:rowOff>140748</xdr:rowOff>
    </xdr:to>
    <xdr:cxnSp macro="">
      <xdr:nvCxnSpPr>
        <xdr:cNvPr id="320" name="直線コネクタ 319"/>
        <xdr:cNvCxnSpPr/>
      </xdr:nvCxnSpPr>
      <xdr:spPr>
        <a:xfrm>
          <a:off x="15290800" y="102448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129286</xdr:rowOff>
    </xdr:to>
    <xdr:cxnSp macro="">
      <xdr:nvCxnSpPr>
        <xdr:cNvPr id="323" name="直線コネクタ 322"/>
        <xdr:cNvCxnSpPr/>
      </xdr:nvCxnSpPr>
      <xdr:spPr>
        <a:xfrm>
          <a:off x="14401800" y="1020984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94297</xdr:rowOff>
    </xdr:to>
    <xdr:cxnSp macro="">
      <xdr:nvCxnSpPr>
        <xdr:cNvPr id="326" name="直線コネクタ 325"/>
        <xdr:cNvCxnSpPr/>
      </xdr:nvCxnSpPr>
      <xdr:spPr>
        <a:xfrm>
          <a:off x="13512800" y="1019838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92964</xdr:rowOff>
    </xdr:from>
    <xdr:to>
      <xdr:col>81</xdr:col>
      <xdr:colOff>95250</xdr:colOff>
      <xdr:row>60</xdr:row>
      <xdr:rowOff>23114</xdr:rowOff>
    </xdr:to>
    <xdr:sp macro="" textlink="">
      <xdr:nvSpPr>
        <xdr:cNvPr id="336" name="楕円 335"/>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109491</xdr:rowOff>
    </xdr:from>
    <xdr:ext cx="762000" cy="259045"/>
    <xdr:sp macro="" textlink="">
      <xdr:nvSpPr>
        <xdr:cNvPr id="337" name="定員管理の状況該当値テキスト"/>
        <xdr:cNvSpPr txBox="1"/>
      </xdr:nvSpPr>
      <xdr:spPr>
        <a:xfrm>
          <a:off x="17106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89948</xdr:rowOff>
    </xdr:from>
    <xdr:to>
      <xdr:col>77</xdr:col>
      <xdr:colOff>95250</xdr:colOff>
      <xdr:row>60</xdr:row>
      <xdr:rowOff>20098</xdr:rowOff>
    </xdr:to>
    <xdr:sp macro="" textlink="">
      <xdr:nvSpPr>
        <xdr:cNvPr id="338" name="楕円 337"/>
        <xdr:cNvSpPr/>
      </xdr:nvSpPr>
      <xdr:spPr>
        <a:xfrm>
          <a:off x="161290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30275</xdr:rowOff>
    </xdr:from>
    <xdr:ext cx="736600" cy="259045"/>
    <xdr:sp macro="" textlink="">
      <xdr:nvSpPr>
        <xdr:cNvPr id="339" name="テキスト ボックス 338"/>
        <xdr:cNvSpPr txBox="1"/>
      </xdr:nvSpPr>
      <xdr:spPr>
        <a:xfrm>
          <a:off x="15798800" y="997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78486</xdr:rowOff>
    </xdr:from>
    <xdr:to>
      <xdr:col>73</xdr:col>
      <xdr:colOff>44450</xdr:colOff>
      <xdr:row>60</xdr:row>
      <xdr:rowOff>8636</xdr:rowOff>
    </xdr:to>
    <xdr:sp macro="" textlink="">
      <xdr:nvSpPr>
        <xdr:cNvPr id="340" name="楕円 339"/>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18813</xdr:rowOff>
    </xdr:from>
    <xdr:ext cx="762000" cy="259045"/>
    <xdr:sp macro="" textlink="">
      <xdr:nvSpPr>
        <xdr:cNvPr id="341" name="テキスト ボックス 340"/>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43497</xdr:rowOff>
    </xdr:from>
    <xdr:to>
      <xdr:col>68</xdr:col>
      <xdr:colOff>203200</xdr:colOff>
      <xdr:row>59</xdr:row>
      <xdr:rowOff>145097</xdr:rowOff>
    </xdr:to>
    <xdr:sp macro="" textlink="">
      <xdr:nvSpPr>
        <xdr:cNvPr id="342" name="楕円 341"/>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155274</xdr:rowOff>
    </xdr:from>
    <xdr:ext cx="762000" cy="259045"/>
    <xdr:sp macro="" textlink="">
      <xdr:nvSpPr>
        <xdr:cNvPr id="343" name="テキスト ボックス 342"/>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32036</xdr:rowOff>
    </xdr:from>
    <xdr:to>
      <xdr:col>64</xdr:col>
      <xdr:colOff>152400</xdr:colOff>
      <xdr:row>59</xdr:row>
      <xdr:rowOff>133636</xdr:rowOff>
    </xdr:to>
    <xdr:sp macro="" textlink="">
      <xdr:nvSpPr>
        <xdr:cNvPr id="344" name="楕円 343"/>
        <xdr:cNvSpPr/>
      </xdr:nvSpPr>
      <xdr:spPr>
        <a:xfrm>
          <a:off x="13462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143813</xdr:rowOff>
    </xdr:from>
    <xdr:ext cx="762000" cy="259045"/>
    <xdr:sp macro="" textlink="">
      <xdr:nvSpPr>
        <xdr:cNvPr id="345" name="テキスト ボックス 344"/>
        <xdr:cNvSpPr txBox="1"/>
      </xdr:nvSpPr>
      <xdr:spPr>
        <a:xfrm>
          <a:off x="13131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一般会計、公共下水道事業特別会計の起債償還額が増加したことにより、前年比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ポイントの増となった。また、依然として類似団体平均より高い水準となっている。今後も新規事業に対する地方債発行の抑制を行うとともに、計画的な繰上償還に努める。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148590</xdr:rowOff>
    </xdr:to>
    <xdr:cxnSp macro="">
      <xdr:nvCxnSpPr>
        <xdr:cNvPr id="377" name="直線コネクタ 376"/>
        <xdr:cNvCxnSpPr/>
      </xdr:nvCxnSpPr>
      <xdr:spPr>
        <a:xfrm>
          <a:off x="16179800" y="706221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0" name="直線コネクタ 379"/>
        <xdr:cNvCxnSpPr/>
      </xdr:nvCxnSpPr>
      <xdr:spPr>
        <a:xfrm>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32766</xdr:rowOff>
    </xdr:to>
    <xdr:cxnSp macro="">
      <xdr:nvCxnSpPr>
        <xdr:cNvPr id="383" name="直線コネクタ 382"/>
        <xdr:cNvCxnSpPr/>
      </xdr:nvCxnSpPr>
      <xdr:spPr>
        <a:xfrm flipV="1">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42</xdr:row>
      <xdr:rowOff>25400</xdr:rowOff>
    </xdr:to>
    <xdr:cxnSp macro="">
      <xdr:nvCxnSpPr>
        <xdr:cNvPr id="386" name="直線コネクタ 385"/>
        <xdr:cNvCxnSpPr/>
      </xdr:nvCxnSpPr>
      <xdr:spPr>
        <a:xfrm flipV="1">
          <a:off x="13512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6" name="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8" name="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99" name="テキスト ボックス 398"/>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0" name="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1" name="テキスト ボックス 400"/>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2" name="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3" name="テキスト ボックス 402"/>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4" name="楕円 40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5" name="テキスト ボックス 40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公営企業債等繰入見込額の増及び、一部事務組合の地方債の新規発行による負担額の増により前年比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ポイントの増となった。未だ不景気の影響を受け財政状況は厳しいが、今後も後世への負担を少しでも軽減するよう、事業の厳選を行い、健全な財政運営に努める。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47403</xdr:rowOff>
    </xdr:from>
    <xdr:to>
      <xdr:col>81</xdr:col>
      <xdr:colOff>44450</xdr:colOff>
      <xdr:row>17</xdr:row>
      <xdr:rowOff>125222</xdr:rowOff>
    </xdr:to>
    <xdr:cxnSp macro="">
      <xdr:nvCxnSpPr>
        <xdr:cNvPr id="435" name="直線コネクタ 434"/>
        <xdr:cNvCxnSpPr/>
      </xdr:nvCxnSpPr>
      <xdr:spPr>
        <a:xfrm>
          <a:off x="16179800" y="2962053"/>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14827</xdr:rowOff>
    </xdr:from>
    <xdr:to>
      <xdr:col>77</xdr:col>
      <xdr:colOff>44450</xdr:colOff>
      <xdr:row>17</xdr:row>
      <xdr:rowOff>47403</xdr:rowOff>
    </xdr:to>
    <xdr:cxnSp macro="">
      <xdr:nvCxnSpPr>
        <xdr:cNvPr id="438" name="直線コネクタ 437"/>
        <xdr:cNvCxnSpPr/>
      </xdr:nvCxnSpPr>
      <xdr:spPr>
        <a:xfrm>
          <a:off x="15290800" y="292947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127762</xdr:rowOff>
    </xdr:from>
    <xdr:to>
      <xdr:col>72</xdr:col>
      <xdr:colOff>203200</xdr:colOff>
      <xdr:row>17</xdr:row>
      <xdr:rowOff>14827</xdr:rowOff>
    </xdr:to>
    <xdr:cxnSp macro="">
      <xdr:nvCxnSpPr>
        <xdr:cNvPr id="441" name="直線コネクタ 440"/>
        <xdr:cNvCxnSpPr/>
      </xdr:nvCxnSpPr>
      <xdr:spPr>
        <a:xfrm>
          <a:off x="14401800" y="2870962"/>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127762</xdr:rowOff>
    </xdr:from>
    <xdr:to>
      <xdr:col>68</xdr:col>
      <xdr:colOff>152400</xdr:colOff>
      <xdr:row>17</xdr:row>
      <xdr:rowOff>40164</xdr:rowOff>
    </xdr:to>
    <xdr:cxnSp macro="">
      <xdr:nvCxnSpPr>
        <xdr:cNvPr id="444" name="直線コネクタ 443"/>
        <xdr:cNvCxnSpPr/>
      </xdr:nvCxnSpPr>
      <xdr:spPr>
        <a:xfrm flipV="1">
          <a:off x="13512800" y="287096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74422</xdr:rowOff>
    </xdr:from>
    <xdr:to>
      <xdr:col>81</xdr:col>
      <xdr:colOff>95250</xdr:colOff>
      <xdr:row>18</xdr:row>
      <xdr:rowOff>4572</xdr:rowOff>
    </xdr:to>
    <xdr:sp macro="" textlink="">
      <xdr:nvSpPr>
        <xdr:cNvPr id="454" name="楕円 453"/>
        <xdr:cNvSpPr/>
      </xdr:nvSpPr>
      <xdr:spPr>
        <a:xfrm>
          <a:off x="169672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46499</xdr:rowOff>
    </xdr:from>
    <xdr:ext cx="762000" cy="259045"/>
    <xdr:sp macro="" textlink="">
      <xdr:nvSpPr>
        <xdr:cNvPr id="455" name="将来負担の状況該当値テキスト"/>
        <xdr:cNvSpPr txBox="1"/>
      </xdr:nvSpPr>
      <xdr:spPr>
        <a:xfrm>
          <a:off x="17106900" y="29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168053</xdr:rowOff>
    </xdr:from>
    <xdr:to>
      <xdr:col>77</xdr:col>
      <xdr:colOff>95250</xdr:colOff>
      <xdr:row>17</xdr:row>
      <xdr:rowOff>98203</xdr:rowOff>
    </xdr:to>
    <xdr:sp macro="" textlink="">
      <xdr:nvSpPr>
        <xdr:cNvPr id="456" name="楕円 455"/>
        <xdr:cNvSpPr/>
      </xdr:nvSpPr>
      <xdr:spPr>
        <a:xfrm>
          <a:off x="16129000" y="29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82980</xdr:rowOff>
    </xdr:from>
    <xdr:ext cx="736600" cy="259045"/>
    <xdr:sp macro="" textlink="">
      <xdr:nvSpPr>
        <xdr:cNvPr id="457" name="テキスト ボックス 456"/>
        <xdr:cNvSpPr txBox="1"/>
      </xdr:nvSpPr>
      <xdr:spPr>
        <a:xfrm>
          <a:off x="15798800" y="29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135477</xdr:rowOff>
    </xdr:from>
    <xdr:to>
      <xdr:col>73</xdr:col>
      <xdr:colOff>44450</xdr:colOff>
      <xdr:row>17</xdr:row>
      <xdr:rowOff>65627</xdr:rowOff>
    </xdr:to>
    <xdr:sp macro="" textlink="">
      <xdr:nvSpPr>
        <xdr:cNvPr id="458" name="楕円 457"/>
        <xdr:cNvSpPr/>
      </xdr:nvSpPr>
      <xdr:spPr>
        <a:xfrm>
          <a:off x="15240000" y="28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50404</xdr:rowOff>
    </xdr:from>
    <xdr:ext cx="762000" cy="259045"/>
    <xdr:sp macro="" textlink="">
      <xdr:nvSpPr>
        <xdr:cNvPr id="459" name="テキスト ボックス 458"/>
        <xdr:cNvSpPr txBox="1"/>
      </xdr:nvSpPr>
      <xdr:spPr>
        <a:xfrm>
          <a:off x="14909800" y="296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76962</xdr:rowOff>
    </xdr:from>
    <xdr:to>
      <xdr:col>68</xdr:col>
      <xdr:colOff>203200</xdr:colOff>
      <xdr:row>17</xdr:row>
      <xdr:rowOff>7112</xdr:rowOff>
    </xdr:to>
    <xdr:sp macro="" textlink="">
      <xdr:nvSpPr>
        <xdr:cNvPr id="460" name="楕円 459"/>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163339</xdr:rowOff>
    </xdr:from>
    <xdr:ext cx="762000" cy="259045"/>
    <xdr:sp macro="" textlink="">
      <xdr:nvSpPr>
        <xdr:cNvPr id="461" name="テキスト ボックス 460"/>
        <xdr:cNvSpPr txBox="1"/>
      </xdr:nvSpPr>
      <xdr:spPr>
        <a:xfrm>
          <a:off x="14020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160814</xdr:rowOff>
    </xdr:from>
    <xdr:to>
      <xdr:col>64</xdr:col>
      <xdr:colOff>152400</xdr:colOff>
      <xdr:row>17</xdr:row>
      <xdr:rowOff>90964</xdr:rowOff>
    </xdr:to>
    <xdr:sp macro="" textlink="">
      <xdr:nvSpPr>
        <xdr:cNvPr id="462" name="楕円 461"/>
        <xdr:cNvSpPr/>
      </xdr:nvSpPr>
      <xdr:spPr>
        <a:xfrm>
          <a:off x="13462000" y="29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75741</xdr:rowOff>
    </xdr:from>
    <xdr:ext cx="762000" cy="259045"/>
    <xdr:sp macro="" textlink="">
      <xdr:nvSpPr>
        <xdr:cNvPr id="463" name="テキスト ボックス 462"/>
        <xdr:cNvSpPr txBox="1"/>
      </xdr:nvSpPr>
      <xdr:spPr>
        <a:xfrm>
          <a:off x="13131800" y="29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増加する住民ニーズや、新規事業等による職員数の増により、前年比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ポイントの増となった。今後も行財政改革プランの職員定員管理計画に基づき事務事業量等の精査を行い、適正職員数の配置や業務の外部発注などにより、人件費減に努める。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54610</xdr:rowOff>
    </xdr:to>
    <xdr:cxnSp macro="">
      <xdr:nvCxnSpPr>
        <xdr:cNvPr id="66" name="直線コネクタ 65"/>
        <xdr:cNvCxnSpPr/>
      </xdr:nvCxnSpPr>
      <xdr:spPr>
        <a:xfrm>
          <a:off x="3987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xdr:cNvCxnSpPr/>
      </xdr:nvCxnSpPr>
      <xdr:spPr>
        <a:xfrm>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96520</xdr:rowOff>
    </xdr:to>
    <xdr:cxnSp macro="">
      <xdr:nvCxnSpPr>
        <xdr:cNvPr id="72" name="直線コネクタ 71"/>
        <xdr:cNvCxnSpPr/>
      </xdr:nvCxnSpPr>
      <xdr:spPr>
        <a:xfrm>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5" name="直線コネクタ 74"/>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指定管理料等の微減により、前年比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ポイントの減となった。依然として、類似団体順位では低い水準を維持している。今後も引き続き各業務内容の精査を行うとともに、細部を含めて経費削減に努める。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xdr:rowOff>
    </xdr:from>
    <xdr:to>
      <xdr:col>82</xdr:col>
      <xdr:colOff>107950</xdr:colOff>
      <xdr:row>14</xdr:row>
      <xdr:rowOff>12700</xdr:rowOff>
    </xdr:to>
    <xdr:cxnSp macro="">
      <xdr:nvCxnSpPr>
        <xdr:cNvPr id="123" name="直線コネクタ 122"/>
        <xdr:cNvCxnSpPr/>
      </xdr:nvCxnSpPr>
      <xdr:spPr>
        <a:xfrm flipV="1">
          <a:off x="15671800" y="2407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14</xdr:row>
      <xdr:rowOff>12700</xdr:rowOff>
    </xdr:to>
    <xdr:cxnSp macro="">
      <xdr:nvCxnSpPr>
        <xdr:cNvPr id="126" name="直線コネクタ 125"/>
        <xdr:cNvCxnSpPr/>
      </xdr:nvCxnSpPr>
      <xdr:spPr>
        <a:xfrm>
          <a:off x="14782800" y="234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13</xdr:row>
      <xdr:rowOff>115570</xdr:rowOff>
    </xdr:to>
    <xdr:cxnSp macro="">
      <xdr:nvCxnSpPr>
        <xdr:cNvPr id="129" name="直線コネクタ 128"/>
        <xdr:cNvCxnSpPr/>
      </xdr:nvCxnSpPr>
      <xdr:spPr>
        <a:xfrm>
          <a:off x="13893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92710</xdr:rowOff>
    </xdr:from>
    <xdr:to>
      <xdr:col>69</xdr:col>
      <xdr:colOff>92075</xdr:colOff>
      <xdr:row>13</xdr:row>
      <xdr:rowOff>115570</xdr:rowOff>
    </xdr:to>
    <xdr:cxnSp macro="">
      <xdr:nvCxnSpPr>
        <xdr:cNvPr id="132" name="直線コネクタ 131"/>
        <xdr:cNvCxnSpPr/>
      </xdr:nvCxnSpPr>
      <xdr:spPr>
        <a:xfrm>
          <a:off x="13004800" y="232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127635</xdr:rowOff>
    </xdr:from>
    <xdr:to>
      <xdr:col>82</xdr:col>
      <xdr:colOff>158750</xdr:colOff>
      <xdr:row>14</xdr:row>
      <xdr:rowOff>57785</xdr:rowOff>
    </xdr:to>
    <xdr:sp macro="" textlink="">
      <xdr:nvSpPr>
        <xdr:cNvPr id="142" name="楕円 141"/>
        <xdr:cNvSpPr/>
      </xdr:nvSpPr>
      <xdr:spPr>
        <a:xfrm>
          <a:off x="164592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36212</xdr:rowOff>
    </xdr:from>
    <xdr:ext cx="762000" cy="259045"/>
    <xdr:sp macro="" textlink="">
      <xdr:nvSpPr>
        <xdr:cNvPr id="143" name="物件費該当値テキスト"/>
        <xdr:cNvSpPr txBox="1"/>
      </xdr:nvSpPr>
      <xdr:spPr>
        <a:xfrm>
          <a:off x="16598900" y="22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4" name="楕円 143"/>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5" name="テキスト ボックス 144"/>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6" name="楕円 145"/>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7" name="テキスト ボックス 146"/>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48" name="楕円 147"/>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49" name="テキスト ボックス 148"/>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41910</xdr:rowOff>
    </xdr:from>
    <xdr:to>
      <xdr:col>65</xdr:col>
      <xdr:colOff>53975</xdr:colOff>
      <xdr:row>13</xdr:row>
      <xdr:rowOff>143510</xdr:rowOff>
    </xdr:to>
    <xdr:sp macro="" textlink="">
      <xdr:nvSpPr>
        <xdr:cNvPr id="150" name="楕円 149"/>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153687</xdr:rowOff>
    </xdr:from>
    <xdr:ext cx="762000" cy="259045"/>
    <xdr:sp macro="" textlink="">
      <xdr:nvSpPr>
        <xdr:cNvPr id="151" name="テキスト ボックス 150"/>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年８月からの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歳までの子どもの医療費完全無料化による福祉医療費給付事業や障がい福祉サービス費の増により、前年比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ポイントの増となった。今後も、障がい者自立支援事業、在宅老人福祉事業等の利用者の増加により、費用の増加が見込まれる。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4" name="直線コネクタ 183"/>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0" name="直線コネクタ 189"/>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3" name="直線コネクタ 192"/>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2" name="テキスト ボックス 21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特別会計への繰出金が増額となったことなどにより、前年比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ポイントの増となり、類似団体平均を上回った。引き続き精査を行い、改善に努める。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97282</xdr:rowOff>
    </xdr:to>
    <xdr:cxnSp macro="">
      <xdr:nvCxnSpPr>
        <xdr:cNvPr id="242" name="直線コネクタ 241"/>
        <xdr:cNvCxnSpPr/>
      </xdr:nvCxnSpPr>
      <xdr:spPr>
        <a:xfrm>
          <a:off x="15671800" y="9851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78994</xdr:rowOff>
    </xdr:to>
    <xdr:cxnSp macro="">
      <xdr:nvCxnSpPr>
        <xdr:cNvPr id="245" name="直線コネクタ 244"/>
        <xdr:cNvCxnSpPr/>
      </xdr:nvCxnSpPr>
      <xdr:spPr>
        <a:xfrm>
          <a:off x="14782800" y="9801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48" name="直線コネクタ 247"/>
        <xdr:cNvCxnSpPr/>
      </xdr:nvCxnSpPr>
      <xdr:spPr>
        <a:xfrm>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5842</xdr:rowOff>
    </xdr:to>
    <xdr:cxnSp macro="">
      <xdr:nvCxnSpPr>
        <xdr:cNvPr id="251" name="直線コネクタ 250"/>
        <xdr:cNvCxnSpPr/>
      </xdr:nvCxnSpPr>
      <xdr:spPr>
        <a:xfrm>
          <a:off x="13004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5" name="楕円 264"/>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66" name="テキスト ボックス 265"/>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7" name="楕円 266"/>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68" name="テキスト ボックス 267"/>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引き続き類似団体平均を下回っている。今後も町の単独補助金等の効果を検証し、必要な見直しを行うとともに、事務事業評価においても、内部評価及び外部評価により各事業の効果を検証し、必要な見直し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58420</xdr:rowOff>
    </xdr:to>
    <xdr:cxnSp macro="">
      <xdr:nvCxnSpPr>
        <xdr:cNvPr id="300" name="直線コネクタ 299"/>
        <xdr:cNvCxnSpPr/>
      </xdr:nvCxnSpPr>
      <xdr:spPr>
        <a:xfrm>
          <a:off x="15671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3" name="直線コネクタ 302"/>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6" name="直線コネクタ 305"/>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09" name="直線コネクタ 308"/>
        <xdr:cNvCxnSpPr/>
      </xdr:nvCxnSpPr>
      <xdr:spPr>
        <a:xfrm flipV="1">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5" name="楕円 324"/>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6" name="テキスト ボックス 325"/>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繰上償還計画に基づき繰上償還を行ったものの、平成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年度に借り入れた元金の償還が開始したことにより前年比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ポイントの増となった。今後も新規事業に対する地方債の発行の抑制を行うとともに、繰上償還を引き続き実施し、公債費負担の軽減に努める。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37846</xdr:rowOff>
    </xdr:to>
    <xdr:cxnSp macro="">
      <xdr:nvCxnSpPr>
        <xdr:cNvPr id="358" name="直線コネクタ 357"/>
        <xdr:cNvCxnSpPr/>
      </xdr:nvCxnSpPr>
      <xdr:spPr>
        <a:xfrm>
          <a:off x="3987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168148</xdr:rowOff>
    </xdr:to>
    <xdr:cxnSp macro="">
      <xdr:nvCxnSpPr>
        <xdr:cNvPr id="361" name="直線コネクタ 360"/>
        <xdr:cNvCxnSpPr/>
      </xdr:nvCxnSpPr>
      <xdr:spPr>
        <a:xfrm>
          <a:off x="3098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5842</xdr:rowOff>
    </xdr:to>
    <xdr:cxnSp macro="">
      <xdr:nvCxnSpPr>
        <xdr:cNvPr id="364" name="直線コネクタ 363"/>
        <xdr:cNvCxnSpPr/>
      </xdr:nvCxnSpPr>
      <xdr:spPr>
        <a:xfrm flipV="1">
          <a:off x="2209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67" name="直線コネクタ 366"/>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7" name="楕円 376"/>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78"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79" name="楕円 378"/>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0" name="テキスト ボックス 379"/>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1" name="楕円 380"/>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2" name="テキスト ボックス 381"/>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3" name="楕円 382"/>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4" name="テキスト ボックス 383"/>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人件費や物件費の増加の影響により、前年比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ポイント下回り、依然として低い水準を維持している。今後も経費削減等により、低水準を維持していくよう努める。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60706</xdr:rowOff>
    </xdr:to>
    <xdr:cxnSp macro="">
      <xdr:nvCxnSpPr>
        <xdr:cNvPr id="417" name="直線コネクタ 416"/>
        <xdr:cNvCxnSpPr/>
      </xdr:nvCxnSpPr>
      <xdr:spPr>
        <a:xfrm>
          <a:off x="15671800" y="128417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154432</xdr:rowOff>
    </xdr:to>
    <xdr:cxnSp macro="">
      <xdr:nvCxnSpPr>
        <xdr:cNvPr id="420" name="直線コネクタ 419"/>
        <xdr:cNvCxnSpPr/>
      </xdr:nvCxnSpPr>
      <xdr:spPr>
        <a:xfrm>
          <a:off x="14782800" y="127365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74</xdr:row>
      <xdr:rowOff>49276</xdr:rowOff>
    </xdr:to>
    <xdr:cxnSp macro="">
      <xdr:nvCxnSpPr>
        <xdr:cNvPr id="423" name="直線コネクタ 422"/>
        <xdr:cNvCxnSpPr/>
      </xdr:nvCxnSpPr>
      <xdr:spPr>
        <a:xfrm>
          <a:off x="13893800" y="12704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17272</xdr:rowOff>
    </xdr:to>
    <xdr:cxnSp macro="">
      <xdr:nvCxnSpPr>
        <xdr:cNvPr id="426" name="直線コネクタ 425"/>
        <xdr:cNvCxnSpPr/>
      </xdr:nvCxnSpPr>
      <xdr:spPr>
        <a:xfrm>
          <a:off x="13004800" y="126359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36" name="楕円 435"/>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37"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38" name="楕円 43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39" name="テキスト ボックス 43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0" name="楕円 439"/>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1" name="テキスト ボックス 440"/>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42" name="楕円 441"/>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43" name="テキスト ボックス 442"/>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44" name="楕円 443"/>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45" name="テキスト ボックス 444"/>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97404</xdr:rowOff>
    </xdr:from>
    <xdr:to>
      <xdr:col>29</xdr:col>
      <xdr:colOff>127000</xdr:colOff>
      <xdr:row>18</xdr:row>
      <xdr:rowOff>146772</xdr:rowOff>
    </xdr:to>
    <xdr:cxnSp macro="">
      <xdr:nvCxnSpPr>
        <xdr:cNvPr id="48" name="直線コネクタ 47"/>
        <xdr:cNvCxnSpPr/>
      </xdr:nvCxnSpPr>
      <xdr:spPr bwMode="auto">
        <a:xfrm flipV="1">
          <a:off x="5003800" y="3231129"/>
          <a:ext cx="647700" cy="49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146772</xdr:rowOff>
    </xdr:from>
    <xdr:to>
      <xdr:col>26</xdr:col>
      <xdr:colOff>50800</xdr:colOff>
      <xdr:row>19</xdr:row>
      <xdr:rowOff>45996</xdr:rowOff>
    </xdr:to>
    <xdr:cxnSp macro="">
      <xdr:nvCxnSpPr>
        <xdr:cNvPr id="51" name="直線コネクタ 50"/>
        <xdr:cNvCxnSpPr/>
      </xdr:nvCxnSpPr>
      <xdr:spPr bwMode="auto">
        <a:xfrm flipV="1">
          <a:off x="4305300" y="3280497"/>
          <a:ext cx="698500" cy="7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45996</xdr:rowOff>
    </xdr:from>
    <xdr:to>
      <xdr:col>22</xdr:col>
      <xdr:colOff>114300</xdr:colOff>
      <xdr:row>19</xdr:row>
      <xdr:rowOff>76684</xdr:rowOff>
    </xdr:to>
    <xdr:cxnSp macro="">
      <xdr:nvCxnSpPr>
        <xdr:cNvPr id="54" name="直線コネクタ 53"/>
        <xdr:cNvCxnSpPr/>
      </xdr:nvCxnSpPr>
      <xdr:spPr bwMode="auto">
        <a:xfrm flipV="1">
          <a:off x="3606800" y="3351171"/>
          <a:ext cx="6985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74892</xdr:rowOff>
    </xdr:from>
    <xdr:to>
      <xdr:col>18</xdr:col>
      <xdr:colOff>177800</xdr:colOff>
      <xdr:row>19</xdr:row>
      <xdr:rowOff>76684</xdr:rowOff>
    </xdr:to>
    <xdr:cxnSp macro="">
      <xdr:nvCxnSpPr>
        <xdr:cNvPr id="57" name="直線コネクタ 56"/>
        <xdr:cNvCxnSpPr/>
      </xdr:nvCxnSpPr>
      <xdr:spPr bwMode="auto">
        <a:xfrm>
          <a:off x="2908300" y="3380067"/>
          <a:ext cx="698500" cy="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46604</xdr:rowOff>
    </xdr:from>
    <xdr:to>
      <xdr:col>29</xdr:col>
      <xdr:colOff>177800</xdr:colOff>
      <xdr:row>18</xdr:row>
      <xdr:rowOff>148204</xdr:rowOff>
    </xdr:to>
    <xdr:sp macro="" textlink="">
      <xdr:nvSpPr>
        <xdr:cNvPr id="67" name="楕円 66"/>
        <xdr:cNvSpPr/>
      </xdr:nvSpPr>
      <xdr:spPr bwMode="auto">
        <a:xfrm>
          <a:off x="5600700" y="318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18681</xdr:rowOff>
    </xdr:from>
    <xdr:ext cx="762000" cy="259045"/>
    <xdr:sp macro="" textlink="">
      <xdr:nvSpPr>
        <xdr:cNvPr id="68" name="人口1人当たり決算額の推移該当値テキスト130"/>
        <xdr:cNvSpPr txBox="1"/>
      </xdr:nvSpPr>
      <xdr:spPr>
        <a:xfrm>
          <a:off x="5740400" y="315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95972</xdr:rowOff>
    </xdr:from>
    <xdr:to>
      <xdr:col>26</xdr:col>
      <xdr:colOff>101600</xdr:colOff>
      <xdr:row>19</xdr:row>
      <xdr:rowOff>26122</xdr:rowOff>
    </xdr:to>
    <xdr:sp macro="" textlink="">
      <xdr:nvSpPr>
        <xdr:cNvPr id="69" name="楕円 68"/>
        <xdr:cNvSpPr/>
      </xdr:nvSpPr>
      <xdr:spPr bwMode="auto">
        <a:xfrm>
          <a:off x="49530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10899</xdr:rowOff>
    </xdr:from>
    <xdr:ext cx="736600" cy="259045"/>
    <xdr:sp macro="" textlink="">
      <xdr:nvSpPr>
        <xdr:cNvPr id="70" name="テキスト ボックス 69"/>
        <xdr:cNvSpPr txBox="1"/>
      </xdr:nvSpPr>
      <xdr:spPr>
        <a:xfrm>
          <a:off x="4622800" y="331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166646</xdr:rowOff>
    </xdr:from>
    <xdr:to>
      <xdr:col>22</xdr:col>
      <xdr:colOff>165100</xdr:colOff>
      <xdr:row>19</xdr:row>
      <xdr:rowOff>96796</xdr:rowOff>
    </xdr:to>
    <xdr:sp macro="" textlink="">
      <xdr:nvSpPr>
        <xdr:cNvPr id="71" name="楕円 70"/>
        <xdr:cNvSpPr/>
      </xdr:nvSpPr>
      <xdr:spPr bwMode="auto">
        <a:xfrm>
          <a:off x="42545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81573</xdr:rowOff>
    </xdr:from>
    <xdr:ext cx="762000" cy="259045"/>
    <xdr:sp macro="" textlink="">
      <xdr:nvSpPr>
        <xdr:cNvPr id="72" name="テキスト ボックス 71"/>
        <xdr:cNvSpPr txBox="1"/>
      </xdr:nvSpPr>
      <xdr:spPr>
        <a:xfrm>
          <a:off x="3924300" y="33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25884</xdr:rowOff>
    </xdr:from>
    <xdr:to>
      <xdr:col>19</xdr:col>
      <xdr:colOff>38100</xdr:colOff>
      <xdr:row>19</xdr:row>
      <xdr:rowOff>127484</xdr:rowOff>
    </xdr:to>
    <xdr:sp macro="" textlink="">
      <xdr:nvSpPr>
        <xdr:cNvPr id="73" name="楕円 72"/>
        <xdr:cNvSpPr/>
      </xdr:nvSpPr>
      <xdr:spPr bwMode="auto">
        <a:xfrm>
          <a:off x="35560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112261</xdr:rowOff>
    </xdr:from>
    <xdr:ext cx="762000" cy="259045"/>
    <xdr:sp macro="" textlink="">
      <xdr:nvSpPr>
        <xdr:cNvPr id="74" name="テキスト ボックス 73"/>
        <xdr:cNvSpPr txBox="1"/>
      </xdr:nvSpPr>
      <xdr:spPr>
        <a:xfrm>
          <a:off x="3225800" y="34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24092</xdr:rowOff>
    </xdr:from>
    <xdr:to>
      <xdr:col>15</xdr:col>
      <xdr:colOff>101600</xdr:colOff>
      <xdr:row>19</xdr:row>
      <xdr:rowOff>125692</xdr:rowOff>
    </xdr:to>
    <xdr:sp macro="" textlink="">
      <xdr:nvSpPr>
        <xdr:cNvPr id="75" name="楕円 74"/>
        <xdr:cNvSpPr/>
      </xdr:nvSpPr>
      <xdr:spPr bwMode="auto">
        <a:xfrm>
          <a:off x="2857500" y="33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110469</xdr:rowOff>
    </xdr:from>
    <xdr:ext cx="762000" cy="259045"/>
    <xdr:sp macro="" textlink="">
      <xdr:nvSpPr>
        <xdr:cNvPr id="76" name="テキスト ボックス 75"/>
        <xdr:cNvSpPr txBox="1"/>
      </xdr:nvSpPr>
      <xdr:spPr>
        <a:xfrm>
          <a:off x="2527300" y="34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161813</xdr:rowOff>
    </xdr:from>
    <xdr:to>
      <xdr:col>29</xdr:col>
      <xdr:colOff>127000</xdr:colOff>
      <xdr:row>35</xdr:row>
      <xdr:rowOff>222800</xdr:rowOff>
    </xdr:to>
    <xdr:cxnSp macro="">
      <xdr:nvCxnSpPr>
        <xdr:cNvPr id="111" name="直線コネクタ 110"/>
        <xdr:cNvCxnSpPr/>
      </xdr:nvCxnSpPr>
      <xdr:spPr bwMode="auto">
        <a:xfrm flipV="1">
          <a:off x="5003800" y="6772163"/>
          <a:ext cx="647700" cy="6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146590</xdr:rowOff>
    </xdr:from>
    <xdr:ext cx="762000" cy="259045"/>
    <xdr:sp macro="" textlink="">
      <xdr:nvSpPr>
        <xdr:cNvPr id="112" name="人口1人当たり決算額の推移平均値テキスト445"/>
        <xdr:cNvSpPr txBox="1"/>
      </xdr:nvSpPr>
      <xdr:spPr>
        <a:xfrm>
          <a:off x="5740400" y="675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222800</xdr:rowOff>
    </xdr:from>
    <xdr:to>
      <xdr:col>26</xdr:col>
      <xdr:colOff>50800</xdr:colOff>
      <xdr:row>35</xdr:row>
      <xdr:rowOff>278791</xdr:rowOff>
    </xdr:to>
    <xdr:cxnSp macro="">
      <xdr:nvCxnSpPr>
        <xdr:cNvPr id="114" name="直線コネクタ 113"/>
        <xdr:cNvCxnSpPr/>
      </xdr:nvCxnSpPr>
      <xdr:spPr bwMode="auto">
        <a:xfrm flipV="1">
          <a:off x="4305300" y="6833150"/>
          <a:ext cx="698500" cy="5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278791</xdr:rowOff>
    </xdr:from>
    <xdr:to>
      <xdr:col>22</xdr:col>
      <xdr:colOff>114300</xdr:colOff>
      <xdr:row>35</xdr:row>
      <xdr:rowOff>340692</xdr:rowOff>
    </xdr:to>
    <xdr:cxnSp macro="">
      <xdr:nvCxnSpPr>
        <xdr:cNvPr id="117" name="直線コネクタ 116"/>
        <xdr:cNvCxnSpPr/>
      </xdr:nvCxnSpPr>
      <xdr:spPr bwMode="auto">
        <a:xfrm flipV="1">
          <a:off x="3606800" y="6889141"/>
          <a:ext cx="698500" cy="6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274382</xdr:rowOff>
    </xdr:from>
    <xdr:to>
      <xdr:col>18</xdr:col>
      <xdr:colOff>177800</xdr:colOff>
      <xdr:row>35</xdr:row>
      <xdr:rowOff>340692</xdr:rowOff>
    </xdr:to>
    <xdr:cxnSp macro="">
      <xdr:nvCxnSpPr>
        <xdr:cNvPr id="120" name="直線コネクタ 119"/>
        <xdr:cNvCxnSpPr/>
      </xdr:nvCxnSpPr>
      <xdr:spPr bwMode="auto">
        <a:xfrm>
          <a:off x="2908300" y="6884732"/>
          <a:ext cx="698500" cy="6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111013</xdr:rowOff>
    </xdr:from>
    <xdr:to>
      <xdr:col>29</xdr:col>
      <xdr:colOff>177800</xdr:colOff>
      <xdr:row>35</xdr:row>
      <xdr:rowOff>212613</xdr:rowOff>
    </xdr:to>
    <xdr:sp macro="" textlink="">
      <xdr:nvSpPr>
        <xdr:cNvPr id="130" name="楕円 129"/>
        <xdr:cNvSpPr/>
      </xdr:nvSpPr>
      <xdr:spPr bwMode="auto">
        <a:xfrm>
          <a:off x="5600700" y="672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298990</xdr:rowOff>
    </xdr:from>
    <xdr:ext cx="762000" cy="259045"/>
    <xdr:sp macro="" textlink="">
      <xdr:nvSpPr>
        <xdr:cNvPr id="131" name="人口1人当たり決算額の推移該当値テキスト445"/>
        <xdr:cNvSpPr txBox="1"/>
      </xdr:nvSpPr>
      <xdr:spPr>
        <a:xfrm>
          <a:off x="5740400" y="65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172000</xdr:rowOff>
    </xdr:from>
    <xdr:to>
      <xdr:col>26</xdr:col>
      <xdr:colOff>101600</xdr:colOff>
      <xdr:row>35</xdr:row>
      <xdr:rowOff>273600</xdr:rowOff>
    </xdr:to>
    <xdr:sp macro="" textlink="">
      <xdr:nvSpPr>
        <xdr:cNvPr id="132" name="楕円 131"/>
        <xdr:cNvSpPr/>
      </xdr:nvSpPr>
      <xdr:spPr bwMode="auto">
        <a:xfrm>
          <a:off x="4953000" y="678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283777</xdr:rowOff>
    </xdr:from>
    <xdr:ext cx="736600" cy="259045"/>
    <xdr:sp macro="" textlink="">
      <xdr:nvSpPr>
        <xdr:cNvPr id="133" name="テキスト ボックス 132"/>
        <xdr:cNvSpPr txBox="1"/>
      </xdr:nvSpPr>
      <xdr:spPr>
        <a:xfrm>
          <a:off x="4622800" y="65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227991</xdr:rowOff>
    </xdr:from>
    <xdr:to>
      <xdr:col>22</xdr:col>
      <xdr:colOff>165100</xdr:colOff>
      <xdr:row>35</xdr:row>
      <xdr:rowOff>329591</xdr:rowOff>
    </xdr:to>
    <xdr:sp macro="" textlink="">
      <xdr:nvSpPr>
        <xdr:cNvPr id="134" name="楕円 133"/>
        <xdr:cNvSpPr/>
      </xdr:nvSpPr>
      <xdr:spPr bwMode="auto">
        <a:xfrm>
          <a:off x="4254500" y="683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314368</xdr:rowOff>
    </xdr:from>
    <xdr:ext cx="762000" cy="259045"/>
    <xdr:sp macro="" textlink="">
      <xdr:nvSpPr>
        <xdr:cNvPr id="135" name="テキスト ボックス 134"/>
        <xdr:cNvSpPr txBox="1"/>
      </xdr:nvSpPr>
      <xdr:spPr>
        <a:xfrm>
          <a:off x="3924300" y="692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289892</xdr:rowOff>
    </xdr:from>
    <xdr:to>
      <xdr:col>19</xdr:col>
      <xdr:colOff>38100</xdr:colOff>
      <xdr:row>36</xdr:row>
      <xdr:rowOff>48592</xdr:rowOff>
    </xdr:to>
    <xdr:sp macro="" textlink="">
      <xdr:nvSpPr>
        <xdr:cNvPr id="136" name="楕円 135"/>
        <xdr:cNvSpPr/>
      </xdr:nvSpPr>
      <xdr:spPr bwMode="auto">
        <a:xfrm>
          <a:off x="3556000" y="690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33369</xdr:rowOff>
    </xdr:from>
    <xdr:ext cx="762000" cy="259045"/>
    <xdr:sp macro="" textlink="">
      <xdr:nvSpPr>
        <xdr:cNvPr id="137" name="テキスト ボックス 136"/>
        <xdr:cNvSpPr txBox="1"/>
      </xdr:nvSpPr>
      <xdr:spPr>
        <a:xfrm>
          <a:off x="3225800" y="698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223582</xdr:rowOff>
    </xdr:from>
    <xdr:to>
      <xdr:col>15</xdr:col>
      <xdr:colOff>101600</xdr:colOff>
      <xdr:row>35</xdr:row>
      <xdr:rowOff>325182</xdr:rowOff>
    </xdr:to>
    <xdr:sp macro="" textlink="">
      <xdr:nvSpPr>
        <xdr:cNvPr id="138" name="楕円 137"/>
        <xdr:cNvSpPr/>
      </xdr:nvSpPr>
      <xdr:spPr bwMode="auto">
        <a:xfrm>
          <a:off x="2857500" y="683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309959</xdr:rowOff>
    </xdr:from>
    <xdr:ext cx="762000" cy="259045"/>
    <xdr:sp macro="" textlink="">
      <xdr:nvSpPr>
        <xdr:cNvPr id="139" name="テキスト ボックス 138"/>
        <xdr:cNvSpPr txBox="1"/>
      </xdr:nvSpPr>
      <xdr:spPr>
        <a:xfrm>
          <a:off x="2527300" y="69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33416</xdr:rowOff>
    </xdr:from>
    <xdr:to>
      <xdr:col>24</xdr:col>
      <xdr:colOff>63500</xdr:colOff>
      <xdr:row>37</xdr:row>
      <xdr:rowOff>66426</xdr:rowOff>
    </xdr:to>
    <xdr:cxnSp macro="">
      <xdr:nvCxnSpPr>
        <xdr:cNvPr id="61" name="直線コネクタ 60"/>
        <xdr:cNvCxnSpPr/>
      </xdr:nvCxnSpPr>
      <xdr:spPr>
        <a:xfrm flipV="1">
          <a:off x="3797300" y="6377066"/>
          <a:ext cx="8382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66426</xdr:rowOff>
    </xdr:from>
    <xdr:to>
      <xdr:col>19</xdr:col>
      <xdr:colOff>177800</xdr:colOff>
      <xdr:row>37</xdr:row>
      <xdr:rowOff>114028</xdr:rowOff>
    </xdr:to>
    <xdr:cxnSp macro="">
      <xdr:nvCxnSpPr>
        <xdr:cNvPr id="64" name="直線コネクタ 63"/>
        <xdr:cNvCxnSpPr/>
      </xdr:nvCxnSpPr>
      <xdr:spPr>
        <a:xfrm flipV="1">
          <a:off x="2908300" y="6410076"/>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114028</xdr:rowOff>
    </xdr:from>
    <xdr:to>
      <xdr:col>15</xdr:col>
      <xdr:colOff>50800</xdr:colOff>
      <xdr:row>37</xdr:row>
      <xdr:rowOff>127866</xdr:rowOff>
    </xdr:to>
    <xdr:cxnSp macro="">
      <xdr:nvCxnSpPr>
        <xdr:cNvPr id="67" name="直線コネクタ 66"/>
        <xdr:cNvCxnSpPr/>
      </xdr:nvCxnSpPr>
      <xdr:spPr>
        <a:xfrm flipV="1">
          <a:off x="2019300" y="6457678"/>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119964</xdr:rowOff>
    </xdr:from>
    <xdr:to>
      <xdr:col>10</xdr:col>
      <xdr:colOff>114300</xdr:colOff>
      <xdr:row>37</xdr:row>
      <xdr:rowOff>127866</xdr:rowOff>
    </xdr:to>
    <xdr:cxnSp macro="">
      <xdr:nvCxnSpPr>
        <xdr:cNvPr id="70" name="直線コネクタ 69"/>
        <xdr:cNvCxnSpPr/>
      </xdr:nvCxnSpPr>
      <xdr:spPr>
        <a:xfrm>
          <a:off x="1130300" y="646361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154066</xdr:rowOff>
    </xdr:from>
    <xdr:to>
      <xdr:col>24</xdr:col>
      <xdr:colOff>114300</xdr:colOff>
      <xdr:row>37</xdr:row>
      <xdr:rowOff>84216</xdr:rowOff>
    </xdr:to>
    <xdr:sp macro="" textlink="">
      <xdr:nvSpPr>
        <xdr:cNvPr id="80" name="楕円 79"/>
        <xdr:cNvSpPr/>
      </xdr:nvSpPr>
      <xdr:spPr>
        <a:xfrm>
          <a:off x="4584700" y="63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132493</xdr:rowOff>
    </xdr:from>
    <xdr:ext cx="534377" cy="259045"/>
    <xdr:sp macro="" textlink="">
      <xdr:nvSpPr>
        <xdr:cNvPr id="81" name="人件費該当値テキスト"/>
        <xdr:cNvSpPr txBox="1"/>
      </xdr:nvSpPr>
      <xdr:spPr>
        <a:xfrm>
          <a:off x="4686300" y="63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15626</xdr:rowOff>
    </xdr:from>
    <xdr:to>
      <xdr:col>20</xdr:col>
      <xdr:colOff>38100</xdr:colOff>
      <xdr:row>37</xdr:row>
      <xdr:rowOff>117226</xdr:rowOff>
    </xdr:to>
    <xdr:sp macro="" textlink="">
      <xdr:nvSpPr>
        <xdr:cNvPr id="82" name="楕円 81"/>
        <xdr:cNvSpPr/>
      </xdr:nvSpPr>
      <xdr:spPr>
        <a:xfrm>
          <a:off x="3746500" y="63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108353</xdr:rowOff>
    </xdr:from>
    <xdr:ext cx="534377" cy="259045"/>
    <xdr:sp macro="" textlink="">
      <xdr:nvSpPr>
        <xdr:cNvPr id="83" name="テキスト ボックス 82"/>
        <xdr:cNvSpPr txBox="1"/>
      </xdr:nvSpPr>
      <xdr:spPr>
        <a:xfrm>
          <a:off x="3530111" y="64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63228</xdr:rowOff>
    </xdr:from>
    <xdr:to>
      <xdr:col>15</xdr:col>
      <xdr:colOff>101600</xdr:colOff>
      <xdr:row>37</xdr:row>
      <xdr:rowOff>164829</xdr:rowOff>
    </xdr:to>
    <xdr:sp macro="" textlink="">
      <xdr:nvSpPr>
        <xdr:cNvPr id="84" name="楕円 83"/>
        <xdr:cNvSpPr/>
      </xdr:nvSpPr>
      <xdr:spPr>
        <a:xfrm>
          <a:off x="2857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155955</xdr:rowOff>
    </xdr:from>
    <xdr:ext cx="534377" cy="259045"/>
    <xdr:sp macro="" textlink="">
      <xdr:nvSpPr>
        <xdr:cNvPr id="85" name="テキスト ボックス 84"/>
        <xdr:cNvSpPr txBox="1"/>
      </xdr:nvSpPr>
      <xdr:spPr>
        <a:xfrm>
          <a:off x="2641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77066</xdr:rowOff>
    </xdr:from>
    <xdr:to>
      <xdr:col>10</xdr:col>
      <xdr:colOff>165100</xdr:colOff>
      <xdr:row>38</xdr:row>
      <xdr:rowOff>7217</xdr:rowOff>
    </xdr:to>
    <xdr:sp macro="" textlink="">
      <xdr:nvSpPr>
        <xdr:cNvPr id="86" name="楕円 85"/>
        <xdr:cNvSpPr/>
      </xdr:nvSpPr>
      <xdr:spPr>
        <a:xfrm>
          <a:off x="1968500" y="642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169793</xdr:rowOff>
    </xdr:from>
    <xdr:ext cx="534377" cy="259045"/>
    <xdr:sp macro="" textlink="">
      <xdr:nvSpPr>
        <xdr:cNvPr id="87" name="テキスト ボックス 86"/>
        <xdr:cNvSpPr txBox="1"/>
      </xdr:nvSpPr>
      <xdr:spPr>
        <a:xfrm>
          <a:off x="1752111" y="6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69164</xdr:rowOff>
    </xdr:from>
    <xdr:to>
      <xdr:col>6</xdr:col>
      <xdr:colOff>38100</xdr:colOff>
      <xdr:row>37</xdr:row>
      <xdr:rowOff>170765</xdr:rowOff>
    </xdr:to>
    <xdr:sp macro="" textlink="">
      <xdr:nvSpPr>
        <xdr:cNvPr id="88" name="楕円 87"/>
        <xdr:cNvSpPr/>
      </xdr:nvSpPr>
      <xdr:spPr>
        <a:xfrm>
          <a:off x="1079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161891</xdr:rowOff>
    </xdr:from>
    <xdr:ext cx="534377" cy="259045"/>
    <xdr:sp macro="" textlink="">
      <xdr:nvSpPr>
        <xdr:cNvPr id="89" name="テキスト ボックス 88"/>
        <xdr:cNvSpPr txBox="1"/>
      </xdr:nvSpPr>
      <xdr:spPr>
        <a:xfrm>
          <a:off x="863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112286</xdr:rowOff>
    </xdr:from>
    <xdr:to>
      <xdr:col>24</xdr:col>
      <xdr:colOff>63500</xdr:colOff>
      <xdr:row>56</xdr:row>
      <xdr:rowOff>147737</xdr:rowOff>
    </xdr:to>
    <xdr:cxnSp macro="">
      <xdr:nvCxnSpPr>
        <xdr:cNvPr id="116" name="直線コネクタ 115"/>
        <xdr:cNvCxnSpPr/>
      </xdr:nvCxnSpPr>
      <xdr:spPr>
        <a:xfrm flipV="1">
          <a:off x="3797300" y="9713486"/>
          <a:ext cx="8382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144221</xdr:rowOff>
    </xdr:from>
    <xdr:to>
      <xdr:col>19</xdr:col>
      <xdr:colOff>177800</xdr:colOff>
      <xdr:row>56</xdr:row>
      <xdr:rowOff>147737</xdr:rowOff>
    </xdr:to>
    <xdr:cxnSp macro="">
      <xdr:nvCxnSpPr>
        <xdr:cNvPr id="119" name="直線コネクタ 118"/>
        <xdr:cNvCxnSpPr/>
      </xdr:nvCxnSpPr>
      <xdr:spPr>
        <a:xfrm>
          <a:off x="2908300" y="9745421"/>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144221</xdr:rowOff>
    </xdr:from>
    <xdr:to>
      <xdr:col>15</xdr:col>
      <xdr:colOff>50800</xdr:colOff>
      <xdr:row>56</xdr:row>
      <xdr:rowOff>145534</xdr:rowOff>
    </xdr:to>
    <xdr:cxnSp macro="">
      <xdr:nvCxnSpPr>
        <xdr:cNvPr id="122" name="直線コネクタ 121"/>
        <xdr:cNvCxnSpPr/>
      </xdr:nvCxnSpPr>
      <xdr:spPr>
        <a:xfrm flipV="1">
          <a:off x="2019300" y="974542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145534</xdr:rowOff>
    </xdr:from>
    <xdr:to>
      <xdr:col>10</xdr:col>
      <xdr:colOff>114300</xdr:colOff>
      <xdr:row>57</xdr:row>
      <xdr:rowOff>31238</xdr:rowOff>
    </xdr:to>
    <xdr:cxnSp macro="">
      <xdr:nvCxnSpPr>
        <xdr:cNvPr id="125" name="直線コネクタ 124"/>
        <xdr:cNvCxnSpPr/>
      </xdr:nvCxnSpPr>
      <xdr:spPr>
        <a:xfrm flipV="1">
          <a:off x="1130300" y="9746734"/>
          <a:ext cx="889000" cy="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61486</xdr:rowOff>
    </xdr:from>
    <xdr:to>
      <xdr:col>24</xdr:col>
      <xdr:colOff>114300</xdr:colOff>
      <xdr:row>56</xdr:row>
      <xdr:rowOff>163086</xdr:rowOff>
    </xdr:to>
    <xdr:sp macro="" textlink="">
      <xdr:nvSpPr>
        <xdr:cNvPr id="135" name="楕円 134"/>
        <xdr:cNvSpPr/>
      </xdr:nvSpPr>
      <xdr:spPr>
        <a:xfrm>
          <a:off x="4584700" y="9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147863</xdr:rowOff>
    </xdr:from>
    <xdr:ext cx="534377" cy="259045"/>
    <xdr:sp macro="" textlink="">
      <xdr:nvSpPr>
        <xdr:cNvPr id="136" name="物件費該当値テキスト"/>
        <xdr:cNvSpPr txBox="1"/>
      </xdr:nvSpPr>
      <xdr:spPr>
        <a:xfrm>
          <a:off x="4686300" y="95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96937</xdr:rowOff>
    </xdr:from>
    <xdr:to>
      <xdr:col>20</xdr:col>
      <xdr:colOff>38100</xdr:colOff>
      <xdr:row>57</xdr:row>
      <xdr:rowOff>27087</xdr:rowOff>
    </xdr:to>
    <xdr:sp macro="" textlink="">
      <xdr:nvSpPr>
        <xdr:cNvPr id="137" name="楕円 136"/>
        <xdr:cNvSpPr/>
      </xdr:nvSpPr>
      <xdr:spPr>
        <a:xfrm>
          <a:off x="3746500" y="96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18214</xdr:rowOff>
    </xdr:from>
    <xdr:ext cx="534377" cy="259045"/>
    <xdr:sp macro="" textlink="">
      <xdr:nvSpPr>
        <xdr:cNvPr id="138" name="テキスト ボックス 137"/>
        <xdr:cNvSpPr txBox="1"/>
      </xdr:nvSpPr>
      <xdr:spPr>
        <a:xfrm>
          <a:off x="3530111" y="97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93421</xdr:rowOff>
    </xdr:from>
    <xdr:to>
      <xdr:col>15</xdr:col>
      <xdr:colOff>101600</xdr:colOff>
      <xdr:row>57</xdr:row>
      <xdr:rowOff>23571</xdr:rowOff>
    </xdr:to>
    <xdr:sp macro="" textlink="">
      <xdr:nvSpPr>
        <xdr:cNvPr id="139" name="楕円 138"/>
        <xdr:cNvSpPr/>
      </xdr:nvSpPr>
      <xdr:spPr>
        <a:xfrm>
          <a:off x="2857500" y="9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14698</xdr:rowOff>
    </xdr:from>
    <xdr:ext cx="534377" cy="259045"/>
    <xdr:sp macro="" textlink="">
      <xdr:nvSpPr>
        <xdr:cNvPr id="140" name="テキスト ボックス 139"/>
        <xdr:cNvSpPr txBox="1"/>
      </xdr:nvSpPr>
      <xdr:spPr>
        <a:xfrm>
          <a:off x="2641111" y="97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94734</xdr:rowOff>
    </xdr:from>
    <xdr:to>
      <xdr:col>10</xdr:col>
      <xdr:colOff>165100</xdr:colOff>
      <xdr:row>57</xdr:row>
      <xdr:rowOff>24884</xdr:rowOff>
    </xdr:to>
    <xdr:sp macro="" textlink="">
      <xdr:nvSpPr>
        <xdr:cNvPr id="141" name="楕円 140"/>
        <xdr:cNvSpPr/>
      </xdr:nvSpPr>
      <xdr:spPr>
        <a:xfrm>
          <a:off x="1968500" y="96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16011</xdr:rowOff>
    </xdr:from>
    <xdr:ext cx="534377" cy="259045"/>
    <xdr:sp macro="" textlink="">
      <xdr:nvSpPr>
        <xdr:cNvPr id="142" name="テキスト ボックス 141"/>
        <xdr:cNvSpPr txBox="1"/>
      </xdr:nvSpPr>
      <xdr:spPr>
        <a:xfrm>
          <a:off x="1752111" y="97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151888</xdr:rowOff>
    </xdr:from>
    <xdr:to>
      <xdr:col>6</xdr:col>
      <xdr:colOff>38100</xdr:colOff>
      <xdr:row>57</xdr:row>
      <xdr:rowOff>82038</xdr:rowOff>
    </xdr:to>
    <xdr:sp macro="" textlink="">
      <xdr:nvSpPr>
        <xdr:cNvPr id="143" name="楕円 142"/>
        <xdr:cNvSpPr/>
      </xdr:nvSpPr>
      <xdr:spPr>
        <a:xfrm>
          <a:off x="1079500" y="97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73165</xdr:rowOff>
    </xdr:from>
    <xdr:ext cx="534377" cy="259045"/>
    <xdr:sp macro="" textlink="">
      <xdr:nvSpPr>
        <xdr:cNvPr id="144" name="テキスト ボックス 143"/>
        <xdr:cNvSpPr txBox="1"/>
      </xdr:nvSpPr>
      <xdr:spPr>
        <a:xfrm>
          <a:off x="863111" y="984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81065</xdr:rowOff>
    </xdr:from>
    <xdr:to>
      <xdr:col>24</xdr:col>
      <xdr:colOff>63500</xdr:colOff>
      <xdr:row>77</xdr:row>
      <xdr:rowOff>158865</xdr:rowOff>
    </xdr:to>
    <xdr:cxnSp macro="">
      <xdr:nvCxnSpPr>
        <xdr:cNvPr id="173" name="直線コネクタ 172"/>
        <xdr:cNvCxnSpPr/>
      </xdr:nvCxnSpPr>
      <xdr:spPr>
        <a:xfrm>
          <a:off x="3797300" y="13282715"/>
          <a:ext cx="8382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81065</xdr:rowOff>
    </xdr:from>
    <xdr:to>
      <xdr:col>19</xdr:col>
      <xdr:colOff>177800</xdr:colOff>
      <xdr:row>78</xdr:row>
      <xdr:rowOff>11494</xdr:rowOff>
    </xdr:to>
    <xdr:cxnSp macro="">
      <xdr:nvCxnSpPr>
        <xdr:cNvPr id="176" name="直線コネクタ 175"/>
        <xdr:cNvCxnSpPr/>
      </xdr:nvCxnSpPr>
      <xdr:spPr>
        <a:xfrm flipV="1">
          <a:off x="2908300" y="13282715"/>
          <a:ext cx="8890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11494</xdr:rowOff>
    </xdr:from>
    <xdr:to>
      <xdr:col>15</xdr:col>
      <xdr:colOff>50800</xdr:colOff>
      <xdr:row>78</xdr:row>
      <xdr:rowOff>19952</xdr:rowOff>
    </xdr:to>
    <xdr:cxnSp macro="">
      <xdr:nvCxnSpPr>
        <xdr:cNvPr id="179" name="直線コネクタ 178"/>
        <xdr:cNvCxnSpPr/>
      </xdr:nvCxnSpPr>
      <xdr:spPr>
        <a:xfrm flipV="1">
          <a:off x="2019300" y="1338459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19952</xdr:rowOff>
    </xdr:from>
    <xdr:to>
      <xdr:col>10</xdr:col>
      <xdr:colOff>114300</xdr:colOff>
      <xdr:row>78</xdr:row>
      <xdr:rowOff>49022</xdr:rowOff>
    </xdr:to>
    <xdr:cxnSp macro="">
      <xdr:nvCxnSpPr>
        <xdr:cNvPr id="182" name="直線コネクタ 181"/>
        <xdr:cNvCxnSpPr/>
      </xdr:nvCxnSpPr>
      <xdr:spPr>
        <a:xfrm flipV="1">
          <a:off x="1130300" y="13393052"/>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108065</xdr:rowOff>
    </xdr:from>
    <xdr:to>
      <xdr:col>24</xdr:col>
      <xdr:colOff>114300</xdr:colOff>
      <xdr:row>78</xdr:row>
      <xdr:rowOff>38215</xdr:rowOff>
    </xdr:to>
    <xdr:sp macro="" textlink="">
      <xdr:nvSpPr>
        <xdr:cNvPr id="192" name="楕円 191"/>
        <xdr:cNvSpPr/>
      </xdr:nvSpPr>
      <xdr:spPr>
        <a:xfrm>
          <a:off x="4584700" y="13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86492</xdr:rowOff>
    </xdr:from>
    <xdr:ext cx="469744" cy="259045"/>
    <xdr:sp macro="" textlink="">
      <xdr:nvSpPr>
        <xdr:cNvPr id="193" name="維持補修費該当値テキスト"/>
        <xdr:cNvSpPr txBox="1"/>
      </xdr:nvSpPr>
      <xdr:spPr>
        <a:xfrm>
          <a:off x="4686300" y="132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30265</xdr:rowOff>
    </xdr:from>
    <xdr:to>
      <xdr:col>20</xdr:col>
      <xdr:colOff>38100</xdr:colOff>
      <xdr:row>77</xdr:row>
      <xdr:rowOff>131865</xdr:rowOff>
    </xdr:to>
    <xdr:sp macro="" textlink="">
      <xdr:nvSpPr>
        <xdr:cNvPr id="194" name="楕円 193"/>
        <xdr:cNvSpPr/>
      </xdr:nvSpPr>
      <xdr:spPr>
        <a:xfrm>
          <a:off x="3746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122992</xdr:rowOff>
    </xdr:from>
    <xdr:ext cx="469744" cy="259045"/>
    <xdr:sp macro="" textlink="">
      <xdr:nvSpPr>
        <xdr:cNvPr id="195" name="テキスト ボックス 194"/>
        <xdr:cNvSpPr txBox="1"/>
      </xdr:nvSpPr>
      <xdr:spPr>
        <a:xfrm>
          <a:off x="3562428" y="133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132144</xdr:rowOff>
    </xdr:from>
    <xdr:to>
      <xdr:col>15</xdr:col>
      <xdr:colOff>101600</xdr:colOff>
      <xdr:row>78</xdr:row>
      <xdr:rowOff>62294</xdr:rowOff>
    </xdr:to>
    <xdr:sp macro="" textlink="">
      <xdr:nvSpPr>
        <xdr:cNvPr id="196" name="楕円 195"/>
        <xdr:cNvSpPr/>
      </xdr:nvSpPr>
      <xdr:spPr>
        <a:xfrm>
          <a:off x="2857500" y="133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53421</xdr:rowOff>
    </xdr:from>
    <xdr:ext cx="469744" cy="259045"/>
    <xdr:sp macro="" textlink="">
      <xdr:nvSpPr>
        <xdr:cNvPr id="197" name="テキスト ボックス 196"/>
        <xdr:cNvSpPr txBox="1"/>
      </xdr:nvSpPr>
      <xdr:spPr>
        <a:xfrm>
          <a:off x="2673428" y="134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140602</xdr:rowOff>
    </xdr:from>
    <xdr:to>
      <xdr:col>10</xdr:col>
      <xdr:colOff>165100</xdr:colOff>
      <xdr:row>78</xdr:row>
      <xdr:rowOff>70752</xdr:rowOff>
    </xdr:to>
    <xdr:sp macro="" textlink="">
      <xdr:nvSpPr>
        <xdr:cNvPr id="198" name="楕円 197"/>
        <xdr:cNvSpPr/>
      </xdr:nvSpPr>
      <xdr:spPr>
        <a:xfrm>
          <a:off x="1968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61879</xdr:rowOff>
    </xdr:from>
    <xdr:ext cx="469744" cy="259045"/>
    <xdr:sp macro="" textlink="">
      <xdr:nvSpPr>
        <xdr:cNvPr id="199" name="テキスト ボックス 198"/>
        <xdr:cNvSpPr txBox="1"/>
      </xdr:nvSpPr>
      <xdr:spPr>
        <a:xfrm>
          <a:off x="1784428" y="134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169672</xdr:rowOff>
    </xdr:from>
    <xdr:to>
      <xdr:col>6</xdr:col>
      <xdr:colOff>38100</xdr:colOff>
      <xdr:row>78</xdr:row>
      <xdr:rowOff>99822</xdr:rowOff>
    </xdr:to>
    <xdr:sp macro="" textlink="">
      <xdr:nvSpPr>
        <xdr:cNvPr id="200" name="楕円 199"/>
        <xdr:cNvSpPr/>
      </xdr:nvSpPr>
      <xdr:spPr>
        <a:xfrm>
          <a:off x="107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90949</xdr:rowOff>
    </xdr:from>
    <xdr:ext cx="469744" cy="259045"/>
    <xdr:sp macro="" textlink="">
      <xdr:nvSpPr>
        <xdr:cNvPr id="201" name="テキスト ボックス 200"/>
        <xdr:cNvSpPr txBox="1"/>
      </xdr:nvSpPr>
      <xdr:spPr>
        <a:xfrm>
          <a:off x="895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56223</xdr:rowOff>
    </xdr:from>
    <xdr:to>
      <xdr:col>24</xdr:col>
      <xdr:colOff>63500</xdr:colOff>
      <xdr:row>97</xdr:row>
      <xdr:rowOff>102197</xdr:rowOff>
    </xdr:to>
    <xdr:cxnSp macro="">
      <xdr:nvCxnSpPr>
        <xdr:cNvPr id="231" name="直線コネクタ 230"/>
        <xdr:cNvCxnSpPr/>
      </xdr:nvCxnSpPr>
      <xdr:spPr>
        <a:xfrm flipV="1">
          <a:off x="3797300" y="16686873"/>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97206</xdr:rowOff>
    </xdr:from>
    <xdr:to>
      <xdr:col>19</xdr:col>
      <xdr:colOff>177800</xdr:colOff>
      <xdr:row>97</xdr:row>
      <xdr:rowOff>102197</xdr:rowOff>
    </xdr:to>
    <xdr:cxnSp macro="">
      <xdr:nvCxnSpPr>
        <xdr:cNvPr id="234" name="直線コネクタ 233"/>
        <xdr:cNvCxnSpPr/>
      </xdr:nvCxnSpPr>
      <xdr:spPr>
        <a:xfrm>
          <a:off x="2908300" y="1672785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97206</xdr:rowOff>
    </xdr:from>
    <xdr:to>
      <xdr:col>15</xdr:col>
      <xdr:colOff>50800</xdr:colOff>
      <xdr:row>97</xdr:row>
      <xdr:rowOff>106705</xdr:rowOff>
    </xdr:to>
    <xdr:cxnSp macro="">
      <xdr:nvCxnSpPr>
        <xdr:cNvPr id="237" name="直線コネクタ 236"/>
        <xdr:cNvCxnSpPr/>
      </xdr:nvCxnSpPr>
      <xdr:spPr>
        <a:xfrm flipV="1">
          <a:off x="2019300" y="16727856"/>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106705</xdr:rowOff>
    </xdr:from>
    <xdr:to>
      <xdr:col>10</xdr:col>
      <xdr:colOff>114300</xdr:colOff>
      <xdr:row>98</xdr:row>
      <xdr:rowOff>12306</xdr:rowOff>
    </xdr:to>
    <xdr:cxnSp macro="">
      <xdr:nvCxnSpPr>
        <xdr:cNvPr id="240" name="直線コネクタ 239"/>
        <xdr:cNvCxnSpPr/>
      </xdr:nvCxnSpPr>
      <xdr:spPr>
        <a:xfrm flipV="1">
          <a:off x="1130300" y="16737355"/>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5423</xdr:rowOff>
    </xdr:from>
    <xdr:to>
      <xdr:col>24</xdr:col>
      <xdr:colOff>114300</xdr:colOff>
      <xdr:row>97</xdr:row>
      <xdr:rowOff>107023</xdr:rowOff>
    </xdr:to>
    <xdr:sp macro="" textlink="">
      <xdr:nvSpPr>
        <xdr:cNvPr id="250" name="楕円 249"/>
        <xdr:cNvSpPr/>
      </xdr:nvSpPr>
      <xdr:spPr>
        <a:xfrm>
          <a:off x="4584700" y="166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155300</xdr:rowOff>
    </xdr:from>
    <xdr:ext cx="534377" cy="259045"/>
    <xdr:sp macro="" textlink="">
      <xdr:nvSpPr>
        <xdr:cNvPr id="251" name="扶助費該当値テキスト"/>
        <xdr:cNvSpPr txBox="1"/>
      </xdr:nvSpPr>
      <xdr:spPr>
        <a:xfrm>
          <a:off x="4686300" y="16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51397</xdr:rowOff>
    </xdr:from>
    <xdr:to>
      <xdr:col>20</xdr:col>
      <xdr:colOff>38100</xdr:colOff>
      <xdr:row>97</xdr:row>
      <xdr:rowOff>152997</xdr:rowOff>
    </xdr:to>
    <xdr:sp macro="" textlink="">
      <xdr:nvSpPr>
        <xdr:cNvPr id="252" name="楕円 251"/>
        <xdr:cNvSpPr/>
      </xdr:nvSpPr>
      <xdr:spPr>
        <a:xfrm>
          <a:off x="3746500" y="166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144124</xdr:rowOff>
    </xdr:from>
    <xdr:ext cx="534377" cy="259045"/>
    <xdr:sp macro="" textlink="">
      <xdr:nvSpPr>
        <xdr:cNvPr id="253" name="テキスト ボックス 252"/>
        <xdr:cNvSpPr txBox="1"/>
      </xdr:nvSpPr>
      <xdr:spPr>
        <a:xfrm>
          <a:off x="3530111" y="167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46406</xdr:rowOff>
    </xdr:from>
    <xdr:to>
      <xdr:col>15</xdr:col>
      <xdr:colOff>101600</xdr:colOff>
      <xdr:row>97</xdr:row>
      <xdr:rowOff>148006</xdr:rowOff>
    </xdr:to>
    <xdr:sp macro="" textlink="">
      <xdr:nvSpPr>
        <xdr:cNvPr id="254" name="楕円 253"/>
        <xdr:cNvSpPr/>
      </xdr:nvSpPr>
      <xdr:spPr>
        <a:xfrm>
          <a:off x="28575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139133</xdr:rowOff>
    </xdr:from>
    <xdr:ext cx="534377" cy="259045"/>
    <xdr:sp macro="" textlink="">
      <xdr:nvSpPr>
        <xdr:cNvPr id="255" name="テキスト ボックス 254"/>
        <xdr:cNvSpPr txBox="1"/>
      </xdr:nvSpPr>
      <xdr:spPr>
        <a:xfrm>
          <a:off x="2641111"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55905</xdr:rowOff>
    </xdr:from>
    <xdr:to>
      <xdr:col>10</xdr:col>
      <xdr:colOff>165100</xdr:colOff>
      <xdr:row>97</xdr:row>
      <xdr:rowOff>157505</xdr:rowOff>
    </xdr:to>
    <xdr:sp macro="" textlink="">
      <xdr:nvSpPr>
        <xdr:cNvPr id="256" name="楕円 255"/>
        <xdr:cNvSpPr/>
      </xdr:nvSpPr>
      <xdr:spPr>
        <a:xfrm>
          <a:off x="1968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148632</xdr:rowOff>
    </xdr:from>
    <xdr:ext cx="534377" cy="259045"/>
    <xdr:sp macro="" textlink="">
      <xdr:nvSpPr>
        <xdr:cNvPr id="257" name="テキスト ボックス 256"/>
        <xdr:cNvSpPr txBox="1"/>
      </xdr:nvSpPr>
      <xdr:spPr>
        <a:xfrm>
          <a:off x="1752111"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132956</xdr:rowOff>
    </xdr:from>
    <xdr:to>
      <xdr:col>6</xdr:col>
      <xdr:colOff>38100</xdr:colOff>
      <xdr:row>98</xdr:row>
      <xdr:rowOff>63106</xdr:rowOff>
    </xdr:to>
    <xdr:sp macro="" textlink="">
      <xdr:nvSpPr>
        <xdr:cNvPr id="258" name="楕円 257"/>
        <xdr:cNvSpPr/>
      </xdr:nvSpPr>
      <xdr:spPr>
        <a:xfrm>
          <a:off x="1079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54233</xdr:rowOff>
    </xdr:from>
    <xdr:ext cx="534377" cy="259045"/>
    <xdr:sp macro="" textlink="">
      <xdr:nvSpPr>
        <xdr:cNvPr id="259" name="テキスト ボックス 258"/>
        <xdr:cNvSpPr txBox="1"/>
      </xdr:nvSpPr>
      <xdr:spPr>
        <a:xfrm>
          <a:off x="863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62009</xdr:rowOff>
    </xdr:from>
    <xdr:to>
      <xdr:col>55</xdr:col>
      <xdr:colOff>0</xdr:colOff>
      <xdr:row>38</xdr:row>
      <xdr:rowOff>68413</xdr:rowOff>
    </xdr:to>
    <xdr:cxnSp macro="">
      <xdr:nvCxnSpPr>
        <xdr:cNvPr id="290" name="直線コネクタ 289"/>
        <xdr:cNvCxnSpPr/>
      </xdr:nvCxnSpPr>
      <xdr:spPr>
        <a:xfrm flipV="1">
          <a:off x="9639300" y="6577109"/>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68413</xdr:rowOff>
    </xdr:from>
    <xdr:to>
      <xdr:col>50</xdr:col>
      <xdr:colOff>114300</xdr:colOff>
      <xdr:row>38</xdr:row>
      <xdr:rowOff>73730</xdr:rowOff>
    </xdr:to>
    <xdr:cxnSp macro="">
      <xdr:nvCxnSpPr>
        <xdr:cNvPr id="293" name="直線コネクタ 292"/>
        <xdr:cNvCxnSpPr/>
      </xdr:nvCxnSpPr>
      <xdr:spPr>
        <a:xfrm flipV="1">
          <a:off x="8750300" y="6583513"/>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73148</xdr:rowOff>
    </xdr:from>
    <xdr:to>
      <xdr:col>45</xdr:col>
      <xdr:colOff>177800</xdr:colOff>
      <xdr:row>38</xdr:row>
      <xdr:rowOff>73730</xdr:rowOff>
    </xdr:to>
    <xdr:cxnSp macro="">
      <xdr:nvCxnSpPr>
        <xdr:cNvPr id="296" name="直線コネクタ 295"/>
        <xdr:cNvCxnSpPr/>
      </xdr:nvCxnSpPr>
      <xdr:spPr>
        <a:xfrm>
          <a:off x="7861300" y="658824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28483</xdr:rowOff>
    </xdr:from>
    <xdr:to>
      <xdr:col>41</xdr:col>
      <xdr:colOff>50800</xdr:colOff>
      <xdr:row>38</xdr:row>
      <xdr:rowOff>73148</xdr:rowOff>
    </xdr:to>
    <xdr:cxnSp macro="">
      <xdr:nvCxnSpPr>
        <xdr:cNvPr id="299" name="直線コネクタ 298"/>
        <xdr:cNvCxnSpPr/>
      </xdr:nvCxnSpPr>
      <xdr:spPr>
        <a:xfrm>
          <a:off x="6972300" y="6543583"/>
          <a:ext cx="889000" cy="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11209</xdr:rowOff>
    </xdr:from>
    <xdr:to>
      <xdr:col>55</xdr:col>
      <xdr:colOff>50800</xdr:colOff>
      <xdr:row>38</xdr:row>
      <xdr:rowOff>112809</xdr:rowOff>
    </xdr:to>
    <xdr:sp macro="" textlink="">
      <xdr:nvSpPr>
        <xdr:cNvPr id="309" name="楕円 308"/>
        <xdr:cNvSpPr/>
      </xdr:nvSpPr>
      <xdr:spPr>
        <a:xfrm>
          <a:off x="10426700" y="65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97586</xdr:rowOff>
    </xdr:from>
    <xdr:ext cx="534377" cy="259045"/>
    <xdr:sp macro="" textlink="">
      <xdr:nvSpPr>
        <xdr:cNvPr id="310" name="補助費等該当値テキスト"/>
        <xdr:cNvSpPr txBox="1"/>
      </xdr:nvSpPr>
      <xdr:spPr>
        <a:xfrm>
          <a:off x="10528300" y="64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17613</xdr:rowOff>
    </xdr:from>
    <xdr:to>
      <xdr:col>50</xdr:col>
      <xdr:colOff>165100</xdr:colOff>
      <xdr:row>38</xdr:row>
      <xdr:rowOff>119213</xdr:rowOff>
    </xdr:to>
    <xdr:sp macro="" textlink="">
      <xdr:nvSpPr>
        <xdr:cNvPr id="311" name="楕円 310"/>
        <xdr:cNvSpPr/>
      </xdr:nvSpPr>
      <xdr:spPr>
        <a:xfrm>
          <a:off x="9588500" y="65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110340</xdr:rowOff>
    </xdr:from>
    <xdr:ext cx="534377" cy="259045"/>
    <xdr:sp macro="" textlink="">
      <xdr:nvSpPr>
        <xdr:cNvPr id="312" name="テキスト ボックス 311"/>
        <xdr:cNvSpPr txBox="1"/>
      </xdr:nvSpPr>
      <xdr:spPr>
        <a:xfrm>
          <a:off x="9372111" y="662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22930</xdr:rowOff>
    </xdr:from>
    <xdr:to>
      <xdr:col>46</xdr:col>
      <xdr:colOff>38100</xdr:colOff>
      <xdr:row>38</xdr:row>
      <xdr:rowOff>124530</xdr:rowOff>
    </xdr:to>
    <xdr:sp macro="" textlink="">
      <xdr:nvSpPr>
        <xdr:cNvPr id="313" name="楕円 312"/>
        <xdr:cNvSpPr/>
      </xdr:nvSpPr>
      <xdr:spPr>
        <a:xfrm>
          <a:off x="8699500" y="65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115657</xdr:rowOff>
    </xdr:from>
    <xdr:ext cx="534377" cy="259045"/>
    <xdr:sp macro="" textlink="">
      <xdr:nvSpPr>
        <xdr:cNvPr id="314" name="テキスト ボックス 313"/>
        <xdr:cNvSpPr txBox="1"/>
      </xdr:nvSpPr>
      <xdr:spPr>
        <a:xfrm>
          <a:off x="8483111" y="66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22348</xdr:rowOff>
    </xdr:from>
    <xdr:to>
      <xdr:col>41</xdr:col>
      <xdr:colOff>101600</xdr:colOff>
      <xdr:row>38</xdr:row>
      <xdr:rowOff>123948</xdr:rowOff>
    </xdr:to>
    <xdr:sp macro="" textlink="">
      <xdr:nvSpPr>
        <xdr:cNvPr id="315" name="楕円 314"/>
        <xdr:cNvSpPr/>
      </xdr:nvSpPr>
      <xdr:spPr>
        <a:xfrm>
          <a:off x="7810500" y="65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115075</xdr:rowOff>
    </xdr:from>
    <xdr:ext cx="534377" cy="259045"/>
    <xdr:sp macro="" textlink="">
      <xdr:nvSpPr>
        <xdr:cNvPr id="316" name="テキスト ボックス 315"/>
        <xdr:cNvSpPr txBox="1"/>
      </xdr:nvSpPr>
      <xdr:spPr>
        <a:xfrm>
          <a:off x="7594111" y="66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149133</xdr:rowOff>
    </xdr:from>
    <xdr:to>
      <xdr:col>36</xdr:col>
      <xdr:colOff>165100</xdr:colOff>
      <xdr:row>38</xdr:row>
      <xdr:rowOff>79283</xdr:rowOff>
    </xdr:to>
    <xdr:sp macro="" textlink="">
      <xdr:nvSpPr>
        <xdr:cNvPr id="317" name="楕円 316"/>
        <xdr:cNvSpPr/>
      </xdr:nvSpPr>
      <xdr:spPr>
        <a:xfrm>
          <a:off x="6921500" y="64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70410</xdr:rowOff>
    </xdr:from>
    <xdr:ext cx="534377" cy="259045"/>
    <xdr:sp macro="" textlink="">
      <xdr:nvSpPr>
        <xdr:cNvPr id="318" name="テキスト ボックス 317"/>
        <xdr:cNvSpPr txBox="1"/>
      </xdr:nvSpPr>
      <xdr:spPr>
        <a:xfrm>
          <a:off x="6705111" y="65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105125</xdr:rowOff>
    </xdr:from>
    <xdr:to>
      <xdr:col>55</xdr:col>
      <xdr:colOff>0</xdr:colOff>
      <xdr:row>58</xdr:row>
      <xdr:rowOff>116399</xdr:rowOff>
    </xdr:to>
    <xdr:cxnSp macro="">
      <xdr:nvCxnSpPr>
        <xdr:cNvPr id="345" name="直線コネクタ 344"/>
        <xdr:cNvCxnSpPr/>
      </xdr:nvCxnSpPr>
      <xdr:spPr>
        <a:xfrm flipV="1">
          <a:off x="9639300" y="10049225"/>
          <a:ext cx="8382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110808</xdr:rowOff>
    </xdr:from>
    <xdr:to>
      <xdr:col>50</xdr:col>
      <xdr:colOff>114300</xdr:colOff>
      <xdr:row>58</xdr:row>
      <xdr:rowOff>116399</xdr:rowOff>
    </xdr:to>
    <xdr:cxnSp macro="">
      <xdr:nvCxnSpPr>
        <xdr:cNvPr id="348" name="直線コネクタ 347"/>
        <xdr:cNvCxnSpPr/>
      </xdr:nvCxnSpPr>
      <xdr:spPr>
        <a:xfrm>
          <a:off x="8750300" y="10054908"/>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100336</xdr:rowOff>
    </xdr:from>
    <xdr:to>
      <xdr:col>45</xdr:col>
      <xdr:colOff>177800</xdr:colOff>
      <xdr:row>58</xdr:row>
      <xdr:rowOff>110808</xdr:rowOff>
    </xdr:to>
    <xdr:cxnSp macro="">
      <xdr:nvCxnSpPr>
        <xdr:cNvPr id="351" name="直線コネクタ 350"/>
        <xdr:cNvCxnSpPr/>
      </xdr:nvCxnSpPr>
      <xdr:spPr>
        <a:xfrm>
          <a:off x="7861300" y="10044436"/>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97861</xdr:rowOff>
    </xdr:from>
    <xdr:to>
      <xdr:col>41</xdr:col>
      <xdr:colOff>50800</xdr:colOff>
      <xdr:row>58</xdr:row>
      <xdr:rowOff>100336</xdr:rowOff>
    </xdr:to>
    <xdr:cxnSp macro="">
      <xdr:nvCxnSpPr>
        <xdr:cNvPr id="354" name="直線コネクタ 353"/>
        <xdr:cNvCxnSpPr/>
      </xdr:nvCxnSpPr>
      <xdr:spPr>
        <a:xfrm>
          <a:off x="6972300" y="10041961"/>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54325</xdr:rowOff>
    </xdr:from>
    <xdr:to>
      <xdr:col>55</xdr:col>
      <xdr:colOff>50800</xdr:colOff>
      <xdr:row>58</xdr:row>
      <xdr:rowOff>155925</xdr:rowOff>
    </xdr:to>
    <xdr:sp macro="" textlink="">
      <xdr:nvSpPr>
        <xdr:cNvPr id="364" name="楕円 363"/>
        <xdr:cNvSpPr/>
      </xdr:nvSpPr>
      <xdr:spPr>
        <a:xfrm>
          <a:off x="10426700" y="99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65599</xdr:rowOff>
    </xdr:from>
    <xdr:to>
      <xdr:col>50</xdr:col>
      <xdr:colOff>165100</xdr:colOff>
      <xdr:row>58</xdr:row>
      <xdr:rowOff>167199</xdr:rowOff>
    </xdr:to>
    <xdr:sp macro="" textlink="">
      <xdr:nvSpPr>
        <xdr:cNvPr id="366" name="楕円 365"/>
        <xdr:cNvSpPr/>
      </xdr:nvSpPr>
      <xdr:spPr>
        <a:xfrm>
          <a:off x="9588500" y="100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158326</xdr:rowOff>
    </xdr:from>
    <xdr:ext cx="534377" cy="259045"/>
    <xdr:sp macro="" textlink="">
      <xdr:nvSpPr>
        <xdr:cNvPr id="367" name="テキスト ボックス 366"/>
        <xdr:cNvSpPr txBox="1"/>
      </xdr:nvSpPr>
      <xdr:spPr>
        <a:xfrm>
          <a:off x="9372111" y="101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60008</xdr:rowOff>
    </xdr:from>
    <xdr:to>
      <xdr:col>46</xdr:col>
      <xdr:colOff>38100</xdr:colOff>
      <xdr:row>58</xdr:row>
      <xdr:rowOff>161608</xdr:rowOff>
    </xdr:to>
    <xdr:sp macro="" textlink="">
      <xdr:nvSpPr>
        <xdr:cNvPr id="368" name="楕円 367"/>
        <xdr:cNvSpPr/>
      </xdr:nvSpPr>
      <xdr:spPr>
        <a:xfrm>
          <a:off x="8699500" y="10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152735</xdr:rowOff>
    </xdr:from>
    <xdr:ext cx="534377" cy="259045"/>
    <xdr:sp macro="" textlink="">
      <xdr:nvSpPr>
        <xdr:cNvPr id="369" name="テキスト ボックス 368"/>
        <xdr:cNvSpPr txBox="1"/>
      </xdr:nvSpPr>
      <xdr:spPr>
        <a:xfrm>
          <a:off x="8483111" y="100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49536</xdr:rowOff>
    </xdr:from>
    <xdr:to>
      <xdr:col>41</xdr:col>
      <xdr:colOff>101600</xdr:colOff>
      <xdr:row>58</xdr:row>
      <xdr:rowOff>151136</xdr:rowOff>
    </xdr:to>
    <xdr:sp macro="" textlink="">
      <xdr:nvSpPr>
        <xdr:cNvPr id="370" name="楕円 369"/>
        <xdr:cNvSpPr/>
      </xdr:nvSpPr>
      <xdr:spPr>
        <a:xfrm>
          <a:off x="7810500" y="9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142263</xdr:rowOff>
    </xdr:from>
    <xdr:ext cx="534377" cy="259045"/>
    <xdr:sp macro="" textlink="">
      <xdr:nvSpPr>
        <xdr:cNvPr id="371" name="テキスト ボックス 370"/>
        <xdr:cNvSpPr txBox="1"/>
      </xdr:nvSpPr>
      <xdr:spPr>
        <a:xfrm>
          <a:off x="7594111" y="100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47061</xdr:rowOff>
    </xdr:from>
    <xdr:to>
      <xdr:col>36</xdr:col>
      <xdr:colOff>165100</xdr:colOff>
      <xdr:row>58</xdr:row>
      <xdr:rowOff>148661</xdr:rowOff>
    </xdr:to>
    <xdr:sp macro="" textlink="">
      <xdr:nvSpPr>
        <xdr:cNvPr id="372" name="楕円 371"/>
        <xdr:cNvSpPr/>
      </xdr:nvSpPr>
      <xdr:spPr>
        <a:xfrm>
          <a:off x="6921500" y="99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139788</xdr:rowOff>
    </xdr:from>
    <xdr:ext cx="534377" cy="259045"/>
    <xdr:sp macro="" textlink="">
      <xdr:nvSpPr>
        <xdr:cNvPr id="373" name="テキスト ボックス 372"/>
        <xdr:cNvSpPr txBox="1"/>
      </xdr:nvSpPr>
      <xdr:spPr>
        <a:xfrm>
          <a:off x="6705111" y="100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44214</xdr:rowOff>
    </xdr:from>
    <xdr:to>
      <xdr:col>55</xdr:col>
      <xdr:colOff>0</xdr:colOff>
      <xdr:row>79</xdr:row>
      <xdr:rowOff>44242</xdr:rowOff>
    </xdr:to>
    <xdr:cxnSp macro="">
      <xdr:nvCxnSpPr>
        <xdr:cNvPr id="402" name="直線コネクタ 401"/>
        <xdr:cNvCxnSpPr/>
      </xdr:nvCxnSpPr>
      <xdr:spPr>
        <a:xfrm flipV="1">
          <a:off x="9639300" y="13588764"/>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24715</xdr:rowOff>
    </xdr:from>
    <xdr:to>
      <xdr:col>50</xdr:col>
      <xdr:colOff>114300</xdr:colOff>
      <xdr:row>79</xdr:row>
      <xdr:rowOff>44242</xdr:rowOff>
    </xdr:to>
    <xdr:cxnSp macro="">
      <xdr:nvCxnSpPr>
        <xdr:cNvPr id="405" name="直線コネクタ 404"/>
        <xdr:cNvCxnSpPr/>
      </xdr:nvCxnSpPr>
      <xdr:spPr>
        <a:xfrm>
          <a:off x="8750300" y="13569265"/>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167692</xdr:rowOff>
    </xdr:from>
    <xdr:to>
      <xdr:col>45</xdr:col>
      <xdr:colOff>177800</xdr:colOff>
      <xdr:row>79</xdr:row>
      <xdr:rowOff>24715</xdr:rowOff>
    </xdr:to>
    <xdr:cxnSp macro="">
      <xdr:nvCxnSpPr>
        <xdr:cNvPr id="408" name="直線コネクタ 407"/>
        <xdr:cNvCxnSpPr/>
      </xdr:nvCxnSpPr>
      <xdr:spPr>
        <a:xfrm>
          <a:off x="7861300" y="13540792"/>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122583</xdr:rowOff>
    </xdr:from>
    <xdr:to>
      <xdr:col>41</xdr:col>
      <xdr:colOff>50800</xdr:colOff>
      <xdr:row>78</xdr:row>
      <xdr:rowOff>167692</xdr:rowOff>
    </xdr:to>
    <xdr:cxnSp macro="">
      <xdr:nvCxnSpPr>
        <xdr:cNvPr id="411" name="直線コネクタ 410"/>
        <xdr:cNvCxnSpPr/>
      </xdr:nvCxnSpPr>
      <xdr:spPr>
        <a:xfrm>
          <a:off x="6972300" y="13495683"/>
          <a:ext cx="889000" cy="4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164864</xdr:rowOff>
    </xdr:from>
    <xdr:to>
      <xdr:col>55</xdr:col>
      <xdr:colOff>50800</xdr:colOff>
      <xdr:row>79</xdr:row>
      <xdr:rowOff>95014</xdr:rowOff>
    </xdr:to>
    <xdr:sp macro="" textlink="">
      <xdr:nvSpPr>
        <xdr:cNvPr id="421" name="楕円 420"/>
        <xdr:cNvSpPr/>
      </xdr:nvSpPr>
      <xdr:spPr>
        <a:xfrm>
          <a:off x="10426700" y="135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79791</xdr:rowOff>
    </xdr:from>
    <xdr:ext cx="378565" cy="259045"/>
    <xdr:sp macro="" textlink="">
      <xdr:nvSpPr>
        <xdr:cNvPr id="422" name="普通建設事業費 （ うち新規整備　）該当値テキスト"/>
        <xdr:cNvSpPr txBox="1"/>
      </xdr:nvSpPr>
      <xdr:spPr>
        <a:xfrm>
          <a:off x="10528300" y="13452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164892</xdr:rowOff>
    </xdr:from>
    <xdr:to>
      <xdr:col>50</xdr:col>
      <xdr:colOff>165100</xdr:colOff>
      <xdr:row>79</xdr:row>
      <xdr:rowOff>95042</xdr:rowOff>
    </xdr:to>
    <xdr:sp macro="" textlink="">
      <xdr:nvSpPr>
        <xdr:cNvPr id="423" name="楕円 422"/>
        <xdr:cNvSpPr/>
      </xdr:nvSpPr>
      <xdr:spPr>
        <a:xfrm>
          <a:off x="9588500" y="135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86169</xdr:rowOff>
    </xdr:from>
    <xdr:ext cx="378565" cy="259045"/>
    <xdr:sp macro="" textlink="">
      <xdr:nvSpPr>
        <xdr:cNvPr id="424" name="テキスト ボックス 423"/>
        <xdr:cNvSpPr txBox="1"/>
      </xdr:nvSpPr>
      <xdr:spPr>
        <a:xfrm>
          <a:off x="9450017" y="1363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145365</xdr:rowOff>
    </xdr:from>
    <xdr:to>
      <xdr:col>46</xdr:col>
      <xdr:colOff>38100</xdr:colOff>
      <xdr:row>79</xdr:row>
      <xdr:rowOff>75515</xdr:rowOff>
    </xdr:to>
    <xdr:sp macro="" textlink="">
      <xdr:nvSpPr>
        <xdr:cNvPr id="425" name="楕円 424"/>
        <xdr:cNvSpPr/>
      </xdr:nvSpPr>
      <xdr:spPr>
        <a:xfrm>
          <a:off x="86995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66642</xdr:rowOff>
    </xdr:from>
    <xdr:ext cx="534377" cy="259045"/>
    <xdr:sp macro="" textlink="">
      <xdr:nvSpPr>
        <xdr:cNvPr id="426" name="テキスト ボックス 425"/>
        <xdr:cNvSpPr txBox="1"/>
      </xdr:nvSpPr>
      <xdr:spPr>
        <a:xfrm>
          <a:off x="8483111" y="13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116892</xdr:rowOff>
    </xdr:from>
    <xdr:to>
      <xdr:col>41</xdr:col>
      <xdr:colOff>101600</xdr:colOff>
      <xdr:row>79</xdr:row>
      <xdr:rowOff>47042</xdr:rowOff>
    </xdr:to>
    <xdr:sp macro="" textlink="">
      <xdr:nvSpPr>
        <xdr:cNvPr id="427" name="楕円 426"/>
        <xdr:cNvSpPr/>
      </xdr:nvSpPr>
      <xdr:spPr>
        <a:xfrm>
          <a:off x="7810500" y="134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38169</xdr:rowOff>
    </xdr:from>
    <xdr:ext cx="534377" cy="259045"/>
    <xdr:sp macro="" textlink="">
      <xdr:nvSpPr>
        <xdr:cNvPr id="428" name="テキスト ボックス 427"/>
        <xdr:cNvSpPr txBox="1"/>
      </xdr:nvSpPr>
      <xdr:spPr>
        <a:xfrm>
          <a:off x="7594111" y="135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71783</xdr:rowOff>
    </xdr:from>
    <xdr:to>
      <xdr:col>36</xdr:col>
      <xdr:colOff>165100</xdr:colOff>
      <xdr:row>79</xdr:row>
      <xdr:rowOff>1933</xdr:rowOff>
    </xdr:to>
    <xdr:sp macro="" textlink="">
      <xdr:nvSpPr>
        <xdr:cNvPr id="429" name="楕円 428"/>
        <xdr:cNvSpPr/>
      </xdr:nvSpPr>
      <xdr:spPr>
        <a:xfrm>
          <a:off x="6921500" y="134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164510</xdr:rowOff>
    </xdr:from>
    <xdr:ext cx="534377" cy="259045"/>
    <xdr:sp macro="" textlink="">
      <xdr:nvSpPr>
        <xdr:cNvPr id="430" name="テキスト ボックス 429"/>
        <xdr:cNvSpPr txBox="1"/>
      </xdr:nvSpPr>
      <xdr:spPr>
        <a:xfrm>
          <a:off x="6705111" y="135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37592</xdr:rowOff>
    </xdr:from>
    <xdr:to>
      <xdr:col>55</xdr:col>
      <xdr:colOff>0</xdr:colOff>
      <xdr:row>99</xdr:row>
      <xdr:rowOff>60902</xdr:rowOff>
    </xdr:to>
    <xdr:cxnSp macro="">
      <xdr:nvCxnSpPr>
        <xdr:cNvPr id="461" name="直線コネクタ 460"/>
        <xdr:cNvCxnSpPr/>
      </xdr:nvCxnSpPr>
      <xdr:spPr>
        <a:xfrm flipV="1">
          <a:off x="9639300" y="17011142"/>
          <a:ext cx="8382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60902</xdr:rowOff>
    </xdr:from>
    <xdr:to>
      <xdr:col>50</xdr:col>
      <xdr:colOff>114300</xdr:colOff>
      <xdr:row>99</xdr:row>
      <xdr:rowOff>63849</xdr:rowOff>
    </xdr:to>
    <xdr:cxnSp macro="">
      <xdr:nvCxnSpPr>
        <xdr:cNvPr id="464" name="直線コネクタ 463"/>
        <xdr:cNvCxnSpPr/>
      </xdr:nvCxnSpPr>
      <xdr:spPr>
        <a:xfrm flipV="1">
          <a:off x="8750300" y="17034452"/>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50485</xdr:rowOff>
    </xdr:from>
    <xdr:to>
      <xdr:col>45</xdr:col>
      <xdr:colOff>177800</xdr:colOff>
      <xdr:row>99</xdr:row>
      <xdr:rowOff>63849</xdr:rowOff>
    </xdr:to>
    <xdr:cxnSp macro="">
      <xdr:nvCxnSpPr>
        <xdr:cNvPr id="467" name="直線コネクタ 466"/>
        <xdr:cNvCxnSpPr/>
      </xdr:nvCxnSpPr>
      <xdr:spPr>
        <a:xfrm>
          <a:off x="7861300" y="17024035"/>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50485</xdr:rowOff>
    </xdr:from>
    <xdr:to>
      <xdr:col>41</xdr:col>
      <xdr:colOff>50800</xdr:colOff>
      <xdr:row>99</xdr:row>
      <xdr:rowOff>66077</xdr:rowOff>
    </xdr:to>
    <xdr:cxnSp macro="">
      <xdr:nvCxnSpPr>
        <xdr:cNvPr id="470" name="直線コネクタ 469"/>
        <xdr:cNvCxnSpPr/>
      </xdr:nvCxnSpPr>
      <xdr:spPr>
        <a:xfrm flipV="1">
          <a:off x="6972300" y="17024035"/>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158242</xdr:rowOff>
    </xdr:from>
    <xdr:to>
      <xdr:col>55</xdr:col>
      <xdr:colOff>50800</xdr:colOff>
      <xdr:row>99</xdr:row>
      <xdr:rowOff>88392</xdr:rowOff>
    </xdr:to>
    <xdr:sp macro="" textlink="">
      <xdr:nvSpPr>
        <xdr:cNvPr id="480" name="楕円 479"/>
        <xdr:cNvSpPr/>
      </xdr:nvSpPr>
      <xdr:spPr>
        <a:xfrm>
          <a:off x="104267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10102</xdr:rowOff>
    </xdr:from>
    <xdr:to>
      <xdr:col>50</xdr:col>
      <xdr:colOff>165100</xdr:colOff>
      <xdr:row>99</xdr:row>
      <xdr:rowOff>111702</xdr:rowOff>
    </xdr:to>
    <xdr:sp macro="" textlink="">
      <xdr:nvSpPr>
        <xdr:cNvPr id="482" name="楕円 481"/>
        <xdr:cNvSpPr/>
      </xdr:nvSpPr>
      <xdr:spPr>
        <a:xfrm>
          <a:off x="9588500" y="169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102829</xdr:rowOff>
    </xdr:from>
    <xdr:ext cx="534377" cy="259045"/>
    <xdr:sp macro="" textlink="">
      <xdr:nvSpPr>
        <xdr:cNvPr id="483" name="テキスト ボックス 482"/>
        <xdr:cNvSpPr txBox="1"/>
      </xdr:nvSpPr>
      <xdr:spPr>
        <a:xfrm>
          <a:off x="9372111" y="170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13049</xdr:rowOff>
    </xdr:from>
    <xdr:to>
      <xdr:col>46</xdr:col>
      <xdr:colOff>38100</xdr:colOff>
      <xdr:row>99</xdr:row>
      <xdr:rowOff>114649</xdr:rowOff>
    </xdr:to>
    <xdr:sp macro="" textlink="">
      <xdr:nvSpPr>
        <xdr:cNvPr id="484" name="楕円 483"/>
        <xdr:cNvSpPr/>
      </xdr:nvSpPr>
      <xdr:spPr>
        <a:xfrm>
          <a:off x="8699500" y="169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105776</xdr:rowOff>
    </xdr:from>
    <xdr:ext cx="534377" cy="259045"/>
    <xdr:sp macro="" textlink="">
      <xdr:nvSpPr>
        <xdr:cNvPr id="485" name="テキスト ボックス 484"/>
        <xdr:cNvSpPr txBox="1"/>
      </xdr:nvSpPr>
      <xdr:spPr>
        <a:xfrm>
          <a:off x="8483111" y="170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171135</xdr:rowOff>
    </xdr:from>
    <xdr:to>
      <xdr:col>41</xdr:col>
      <xdr:colOff>101600</xdr:colOff>
      <xdr:row>99</xdr:row>
      <xdr:rowOff>101285</xdr:rowOff>
    </xdr:to>
    <xdr:sp macro="" textlink="">
      <xdr:nvSpPr>
        <xdr:cNvPr id="486" name="楕円 485"/>
        <xdr:cNvSpPr/>
      </xdr:nvSpPr>
      <xdr:spPr>
        <a:xfrm>
          <a:off x="7810500" y="169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92412</xdr:rowOff>
    </xdr:from>
    <xdr:ext cx="534377" cy="259045"/>
    <xdr:sp macro="" textlink="">
      <xdr:nvSpPr>
        <xdr:cNvPr id="487" name="テキスト ボックス 486"/>
        <xdr:cNvSpPr txBox="1"/>
      </xdr:nvSpPr>
      <xdr:spPr>
        <a:xfrm>
          <a:off x="7594111" y="170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15277</xdr:rowOff>
    </xdr:from>
    <xdr:to>
      <xdr:col>36</xdr:col>
      <xdr:colOff>165100</xdr:colOff>
      <xdr:row>99</xdr:row>
      <xdr:rowOff>116877</xdr:rowOff>
    </xdr:to>
    <xdr:sp macro="" textlink="">
      <xdr:nvSpPr>
        <xdr:cNvPr id="488" name="楕円 487"/>
        <xdr:cNvSpPr/>
      </xdr:nvSpPr>
      <xdr:spPr>
        <a:xfrm>
          <a:off x="6921500" y="169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108004</xdr:rowOff>
    </xdr:from>
    <xdr:ext cx="534377" cy="259045"/>
    <xdr:sp macro="" textlink="">
      <xdr:nvSpPr>
        <xdr:cNvPr id="489" name="テキスト ボックス 488"/>
        <xdr:cNvSpPr txBox="1"/>
      </xdr:nvSpPr>
      <xdr:spPr>
        <a:xfrm>
          <a:off x="6705111" y="170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134744</xdr:rowOff>
    </xdr:from>
    <xdr:to>
      <xdr:col>85</xdr:col>
      <xdr:colOff>127000</xdr:colOff>
      <xdr:row>38</xdr:row>
      <xdr:rowOff>138520</xdr:rowOff>
    </xdr:to>
    <xdr:cxnSp macro="">
      <xdr:nvCxnSpPr>
        <xdr:cNvPr id="516" name="直線コネクタ 515"/>
        <xdr:cNvCxnSpPr/>
      </xdr:nvCxnSpPr>
      <xdr:spPr>
        <a:xfrm flipV="1">
          <a:off x="15481300" y="6649844"/>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138520</xdr:rowOff>
    </xdr:from>
    <xdr:to>
      <xdr:col>81</xdr:col>
      <xdr:colOff>50800</xdr:colOff>
      <xdr:row>38</xdr:row>
      <xdr:rowOff>139700</xdr:rowOff>
    </xdr:to>
    <xdr:cxnSp macro="">
      <xdr:nvCxnSpPr>
        <xdr:cNvPr id="519" name="直線コネクタ 518"/>
        <xdr:cNvCxnSpPr/>
      </xdr:nvCxnSpPr>
      <xdr:spPr>
        <a:xfrm flipV="1">
          <a:off x="14592300" y="6653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139074</xdr:rowOff>
    </xdr:from>
    <xdr:to>
      <xdr:col>76</xdr:col>
      <xdr:colOff>114300</xdr:colOff>
      <xdr:row>38</xdr:row>
      <xdr:rowOff>139700</xdr:rowOff>
    </xdr:to>
    <xdr:cxnSp macro="">
      <xdr:nvCxnSpPr>
        <xdr:cNvPr id="522" name="直線コネクタ 521"/>
        <xdr:cNvCxnSpPr/>
      </xdr:nvCxnSpPr>
      <xdr:spPr>
        <a:xfrm>
          <a:off x="13703300" y="6654174"/>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139074</xdr:rowOff>
    </xdr:from>
    <xdr:to>
      <xdr:col>71</xdr:col>
      <xdr:colOff>177800</xdr:colOff>
      <xdr:row>38</xdr:row>
      <xdr:rowOff>139700</xdr:rowOff>
    </xdr:to>
    <xdr:cxnSp macro="">
      <xdr:nvCxnSpPr>
        <xdr:cNvPr id="525" name="直線コネクタ 524"/>
        <xdr:cNvCxnSpPr/>
      </xdr:nvCxnSpPr>
      <xdr:spPr>
        <a:xfrm flipV="1">
          <a:off x="12814300" y="6654174"/>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83944</xdr:rowOff>
    </xdr:from>
    <xdr:to>
      <xdr:col>85</xdr:col>
      <xdr:colOff>177800</xdr:colOff>
      <xdr:row>39</xdr:row>
      <xdr:rowOff>14094</xdr:rowOff>
    </xdr:to>
    <xdr:sp macro="" textlink="">
      <xdr:nvSpPr>
        <xdr:cNvPr id="535" name="楕円 534"/>
        <xdr:cNvSpPr/>
      </xdr:nvSpPr>
      <xdr:spPr>
        <a:xfrm>
          <a:off x="162687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87720</xdr:rowOff>
    </xdr:from>
    <xdr:to>
      <xdr:col>81</xdr:col>
      <xdr:colOff>101600</xdr:colOff>
      <xdr:row>39</xdr:row>
      <xdr:rowOff>17870</xdr:rowOff>
    </xdr:to>
    <xdr:sp macro="" textlink="">
      <xdr:nvSpPr>
        <xdr:cNvPr id="537" name="楕円 536"/>
        <xdr:cNvSpPr/>
      </xdr:nvSpPr>
      <xdr:spPr>
        <a:xfrm>
          <a:off x="15430500" y="66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8997</xdr:rowOff>
    </xdr:from>
    <xdr:ext cx="378565" cy="259045"/>
    <xdr:sp macro="" textlink="">
      <xdr:nvSpPr>
        <xdr:cNvPr id="538" name="テキスト ボックス 537"/>
        <xdr:cNvSpPr txBox="1"/>
      </xdr:nvSpPr>
      <xdr:spPr>
        <a:xfrm>
          <a:off x="15292017" y="669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88274</xdr:rowOff>
    </xdr:from>
    <xdr:to>
      <xdr:col>72</xdr:col>
      <xdr:colOff>38100</xdr:colOff>
      <xdr:row>39</xdr:row>
      <xdr:rowOff>18424</xdr:rowOff>
    </xdr:to>
    <xdr:sp macro="" textlink="">
      <xdr:nvSpPr>
        <xdr:cNvPr id="541" name="楕円 540"/>
        <xdr:cNvSpPr/>
      </xdr:nvSpPr>
      <xdr:spPr>
        <a:xfrm>
          <a:off x="13652500" y="6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9551</xdr:rowOff>
    </xdr:from>
    <xdr:ext cx="378565" cy="259045"/>
    <xdr:sp macro="" textlink="">
      <xdr:nvSpPr>
        <xdr:cNvPr id="542" name="テキスト ボックス 541"/>
        <xdr:cNvSpPr txBox="1"/>
      </xdr:nvSpPr>
      <xdr:spPr>
        <a:xfrm>
          <a:off x="13514017" y="6696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34909</xdr:rowOff>
    </xdr:from>
    <xdr:to>
      <xdr:col>85</xdr:col>
      <xdr:colOff>127000</xdr:colOff>
      <xdr:row>77</xdr:row>
      <xdr:rowOff>57998</xdr:rowOff>
    </xdr:to>
    <xdr:cxnSp macro="">
      <xdr:nvCxnSpPr>
        <xdr:cNvPr id="620" name="直線コネクタ 619"/>
        <xdr:cNvCxnSpPr/>
      </xdr:nvCxnSpPr>
      <xdr:spPr>
        <a:xfrm flipV="1">
          <a:off x="15481300" y="13236559"/>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57998</xdr:rowOff>
    </xdr:from>
    <xdr:to>
      <xdr:col>81</xdr:col>
      <xdr:colOff>50800</xdr:colOff>
      <xdr:row>77</xdr:row>
      <xdr:rowOff>70735</xdr:rowOff>
    </xdr:to>
    <xdr:cxnSp macro="">
      <xdr:nvCxnSpPr>
        <xdr:cNvPr id="623" name="直線コネクタ 622"/>
        <xdr:cNvCxnSpPr/>
      </xdr:nvCxnSpPr>
      <xdr:spPr>
        <a:xfrm flipV="1">
          <a:off x="14592300" y="1325964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59553</xdr:rowOff>
    </xdr:from>
    <xdr:to>
      <xdr:col>76</xdr:col>
      <xdr:colOff>114300</xdr:colOff>
      <xdr:row>77</xdr:row>
      <xdr:rowOff>70735</xdr:rowOff>
    </xdr:to>
    <xdr:cxnSp macro="">
      <xdr:nvCxnSpPr>
        <xdr:cNvPr id="626" name="直線コネクタ 625"/>
        <xdr:cNvCxnSpPr/>
      </xdr:nvCxnSpPr>
      <xdr:spPr>
        <a:xfrm>
          <a:off x="13703300" y="13261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59553</xdr:rowOff>
    </xdr:from>
    <xdr:to>
      <xdr:col>71</xdr:col>
      <xdr:colOff>177800</xdr:colOff>
      <xdr:row>77</xdr:row>
      <xdr:rowOff>71558</xdr:rowOff>
    </xdr:to>
    <xdr:cxnSp macro="">
      <xdr:nvCxnSpPr>
        <xdr:cNvPr id="629" name="直線コネクタ 628"/>
        <xdr:cNvCxnSpPr/>
      </xdr:nvCxnSpPr>
      <xdr:spPr>
        <a:xfrm flipV="1">
          <a:off x="12814300" y="13261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155559</xdr:rowOff>
    </xdr:from>
    <xdr:to>
      <xdr:col>85</xdr:col>
      <xdr:colOff>177800</xdr:colOff>
      <xdr:row>77</xdr:row>
      <xdr:rowOff>85709</xdr:rowOff>
    </xdr:to>
    <xdr:sp macro="" textlink="">
      <xdr:nvSpPr>
        <xdr:cNvPr id="639" name="楕円 638"/>
        <xdr:cNvSpPr/>
      </xdr:nvSpPr>
      <xdr:spPr>
        <a:xfrm>
          <a:off x="162687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133986</xdr:rowOff>
    </xdr:from>
    <xdr:ext cx="534377" cy="259045"/>
    <xdr:sp macro="" textlink="">
      <xdr:nvSpPr>
        <xdr:cNvPr id="640" name="公債費該当値テキスト"/>
        <xdr:cNvSpPr txBox="1"/>
      </xdr:nvSpPr>
      <xdr:spPr>
        <a:xfrm>
          <a:off x="16370300" y="131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7198</xdr:rowOff>
    </xdr:from>
    <xdr:to>
      <xdr:col>81</xdr:col>
      <xdr:colOff>101600</xdr:colOff>
      <xdr:row>77</xdr:row>
      <xdr:rowOff>108798</xdr:rowOff>
    </xdr:to>
    <xdr:sp macro="" textlink="">
      <xdr:nvSpPr>
        <xdr:cNvPr id="641" name="楕円 640"/>
        <xdr:cNvSpPr/>
      </xdr:nvSpPr>
      <xdr:spPr>
        <a:xfrm>
          <a:off x="15430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99925</xdr:rowOff>
    </xdr:from>
    <xdr:ext cx="534377" cy="259045"/>
    <xdr:sp macro="" textlink="">
      <xdr:nvSpPr>
        <xdr:cNvPr id="642" name="テキスト ボックス 641"/>
        <xdr:cNvSpPr txBox="1"/>
      </xdr:nvSpPr>
      <xdr:spPr>
        <a:xfrm>
          <a:off x="15214111" y="133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19935</xdr:rowOff>
    </xdr:from>
    <xdr:to>
      <xdr:col>76</xdr:col>
      <xdr:colOff>165100</xdr:colOff>
      <xdr:row>77</xdr:row>
      <xdr:rowOff>121535</xdr:rowOff>
    </xdr:to>
    <xdr:sp macro="" textlink="">
      <xdr:nvSpPr>
        <xdr:cNvPr id="643" name="楕円 642"/>
        <xdr:cNvSpPr/>
      </xdr:nvSpPr>
      <xdr:spPr>
        <a:xfrm>
          <a:off x="14541500" y="13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112662</xdr:rowOff>
    </xdr:from>
    <xdr:ext cx="534377" cy="259045"/>
    <xdr:sp macro="" textlink="">
      <xdr:nvSpPr>
        <xdr:cNvPr id="644" name="テキスト ボックス 643"/>
        <xdr:cNvSpPr txBox="1"/>
      </xdr:nvSpPr>
      <xdr:spPr>
        <a:xfrm>
          <a:off x="14325111" y="13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8753</xdr:rowOff>
    </xdr:from>
    <xdr:to>
      <xdr:col>72</xdr:col>
      <xdr:colOff>38100</xdr:colOff>
      <xdr:row>77</xdr:row>
      <xdr:rowOff>110353</xdr:rowOff>
    </xdr:to>
    <xdr:sp macro="" textlink="">
      <xdr:nvSpPr>
        <xdr:cNvPr id="645" name="楕円 644"/>
        <xdr:cNvSpPr/>
      </xdr:nvSpPr>
      <xdr:spPr>
        <a:xfrm>
          <a:off x="13652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101480</xdr:rowOff>
    </xdr:from>
    <xdr:ext cx="534377" cy="259045"/>
    <xdr:sp macro="" textlink="">
      <xdr:nvSpPr>
        <xdr:cNvPr id="646" name="テキスト ボックス 645"/>
        <xdr:cNvSpPr txBox="1"/>
      </xdr:nvSpPr>
      <xdr:spPr>
        <a:xfrm>
          <a:off x="13436111" y="133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20758</xdr:rowOff>
    </xdr:from>
    <xdr:to>
      <xdr:col>67</xdr:col>
      <xdr:colOff>101600</xdr:colOff>
      <xdr:row>77</xdr:row>
      <xdr:rowOff>122358</xdr:rowOff>
    </xdr:to>
    <xdr:sp macro="" textlink="">
      <xdr:nvSpPr>
        <xdr:cNvPr id="647" name="楕円 646"/>
        <xdr:cNvSpPr/>
      </xdr:nvSpPr>
      <xdr:spPr>
        <a:xfrm>
          <a:off x="12763500" y="13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113485</xdr:rowOff>
    </xdr:from>
    <xdr:ext cx="534377" cy="259045"/>
    <xdr:sp macro="" textlink="">
      <xdr:nvSpPr>
        <xdr:cNvPr id="648" name="テキスト ボックス 647"/>
        <xdr:cNvSpPr txBox="1"/>
      </xdr:nvSpPr>
      <xdr:spPr>
        <a:xfrm>
          <a:off x="12547111" y="133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10396</xdr:rowOff>
    </xdr:from>
    <xdr:to>
      <xdr:col>85</xdr:col>
      <xdr:colOff>127000</xdr:colOff>
      <xdr:row>99</xdr:row>
      <xdr:rowOff>22303</xdr:rowOff>
    </xdr:to>
    <xdr:cxnSp macro="">
      <xdr:nvCxnSpPr>
        <xdr:cNvPr id="677" name="直線コネクタ 676"/>
        <xdr:cNvCxnSpPr/>
      </xdr:nvCxnSpPr>
      <xdr:spPr>
        <a:xfrm>
          <a:off x="15481300" y="16983946"/>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7209</xdr:rowOff>
    </xdr:from>
    <xdr:to>
      <xdr:col>81</xdr:col>
      <xdr:colOff>50800</xdr:colOff>
      <xdr:row>99</xdr:row>
      <xdr:rowOff>10396</xdr:rowOff>
    </xdr:to>
    <xdr:cxnSp macro="">
      <xdr:nvCxnSpPr>
        <xdr:cNvPr id="680" name="直線コネクタ 679"/>
        <xdr:cNvCxnSpPr/>
      </xdr:nvCxnSpPr>
      <xdr:spPr>
        <a:xfrm>
          <a:off x="14592300" y="16980759"/>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7209</xdr:rowOff>
    </xdr:from>
    <xdr:to>
      <xdr:col>76</xdr:col>
      <xdr:colOff>114300</xdr:colOff>
      <xdr:row>99</xdr:row>
      <xdr:rowOff>7610</xdr:rowOff>
    </xdr:to>
    <xdr:cxnSp macro="">
      <xdr:nvCxnSpPr>
        <xdr:cNvPr id="683" name="直線コネクタ 682"/>
        <xdr:cNvCxnSpPr/>
      </xdr:nvCxnSpPr>
      <xdr:spPr>
        <a:xfrm flipV="1">
          <a:off x="13703300" y="16980759"/>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7610</xdr:rowOff>
    </xdr:from>
    <xdr:to>
      <xdr:col>71</xdr:col>
      <xdr:colOff>177800</xdr:colOff>
      <xdr:row>99</xdr:row>
      <xdr:rowOff>23578</xdr:rowOff>
    </xdr:to>
    <xdr:cxnSp macro="">
      <xdr:nvCxnSpPr>
        <xdr:cNvPr id="686" name="直線コネクタ 685"/>
        <xdr:cNvCxnSpPr/>
      </xdr:nvCxnSpPr>
      <xdr:spPr>
        <a:xfrm flipV="1">
          <a:off x="12814300" y="16981160"/>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142953</xdr:rowOff>
    </xdr:from>
    <xdr:to>
      <xdr:col>85</xdr:col>
      <xdr:colOff>177800</xdr:colOff>
      <xdr:row>99</xdr:row>
      <xdr:rowOff>73103</xdr:rowOff>
    </xdr:to>
    <xdr:sp macro="" textlink="">
      <xdr:nvSpPr>
        <xdr:cNvPr id="696" name="楕円 695"/>
        <xdr:cNvSpPr/>
      </xdr:nvSpPr>
      <xdr:spPr>
        <a:xfrm>
          <a:off x="16268700" y="16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697" name="積立金該当値テキスト"/>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131046</xdr:rowOff>
    </xdr:from>
    <xdr:to>
      <xdr:col>81</xdr:col>
      <xdr:colOff>101600</xdr:colOff>
      <xdr:row>99</xdr:row>
      <xdr:rowOff>61196</xdr:rowOff>
    </xdr:to>
    <xdr:sp macro="" textlink="">
      <xdr:nvSpPr>
        <xdr:cNvPr id="698" name="楕円 697"/>
        <xdr:cNvSpPr/>
      </xdr:nvSpPr>
      <xdr:spPr>
        <a:xfrm>
          <a:off x="15430500" y="169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52323</xdr:rowOff>
    </xdr:from>
    <xdr:ext cx="534377" cy="259045"/>
    <xdr:sp macro="" textlink="">
      <xdr:nvSpPr>
        <xdr:cNvPr id="699" name="テキスト ボックス 698"/>
        <xdr:cNvSpPr txBox="1"/>
      </xdr:nvSpPr>
      <xdr:spPr>
        <a:xfrm>
          <a:off x="15214111" y="170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127859</xdr:rowOff>
    </xdr:from>
    <xdr:to>
      <xdr:col>76</xdr:col>
      <xdr:colOff>165100</xdr:colOff>
      <xdr:row>99</xdr:row>
      <xdr:rowOff>58009</xdr:rowOff>
    </xdr:to>
    <xdr:sp macro="" textlink="">
      <xdr:nvSpPr>
        <xdr:cNvPr id="700" name="楕円 699"/>
        <xdr:cNvSpPr/>
      </xdr:nvSpPr>
      <xdr:spPr>
        <a:xfrm>
          <a:off x="14541500" y="169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49136</xdr:rowOff>
    </xdr:from>
    <xdr:ext cx="534377" cy="259045"/>
    <xdr:sp macro="" textlink="">
      <xdr:nvSpPr>
        <xdr:cNvPr id="701" name="テキスト ボックス 700"/>
        <xdr:cNvSpPr txBox="1"/>
      </xdr:nvSpPr>
      <xdr:spPr>
        <a:xfrm>
          <a:off x="14325111" y="170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128260</xdr:rowOff>
    </xdr:from>
    <xdr:to>
      <xdr:col>72</xdr:col>
      <xdr:colOff>38100</xdr:colOff>
      <xdr:row>99</xdr:row>
      <xdr:rowOff>58410</xdr:rowOff>
    </xdr:to>
    <xdr:sp macro="" textlink="">
      <xdr:nvSpPr>
        <xdr:cNvPr id="702" name="楕円 701"/>
        <xdr:cNvSpPr/>
      </xdr:nvSpPr>
      <xdr:spPr>
        <a:xfrm>
          <a:off x="13652500" y="169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49537</xdr:rowOff>
    </xdr:from>
    <xdr:ext cx="534377" cy="259045"/>
    <xdr:sp macro="" textlink="">
      <xdr:nvSpPr>
        <xdr:cNvPr id="703" name="テキスト ボックス 702"/>
        <xdr:cNvSpPr txBox="1"/>
      </xdr:nvSpPr>
      <xdr:spPr>
        <a:xfrm>
          <a:off x="13436111" y="170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144228</xdr:rowOff>
    </xdr:from>
    <xdr:to>
      <xdr:col>67</xdr:col>
      <xdr:colOff>101600</xdr:colOff>
      <xdr:row>99</xdr:row>
      <xdr:rowOff>74378</xdr:rowOff>
    </xdr:to>
    <xdr:sp macro="" textlink="">
      <xdr:nvSpPr>
        <xdr:cNvPr id="704" name="楕円 703"/>
        <xdr:cNvSpPr/>
      </xdr:nvSpPr>
      <xdr:spPr>
        <a:xfrm>
          <a:off x="12763500" y="169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65505</xdr:rowOff>
    </xdr:from>
    <xdr:ext cx="534377" cy="259045"/>
    <xdr:sp macro="" textlink="">
      <xdr:nvSpPr>
        <xdr:cNvPr id="705" name="テキスト ボックス 704"/>
        <xdr:cNvSpPr txBox="1"/>
      </xdr:nvSpPr>
      <xdr:spPr>
        <a:xfrm>
          <a:off x="12547111" y="170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40411</xdr:rowOff>
    </xdr:from>
    <xdr:to>
      <xdr:col>116</xdr:col>
      <xdr:colOff>63500</xdr:colOff>
      <xdr:row>39</xdr:row>
      <xdr:rowOff>44450</xdr:rowOff>
    </xdr:to>
    <xdr:cxnSp macro="">
      <xdr:nvCxnSpPr>
        <xdr:cNvPr id="734" name="直線コネクタ 733"/>
        <xdr:cNvCxnSpPr/>
      </xdr:nvCxnSpPr>
      <xdr:spPr>
        <a:xfrm flipV="1">
          <a:off x="21323300" y="672696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39</xdr:row>
      <xdr:rowOff>44450</xdr:rowOff>
    </xdr:to>
    <xdr:cxnSp macro="">
      <xdr:nvCxnSpPr>
        <xdr:cNvPr id="743" name="直線コネクタ 742"/>
        <xdr:cNvCxnSpPr/>
      </xdr:nvCxnSpPr>
      <xdr:spPr>
        <a:xfrm>
          <a:off x="18656300" y="6653200"/>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161061</xdr:rowOff>
    </xdr:from>
    <xdr:to>
      <xdr:col>116</xdr:col>
      <xdr:colOff>114300</xdr:colOff>
      <xdr:row>39</xdr:row>
      <xdr:rowOff>91211</xdr:rowOff>
    </xdr:to>
    <xdr:sp macro="" textlink="">
      <xdr:nvSpPr>
        <xdr:cNvPr id="753" name="楕円 752"/>
        <xdr:cNvSpPr/>
      </xdr:nvSpPr>
      <xdr:spPr>
        <a:xfrm>
          <a:off x="221107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75988</xdr:rowOff>
    </xdr:from>
    <xdr:ext cx="313932" cy="259045"/>
    <xdr:sp macro="" textlink="">
      <xdr:nvSpPr>
        <xdr:cNvPr id="754" name="投資及び出資金該当値テキスト"/>
        <xdr:cNvSpPr txBox="1"/>
      </xdr:nvSpPr>
      <xdr:spPr>
        <a:xfrm>
          <a:off x="22212300" y="6591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87300</xdr:rowOff>
    </xdr:from>
    <xdr:to>
      <xdr:col>98</xdr:col>
      <xdr:colOff>38100</xdr:colOff>
      <xdr:row>39</xdr:row>
      <xdr:rowOff>17450</xdr:rowOff>
    </xdr:to>
    <xdr:sp macro="" textlink="">
      <xdr:nvSpPr>
        <xdr:cNvPr id="761" name="楕円 760"/>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8577</xdr:rowOff>
    </xdr:from>
    <xdr:ext cx="469744" cy="259045"/>
    <xdr:sp macro="" textlink="">
      <xdr:nvSpPr>
        <xdr:cNvPr id="762" name="テキスト ボックス 761"/>
        <xdr:cNvSpPr txBox="1"/>
      </xdr:nvSpPr>
      <xdr:spPr>
        <a:xfrm>
          <a:off x="18421428" y="66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73241</xdr:rowOff>
    </xdr:from>
    <xdr:to>
      <xdr:col>116</xdr:col>
      <xdr:colOff>63500</xdr:colOff>
      <xdr:row>58</xdr:row>
      <xdr:rowOff>74174</xdr:rowOff>
    </xdr:to>
    <xdr:cxnSp macro="">
      <xdr:nvCxnSpPr>
        <xdr:cNvPr id="789" name="直線コネクタ 788"/>
        <xdr:cNvCxnSpPr/>
      </xdr:nvCxnSpPr>
      <xdr:spPr>
        <a:xfrm flipV="1">
          <a:off x="21323300" y="10017341"/>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74174</xdr:rowOff>
    </xdr:from>
    <xdr:to>
      <xdr:col>111</xdr:col>
      <xdr:colOff>177800</xdr:colOff>
      <xdr:row>58</xdr:row>
      <xdr:rowOff>75267</xdr:rowOff>
    </xdr:to>
    <xdr:cxnSp macro="">
      <xdr:nvCxnSpPr>
        <xdr:cNvPr id="792" name="直線コネクタ 791"/>
        <xdr:cNvCxnSpPr/>
      </xdr:nvCxnSpPr>
      <xdr:spPr>
        <a:xfrm flipV="1">
          <a:off x="20434300" y="10018274"/>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75267</xdr:rowOff>
    </xdr:from>
    <xdr:to>
      <xdr:col>107</xdr:col>
      <xdr:colOff>50800</xdr:colOff>
      <xdr:row>58</xdr:row>
      <xdr:rowOff>75651</xdr:rowOff>
    </xdr:to>
    <xdr:cxnSp macro="">
      <xdr:nvCxnSpPr>
        <xdr:cNvPr id="795" name="直線コネクタ 794"/>
        <xdr:cNvCxnSpPr/>
      </xdr:nvCxnSpPr>
      <xdr:spPr>
        <a:xfrm flipV="1">
          <a:off x="19545300" y="1001936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75651</xdr:rowOff>
    </xdr:from>
    <xdr:to>
      <xdr:col>102</xdr:col>
      <xdr:colOff>114300</xdr:colOff>
      <xdr:row>58</xdr:row>
      <xdr:rowOff>76218</xdr:rowOff>
    </xdr:to>
    <xdr:cxnSp macro="">
      <xdr:nvCxnSpPr>
        <xdr:cNvPr id="798" name="直線コネクタ 797"/>
        <xdr:cNvCxnSpPr/>
      </xdr:nvCxnSpPr>
      <xdr:spPr>
        <a:xfrm flipV="1">
          <a:off x="18656300" y="10019751"/>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22441</xdr:rowOff>
    </xdr:from>
    <xdr:to>
      <xdr:col>116</xdr:col>
      <xdr:colOff>114300</xdr:colOff>
      <xdr:row>58</xdr:row>
      <xdr:rowOff>124041</xdr:rowOff>
    </xdr:to>
    <xdr:sp macro="" textlink="">
      <xdr:nvSpPr>
        <xdr:cNvPr id="808" name="楕円 807"/>
        <xdr:cNvSpPr/>
      </xdr:nvSpPr>
      <xdr:spPr>
        <a:xfrm>
          <a:off x="22110700" y="9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153268</xdr:rowOff>
    </xdr:from>
    <xdr:ext cx="534377" cy="259045"/>
    <xdr:sp macro="" textlink="">
      <xdr:nvSpPr>
        <xdr:cNvPr id="809" name="貸付金該当値テキスト"/>
        <xdr:cNvSpPr txBox="1"/>
      </xdr:nvSpPr>
      <xdr:spPr>
        <a:xfrm>
          <a:off x="22212300" y="97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23374</xdr:rowOff>
    </xdr:from>
    <xdr:to>
      <xdr:col>112</xdr:col>
      <xdr:colOff>38100</xdr:colOff>
      <xdr:row>58</xdr:row>
      <xdr:rowOff>124974</xdr:rowOff>
    </xdr:to>
    <xdr:sp macro="" textlink="">
      <xdr:nvSpPr>
        <xdr:cNvPr id="810" name="楕円 809"/>
        <xdr:cNvSpPr/>
      </xdr:nvSpPr>
      <xdr:spPr>
        <a:xfrm>
          <a:off x="21272500" y="99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141501</xdr:rowOff>
    </xdr:from>
    <xdr:ext cx="534377" cy="259045"/>
    <xdr:sp macro="" textlink="">
      <xdr:nvSpPr>
        <xdr:cNvPr id="811" name="テキスト ボックス 810"/>
        <xdr:cNvSpPr txBox="1"/>
      </xdr:nvSpPr>
      <xdr:spPr>
        <a:xfrm>
          <a:off x="21056111" y="9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24467</xdr:rowOff>
    </xdr:from>
    <xdr:to>
      <xdr:col>107</xdr:col>
      <xdr:colOff>101600</xdr:colOff>
      <xdr:row>58</xdr:row>
      <xdr:rowOff>126067</xdr:rowOff>
    </xdr:to>
    <xdr:sp macro="" textlink="">
      <xdr:nvSpPr>
        <xdr:cNvPr id="812" name="楕円 811"/>
        <xdr:cNvSpPr/>
      </xdr:nvSpPr>
      <xdr:spPr>
        <a:xfrm>
          <a:off x="20383500" y="9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142594</xdr:rowOff>
    </xdr:from>
    <xdr:ext cx="534377" cy="259045"/>
    <xdr:sp macro="" textlink="">
      <xdr:nvSpPr>
        <xdr:cNvPr id="813" name="テキスト ボックス 812"/>
        <xdr:cNvSpPr txBox="1"/>
      </xdr:nvSpPr>
      <xdr:spPr>
        <a:xfrm>
          <a:off x="20167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24851</xdr:rowOff>
    </xdr:from>
    <xdr:to>
      <xdr:col>102</xdr:col>
      <xdr:colOff>165100</xdr:colOff>
      <xdr:row>58</xdr:row>
      <xdr:rowOff>126451</xdr:rowOff>
    </xdr:to>
    <xdr:sp macro="" textlink="">
      <xdr:nvSpPr>
        <xdr:cNvPr id="814" name="楕円 813"/>
        <xdr:cNvSpPr/>
      </xdr:nvSpPr>
      <xdr:spPr>
        <a:xfrm>
          <a:off x="19494500" y="99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142978</xdr:rowOff>
    </xdr:from>
    <xdr:ext cx="534377" cy="259045"/>
    <xdr:sp macro="" textlink="">
      <xdr:nvSpPr>
        <xdr:cNvPr id="815" name="テキスト ボックス 814"/>
        <xdr:cNvSpPr txBox="1"/>
      </xdr:nvSpPr>
      <xdr:spPr>
        <a:xfrm>
          <a:off x="19278111" y="97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25418</xdr:rowOff>
    </xdr:from>
    <xdr:to>
      <xdr:col>98</xdr:col>
      <xdr:colOff>38100</xdr:colOff>
      <xdr:row>58</xdr:row>
      <xdr:rowOff>127018</xdr:rowOff>
    </xdr:to>
    <xdr:sp macro="" textlink="">
      <xdr:nvSpPr>
        <xdr:cNvPr id="816" name="楕円 815"/>
        <xdr:cNvSpPr/>
      </xdr:nvSpPr>
      <xdr:spPr>
        <a:xfrm>
          <a:off x="18605500" y="99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143545</xdr:rowOff>
    </xdr:from>
    <xdr:ext cx="534377" cy="259045"/>
    <xdr:sp macro="" textlink="">
      <xdr:nvSpPr>
        <xdr:cNvPr id="817" name="テキスト ボックス 816"/>
        <xdr:cNvSpPr txBox="1"/>
      </xdr:nvSpPr>
      <xdr:spPr>
        <a:xfrm>
          <a:off x="18389111" y="97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117272</xdr:rowOff>
    </xdr:from>
    <xdr:to>
      <xdr:col>116</xdr:col>
      <xdr:colOff>63500</xdr:colOff>
      <xdr:row>76</xdr:row>
      <xdr:rowOff>24676</xdr:rowOff>
    </xdr:to>
    <xdr:cxnSp macro="">
      <xdr:nvCxnSpPr>
        <xdr:cNvPr id="847" name="直線コネクタ 846"/>
        <xdr:cNvCxnSpPr/>
      </xdr:nvCxnSpPr>
      <xdr:spPr>
        <a:xfrm flipV="1">
          <a:off x="21323300" y="12976022"/>
          <a:ext cx="8382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24676</xdr:rowOff>
    </xdr:from>
    <xdr:to>
      <xdr:col>111</xdr:col>
      <xdr:colOff>177800</xdr:colOff>
      <xdr:row>76</xdr:row>
      <xdr:rowOff>59029</xdr:rowOff>
    </xdr:to>
    <xdr:cxnSp macro="">
      <xdr:nvCxnSpPr>
        <xdr:cNvPr id="850" name="直線コネクタ 849"/>
        <xdr:cNvCxnSpPr/>
      </xdr:nvCxnSpPr>
      <xdr:spPr>
        <a:xfrm flipV="1">
          <a:off x="20434300" y="13054876"/>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59029</xdr:rowOff>
    </xdr:from>
    <xdr:to>
      <xdr:col>107</xdr:col>
      <xdr:colOff>50800</xdr:colOff>
      <xdr:row>76</xdr:row>
      <xdr:rowOff>96977</xdr:rowOff>
    </xdr:to>
    <xdr:cxnSp macro="">
      <xdr:nvCxnSpPr>
        <xdr:cNvPr id="853" name="直線コネクタ 852"/>
        <xdr:cNvCxnSpPr/>
      </xdr:nvCxnSpPr>
      <xdr:spPr>
        <a:xfrm flipV="1">
          <a:off x="19545300" y="1308922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43244</xdr:rowOff>
    </xdr:from>
    <xdr:to>
      <xdr:col>102</xdr:col>
      <xdr:colOff>114300</xdr:colOff>
      <xdr:row>76</xdr:row>
      <xdr:rowOff>96977</xdr:rowOff>
    </xdr:to>
    <xdr:cxnSp macro="">
      <xdr:nvCxnSpPr>
        <xdr:cNvPr id="856" name="直線コネクタ 855"/>
        <xdr:cNvCxnSpPr/>
      </xdr:nvCxnSpPr>
      <xdr:spPr>
        <a:xfrm>
          <a:off x="18656300" y="13073444"/>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66472</xdr:rowOff>
    </xdr:from>
    <xdr:to>
      <xdr:col>116</xdr:col>
      <xdr:colOff>114300</xdr:colOff>
      <xdr:row>75</xdr:row>
      <xdr:rowOff>168072</xdr:rowOff>
    </xdr:to>
    <xdr:sp macro="" textlink="">
      <xdr:nvSpPr>
        <xdr:cNvPr id="866" name="楕円 865"/>
        <xdr:cNvSpPr/>
      </xdr:nvSpPr>
      <xdr:spPr>
        <a:xfrm>
          <a:off x="22110700" y="129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89349</xdr:rowOff>
    </xdr:from>
    <xdr:ext cx="534377" cy="259045"/>
    <xdr:sp macro="" textlink="">
      <xdr:nvSpPr>
        <xdr:cNvPr id="867" name="繰出金該当値テキスト"/>
        <xdr:cNvSpPr txBox="1"/>
      </xdr:nvSpPr>
      <xdr:spPr>
        <a:xfrm>
          <a:off x="22212300" y="127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145326</xdr:rowOff>
    </xdr:from>
    <xdr:to>
      <xdr:col>112</xdr:col>
      <xdr:colOff>38100</xdr:colOff>
      <xdr:row>76</xdr:row>
      <xdr:rowOff>75476</xdr:rowOff>
    </xdr:to>
    <xdr:sp macro="" textlink="">
      <xdr:nvSpPr>
        <xdr:cNvPr id="868" name="楕円 867"/>
        <xdr:cNvSpPr/>
      </xdr:nvSpPr>
      <xdr:spPr>
        <a:xfrm>
          <a:off x="21272500" y="130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66603</xdr:rowOff>
    </xdr:from>
    <xdr:ext cx="534377" cy="259045"/>
    <xdr:sp macro="" textlink="">
      <xdr:nvSpPr>
        <xdr:cNvPr id="869" name="テキスト ボックス 868"/>
        <xdr:cNvSpPr txBox="1"/>
      </xdr:nvSpPr>
      <xdr:spPr>
        <a:xfrm>
          <a:off x="21056111" y="130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8229</xdr:rowOff>
    </xdr:from>
    <xdr:to>
      <xdr:col>107</xdr:col>
      <xdr:colOff>101600</xdr:colOff>
      <xdr:row>76</xdr:row>
      <xdr:rowOff>109829</xdr:rowOff>
    </xdr:to>
    <xdr:sp macro="" textlink="">
      <xdr:nvSpPr>
        <xdr:cNvPr id="870" name="楕円 869"/>
        <xdr:cNvSpPr/>
      </xdr:nvSpPr>
      <xdr:spPr>
        <a:xfrm>
          <a:off x="20383500" y="13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100956</xdr:rowOff>
    </xdr:from>
    <xdr:ext cx="534377" cy="259045"/>
    <xdr:sp macro="" textlink="">
      <xdr:nvSpPr>
        <xdr:cNvPr id="871" name="テキスト ボックス 870"/>
        <xdr:cNvSpPr txBox="1"/>
      </xdr:nvSpPr>
      <xdr:spPr>
        <a:xfrm>
          <a:off x="20167111" y="13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46177</xdr:rowOff>
    </xdr:from>
    <xdr:to>
      <xdr:col>102</xdr:col>
      <xdr:colOff>165100</xdr:colOff>
      <xdr:row>76</xdr:row>
      <xdr:rowOff>147777</xdr:rowOff>
    </xdr:to>
    <xdr:sp macro="" textlink="">
      <xdr:nvSpPr>
        <xdr:cNvPr id="872" name="楕円 871"/>
        <xdr:cNvSpPr/>
      </xdr:nvSpPr>
      <xdr:spPr>
        <a:xfrm>
          <a:off x="19494500" y="13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138904</xdr:rowOff>
    </xdr:from>
    <xdr:ext cx="534377" cy="259045"/>
    <xdr:sp macro="" textlink="">
      <xdr:nvSpPr>
        <xdr:cNvPr id="873" name="テキスト ボックス 872"/>
        <xdr:cNvSpPr txBox="1"/>
      </xdr:nvSpPr>
      <xdr:spPr>
        <a:xfrm>
          <a:off x="19278111" y="131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163894</xdr:rowOff>
    </xdr:from>
    <xdr:to>
      <xdr:col>98</xdr:col>
      <xdr:colOff>38100</xdr:colOff>
      <xdr:row>76</xdr:row>
      <xdr:rowOff>94044</xdr:rowOff>
    </xdr:to>
    <xdr:sp macro="" textlink="">
      <xdr:nvSpPr>
        <xdr:cNvPr id="874" name="楕円 873"/>
        <xdr:cNvSpPr/>
      </xdr:nvSpPr>
      <xdr:spPr>
        <a:xfrm>
          <a:off x="18605500" y="130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85171</xdr:rowOff>
    </xdr:from>
    <xdr:ext cx="534377" cy="259045"/>
    <xdr:sp macro="" textlink="">
      <xdr:nvSpPr>
        <xdr:cNvPr id="875" name="テキスト ボックス 874"/>
        <xdr:cNvSpPr txBox="1"/>
      </xdr:nvSpPr>
      <xdr:spPr>
        <a:xfrm>
          <a:off x="18389111" y="131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全体的に類似団体平均と比較して、低い水準を保っている。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繰出金は、類似団体平均より若干数値が高く、前年と比較しても住民一人当たり</a:t>
          </a:r>
          <a:r>
            <a:rPr kumimoji="1" lang="en-US" altLang="ja-JP" sz="1300">
              <a:latin typeface="ＭＳ Ｐゴシック" panose="020B0600070205080204" pitchFamily="50" charset="-128"/>
              <a:ea typeface="ＭＳ Ｐゴシック" panose="020B0600070205080204" pitchFamily="50" charset="-128"/>
            </a:rPr>
            <a:t>6,209</a:t>
          </a:r>
          <a:r>
            <a:rPr kumimoji="1" lang="ja-JP" altLang="en-US" sz="1300">
              <a:latin typeface="ＭＳ Ｐゴシック" panose="020B0600070205080204" pitchFamily="50" charset="-128"/>
              <a:ea typeface="ＭＳ Ｐゴシック" panose="020B0600070205080204" pitchFamily="50" charset="-128"/>
            </a:rPr>
            <a:t>円の増となっているが、下水道事業会計への公営企業会計移行に伴うものである。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普通建設事業費は、前年対比で住民一人当たり</a:t>
          </a:r>
          <a:r>
            <a:rPr kumimoji="1" lang="en-US" altLang="ja-JP" sz="1300">
              <a:latin typeface="ＭＳ Ｐゴシック" panose="020B0600070205080204" pitchFamily="50" charset="-128"/>
              <a:ea typeface="ＭＳ Ｐゴシック" panose="020B0600070205080204" pitchFamily="50" charset="-128"/>
            </a:rPr>
            <a:t>24,657</a:t>
          </a:r>
          <a:r>
            <a:rPr kumimoji="1" lang="ja-JP" altLang="en-US" sz="1300">
              <a:latin typeface="ＭＳ Ｐゴシック" panose="020B0600070205080204" pitchFamily="50" charset="-128"/>
              <a:ea typeface="ＭＳ Ｐゴシック" panose="020B0600070205080204" pitchFamily="50" charset="-128"/>
            </a:rPr>
            <a:t>円の増、主に前年度繰越事業の小中学校冷房設備設置工事や林道の維持補修工事、県営農道整備事業などの大型事業を実施したことによる増である。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積立金は、前年対比で住民一人当たり</a:t>
          </a:r>
          <a:r>
            <a:rPr kumimoji="1" lang="en-US" altLang="ja-JP" sz="1300">
              <a:latin typeface="ＭＳ Ｐゴシック" panose="020B0600070205080204" pitchFamily="50" charset="-128"/>
              <a:ea typeface="ＭＳ Ｐゴシック" panose="020B0600070205080204" pitchFamily="50" charset="-128"/>
            </a:rPr>
            <a:t>9,375</a:t>
          </a:r>
          <a:r>
            <a:rPr kumimoji="1" lang="ja-JP" altLang="en-US" sz="1300">
              <a:latin typeface="ＭＳ Ｐゴシック" panose="020B0600070205080204" pitchFamily="50" charset="-128"/>
              <a:ea typeface="ＭＳ Ｐゴシック" panose="020B0600070205080204" pitchFamily="50" charset="-128"/>
            </a:rPr>
            <a:t>円の減、主に減債基金積立の減によるものである。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9,356
9,122
86.96
5,290,672
5,152,572
132,287
3,271,430
4,444,430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158115</xdr:rowOff>
    </xdr:from>
    <xdr:to>
      <xdr:col>24</xdr:col>
      <xdr:colOff>63500</xdr:colOff>
      <xdr:row>36</xdr:row>
      <xdr:rowOff>2794</xdr:rowOff>
    </xdr:to>
    <xdr:cxnSp macro="">
      <xdr:nvCxnSpPr>
        <xdr:cNvPr id="61" name="直線コネクタ 60"/>
        <xdr:cNvCxnSpPr/>
      </xdr:nvCxnSpPr>
      <xdr:spPr>
        <a:xfrm flipV="1">
          <a:off x="3797300" y="6158865"/>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2794</xdr:rowOff>
    </xdr:to>
    <xdr:cxnSp macro="">
      <xdr:nvCxnSpPr>
        <xdr:cNvPr id="64" name="直線コネクタ 63"/>
        <xdr:cNvCxnSpPr/>
      </xdr:nvCxnSpPr>
      <xdr:spPr>
        <a:xfrm>
          <a:off x="2908300" y="6170295"/>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165862</xdr:rowOff>
    </xdr:from>
    <xdr:to>
      <xdr:col>15</xdr:col>
      <xdr:colOff>50800</xdr:colOff>
      <xdr:row>35</xdr:row>
      <xdr:rowOff>169545</xdr:rowOff>
    </xdr:to>
    <xdr:cxnSp macro="">
      <xdr:nvCxnSpPr>
        <xdr:cNvPr id="67" name="直線コネクタ 66"/>
        <xdr:cNvCxnSpPr/>
      </xdr:nvCxnSpPr>
      <xdr:spPr>
        <a:xfrm>
          <a:off x="2019300" y="616661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118237</xdr:rowOff>
    </xdr:from>
    <xdr:to>
      <xdr:col>10</xdr:col>
      <xdr:colOff>114300</xdr:colOff>
      <xdr:row>35</xdr:row>
      <xdr:rowOff>165862</xdr:rowOff>
    </xdr:to>
    <xdr:cxnSp macro="">
      <xdr:nvCxnSpPr>
        <xdr:cNvPr id="70" name="直線コネクタ 69"/>
        <xdr:cNvCxnSpPr/>
      </xdr:nvCxnSpPr>
      <xdr:spPr>
        <a:xfrm>
          <a:off x="1130300" y="611898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80" name="楕円 79"/>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85742</xdr:rowOff>
    </xdr:from>
    <xdr:ext cx="469744" cy="259045"/>
    <xdr:sp macro="" textlink="">
      <xdr:nvSpPr>
        <xdr:cNvPr id="81" name="議会費該当値テキスト"/>
        <xdr:cNvSpPr txBox="1"/>
      </xdr:nvSpPr>
      <xdr:spPr>
        <a:xfrm>
          <a:off x="4686300" y="60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123444</xdr:rowOff>
    </xdr:from>
    <xdr:to>
      <xdr:col>20</xdr:col>
      <xdr:colOff>38100</xdr:colOff>
      <xdr:row>36</xdr:row>
      <xdr:rowOff>53594</xdr:rowOff>
    </xdr:to>
    <xdr:sp macro="" textlink="">
      <xdr:nvSpPr>
        <xdr:cNvPr id="82" name="楕円 81"/>
        <xdr:cNvSpPr/>
      </xdr:nvSpPr>
      <xdr:spPr>
        <a:xfrm>
          <a:off x="3746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44721</xdr:rowOff>
    </xdr:from>
    <xdr:ext cx="469744" cy="259045"/>
    <xdr:sp macro="" textlink="">
      <xdr:nvSpPr>
        <xdr:cNvPr id="83" name="テキスト ボックス 82"/>
        <xdr:cNvSpPr txBox="1"/>
      </xdr:nvSpPr>
      <xdr:spPr>
        <a:xfrm>
          <a:off x="3562428"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118745</xdr:rowOff>
    </xdr:from>
    <xdr:to>
      <xdr:col>15</xdr:col>
      <xdr:colOff>101600</xdr:colOff>
      <xdr:row>36</xdr:row>
      <xdr:rowOff>48895</xdr:rowOff>
    </xdr:to>
    <xdr:sp macro="" textlink="">
      <xdr:nvSpPr>
        <xdr:cNvPr id="84" name="楕円 83"/>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40022</xdr:rowOff>
    </xdr:from>
    <xdr:ext cx="469744" cy="259045"/>
    <xdr:sp macro="" textlink="">
      <xdr:nvSpPr>
        <xdr:cNvPr id="85" name="テキスト ボックス 84"/>
        <xdr:cNvSpPr txBox="1"/>
      </xdr:nvSpPr>
      <xdr:spPr>
        <a:xfrm>
          <a:off x="2673428"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115062</xdr:rowOff>
    </xdr:from>
    <xdr:to>
      <xdr:col>10</xdr:col>
      <xdr:colOff>165100</xdr:colOff>
      <xdr:row>36</xdr:row>
      <xdr:rowOff>45212</xdr:rowOff>
    </xdr:to>
    <xdr:sp macro="" textlink="">
      <xdr:nvSpPr>
        <xdr:cNvPr id="86" name="楕円 85"/>
        <xdr:cNvSpPr/>
      </xdr:nvSpPr>
      <xdr:spPr>
        <a:xfrm>
          <a:off x="1968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36339</xdr:rowOff>
    </xdr:from>
    <xdr:ext cx="469744" cy="259045"/>
    <xdr:sp macro="" textlink="">
      <xdr:nvSpPr>
        <xdr:cNvPr id="87" name="テキスト ボックス 86"/>
        <xdr:cNvSpPr txBox="1"/>
      </xdr:nvSpPr>
      <xdr:spPr>
        <a:xfrm>
          <a:off x="1784428"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67437</xdr:rowOff>
    </xdr:from>
    <xdr:to>
      <xdr:col>6</xdr:col>
      <xdr:colOff>38100</xdr:colOff>
      <xdr:row>35</xdr:row>
      <xdr:rowOff>169037</xdr:rowOff>
    </xdr:to>
    <xdr:sp macro="" textlink="">
      <xdr:nvSpPr>
        <xdr:cNvPr id="88" name="楕円 87"/>
        <xdr:cNvSpPr/>
      </xdr:nvSpPr>
      <xdr:spPr>
        <a:xfrm>
          <a:off x="1079500" y="6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160164</xdr:rowOff>
    </xdr:from>
    <xdr:ext cx="469744" cy="259045"/>
    <xdr:sp macro="" textlink="">
      <xdr:nvSpPr>
        <xdr:cNvPr id="89" name="テキスト ボックス 88"/>
        <xdr:cNvSpPr txBox="1"/>
      </xdr:nvSpPr>
      <xdr:spPr>
        <a:xfrm>
          <a:off x="895428" y="61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164687</xdr:rowOff>
    </xdr:from>
    <xdr:to>
      <xdr:col>24</xdr:col>
      <xdr:colOff>63500</xdr:colOff>
      <xdr:row>58</xdr:row>
      <xdr:rowOff>171279</xdr:rowOff>
    </xdr:to>
    <xdr:cxnSp macro="">
      <xdr:nvCxnSpPr>
        <xdr:cNvPr id="120" name="直線コネクタ 119"/>
        <xdr:cNvCxnSpPr/>
      </xdr:nvCxnSpPr>
      <xdr:spPr>
        <a:xfrm>
          <a:off x="3797300" y="1010878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161965</xdr:rowOff>
    </xdr:from>
    <xdr:to>
      <xdr:col>19</xdr:col>
      <xdr:colOff>177800</xdr:colOff>
      <xdr:row>58</xdr:row>
      <xdr:rowOff>164687</xdr:rowOff>
    </xdr:to>
    <xdr:cxnSp macro="">
      <xdr:nvCxnSpPr>
        <xdr:cNvPr id="123" name="直線コネクタ 122"/>
        <xdr:cNvCxnSpPr/>
      </xdr:nvCxnSpPr>
      <xdr:spPr>
        <a:xfrm>
          <a:off x="2908300" y="10106065"/>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161709</xdr:rowOff>
    </xdr:from>
    <xdr:to>
      <xdr:col>15</xdr:col>
      <xdr:colOff>50800</xdr:colOff>
      <xdr:row>58</xdr:row>
      <xdr:rowOff>161965</xdr:rowOff>
    </xdr:to>
    <xdr:cxnSp macro="">
      <xdr:nvCxnSpPr>
        <xdr:cNvPr id="126" name="直線コネクタ 125"/>
        <xdr:cNvCxnSpPr/>
      </xdr:nvCxnSpPr>
      <xdr:spPr>
        <a:xfrm>
          <a:off x="2019300" y="10105809"/>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161709</xdr:rowOff>
    </xdr:from>
    <xdr:to>
      <xdr:col>10</xdr:col>
      <xdr:colOff>114300</xdr:colOff>
      <xdr:row>59</xdr:row>
      <xdr:rowOff>8366</xdr:rowOff>
    </xdr:to>
    <xdr:cxnSp macro="">
      <xdr:nvCxnSpPr>
        <xdr:cNvPr id="129" name="直線コネクタ 128"/>
        <xdr:cNvCxnSpPr/>
      </xdr:nvCxnSpPr>
      <xdr:spPr>
        <a:xfrm flipV="1">
          <a:off x="1130300" y="10105809"/>
          <a:ext cx="8890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120479</xdr:rowOff>
    </xdr:from>
    <xdr:to>
      <xdr:col>24</xdr:col>
      <xdr:colOff>114300</xdr:colOff>
      <xdr:row>59</xdr:row>
      <xdr:rowOff>50629</xdr:rowOff>
    </xdr:to>
    <xdr:sp macro="" textlink="">
      <xdr:nvSpPr>
        <xdr:cNvPr id="139" name="楕円 138"/>
        <xdr:cNvSpPr/>
      </xdr:nvSpPr>
      <xdr:spPr>
        <a:xfrm>
          <a:off x="45847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113887</xdr:rowOff>
    </xdr:from>
    <xdr:to>
      <xdr:col>20</xdr:col>
      <xdr:colOff>38100</xdr:colOff>
      <xdr:row>59</xdr:row>
      <xdr:rowOff>44037</xdr:rowOff>
    </xdr:to>
    <xdr:sp macro="" textlink="">
      <xdr:nvSpPr>
        <xdr:cNvPr id="141" name="楕円 140"/>
        <xdr:cNvSpPr/>
      </xdr:nvSpPr>
      <xdr:spPr>
        <a:xfrm>
          <a:off x="3746500" y="100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35164</xdr:rowOff>
    </xdr:from>
    <xdr:ext cx="534377" cy="259045"/>
    <xdr:sp macro="" textlink="">
      <xdr:nvSpPr>
        <xdr:cNvPr id="142" name="テキスト ボックス 141"/>
        <xdr:cNvSpPr txBox="1"/>
      </xdr:nvSpPr>
      <xdr:spPr>
        <a:xfrm>
          <a:off x="3530111" y="101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111165</xdr:rowOff>
    </xdr:from>
    <xdr:to>
      <xdr:col>15</xdr:col>
      <xdr:colOff>101600</xdr:colOff>
      <xdr:row>59</xdr:row>
      <xdr:rowOff>41315</xdr:rowOff>
    </xdr:to>
    <xdr:sp macro="" textlink="">
      <xdr:nvSpPr>
        <xdr:cNvPr id="143" name="楕円 142"/>
        <xdr:cNvSpPr/>
      </xdr:nvSpPr>
      <xdr:spPr>
        <a:xfrm>
          <a:off x="2857500" y="10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32442</xdr:rowOff>
    </xdr:from>
    <xdr:ext cx="534377" cy="259045"/>
    <xdr:sp macro="" textlink="">
      <xdr:nvSpPr>
        <xdr:cNvPr id="144" name="テキスト ボックス 143"/>
        <xdr:cNvSpPr txBox="1"/>
      </xdr:nvSpPr>
      <xdr:spPr>
        <a:xfrm>
          <a:off x="2641111" y="10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110909</xdr:rowOff>
    </xdr:from>
    <xdr:to>
      <xdr:col>10</xdr:col>
      <xdr:colOff>165100</xdr:colOff>
      <xdr:row>59</xdr:row>
      <xdr:rowOff>41059</xdr:rowOff>
    </xdr:to>
    <xdr:sp macro="" textlink="">
      <xdr:nvSpPr>
        <xdr:cNvPr id="145" name="楕円 144"/>
        <xdr:cNvSpPr/>
      </xdr:nvSpPr>
      <xdr:spPr>
        <a:xfrm>
          <a:off x="1968500" y="10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32186</xdr:rowOff>
    </xdr:from>
    <xdr:ext cx="534377" cy="259045"/>
    <xdr:sp macro="" textlink="">
      <xdr:nvSpPr>
        <xdr:cNvPr id="146" name="テキスト ボックス 145"/>
        <xdr:cNvSpPr txBox="1"/>
      </xdr:nvSpPr>
      <xdr:spPr>
        <a:xfrm>
          <a:off x="1752111"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129016</xdr:rowOff>
    </xdr:from>
    <xdr:to>
      <xdr:col>6</xdr:col>
      <xdr:colOff>38100</xdr:colOff>
      <xdr:row>59</xdr:row>
      <xdr:rowOff>59166</xdr:rowOff>
    </xdr:to>
    <xdr:sp macro="" textlink="">
      <xdr:nvSpPr>
        <xdr:cNvPr id="147" name="楕円 146"/>
        <xdr:cNvSpPr/>
      </xdr:nvSpPr>
      <xdr:spPr>
        <a:xfrm>
          <a:off x="1079500" y="100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50293</xdr:rowOff>
    </xdr:from>
    <xdr:ext cx="534377" cy="259045"/>
    <xdr:sp macro="" textlink="">
      <xdr:nvSpPr>
        <xdr:cNvPr id="148" name="テキスト ボックス 147"/>
        <xdr:cNvSpPr txBox="1"/>
      </xdr:nvSpPr>
      <xdr:spPr>
        <a:xfrm>
          <a:off x="863111" y="101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163474</xdr:rowOff>
    </xdr:from>
    <xdr:to>
      <xdr:col>24</xdr:col>
      <xdr:colOff>63500</xdr:colOff>
      <xdr:row>77</xdr:row>
      <xdr:rowOff>6655</xdr:rowOff>
    </xdr:to>
    <xdr:cxnSp macro="">
      <xdr:nvCxnSpPr>
        <xdr:cNvPr id="174" name="直線コネクタ 173"/>
        <xdr:cNvCxnSpPr/>
      </xdr:nvCxnSpPr>
      <xdr:spPr>
        <a:xfrm flipV="1">
          <a:off x="3797300" y="1319367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6655</xdr:rowOff>
    </xdr:from>
    <xdr:to>
      <xdr:col>19</xdr:col>
      <xdr:colOff>177800</xdr:colOff>
      <xdr:row>77</xdr:row>
      <xdr:rowOff>42047</xdr:rowOff>
    </xdr:to>
    <xdr:cxnSp macro="">
      <xdr:nvCxnSpPr>
        <xdr:cNvPr id="177" name="直線コネクタ 176"/>
        <xdr:cNvCxnSpPr/>
      </xdr:nvCxnSpPr>
      <xdr:spPr>
        <a:xfrm flipV="1">
          <a:off x="2908300" y="13208305"/>
          <a:ext cx="889000" cy="3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58576</xdr:rowOff>
    </xdr:from>
    <xdr:to>
      <xdr:col>15</xdr:col>
      <xdr:colOff>50800</xdr:colOff>
      <xdr:row>77</xdr:row>
      <xdr:rowOff>42047</xdr:rowOff>
    </xdr:to>
    <xdr:cxnSp macro="">
      <xdr:nvCxnSpPr>
        <xdr:cNvPr id="180" name="直線コネクタ 179"/>
        <xdr:cNvCxnSpPr/>
      </xdr:nvCxnSpPr>
      <xdr:spPr>
        <a:xfrm>
          <a:off x="2019300" y="13088776"/>
          <a:ext cx="889000" cy="1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58576</xdr:rowOff>
    </xdr:from>
    <xdr:to>
      <xdr:col>10</xdr:col>
      <xdr:colOff>114300</xdr:colOff>
      <xdr:row>77</xdr:row>
      <xdr:rowOff>70279</xdr:rowOff>
    </xdr:to>
    <xdr:cxnSp macro="">
      <xdr:nvCxnSpPr>
        <xdr:cNvPr id="183" name="直線コネクタ 182"/>
        <xdr:cNvCxnSpPr/>
      </xdr:nvCxnSpPr>
      <xdr:spPr>
        <a:xfrm flipV="1">
          <a:off x="1130300" y="13088776"/>
          <a:ext cx="889000" cy="1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112674</xdr:rowOff>
    </xdr:from>
    <xdr:to>
      <xdr:col>24</xdr:col>
      <xdr:colOff>114300</xdr:colOff>
      <xdr:row>77</xdr:row>
      <xdr:rowOff>42824</xdr:rowOff>
    </xdr:to>
    <xdr:sp macro="" textlink="">
      <xdr:nvSpPr>
        <xdr:cNvPr id="193" name="楕円 192"/>
        <xdr:cNvSpPr/>
      </xdr:nvSpPr>
      <xdr:spPr>
        <a:xfrm>
          <a:off x="45847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91101</xdr:rowOff>
    </xdr:from>
    <xdr:ext cx="599010" cy="259045"/>
    <xdr:sp macro="" textlink="">
      <xdr:nvSpPr>
        <xdr:cNvPr id="194" name="民生費該当値テキスト"/>
        <xdr:cNvSpPr txBox="1"/>
      </xdr:nvSpPr>
      <xdr:spPr>
        <a:xfrm>
          <a:off x="4686300" y="131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127305</xdr:rowOff>
    </xdr:from>
    <xdr:to>
      <xdr:col>20</xdr:col>
      <xdr:colOff>38100</xdr:colOff>
      <xdr:row>77</xdr:row>
      <xdr:rowOff>57455</xdr:rowOff>
    </xdr:to>
    <xdr:sp macro="" textlink="">
      <xdr:nvSpPr>
        <xdr:cNvPr id="195" name="楕円 194"/>
        <xdr:cNvSpPr/>
      </xdr:nvSpPr>
      <xdr:spPr>
        <a:xfrm>
          <a:off x="37465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48582</xdr:rowOff>
    </xdr:from>
    <xdr:ext cx="599010" cy="259045"/>
    <xdr:sp macro="" textlink="">
      <xdr:nvSpPr>
        <xdr:cNvPr id="196" name="テキスト ボックス 195"/>
        <xdr:cNvSpPr txBox="1"/>
      </xdr:nvSpPr>
      <xdr:spPr>
        <a:xfrm>
          <a:off x="3497795" y="1325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162697</xdr:rowOff>
    </xdr:from>
    <xdr:to>
      <xdr:col>15</xdr:col>
      <xdr:colOff>101600</xdr:colOff>
      <xdr:row>77</xdr:row>
      <xdr:rowOff>92847</xdr:rowOff>
    </xdr:to>
    <xdr:sp macro="" textlink="">
      <xdr:nvSpPr>
        <xdr:cNvPr id="197" name="楕円 196"/>
        <xdr:cNvSpPr/>
      </xdr:nvSpPr>
      <xdr:spPr>
        <a:xfrm>
          <a:off x="2857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83974</xdr:rowOff>
    </xdr:from>
    <xdr:ext cx="599010" cy="259045"/>
    <xdr:sp macro="" textlink="">
      <xdr:nvSpPr>
        <xdr:cNvPr id="198" name="テキスト ボックス 197"/>
        <xdr:cNvSpPr txBox="1"/>
      </xdr:nvSpPr>
      <xdr:spPr>
        <a:xfrm>
          <a:off x="2608795" y="1328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7776</xdr:rowOff>
    </xdr:from>
    <xdr:to>
      <xdr:col>10</xdr:col>
      <xdr:colOff>165100</xdr:colOff>
      <xdr:row>76</xdr:row>
      <xdr:rowOff>109376</xdr:rowOff>
    </xdr:to>
    <xdr:sp macro="" textlink="">
      <xdr:nvSpPr>
        <xdr:cNvPr id="199" name="楕円 198"/>
        <xdr:cNvSpPr/>
      </xdr:nvSpPr>
      <xdr:spPr>
        <a:xfrm>
          <a:off x="1968500" y="130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100503</xdr:rowOff>
    </xdr:from>
    <xdr:ext cx="599010" cy="259045"/>
    <xdr:sp macro="" textlink="">
      <xdr:nvSpPr>
        <xdr:cNvPr id="200" name="テキスト ボックス 199"/>
        <xdr:cNvSpPr txBox="1"/>
      </xdr:nvSpPr>
      <xdr:spPr>
        <a:xfrm>
          <a:off x="1719795" y="1313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19479</xdr:rowOff>
    </xdr:from>
    <xdr:to>
      <xdr:col>6</xdr:col>
      <xdr:colOff>38100</xdr:colOff>
      <xdr:row>77</xdr:row>
      <xdr:rowOff>121079</xdr:rowOff>
    </xdr:to>
    <xdr:sp macro="" textlink="">
      <xdr:nvSpPr>
        <xdr:cNvPr id="201" name="楕円 200"/>
        <xdr:cNvSpPr/>
      </xdr:nvSpPr>
      <xdr:spPr>
        <a:xfrm>
          <a:off x="1079500" y="132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112206</xdr:rowOff>
    </xdr:from>
    <xdr:ext cx="599010" cy="259045"/>
    <xdr:sp macro="" textlink="">
      <xdr:nvSpPr>
        <xdr:cNvPr id="202" name="テキスト ボックス 201"/>
        <xdr:cNvSpPr txBox="1"/>
      </xdr:nvSpPr>
      <xdr:spPr>
        <a:xfrm>
          <a:off x="830795" y="1331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62996</xdr:rowOff>
    </xdr:from>
    <xdr:to>
      <xdr:col>24</xdr:col>
      <xdr:colOff>63500</xdr:colOff>
      <xdr:row>98</xdr:row>
      <xdr:rowOff>71379</xdr:rowOff>
    </xdr:to>
    <xdr:cxnSp macro="">
      <xdr:nvCxnSpPr>
        <xdr:cNvPr id="229" name="直線コネクタ 228"/>
        <xdr:cNvCxnSpPr/>
      </xdr:nvCxnSpPr>
      <xdr:spPr>
        <a:xfrm>
          <a:off x="3797300" y="16865096"/>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62996</xdr:rowOff>
    </xdr:from>
    <xdr:to>
      <xdr:col>19</xdr:col>
      <xdr:colOff>177800</xdr:colOff>
      <xdr:row>98</xdr:row>
      <xdr:rowOff>75425</xdr:rowOff>
    </xdr:to>
    <xdr:cxnSp macro="">
      <xdr:nvCxnSpPr>
        <xdr:cNvPr id="232" name="直線コネクタ 231"/>
        <xdr:cNvCxnSpPr/>
      </xdr:nvCxnSpPr>
      <xdr:spPr>
        <a:xfrm flipV="1">
          <a:off x="2908300" y="16865096"/>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71616</xdr:rowOff>
    </xdr:from>
    <xdr:to>
      <xdr:col>15</xdr:col>
      <xdr:colOff>50800</xdr:colOff>
      <xdr:row>98</xdr:row>
      <xdr:rowOff>75425</xdr:rowOff>
    </xdr:to>
    <xdr:cxnSp macro="">
      <xdr:nvCxnSpPr>
        <xdr:cNvPr id="235" name="直線コネクタ 234"/>
        <xdr:cNvCxnSpPr/>
      </xdr:nvCxnSpPr>
      <xdr:spPr>
        <a:xfrm>
          <a:off x="2019300" y="1687371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67351</xdr:rowOff>
    </xdr:from>
    <xdr:to>
      <xdr:col>10</xdr:col>
      <xdr:colOff>114300</xdr:colOff>
      <xdr:row>98</xdr:row>
      <xdr:rowOff>71616</xdr:rowOff>
    </xdr:to>
    <xdr:cxnSp macro="">
      <xdr:nvCxnSpPr>
        <xdr:cNvPr id="238" name="直線コネクタ 237"/>
        <xdr:cNvCxnSpPr/>
      </xdr:nvCxnSpPr>
      <xdr:spPr>
        <a:xfrm>
          <a:off x="1130300" y="16869451"/>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20579</xdr:rowOff>
    </xdr:from>
    <xdr:to>
      <xdr:col>24</xdr:col>
      <xdr:colOff>114300</xdr:colOff>
      <xdr:row>98</xdr:row>
      <xdr:rowOff>122179</xdr:rowOff>
    </xdr:to>
    <xdr:sp macro="" textlink="">
      <xdr:nvSpPr>
        <xdr:cNvPr id="248" name="楕円 247"/>
        <xdr:cNvSpPr/>
      </xdr:nvSpPr>
      <xdr:spPr>
        <a:xfrm>
          <a:off x="4584700" y="168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106956</xdr:rowOff>
    </xdr:from>
    <xdr:ext cx="534377" cy="259045"/>
    <xdr:sp macro="" textlink="">
      <xdr:nvSpPr>
        <xdr:cNvPr id="249" name="衛生費該当値テキスト"/>
        <xdr:cNvSpPr txBox="1"/>
      </xdr:nvSpPr>
      <xdr:spPr>
        <a:xfrm>
          <a:off x="4686300" y="1673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12196</xdr:rowOff>
    </xdr:from>
    <xdr:to>
      <xdr:col>20</xdr:col>
      <xdr:colOff>38100</xdr:colOff>
      <xdr:row>98</xdr:row>
      <xdr:rowOff>113796</xdr:rowOff>
    </xdr:to>
    <xdr:sp macro="" textlink="">
      <xdr:nvSpPr>
        <xdr:cNvPr id="250" name="楕円 249"/>
        <xdr:cNvSpPr/>
      </xdr:nvSpPr>
      <xdr:spPr>
        <a:xfrm>
          <a:off x="3746500" y="168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104923</xdr:rowOff>
    </xdr:from>
    <xdr:ext cx="534377" cy="259045"/>
    <xdr:sp macro="" textlink="">
      <xdr:nvSpPr>
        <xdr:cNvPr id="251" name="テキスト ボックス 250"/>
        <xdr:cNvSpPr txBox="1"/>
      </xdr:nvSpPr>
      <xdr:spPr>
        <a:xfrm>
          <a:off x="3530111" y="169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24625</xdr:rowOff>
    </xdr:from>
    <xdr:to>
      <xdr:col>15</xdr:col>
      <xdr:colOff>101600</xdr:colOff>
      <xdr:row>98</xdr:row>
      <xdr:rowOff>126225</xdr:rowOff>
    </xdr:to>
    <xdr:sp macro="" textlink="">
      <xdr:nvSpPr>
        <xdr:cNvPr id="252" name="楕円 251"/>
        <xdr:cNvSpPr/>
      </xdr:nvSpPr>
      <xdr:spPr>
        <a:xfrm>
          <a:off x="2857500" y="168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117352</xdr:rowOff>
    </xdr:from>
    <xdr:ext cx="534377" cy="259045"/>
    <xdr:sp macro="" textlink="">
      <xdr:nvSpPr>
        <xdr:cNvPr id="253" name="テキスト ボックス 252"/>
        <xdr:cNvSpPr txBox="1"/>
      </xdr:nvSpPr>
      <xdr:spPr>
        <a:xfrm>
          <a:off x="2641111" y="169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20816</xdr:rowOff>
    </xdr:from>
    <xdr:to>
      <xdr:col>10</xdr:col>
      <xdr:colOff>165100</xdr:colOff>
      <xdr:row>98</xdr:row>
      <xdr:rowOff>122416</xdr:rowOff>
    </xdr:to>
    <xdr:sp macro="" textlink="">
      <xdr:nvSpPr>
        <xdr:cNvPr id="254" name="楕円 253"/>
        <xdr:cNvSpPr/>
      </xdr:nvSpPr>
      <xdr:spPr>
        <a:xfrm>
          <a:off x="1968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113543</xdr:rowOff>
    </xdr:from>
    <xdr:ext cx="534377" cy="259045"/>
    <xdr:sp macro="" textlink="">
      <xdr:nvSpPr>
        <xdr:cNvPr id="255" name="テキスト ボックス 254"/>
        <xdr:cNvSpPr txBox="1"/>
      </xdr:nvSpPr>
      <xdr:spPr>
        <a:xfrm>
          <a:off x="1752111" y="169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16551</xdr:rowOff>
    </xdr:from>
    <xdr:to>
      <xdr:col>6</xdr:col>
      <xdr:colOff>38100</xdr:colOff>
      <xdr:row>98</xdr:row>
      <xdr:rowOff>118151</xdr:rowOff>
    </xdr:to>
    <xdr:sp macro="" textlink="">
      <xdr:nvSpPr>
        <xdr:cNvPr id="256" name="楕円 255"/>
        <xdr:cNvSpPr/>
      </xdr:nvSpPr>
      <xdr:spPr>
        <a:xfrm>
          <a:off x="1079500" y="168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109278</xdr:rowOff>
    </xdr:from>
    <xdr:ext cx="534377" cy="259045"/>
    <xdr:sp macro="" textlink="">
      <xdr:nvSpPr>
        <xdr:cNvPr id="257" name="テキスト ボックス 256"/>
        <xdr:cNvSpPr txBox="1"/>
      </xdr:nvSpPr>
      <xdr:spPr>
        <a:xfrm>
          <a:off x="863111" y="169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9901</xdr:rowOff>
    </xdr:from>
    <xdr:to>
      <xdr:col>55</xdr:col>
      <xdr:colOff>0</xdr:colOff>
      <xdr:row>58</xdr:row>
      <xdr:rowOff>39283</xdr:rowOff>
    </xdr:to>
    <xdr:cxnSp macro="">
      <xdr:nvCxnSpPr>
        <xdr:cNvPr id="341" name="直線コネクタ 340"/>
        <xdr:cNvCxnSpPr/>
      </xdr:nvCxnSpPr>
      <xdr:spPr>
        <a:xfrm flipV="1">
          <a:off x="9639300" y="9954001"/>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22019</xdr:rowOff>
    </xdr:from>
    <xdr:to>
      <xdr:col>50</xdr:col>
      <xdr:colOff>114300</xdr:colOff>
      <xdr:row>58</xdr:row>
      <xdr:rowOff>39283</xdr:rowOff>
    </xdr:to>
    <xdr:cxnSp macro="">
      <xdr:nvCxnSpPr>
        <xdr:cNvPr id="344" name="直線コネクタ 343"/>
        <xdr:cNvCxnSpPr/>
      </xdr:nvCxnSpPr>
      <xdr:spPr>
        <a:xfrm>
          <a:off x="8750300" y="9966119"/>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18080</xdr:rowOff>
    </xdr:from>
    <xdr:to>
      <xdr:col>45</xdr:col>
      <xdr:colOff>177800</xdr:colOff>
      <xdr:row>58</xdr:row>
      <xdr:rowOff>22019</xdr:rowOff>
    </xdr:to>
    <xdr:cxnSp macro="">
      <xdr:nvCxnSpPr>
        <xdr:cNvPr id="347" name="直線コネクタ 346"/>
        <xdr:cNvCxnSpPr/>
      </xdr:nvCxnSpPr>
      <xdr:spPr>
        <a:xfrm>
          <a:off x="7861300" y="9962180"/>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97329</xdr:rowOff>
    </xdr:from>
    <xdr:to>
      <xdr:col>41</xdr:col>
      <xdr:colOff>50800</xdr:colOff>
      <xdr:row>58</xdr:row>
      <xdr:rowOff>18080</xdr:rowOff>
    </xdr:to>
    <xdr:cxnSp macro="">
      <xdr:nvCxnSpPr>
        <xdr:cNvPr id="350" name="直線コネクタ 349"/>
        <xdr:cNvCxnSpPr/>
      </xdr:nvCxnSpPr>
      <xdr:spPr>
        <a:xfrm>
          <a:off x="6972300" y="9869979"/>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130551</xdr:rowOff>
    </xdr:from>
    <xdr:to>
      <xdr:col>55</xdr:col>
      <xdr:colOff>50800</xdr:colOff>
      <xdr:row>58</xdr:row>
      <xdr:rowOff>60701</xdr:rowOff>
    </xdr:to>
    <xdr:sp macro="" textlink="">
      <xdr:nvSpPr>
        <xdr:cNvPr id="360" name="楕円 359"/>
        <xdr:cNvSpPr/>
      </xdr:nvSpPr>
      <xdr:spPr>
        <a:xfrm>
          <a:off x="10426700" y="99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89928</xdr:rowOff>
    </xdr:from>
    <xdr:ext cx="534377" cy="259045"/>
    <xdr:sp macro="" textlink="">
      <xdr:nvSpPr>
        <xdr:cNvPr id="361" name="農林水産業費該当値テキスト"/>
        <xdr:cNvSpPr txBox="1"/>
      </xdr:nvSpPr>
      <xdr:spPr>
        <a:xfrm>
          <a:off x="10528300" y="96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159933</xdr:rowOff>
    </xdr:from>
    <xdr:to>
      <xdr:col>50</xdr:col>
      <xdr:colOff>165100</xdr:colOff>
      <xdr:row>58</xdr:row>
      <xdr:rowOff>90083</xdr:rowOff>
    </xdr:to>
    <xdr:sp macro="" textlink="">
      <xdr:nvSpPr>
        <xdr:cNvPr id="362" name="楕円 361"/>
        <xdr:cNvSpPr/>
      </xdr:nvSpPr>
      <xdr:spPr>
        <a:xfrm>
          <a:off x="9588500" y="99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81210</xdr:rowOff>
    </xdr:from>
    <xdr:ext cx="534377" cy="259045"/>
    <xdr:sp macro="" textlink="">
      <xdr:nvSpPr>
        <xdr:cNvPr id="363" name="テキスト ボックス 362"/>
        <xdr:cNvSpPr txBox="1"/>
      </xdr:nvSpPr>
      <xdr:spPr>
        <a:xfrm>
          <a:off x="9372111" y="10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142669</xdr:rowOff>
    </xdr:from>
    <xdr:to>
      <xdr:col>46</xdr:col>
      <xdr:colOff>38100</xdr:colOff>
      <xdr:row>58</xdr:row>
      <xdr:rowOff>72819</xdr:rowOff>
    </xdr:to>
    <xdr:sp macro="" textlink="">
      <xdr:nvSpPr>
        <xdr:cNvPr id="364" name="楕円 363"/>
        <xdr:cNvSpPr/>
      </xdr:nvSpPr>
      <xdr:spPr>
        <a:xfrm>
          <a:off x="8699500" y="9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63946</xdr:rowOff>
    </xdr:from>
    <xdr:ext cx="534377" cy="259045"/>
    <xdr:sp macro="" textlink="">
      <xdr:nvSpPr>
        <xdr:cNvPr id="365" name="テキスト ボックス 364"/>
        <xdr:cNvSpPr txBox="1"/>
      </xdr:nvSpPr>
      <xdr:spPr>
        <a:xfrm>
          <a:off x="8483111" y="100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138730</xdr:rowOff>
    </xdr:from>
    <xdr:to>
      <xdr:col>41</xdr:col>
      <xdr:colOff>101600</xdr:colOff>
      <xdr:row>58</xdr:row>
      <xdr:rowOff>68880</xdr:rowOff>
    </xdr:to>
    <xdr:sp macro="" textlink="">
      <xdr:nvSpPr>
        <xdr:cNvPr id="366" name="楕円 365"/>
        <xdr:cNvSpPr/>
      </xdr:nvSpPr>
      <xdr:spPr>
        <a:xfrm>
          <a:off x="7810500" y="99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85407</xdr:rowOff>
    </xdr:from>
    <xdr:ext cx="534377" cy="259045"/>
    <xdr:sp macro="" textlink="">
      <xdr:nvSpPr>
        <xdr:cNvPr id="367" name="テキスト ボックス 366"/>
        <xdr:cNvSpPr txBox="1"/>
      </xdr:nvSpPr>
      <xdr:spPr>
        <a:xfrm>
          <a:off x="7594111" y="96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46529</xdr:rowOff>
    </xdr:from>
    <xdr:to>
      <xdr:col>36</xdr:col>
      <xdr:colOff>165100</xdr:colOff>
      <xdr:row>57</xdr:row>
      <xdr:rowOff>148129</xdr:rowOff>
    </xdr:to>
    <xdr:sp macro="" textlink="">
      <xdr:nvSpPr>
        <xdr:cNvPr id="368" name="楕円 367"/>
        <xdr:cNvSpPr/>
      </xdr:nvSpPr>
      <xdr:spPr>
        <a:xfrm>
          <a:off x="6921500" y="98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164656</xdr:rowOff>
    </xdr:from>
    <xdr:ext cx="534377" cy="259045"/>
    <xdr:sp macro="" textlink="">
      <xdr:nvSpPr>
        <xdr:cNvPr id="369" name="テキスト ボックス 368"/>
        <xdr:cNvSpPr txBox="1"/>
      </xdr:nvSpPr>
      <xdr:spPr>
        <a:xfrm>
          <a:off x="6705111" y="95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48971</xdr:rowOff>
    </xdr:from>
    <xdr:to>
      <xdr:col>55</xdr:col>
      <xdr:colOff>0</xdr:colOff>
      <xdr:row>77</xdr:row>
      <xdr:rowOff>111125</xdr:rowOff>
    </xdr:to>
    <xdr:cxnSp macro="">
      <xdr:nvCxnSpPr>
        <xdr:cNvPr id="398" name="直線コネクタ 397"/>
        <xdr:cNvCxnSpPr/>
      </xdr:nvCxnSpPr>
      <xdr:spPr>
        <a:xfrm flipV="1">
          <a:off x="9639300" y="13250621"/>
          <a:ext cx="8382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111125</xdr:rowOff>
    </xdr:from>
    <xdr:to>
      <xdr:col>50</xdr:col>
      <xdr:colOff>114300</xdr:colOff>
      <xdr:row>77</xdr:row>
      <xdr:rowOff>113945</xdr:rowOff>
    </xdr:to>
    <xdr:cxnSp macro="">
      <xdr:nvCxnSpPr>
        <xdr:cNvPr id="401" name="直線コネクタ 400"/>
        <xdr:cNvCxnSpPr/>
      </xdr:nvCxnSpPr>
      <xdr:spPr>
        <a:xfrm flipV="1">
          <a:off x="8750300" y="1331277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113945</xdr:rowOff>
    </xdr:from>
    <xdr:to>
      <xdr:col>45</xdr:col>
      <xdr:colOff>177800</xdr:colOff>
      <xdr:row>77</xdr:row>
      <xdr:rowOff>146114</xdr:rowOff>
    </xdr:to>
    <xdr:cxnSp macro="">
      <xdr:nvCxnSpPr>
        <xdr:cNvPr id="404" name="直線コネクタ 403"/>
        <xdr:cNvCxnSpPr/>
      </xdr:nvCxnSpPr>
      <xdr:spPr>
        <a:xfrm flipV="1">
          <a:off x="7861300" y="13315595"/>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142126</xdr:rowOff>
    </xdr:from>
    <xdr:to>
      <xdr:col>41</xdr:col>
      <xdr:colOff>50800</xdr:colOff>
      <xdr:row>77</xdr:row>
      <xdr:rowOff>146114</xdr:rowOff>
    </xdr:to>
    <xdr:cxnSp macro="">
      <xdr:nvCxnSpPr>
        <xdr:cNvPr id="407" name="直線コネクタ 406"/>
        <xdr:cNvCxnSpPr/>
      </xdr:nvCxnSpPr>
      <xdr:spPr>
        <a:xfrm>
          <a:off x="6972300" y="13343776"/>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169621</xdr:rowOff>
    </xdr:from>
    <xdr:to>
      <xdr:col>55</xdr:col>
      <xdr:colOff>50800</xdr:colOff>
      <xdr:row>77</xdr:row>
      <xdr:rowOff>99771</xdr:rowOff>
    </xdr:to>
    <xdr:sp macro="" textlink="">
      <xdr:nvSpPr>
        <xdr:cNvPr id="417" name="楕円 416"/>
        <xdr:cNvSpPr/>
      </xdr:nvSpPr>
      <xdr:spPr>
        <a:xfrm>
          <a:off x="10426700" y="131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21048</xdr:rowOff>
    </xdr:from>
    <xdr:ext cx="534377" cy="259045"/>
    <xdr:sp macro="" textlink="">
      <xdr:nvSpPr>
        <xdr:cNvPr id="418" name="商工費該当値テキスト"/>
        <xdr:cNvSpPr txBox="1"/>
      </xdr:nvSpPr>
      <xdr:spPr>
        <a:xfrm>
          <a:off x="10528300" y="130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60325</xdr:rowOff>
    </xdr:from>
    <xdr:to>
      <xdr:col>50</xdr:col>
      <xdr:colOff>165100</xdr:colOff>
      <xdr:row>77</xdr:row>
      <xdr:rowOff>161925</xdr:rowOff>
    </xdr:to>
    <xdr:sp macro="" textlink="">
      <xdr:nvSpPr>
        <xdr:cNvPr id="419" name="楕円 418"/>
        <xdr:cNvSpPr/>
      </xdr:nvSpPr>
      <xdr:spPr>
        <a:xfrm>
          <a:off x="9588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7002</xdr:rowOff>
    </xdr:from>
    <xdr:ext cx="534377" cy="259045"/>
    <xdr:sp macro="" textlink="">
      <xdr:nvSpPr>
        <xdr:cNvPr id="420" name="テキスト ボックス 419"/>
        <xdr:cNvSpPr txBox="1"/>
      </xdr:nvSpPr>
      <xdr:spPr>
        <a:xfrm>
          <a:off x="9372111" y="130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63145</xdr:rowOff>
    </xdr:from>
    <xdr:to>
      <xdr:col>46</xdr:col>
      <xdr:colOff>38100</xdr:colOff>
      <xdr:row>77</xdr:row>
      <xdr:rowOff>164745</xdr:rowOff>
    </xdr:to>
    <xdr:sp macro="" textlink="">
      <xdr:nvSpPr>
        <xdr:cNvPr id="421" name="楕円 420"/>
        <xdr:cNvSpPr/>
      </xdr:nvSpPr>
      <xdr:spPr>
        <a:xfrm>
          <a:off x="8699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9822</xdr:rowOff>
    </xdr:from>
    <xdr:ext cx="534377" cy="259045"/>
    <xdr:sp macro="" textlink="">
      <xdr:nvSpPr>
        <xdr:cNvPr id="422" name="テキスト ボックス 421"/>
        <xdr:cNvSpPr txBox="1"/>
      </xdr:nvSpPr>
      <xdr:spPr>
        <a:xfrm>
          <a:off x="8483111" y="130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95314</xdr:rowOff>
    </xdr:from>
    <xdr:to>
      <xdr:col>41</xdr:col>
      <xdr:colOff>101600</xdr:colOff>
      <xdr:row>78</xdr:row>
      <xdr:rowOff>25464</xdr:rowOff>
    </xdr:to>
    <xdr:sp macro="" textlink="">
      <xdr:nvSpPr>
        <xdr:cNvPr id="423" name="楕円 422"/>
        <xdr:cNvSpPr/>
      </xdr:nvSpPr>
      <xdr:spPr>
        <a:xfrm>
          <a:off x="7810500" y="132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41991</xdr:rowOff>
    </xdr:from>
    <xdr:ext cx="534377" cy="259045"/>
    <xdr:sp macro="" textlink="">
      <xdr:nvSpPr>
        <xdr:cNvPr id="424" name="テキスト ボックス 423"/>
        <xdr:cNvSpPr txBox="1"/>
      </xdr:nvSpPr>
      <xdr:spPr>
        <a:xfrm>
          <a:off x="7594111" y="130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91326</xdr:rowOff>
    </xdr:from>
    <xdr:to>
      <xdr:col>36</xdr:col>
      <xdr:colOff>165100</xdr:colOff>
      <xdr:row>78</xdr:row>
      <xdr:rowOff>21476</xdr:rowOff>
    </xdr:to>
    <xdr:sp macro="" textlink="">
      <xdr:nvSpPr>
        <xdr:cNvPr id="425" name="楕円 424"/>
        <xdr:cNvSpPr/>
      </xdr:nvSpPr>
      <xdr:spPr>
        <a:xfrm>
          <a:off x="6921500" y="132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12603</xdr:rowOff>
    </xdr:from>
    <xdr:ext cx="534377" cy="259045"/>
    <xdr:sp macro="" textlink="">
      <xdr:nvSpPr>
        <xdr:cNvPr id="426" name="テキスト ボックス 425"/>
        <xdr:cNvSpPr txBox="1"/>
      </xdr:nvSpPr>
      <xdr:spPr>
        <a:xfrm>
          <a:off x="6705111" y="133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21916</xdr:rowOff>
    </xdr:from>
    <xdr:to>
      <xdr:col>55</xdr:col>
      <xdr:colOff>0</xdr:colOff>
      <xdr:row>99</xdr:row>
      <xdr:rowOff>34635</xdr:rowOff>
    </xdr:to>
    <xdr:cxnSp macro="">
      <xdr:nvCxnSpPr>
        <xdr:cNvPr id="457" name="直線コネクタ 456"/>
        <xdr:cNvCxnSpPr/>
      </xdr:nvCxnSpPr>
      <xdr:spPr>
        <a:xfrm flipV="1">
          <a:off x="9639300" y="16995466"/>
          <a:ext cx="8382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34635</xdr:rowOff>
    </xdr:from>
    <xdr:to>
      <xdr:col>50</xdr:col>
      <xdr:colOff>114300</xdr:colOff>
      <xdr:row>99</xdr:row>
      <xdr:rowOff>37728</xdr:rowOff>
    </xdr:to>
    <xdr:cxnSp macro="">
      <xdr:nvCxnSpPr>
        <xdr:cNvPr id="460" name="直線コネクタ 459"/>
        <xdr:cNvCxnSpPr/>
      </xdr:nvCxnSpPr>
      <xdr:spPr>
        <a:xfrm flipV="1">
          <a:off x="8750300" y="17008185"/>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37728</xdr:rowOff>
    </xdr:from>
    <xdr:to>
      <xdr:col>45</xdr:col>
      <xdr:colOff>177800</xdr:colOff>
      <xdr:row>99</xdr:row>
      <xdr:rowOff>45070</xdr:rowOff>
    </xdr:to>
    <xdr:cxnSp macro="">
      <xdr:nvCxnSpPr>
        <xdr:cNvPr id="463" name="直線コネクタ 462"/>
        <xdr:cNvCxnSpPr/>
      </xdr:nvCxnSpPr>
      <xdr:spPr>
        <a:xfrm flipV="1">
          <a:off x="7861300" y="17011278"/>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45070</xdr:rowOff>
    </xdr:from>
    <xdr:to>
      <xdr:col>41</xdr:col>
      <xdr:colOff>50800</xdr:colOff>
      <xdr:row>99</xdr:row>
      <xdr:rowOff>50166</xdr:rowOff>
    </xdr:to>
    <xdr:cxnSp macro="">
      <xdr:nvCxnSpPr>
        <xdr:cNvPr id="466" name="直線コネクタ 465"/>
        <xdr:cNvCxnSpPr/>
      </xdr:nvCxnSpPr>
      <xdr:spPr>
        <a:xfrm flipV="1">
          <a:off x="6972300" y="17018620"/>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142566</xdr:rowOff>
    </xdr:from>
    <xdr:to>
      <xdr:col>55</xdr:col>
      <xdr:colOff>50800</xdr:colOff>
      <xdr:row>99</xdr:row>
      <xdr:rowOff>72716</xdr:rowOff>
    </xdr:to>
    <xdr:sp macro="" textlink="">
      <xdr:nvSpPr>
        <xdr:cNvPr id="476" name="楕円 475"/>
        <xdr:cNvSpPr/>
      </xdr:nvSpPr>
      <xdr:spPr>
        <a:xfrm>
          <a:off x="10426700" y="169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155285</xdr:rowOff>
    </xdr:from>
    <xdr:to>
      <xdr:col>50</xdr:col>
      <xdr:colOff>165100</xdr:colOff>
      <xdr:row>99</xdr:row>
      <xdr:rowOff>85435</xdr:rowOff>
    </xdr:to>
    <xdr:sp macro="" textlink="">
      <xdr:nvSpPr>
        <xdr:cNvPr id="478" name="楕円 477"/>
        <xdr:cNvSpPr/>
      </xdr:nvSpPr>
      <xdr:spPr>
        <a:xfrm>
          <a:off x="9588500" y="169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76562</xdr:rowOff>
    </xdr:from>
    <xdr:ext cx="534377" cy="259045"/>
    <xdr:sp macro="" textlink="">
      <xdr:nvSpPr>
        <xdr:cNvPr id="479" name="テキスト ボックス 478"/>
        <xdr:cNvSpPr txBox="1"/>
      </xdr:nvSpPr>
      <xdr:spPr>
        <a:xfrm>
          <a:off x="9372111" y="170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158378</xdr:rowOff>
    </xdr:from>
    <xdr:to>
      <xdr:col>46</xdr:col>
      <xdr:colOff>38100</xdr:colOff>
      <xdr:row>99</xdr:row>
      <xdr:rowOff>88528</xdr:rowOff>
    </xdr:to>
    <xdr:sp macro="" textlink="">
      <xdr:nvSpPr>
        <xdr:cNvPr id="480" name="楕円 479"/>
        <xdr:cNvSpPr/>
      </xdr:nvSpPr>
      <xdr:spPr>
        <a:xfrm>
          <a:off x="8699500" y="169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79655</xdr:rowOff>
    </xdr:from>
    <xdr:ext cx="534377" cy="259045"/>
    <xdr:sp macro="" textlink="">
      <xdr:nvSpPr>
        <xdr:cNvPr id="481" name="テキスト ボックス 480"/>
        <xdr:cNvSpPr txBox="1"/>
      </xdr:nvSpPr>
      <xdr:spPr>
        <a:xfrm>
          <a:off x="8483111" y="17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165720</xdr:rowOff>
    </xdr:from>
    <xdr:to>
      <xdr:col>41</xdr:col>
      <xdr:colOff>101600</xdr:colOff>
      <xdr:row>99</xdr:row>
      <xdr:rowOff>95870</xdr:rowOff>
    </xdr:to>
    <xdr:sp macro="" textlink="">
      <xdr:nvSpPr>
        <xdr:cNvPr id="482" name="楕円 481"/>
        <xdr:cNvSpPr/>
      </xdr:nvSpPr>
      <xdr:spPr>
        <a:xfrm>
          <a:off x="7810500" y="169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86997</xdr:rowOff>
    </xdr:from>
    <xdr:ext cx="534377" cy="259045"/>
    <xdr:sp macro="" textlink="">
      <xdr:nvSpPr>
        <xdr:cNvPr id="483" name="テキスト ボックス 482"/>
        <xdr:cNvSpPr txBox="1"/>
      </xdr:nvSpPr>
      <xdr:spPr>
        <a:xfrm>
          <a:off x="7594111" y="170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170816</xdr:rowOff>
    </xdr:from>
    <xdr:to>
      <xdr:col>36</xdr:col>
      <xdr:colOff>165100</xdr:colOff>
      <xdr:row>99</xdr:row>
      <xdr:rowOff>100966</xdr:rowOff>
    </xdr:to>
    <xdr:sp macro="" textlink="">
      <xdr:nvSpPr>
        <xdr:cNvPr id="484" name="楕円 483"/>
        <xdr:cNvSpPr/>
      </xdr:nvSpPr>
      <xdr:spPr>
        <a:xfrm>
          <a:off x="6921500" y="16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92093</xdr:rowOff>
    </xdr:from>
    <xdr:ext cx="534377" cy="259045"/>
    <xdr:sp macro="" textlink="">
      <xdr:nvSpPr>
        <xdr:cNvPr id="485" name="テキスト ボックス 484"/>
        <xdr:cNvSpPr txBox="1"/>
      </xdr:nvSpPr>
      <xdr:spPr>
        <a:xfrm>
          <a:off x="6705111" y="170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58172</xdr:rowOff>
    </xdr:from>
    <xdr:to>
      <xdr:col>85</xdr:col>
      <xdr:colOff>127000</xdr:colOff>
      <xdr:row>38</xdr:row>
      <xdr:rowOff>60705</xdr:rowOff>
    </xdr:to>
    <xdr:cxnSp macro="">
      <xdr:nvCxnSpPr>
        <xdr:cNvPr id="512" name="直線コネクタ 511"/>
        <xdr:cNvCxnSpPr/>
      </xdr:nvCxnSpPr>
      <xdr:spPr>
        <a:xfrm>
          <a:off x="15481300" y="6573272"/>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58172</xdr:rowOff>
    </xdr:from>
    <xdr:to>
      <xdr:col>81</xdr:col>
      <xdr:colOff>50800</xdr:colOff>
      <xdr:row>38</xdr:row>
      <xdr:rowOff>60275</xdr:rowOff>
    </xdr:to>
    <xdr:cxnSp macro="">
      <xdr:nvCxnSpPr>
        <xdr:cNvPr id="515" name="直線コネクタ 514"/>
        <xdr:cNvCxnSpPr/>
      </xdr:nvCxnSpPr>
      <xdr:spPr>
        <a:xfrm flipV="1">
          <a:off x="14592300" y="657327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60275</xdr:rowOff>
    </xdr:from>
    <xdr:to>
      <xdr:col>76</xdr:col>
      <xdr:colOff>114300</xdr:colOff>
      <xdr:row>38</xdr:row>
      <xdr:rowOff>63087</xdr:rowOff>
    </xdr:to>
    <xdr:cxnSp macro="">
      <xdr:nvCxnSpPr>
        <xdr:cNvPr id="518" name="直線コネクタ 517"/>
        <xdr:cNvCxnSpPr/>
      </xdr:nvCxnSpPr>
      <xdr:spPr>
        <a:xfrm flipV="1">
          <a:off x="13703300" y="657537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63087</xdr:rowOff>
    </xdr:from>
    <xdr:to>
      <xdr:col>71</xdr:col>
      <xdr:colOff>177800</xdr:colOff>
      <xdr:row>38</xdr:row>
      <xdr:rowOff>65382</xdr:rowOff>
    </xdr:to>
    <xdr:cxnSp macro="">
      <xdr:nvCxnSpPr>
        <xdr:cNvPr id="521" name="直線コネクタ 520"/>
        <xdr:cNvCxnSpPr/>
      </xdr:nvCxnSpPr>
      <xdr:spPr>
        <a:xfrm flipV="1">
          <a:off x="12814300" y="6578187"/>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9905</xdr:rowOff>
    </xdr:from>
    <xdr:to>
      <xdr:col>85</xdr:col>
      <xdr:colOff>177800</xdr:colOff>
      <xdr:row>38</xdr:row>
      <xdr:rowOff>111505</xdr:rowOff>
    </xdr:to>
    <xdr:sp macro="" textlink="">
      <xdr:nvSpPr>
        <xdr:cNvPr id="531" name="楕円 530"/>
        <xdr:cNvSpPr/>
      </xdr:nvSpPr>
      <xdr:spPr>
        <a:xfrm>
          <a:off x="16268700" y="6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96282</xdr:rowOff>
    </xdr:from>
    <xdr:ext cx="534377" cy="259045"/>
    <xdr:sp macro="" textlink="">
      <xdr:nvSpPr>
        <xdr:cNvPr id="532" name="消防費該当値テキスト"/>
        <xdr:cNvSpPr txBox="1"/>
      </xdr:nvSpPr>
      <xdr:spPr>
        <a:xfrm>
          <a:off x="16370300" y="64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7372</xdr:rowOff>
    </xdr:from>
    <xdr:to>
      <xdr:col>81</xdr:col>
      <xdr:colOff>101600</xdr:colOff>
      <xdr:row>38</xdr:row>
      <xdr:rowOff>108972</xdr:rowOff>
    </xdr:to>
    <xdr:sp macro="" textlink="">
      <xdr:nvSpPr>
        <xdr:cNvPr id="533" name="楕円 532"/>
        <xdr:cNvSpPr/>
      </xdr:nvSpPr>
      <xdr:spPr>
        <a:xfrm>
          <a:off x="15430500" y="6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100099</xdr:rowOff>
    </xdr:from>
    <xdr:ext cx="534377" cy="259045"/>
    <xdr:sp macro="" textlink="">
      <xdr:nvSpPr>
        <xdr:cNvPr id="534" name="テキスト ボックス 533"/>
        <xdr:cNvSpPr txBox="1"/>
      </xdr:nvSpPr>
      <xdr:spPr>
        <a:xfrm>
          <a:off x="15214111" y="6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9475</xdr:rowOff>
    </xdr:from>
    <xdr:to>
      <xdr:col>76</xdr:col>
      <xdr:colOff>165100</xdr:colOff>
      <xdr:row>38</xdr:row>
      <xdr:rowOff>111075</xdr:rowOff>
    </xdr:to>
    <xdr:sp macro="" textlink="">
      <xdr:nvSpPr>
        <xdr:cNvPr id="535" name="楕円 534"/>
        <xdr:cNvSpPr/>
      </xdr:nvSpPr>
      <xdr:spPr>
        <a:xfrm>
          <a:off x="14541500" y="65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102202</xdr:rowOff>
    </xdr:from>
    <xdr:ext cx="534377" cy="259045"/>
    <xdr:sp macro="" textlink="">
      <xdr:nvSpPr>
        <xdr:cNvPr id="536" name="テキスト ボックス 535"/>
        <xdr:cNvSpPr txBox="1"/>
      </xdr:nvSpPr>
      <xdr:spPr>
        <a:xfrm>
          <a:off x="14325111" y="66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12287</xdr:rowOff>
    </xdr:from>
    <xdr:to>
      <xdr:col>72</xdr:col>
      <xdr:colOff>38100</xdr:colOff>
      <xdr:row>38</xdr:row>
      <xdr:rowOff>113887</xdr:rowOff>
    </xdr:to>
    <xdr:sp macro="" textlink="">
      <xdr:nvSpPr>
        <xdr:cNvPr id="537" name="楕円 536"/>
        <xdr:cNvSpPr/>
      </xdr:nvSpPr>
      <xdr:spPr>
        <a:xfrm>
          <a:off x="13652500" y="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105014</xdr:rowOff>
    </xdr:from>
    <xdr:ext cx="534377" cy="259045"/>
    <xdr:sp macro="" textlink="">
      <xdr:nvSpPr>
        <xdr:cNvPr id="538" name="テキスト ボックス 537"/>
        <xdr:cNvSpPr txBox="1"/>
      </xdr:nvSpPr>
      <xdr:spPr>
        <a:xfrm>
          <a:off x="13436111" y="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14582</xdr:rowOff>
    </xdr:from>
    <xdr:to>
      <xdr:col>67</xdr:col>
      <xdr:colOff>101600</xdr:colOff>
      <xdr:row>38</xdr:row>
      <xdr:rowOff>116182</xdr:rowOff>
    </xdr:to>
    <xdr:sp macro="" textlink="">
      <xdr:nvSpPr>
        <xdr:cNvPr id="539" name="楕円 538"/>
        <xdr:cNvSpPr/>
      </xdr:nvSpPr>
      <xdr:spPr>
        <a:xfrm>
          <a:off x="12763500" y="65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107309</xdr:rowOff>
    </xdr:from>
    <xdr:ext cx="534377" cy="259045"/>
    <xdr:sp macro="" textlink="">
      <xdr:nvSpPr>
        <xdr:cNvPr id="540" name="テキスト ボックス 539"/>
        <xdr:cNvSpPr txBox="1"/>
      </xdr:nvSpPr>
      <xdr:spPr>
        <a:xfrm>
          <a:off x="12547111" y="662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95303</xdr:rowOff>
    </xdr:from>
    <xdr:to>
      <xdr:col>85</xdr:col>
      <xdr:colOff>127000</xdr:colOff>
      <xdr:row>58</xdr:row>
      <xdr:rowOff>146029</xdr:rowOff>
    </xdr:to>
    <xdr:cxnSp macro="">
      <xdr:nvCxnSpPr>
        <xdr:cNvPr id="571" name="直線コネクタ 570"/>
        <xdr:cNvCxnSpPr/>
      </xdr:nvCxnSpPr>
      <xdr:spPr>
        <a:xfrm flipV="1">
          <a:off x="15481300" y="10039403"/>
          <a:ext cx="8382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121617</xdr:rowOff>
    </xdr:from>
    <xdr:to>
      <xdr:col>81</xdr:col>
      <xdr:colOff>50800</xdr:colOff>
      <xdr:row>58</xdr:row>
      <xdr:rowOff>146029</xdr:rowOff>
    </xdr:to>
    <xdr:cxnSp macro="">
      <xdr:nvCxnSpPr>
        <xdr:cNvPr id="574" name="直線コネクタ 573"/>
        <xdr:cNvCxnSpPr/>
      </xdr:nvCxnSpPr>
      <xdr:spPr>
        <a:xfrm>
          <a:off x="14592300" y="10065717"/>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121617</xdr:rowOff>
    </xdr:from>
    <xdr:to>
      <xdr:col>76</xdr:col>
      <xdr:colOff>114300</xdr:colOff>
      <xdr:row>58</xdr:row>
      <xdr:rowOff>135497</xdr:rowOff>
    </xdr:to>
    <xdr:cxnSp macro="">
      <xdr:nvCxnSpPr>
        <xdr:cNvPr id="577" name="直線コネクタ 576"/>
        <xdr:cNvCxnSpPr/>
      </xdr:nvCxnSpPr>
      <xdr:spPr>
        <a:xfrm flipV="1">
          <a:off x="13703300" y="1006571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121369</xdr:rowOff>
    </xdr:from>
    <xdr:to>
      <xdr:col>71</xdr:col>
      <xdr:colOff>177800</xdr:colOff>
      <xdr:row>58</xdr:row>
      <xdr:rowOff>135497</xdr:rowOff>
    </xdr:to>
    <xdr:cxnSp macro="">
      <xdr:nvCxnSpPr>
        <xdr:cNvPr id="580" name="直線コネクタ 579"/>
        <xdr:cNvCxnSpPr/>
      </xdr:nvCxnSpPr>
      <xdr:spPr>
        <a:xfrm>
          <a:off x="12814300" y="10065469"/>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44503</xdr:rowOff>
    </xdr:from>
    <xdr:to>
      <xdr:col>85</xdr:col>
      <xdr:colOff>177800</xdr:colOff>
      <xdr:row>58</xdr:row>
      <xdr:rowOff>146103</xdr:rowOff>
    </xdr:to>
    <xdr:sp macro="" textlink="">
      <xdr:nvSpPr>
        <xdr:cNvPr id="590" name="楕円 589"/>
        <xdr:cNvSpPr/>
      </xdr:nvSpPr>
      <xdr:spPr>
        <a:xfrm>
          <a:off x="16268700" y="99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130880</xdr:rowOff>
    </xdr:from>
    <xdr:ext cx="534377" cy="259045"/>
    <xdr:sp macro="" textlink="">
      <xdr:nvSpPr>
        <xdr:cNvPr id="591" name="教育費該当値テキスト"/>
        <xdr:cNvSpPr txBox="1"/>
      </xdr:nvSpPr>
      <xdr:spPr>
        <a:xfrm>
          <a:off x="16370300" y="99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95229</xdr:rowOff>
    </xdr:from>
    <xdr:to>
      <xdr:col>81</xdr:col>
      <xdr:colOff>101600</xdr:colOff>
      <xdr:row>59</xdr:row>
      <xdr:rowOff>25379</xdr:rowOff>
    </xdr:to>
    <xdr:sp macro="" textlink="">
      <xdr:nvSpPr>
        <xdr:cNvPr id="592" name="楕円 591"/>
        <xdr:cNvSpPr/>
      </xdr:nvSpPr>
      <xdr:spPr>
        <a:xfrm>
          <a:off x="15430500" y="100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16506</xdr:rowOff>
    </xdr:from>
    <xdr:ext cx="534377" cy="259045"/>
    <xdr:sp macro="" textlink="">
      <xdr:nvSpPr>
        <xdr:cNvPr id="593" name="テキスト ボックス 592"/>
        <xdr:cNvSpPr txBox="1"/>
      </xdr:nvSpPr>
      <xdr:spPr>
        <a:xfrm>
          <a:off x="15214111" y="101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70817</xdr:rowOff>
    </xdr:from>
    <xdr:to>
      <xdr:col>76</xdr:col>
      <xdr:colOff>165100</xdr:colOff>
      <xdr:row>59</xdr:row>
      <xdr:rowOff>967</xdr:rowOff>
    </xdr:to>
    <xdr:sp macro="" textlink="">
      <xdr:nvSpPr>
        <xdr:cNvPr id="594" name="楕円 593"/>
        <xdr:cNvSpPr/>
      </xdr:nvSpPr>
      <xdr:spPr>
        <a:xfrm>
          <a:off x="14541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163544</xdr:rowOff>
    </xdr:from>
    <xdr:ext cx="534377" cy="259045"/>
    <xdr:sp macro="" textlink="">
      <xdr:nvSpPr>
        <xdr:cNvPr id="595" name="テキスト ボックス 594"/>
        <xdr:cNvSpPr txBox="1"/>
      </xdr:nvSpPr>
      <xdr:spPr>
        <a:xfrm>
          <a:off x="14325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84697</xdr:rowOff>
    </xdr:from>
    <xdr:to>
      <xdr:col>72</xdr:col>
      <xdr:colOff>38100</xdr:colOff>
      <xdr:row>59</xdr:row>
      <xdr:rowOff>14847</xdr:rowOff>
    </xdr:to>
    <xdr:sp macro="" textlink="">
      <xdr:nvSpPr>
        <xdr:cNvPr id="596" name="楕円 595"/>
        <xdr:cNvSpPr/>
      </xdr:nvSpPr>
      <xdr:spPr>
        <a:xfrm>
          <a:off x="13652500" y="100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5974</xdr:rowOff>
    </xdr:from>
    <xdr:ext cx="534377" cy="259045"/>
    <xdr:sp macro="" textlink="">
      <xdr:nvSpPr>
        <xdr:cNvPr id="597" name="テキスト ボックス 596"/>
        <xdr:cNvSpPr txBox="1"/>
      </xdr:nvSpPr>
      <xdr:spPr>
        <a:xfrm>
          <a:off x="13436111" y="101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70569</xdr:rowOff>
    </xdr:from>
    <xdr:to>
      <xdr:col>67</xdr:col>
      <xdr:colOff>101600</xdr:colOff>
      <xdr:row>59</xdr:row>
      <xdr:rowOff>719</xdr:rowOff>
    </xdr:to>
    <xdr:sp macro="" textlink="">
      <xdr:nvSpPr>
        <xdr:cNvPr id="598" name="楕円 597"/>
        <xdr:cNvSpPr/>
      </xdr:nvSpPr>
      <xdr:spPr>
        <a:xfrm>
          <a:off x="12763500" y="10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163296</xdr:rowOff>
    </xdr:from>
    <xdr:ext cx="534377" cy="259045"/>
    <xdr:sp macro="" textlink="">
      <xdr:nvSpPr>
        <xdr:cNvPr id="599" name="テキスト ボックス 598"/>
        <xdr:cNvSpPr txBox="1"/>
      </xdr:nvSpPr>
      <xdr:spPr>
        <a:xfrm>
          <a:off x="12547111" y="101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134744</xdr:rowOff>
    </xdr:from>
    <xdr:to>
      <xdr:col>85</xdr:col>
      <xdr:colOff>127000</xdr:colOff>
      <xdr:row>78</xdr:row>
      <xdr:rowOff>138520</xdr:rowOff>
    </xdr:to>
    <xdr:cxnSp macro="">
      <xdr:nvCxnSpPr>
        <xdr:cNvPr id="626" name="直線コネクタ 625"/>
        <xdr:cNvCxnSpPr/>
      </xdr:nvCxnSpPr>
      <xdr:spPr>
        <a:xfrm flipV="1">
          <a:off x="15481300" y="13507844"/>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138520</xdr:rowOff>
    </xdr:from>
    <xdr:to>
      <xdr:col>81</xdr:col>
      <xdr:colOff>50800</xdr:colOff>
      <xdr:row>78</xdr:row>
      <xdr:rowOff>139700</xdr:rowOff>
    </xdr:to>
    <xdr:cxnSp macro="">
      <xdr:nvCxnSpPr>
        <xdr:cNvPr id="629" name="直線コネクタ 628"/>
        <xdr:cNvCxnSpPr/>
      </xdr:nvCxnSpPr>
      <xdr:spPr>
        <a:xfrm flipV="1">
          <a:off x="14592300" y="13511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139074</xdr:rowOff>
    </xdr:from>
    <xdr:to>
      <xdr:col>76</xdr:col>
      <xdr:colOff>114300</xdr:colOff>
      <xdr:row>78</xdr:row>
      <xdr:rowOff>139700</xdr:rowOff>
    </xdr:to>
    <xdr:cxnSp macro="">
      <xdr:nvCxnSpPr>
        <xdr:cNvPr id="632" name="直線コネクタ 631"/>
        <xdr:cNvCxnSpPr/>
      </xdr:nvCxnSpPr>
      <xdr:spPr>
        <a:xfrm>
          <a:off x="13703300" y="13512174"/>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139074</xdr:rowOff>
    </xdr:from>
    <xdr:to>
      <xdr:col>71</xdr:col>
      <xdr:colOff>177800</xdr:colOff>
      <xdr:row>78</xdr:row>
      <xdr:rowOff>139700</xdr:rowOff>
    </xdr:to>
    <xdr:cxnSp macro="">
      <xdr:nvCxnSpPr>
        <xdr:cNvPr id="635" name="直線コネクタ 634"/>
        <xdr:cNvCxnSpPr/>
      </xdr:nvCxnSpPr>
      <xdr:spPr>
        <a:xfrm flipV="1">
          <a:off x="12814300" y="13512174"/>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83944</xdr:rowOff>
    </xdr:from>
    <xdr:to>
      <xdr:col>85</xdr:col>
      <xdr:colOff>177800</xdr:colOff>
      <xdr:row>79</xdr:row>
      <xdr:rowOff>14094</xdr:rowOff>
    </xdr:to>
    <xdr:sp macro="" textlink="">
      <xdr:nvSpPr>
        <xdr:cNvPr id="645" name="楕円 644"/>
        <xdr:cNvSpPr/>
      </xdr:nvSpPr>
      <xdr:spPr>
        <a:xfrm>
          <a:off x="162687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87720</xdr:rowOff>
    </xdr:from>
    <xdr:to>
      <xdr:col>81</xdr:col>
      <xdr:colOff>101600</xdr:colOff>
      <xdr:row>79</xdr:row>
      <xdr:rowOff>17870</xdr:rowOff>
    </xdr:to>
    <xdr:sp macro="" textlink="">
      <xdr:nvSpPr>
        <xdr:cNvPr id="647" name="楕円 646"/>
        <xdr:cNvSpPr/>
      </xdr:nvSpPr>
      <xdr:spPr>
        <a:xfrm>
          <a:off x="15430500" y="13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8997</xdr:rowOff>
    </xdr:from>
    <xdr:ext cx="378565" cy="259045"/>
    <xdr:sp macro="" textlink="">
      <xdr:nvSpPr>
        <xdr:cNvPr id="648" name="テキスト ボックス 647"/>
        <xdr:cNvSpPr txBox="1"/>
      </xdr:nvSpPr>
      <xdr:spPr>
        <a:xfrm>
          <a:off x="15292017" y="135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88274</xdr:rowOff>
    </xdr:from>
    <xdr:to>
      <xdr:col>72</xdr:col>
      <xdr:colOff>38100</xdr:colOff>
      <xdr:row>79</xdr:row>
      <xdr:rowOff>18424</xdr:rowOff>
    </xdr:to>
    <xdr:sp macro="" textlink="">
      <xdr:nvSpPr>
        <xdr:cNvPr id="651" name="楕円 650"/>
        <xdr:cNvSpPr/>
      </xdr:nvSpPr>
      <xdr:spPr>
        <a:xfrm>
          <a:off x="13652500" y="134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9551</xdr:rowOff>
    </xdr:from>
    <xdr:ext cx="378565" cy="259045"/>
    <xdr:sp macro="" textlink="">
      <xdr:nvSpPr>
        <xdr:cNvPr id="652" name="テキスト ボックス 651"/>
        <xdr:cNvSpPr txBox="1"/>
      </xdr:nvSpPr>
      <xdr:spPr>
        <a:xfrm>
          <a:off x="13514017" y="1355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34909</xdr:rowOff>
    </xdr:from>
    <xdr:to>
      <xdr:col>85</xdr:col>
      <xdr:colOff>127000</xdr:colOff>
      <xdr:row>97</xdr:row>
      <xdr:rowOff>57998</xdr:rowOff>
    </xdr:to>
    <xdr:cxnSp macro="">
      <xdr:nvCxnSpPr>
        <xdr:cNvPr id="681" name="直線コネクタ 680"/>
        <xdr:cNvCxnSpPr/>
      </xdr:nvCxnSpPr>
      <xdr:spPr>
        <a:xfrm flipV="1">
          <a:off x="15481300" y="16665559"/>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57998</xdr:rowOff>
    </xdr:from>
    <xdr:to>
      <xdr:col>81</xdr:col>
      <xdr:colOff>50800</xdr:colOff>
      <xdr:row>97</xdr:row>
      <xdr:rowOff>70735</xdr:rowOff>
    </xdr:to>
    <xdr:cxnSp macro="">
      <xdr:nvCxnSpPr>
        <xdr:cNvPr id="684" name="直線コネクタ 683"/>
        <xdr:cNvCxnSpPr/>
      </xdr:nvCxnSpPr>
      <xdr:spPr>
        <a:xfrm flipV="1">
          <a:off x="14592300" y="1668864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59553</xdr:rowOff>
    </xdr:from>
    <xdr:to>
      <xdr:col>76</xdr:col>
      <xdr:colOff>114300</xdr:colOff>
      <xdr:row>97</xdr:row>
      <xdr:rowOff>70735</xdr:rowOff>
    </xdr:to>
    <xdr:cxnSp macro="">
      <xdr:nvCxnSpPr>
        <xdr:cNvPr id="687" name="直線コネクタ 686"/>
        <xdr:cNvCxnSpPr/>
      </xdr:nvCxnSpPr>
      <xdr:spPr>
        <a:xfrm>
          <a:off x="13703300" y="16690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59553</xdr:rowOff>
    </xdr:from>
    <xdr:to>
      <xdr:col>71</xdr:col>
      <xdr:colOff>177800</xdr:colOff>
      <xdr:row>97</xdr:row>
      <xdr:rowOff>71558</xdr:rowOff>
    </xdr:to>
    <xdr:cxnSp macro="">
      <xdr:nvCxnSpPr>
        <xdr:cNvPr id="690" name="直線コネクタ 689"/>
        <xdr:cNvCxnSpPr/>
      </xdr:nvCxnSpPr>
      <xdr:spPr>
        <a:xfrm flipV="1">
          <a:off x="12814300" y="16690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155559</xdr:rowOff>
    </xdr:from>
    <xdr:to>
      <xdr:col>85</xdr:col>
      <xdr:colOff>177800</xdr:colOff>
      <xdr:row>97</xdr:row>
      <xdr:rowOff>85709</xdr:rowOff>
    </xdr:to>
    <xdr:sp macro="" textlink="">
      <xdr:nvSpPr>
        <xdr:cNvPr id="700" name="楕円 699"/>
        <xdr:cNvSpPr/>
      </xdr:nvSpPr>
      <xdr:spPr>
        <a:xfrm>
          <a:off x="162687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133986</xdr:rowOff>
    </xdr:from>
    <xdr:ext cx="534377" cy="259045"/>
    <xdr:sp macro="" textlink="">
      <xdr:nvSpPr>
        <xdr:cNvPr id="701" name="公債費該当値テキスト"/>
        <xdr:cNvSpPr txBox="1"/>
      </xdr:nvSpPr>
      <xdr:spPr>
        <a:xfrm>
          <a:off x="16370300" y="165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7198</xdr:rowOff>
    </xdr:from>
    <xdr:to>
      <xdr:col>81</xdr:col>
      <xdr:colOff>101600</xdr:colOff>
      <xdr:row>97</xdr:row>
      <xdr:rowOff>108798</xdr:rowOff>
    </xdr:to>
    <xdr:sp macro="" textlink="">
      <xdr:nvSpPr>
        <xdr:cNvPr id="702" name="楕円 701"/>
        <xdr:cNvSpPr/>
      </xdr:nvSpPr>
      <xdr:spPr>
        <a:xfrm>
          <a:off x="154305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99925</xdr:rowOff>
    </xdr:from>
    <xdr:ext cx="534377" cy="259045"/>
    <xdr:sp macro="" textlink="">
      <xdr:nvSpPr>
        <xdr:cNvPr id="703" name="テキスト ボックス 702"/>
        <xdr:cNvSpPr txBox="1"/>
      </xdr:nvSpPr>
      <xdr:spPr>
        <a:xfrm>
          <a:off x="15214111" y="167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19935</xdr:rowOff>
    </xdr:from>
    <xdr:to>
      <xdr:col>76</xdr:col>
      <xdr:colOff>165100</xdr:colOff>
      <xdr:row>97</xdr:row>
      <xdr:rowOff>121535</xdr:rowOff>
    </xdr:to>
    <xdr:sp macro="" textlink="">
      <xdr:nvSpPr>
        <xdr:cNvPr id="704" name="楕円 703"/>
        <xdr:cNvSpPr/>
      </xdr:nvSpPr>
      <xdr:spPr>
        <a:xfrm>
          <a:off x="14541500" y="16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112662</xdr:rowOff>
    </xdr:from>
    <xdr:ext cx="534377" cy="259045"/>
    <xdr:sp macro="" textlink="">
      <xdr:nvSpPr>
        <xdr:cNvPr id="705" name="テキスト ボックス 704"/>
        <xdr:cNvSpPr txBox="1"/>
      </xdr:nvSpPr>
      <xdr:spPr>
        <a:xfrm>
          <a:off x="14325111" y="16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8753</xdr:rowOff>
    </xdr:from>
    <xdr:to>
      <xdr:col>72</xdr:col>
      <xdr:colOff>38100</xdr:colOff>
      <xdr:row>97</xdr:row>
      <xdr:rowOff>110353</xdr:rowOff>
    </xdr:to>
    <xdr:sp macro="" textlink="">
      <xdr:nvSpPr>
        <xdr:cNvPr id="706" name="楕円 705"/>
        <xdr:cNvSpPr/>
      </xdr:nvSpPr>
      <xdr:spPr>
        <a:xfrm>
          <a:off x="13652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101480</xdr:rowOff>
    </xdr:from>
    <xdr:ext cx="534377" cy="259045"/>
    <xdr:sp macro="" textlink="">
      <xdr:nvSpPr>
        <xdr:cNvPr id="707" name="テキスト ボックス 706"/>
        <xdr:cNvSpPr txBox="1"/>
      </xdr:nvSpPr>
      <xdr:spPr>
        <a:xfrm>
          <a:off x="13436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20758</xdr:rowOff>
    </xdr:from>
    <xdr:to>
      <xdr:col>67</xdr:col>
      <xdr:colOff>101600</xdr:colOff>
      <xdr:row>97</xdr:row>
      <xdr:rowOff>122358</xdr:rowOff>
    </xdr:to>
    <xdr:sp macro="" textlink="">
      <xdr:nvSpPr>
        <xdr:cNvPr id="708" name="楕円 707"/>
        <xdr:cNvSpPr/>
      </xdr:nvSpPr>
      <xdr:spPr>
        <a:xfrm>
          <a:off x="12763500" y="166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113485</xdr:rowOff>
    </xdr:from>
    <xdr:ext cx="534377" cy="259045"/>
    <xdr:sp macro="" textlink="">
      <xdr:nvSpPr>
        <xdr:cNvPr id="709" name="テキスト ボックス 708"/>
        <xdr:cNvSpPr txBox="1"/>
      </xdr:nvSpPr>
      <xdr:spPr>
        <a:xfrm>
          <a:off x="12547111" y="167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類似団体と比較して、概ね低い水準を保っている。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農林水産業費は、前年対比で住民一人当たり</a:t>
          </a:r>
          <a:r>
            <a:rPr kumimoji="1" lang="en-US" altLang="ja-JP" sz="1300">
              <a:latin typeface="ＭＳ Ｐゴシック" panose="020B0600070205080204" pitchFamily="50" charset="-128"/>
              <a:ea typeface="ＭＳ Ｐゴシック" panose="020B0600070205080204" pitchFamily="50" charset="-128"/>
            </a:rPr>
            <a:t>12,853</a:t>
          </a:r>
          <a:r>
            <a:rPr kumimoji="1" lang="ja-JP" altLang="en-US" sz="1300">
              <a:latin typeface="ＭＳ Ｐゴシック" panose="020B0600070205080204" pitchFamily="50" charset="-128"/>
              <a:ea typeface="ＭＳ Ｐゴシック" panose="020B0600070205080204" pitchFamily="50" charset="-128"/>
            </a:rPr>
            <a:t>円の増、主に農業振興総合対策事業、また県営事業の農村地域防災減災事業によるものである。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商工費は、類似団体より若干数値が高く、前年と比較しても</a:t>
          </a:r>
          <a:r>
            <a:rPr kumimoji="1" lang="en-US" altLang="ja-JP" sz="1300">
              <a:latin typeface="ＭＳ Ｐゴシック" panose="020B0600070205080204" pitchFamily="50" charset="-128"/>
              <a:ea typeface="ＭＳ Ｐゴシック" panose="020B0600070205080204" pitchFamily="50" charset="-128"/>
            </a:rPr>
            <a:t>4,984</a:t>
          </a:r>
          <a:r>
            <a:rPr kumimoji="1" lang="ja-JP" altLang="en-US" sz="1300">
              <a:latin typeface="ＭＳ Ｐゴシック" panose="020B0600070205080204" pitchFamily="50" charset="-128"/>
              <a:ea typeface="ＭＳ Ｐゴシック" panose="020B0600070205080204" pitchFamily="50" charset="-128"/>
            </a:rPr>
            <a:t>円の増であるが、これは工場用地造成関連事業によるものである。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土木費は、前年対比で住民一人当たり</a:t>
          </a:r>
          <a:r>
            <a:rPr kumimoji="1" lang="en-US" altLang="ja-JP" sz="1300">
              <a:latin typeface="ＭＳ Ｐゴシック" panose="020B0600070205080204" pitchFamily="50" charset="-128"/>
              <a:ea typeface="ＭＳ Ｐゴシック" panose="020B0600070205080204" pitchFamily="50" charset="-128"/>
            </a:rPr>
            <a:t>11,683</a:t>
          </a:r>
          <a:r>
            <a:rPr kumimoji="1" lang="ja-JP" altLang="en-US" sz="1300">
              <a:latin typeface="ＭＳ Ｐゴシック" panose="020B0600070205080204" pitchFamily="50" charset="-128"/>
              <a:ea typeface="ＭＳ Ｐゴシック" panose="020B0600070205080204" pitchFamily="50" charset="-128"/>
            </a:rPr>
            <a:t>円の増、主に公共下水道事業会計繰出金、また道路等の舗装補修工事の増によるものである。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教育費は、前年対比で住民一人当たり</a:t>
          </a:r>
          <a:r>
            <a:rPr kumimoji="1" lang="en-US" altLang="ja-JP" sz="1300">
              <a:latin typeface="ＭＳ Ｐゴシック" panose="020B0600070205080204" pitchFamily="50" charset="-128"/>
              <a:ea typeface="ＭＳ Ｐゴシック" panose="020B0600070205080204" pitchFamily="50" charset="-128"/>
            </a:rPr>
            <a:t>15,533</a:t>
          </a:r>
          <a:r>
            <a:rPr kumimoji="1" lang="ja-JP" altLang="en-US" sz="1300">
              <a:latin typeface="ＭＳ Ｐゴシック" panose="020B0600070205080204" pitchFamily="50" charset="-128"/>
              <a:ea typeface="ＭＳ Ｐゴシック" panose="020B0600070205080204" pitchFamily="50" charset="-128"/>
            </a:rPr>
            <a:t>円の増、主に平成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年度繰越事業の小中学校冷房設備設置工事によるものである。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実質単年度収支は、令和元年度プラスに転じた。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前年度と比較し、令和元年度は翌年度への繰越事業の減により実質収支が減となった。また将来負担の規模も踏まえ、財政調整基金への積立、さらに繰上償還をを行ったことによるものである。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黒字について、全会計の標準財政規模比は前年度比較し</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21.06</a:t>
          </a:r>
          <a:r>
            <a:rPr kumimoji="1" lang="ja-JP" altLang="en-US" sz="1400">
              <a:latin typeface="ＭＳ ゴシック" pitchFamily="49" charset="-128"/>
              <a:ea typeface="ＭＳ ゴシック" pitchFamily="49" charset="-128"/>
            </a:rPr>
            <a:t>％なっている。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一般会計においては、翌年度繰越すべき財源の減によるもの。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公共下水道事業特別会計、農業集落排水事業特別会計においては、企業会計移行にともない打ち切り決算となったことから、一部の支払いを翌年度支払いとしたこと、また、運用資金の確保のための一般会計からの追加繰入を行ったため、一時的に実質収支額が増となったことによるもの。</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W12" sqref="W12:AB12"/>
    </sheetView>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5290672</v>
      </c>
      <c r="BO4" s="428"/>
      <c r="BP4" s="428"/>
      <c r="BQ4" s="428"/>
      <c r="BR4" s="428"/>
      <c r="BS4" s="428"/>
      <c r="BT4" s="428"/>
      <c r="BU4" s="429"/>
      <c r="BV4" s="427">
        <v>5056355</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4</v>
      </c>
      <c r="CU4" s="434"/>
      <c r="CV4" s="434"/>
      <c r="CW4" s="434"/>
      <c r="CX4" s="434"/>
      <c r="CY4" s="434"/>
      <c r="CZ4" s="434"/>
      <c r="DA4" s="435"/>
      <c r="DB4" s="433">
        <v>5.2</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5152572</v>
      </c>
      <c r="BO5" s="465"/>
      <c r="BP5" s="465"/>
      <c r="BQ5" s="465"/>
      <c r="BR5" s="465"/>
      <c r="BS5" s="465"/>
      <c r="BT5" s="465"/>
      <c r="BU5" s="466"/>
      <c r="BV5" s="464">
        <v>4815424</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81.599999999999994</v>
      </c>
      <c r="CU5" s="462"/>
      <c r="CV5" s="462"/>
      <c r="CW5" s="462"/>
      <c r="CX5" s="462"/>
      <c r="CY5" s="462"/>
      <c r="CZ5" s="462"/>
      <c r="DA5" s="463"/>
      <c r="DB5" s="461">
        <v>79</v>
      </c>
      <c r="DC5" s="462"/>
      <c r="DD5" s="462"/>
      <c r="DE5" s="462"/>
      <c r="DF5" s="462"/>
      <c r="DG5" s="462"/>
      <c r="DH5" s="462"/>
      <c r="DI5" s="463"/>
      <c r="DJ5" s="180"/>
      <c r="DK5" s="180"/>
      <c r="DL5" s="180"/>
      <c r="DM5" s="180"/>
      <c r="DN5" s="180"/>
      <c r="DO5" s="180"/>
    </row>
    <row r="6" spans="1:119" ht="18.75" customHeight="1" x14ac:dyDescent="0.15">
      <c r="A6" s="181"/>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138100</v>
      </c>
      <c r="BO6" s="465"/>
      <c r="BP6" s="465"/>
      <c r="BQ6" s="465"/>
      <c r="BR6" s="465"/>
      <c r="BS6" s="465"/>
      <c r="BT6" s="465"/>
      <c r="BU6" s="466"/>
      <c r="BV6" s="464">
        <v>240931</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84.9</v>
      </c>
      <c r="CU6" s="502"/>
      <c r="CV6" s="502"/>
      <c r="CW6" s="502"/>
      <c r="CX6" s="502"/>
      <c r="CY6" s="502"/>
      <c r="CZ6" s="502"/>
      <c r="DA6" s="503"/>
      <c r="DB6" s="501">
        <v>83.1</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105</v>
      </c>
      <c r="AV7" s="497"/>
      <c r="AW7" s="497"/>
      <c r="AX7" s="497"/>
      <c r="AY7" s="498" t="s">
        <v>106</v>
      </c>
      <c r="AZ7" s="499"/>
      <c r="BA7" s="499"/>
      <c r="BB7" s="499"/>
      <c r="BC7" s="499"/>
      <c r="BD7" s="499"/>
      <c r="BE7" s="499"/>
      <c r="BF7" s="499"/>
      <c r="BG7" s="499"/>
      <c r="BH7" s="499"/>
      <c r="BI7" s="499"/>
      <c r="BJ7" s="499"/>
      <c r="BK7" s="499"/>
      <c r="BL7" s="499"/>
      <c r="BM7" s="500"/>
      <c r="BN7" s="464">
        <v>5813</v>
      </c>
      <c r="BO7" s="465"/>
      <c r="BP7" s="465"/>
      <c r="BQ7" s="465"/>
      <c r="BR7" s="465"/>
      <c r="BS7" s="465"/>
      <c r="BT7" s="465"/>
      <c r="BU7" s="466"/>
      <c r="BV7" s="464">
        <v>70649</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3271430</v>
      </c>
      <c r="CU7" s="465"/>
      <c r="CV7" s="465"/>
      <c r="CW7" s="465"/>
      <c r="CX7" s="465"/>
      <c r="CY7" s="465"/>
      <c r="CZ7" s="465"/>
      <c r="DA7" s="466"/>
      <c r="DB7" s="464">
        <v>3288026</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109</v>
      </c>
      <c r="AV8" s="497"/>
      <c r="AW8" s="497"/>
      <c r="AX8" s="497"/>
      <c r="AY8" s="498" t="s">
        <v>110</v>
      </c>
      <c r="AZ8" s="499"/>
      <c r="BA8" s="499"/>
      <c r="BB8" s="499"/>
      <c r="BC8" s="499"/>
      <c r="BD8" s="499"/>
      <c r="BE8" s="499"/>
      <c r="BF8" s="499"/>
      <c r="BG8" s="499"/>
      <c r="BH8" s="499"/>
      <c r="BI8" s="499"/>
      <c r="BJ8" s="499"/>
      <c r="BK8" s="499"/>
      <c r="BL8" s="499"/>
      <c r="BM8" s="500"/>
      <c r="BN8" s="464">
        <v>132287</v>
      </c>
      <c r="BO8" s="465"/>
      <c r="BP8" s="465"/>
      <c r="BQ8" s="465"/>
      <c r="BR8" s="465"/>
      <c r="BS8" s="465"/>
      <c r="BT8" s="465"/>
      <c r="BU8" s="466"/>
      <c r="BV8" s="464">
        <v>170282</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0.41</v>
      </c>
      <c r="CU8" s="505"/>
      <c r="CV8" s="505"/>
      <c r="CW8" s="505"/>
      <c r="CX8" s="505"/>
      <c r="CY8" s="505"/>
      <c r="CZ8" s="505"/>
      <c r="DA8" s="506"/>
      <c r="DB8" s="504">
        <v>0.41</v>
      </c>
      <c r="DC8" s="505"/>
      <c r="DD8" s="505"/>
      <c r="DE8" s="505"/>
      <c r="DF8" s="505"/>
      <c r="DG8" s="505"/>
      <c r="DH8" s="505"/>
      <c r="DI8" s="506"/>
      <c r="DJ8" s="180"/>
      <c r="DK8" s="180"/>
      <c r="DL8" s="180"/>
      <c r="DM8" s="180"/>
      <c r="DN8" s="180"/>
      <c r="DO8" s="180"/>
    </row>
    <row r="9" spans="1:119" ht="18.75" customHeight="1" thickBot="1" x14ac:dyDescent="0.2">
      <c r="A9" s="181"/>
      <c r="B9" s="458" t="s">
        <v>112</v>
      </c>
      <c r="C9" s="459"/>
      <c r="D9" s="459"/>
      <c r="E9" s="459"/>
      <c r="F9" s="459"/>
      <c r="G9" s="459"/>
      <c r="H9" s="459"/>
      <c r="I9" s="459"/>
      <c r="J9" s="459"/>
      <c r="K9" s="507"/>
      <c r="L9" s="508" t="s">
        <v>113</v>
      </c>
      <c r="M9" s="509"/>
      <c r="N9" s="509"/>
      <c r="O9" s="509"/>
      <c r="P9" s="509"/>
      <c r="Q9" s="510"/>
      <c r="R9" s="511">
        <v>9530</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116</v>
      </c>
      <c r="AV9" s="497"/>
      <c r="AW9" s="497"/>
      <c r="AX9" s="497"/>
      <c r="AY9" s="498" t="s">
        <v>117</v>
      </c>
      <c r="AZ9" s="499"/>
      <c r="BA9" s="499"/>
      <c r="BB9" s="499"/>
      <c r="BC9" s="499"/>
      <c r="BD9" s="499"/>
      <c r="BE9" s="499"/>
      <c r="BF9" s="499"/>
      <c r="BG9" s="499"/>
      <c r="BH9" s="499"/>
      <c r="BI9" s="499"/>
      <c r="BJ9" s="499"/>
      <c r="BK9" s="499"/>
      <c r="BL9" s="499"/>
      <c r="BM9" s="500"/>
      <c r="BN9" s="464">
        <v>-37995</v>
      </c>
      <c r="BO9" s="465"/>
      <c r="BP9" s="465"/>
      <c r="BQ9" s="465"/>
      <c r="BR9" s="465"/>
      <c r="BS9" s="465"/>
      <c r="BT9" s="465"/>
      <c r="BU9" s="466"/>
      <c r="BV9" s="464">
        <v>-103672</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13.6</v>
      </c>
      <c r="CU9" s="462"/>
      <c r="CV9" s="462"/>
      <c r="CW9" s="462"/>
      <c r="CX9" s="462"/>
      <c r="CY9" s="462"/>
      <c r="CZ9" s="462"/>
      <c r="DA9" s="463"/>
      <c r="DB9" s="461">
        <v>12.5</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119</v>
      </c>
      <c r="M10" s="494"/>
      <c r="N10" s="494"/>
      <c r="O10" s="494"/>
      <c r="P10" s="494"/>
      <c r="Q10" s="495"/>
      <c r="R10" s="515">
        <v>9902</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121</v>
      </c>
      <c r="AV10" s="497"/>
      <c r="AW10" s="497"/>
      <c r="AX10" s="497"/>
      <c r="AY10" s="498" t="s">
        <v>122</v>
      </c>
      <c r="AZ10" s="499"/>
      <c r="BA10" s="499"/>
      <c r="BB10" s="499"/>
      <c r="BC10" s="499"/>
      <c r="BD10" s="499"/>
      <c r="BE10" s="499"/>
      <c r="BF10" s="499"/>
      <c r="BG10" s="499"/>
      <c r="BH10" s="499"/>
      <c r="BI10" s="499"/>
      <c r="BJ10" s="499"/>
      <c r="BK10" s="499"/>
      <c r="BL10" s="499"/>
      <c r="BM10" s="500"/>
      <c r="BN10" s="464">
        <v>100928</v>
      </c>
      <c r="BO10" s="465"/>
      <c r="BP10" s="465"/>
      <c r="BQ10" s="465"/>
      <c r="BR10" s="465"/>
      <c r="BS10" s="465"/>
      <c r="BT10" s="465"/>
      <c r="BU10" s="466"/>
      <c r="BV10" s="464">
        <v>10862</v>
      </c>
      <c r="BW10" s="465"/>
      <c r="BX10" s="465"/>
      <c r="BY10" s="465"/>
      <c r="BZ10" s="465"/>
      <c r="CA10" s="465"/>
      <c r="CB10" s="465"/>
      <c r="CC10" s="466"/>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124</v>
      </c>
      <c r="M11" s="519"/>
      <c r="N11" s="519"/>
      <c r="O11" s="519"/>
      <c r="P11" s="519"/>
      <c r="Q11" s="520"/>
      <c r="R11" s="521" t="s">
        <v>125</v>
      </c>
      <c r="S11" s="522"/>
      <c r="T11" s="522"/>
      <c r="U11" s="522"/>
      <c r="V11" s="523"/>
      <c r="W11" s="452"/>
      <c r="X11" s="453"/>
      <c r="Y11" s="453"/>
      <c r="Z11" s="453"/>
      <c r="AA11" s="453"/>
      <c r="AB11" s="453"/>
      <c r="AC11" s="453"/>
      <c r="AD11" s="453"/>
      <c r="AE11" s="453"/>
      <c r="AF11" s="453"/>
      <c r="AG11" s="453"/>
      <c r="AH11" s="453"/>
      <c r="AI11" s="453"/>
      <c r="AJ11" s="453"/>
      <c r="AK11" s="453"/>
      <c r="AL11" s="456"/>
      <c r="AM11" s="493" t="s">
        <v>126</v>
      </c>
      <c r="AN11" s="494"/>
      <c r="AO11" s="494"/>
      <c r="AP11" s="494"/>
      <c r="AQ11" s="494"/>
      <c r="AR11" s="494"/>
      <c r="AS11" s="494"/>
      <c r="AT11" s="495"/>
      <c r="AU11" s="496" t="s">
        <v>127</v>
      </c>
      <c r="AV11" s="497"/>
      <c r="AW11" s="497"/>
      <c r="AX11" s="497"/>
      <c r="AY11" s="498" t="s">
        <v>128</v>
      </c>
      <c r="AZ11" s="499"/>
      <c r="BA11" s="499"/>
      <c r="BB11" s="499"/>
      <c r="BC11" s="499"/>
      <c r="BD11" s="499"/>
      <c r="BE11" s="499"/>
      <c r="BF11" s="499"/>
      <c r="BG11" s="499"/>
      <c r="BH11" s="499"/>
      <c r="BI11" s="499"/>
      <c r="BJ11" s="499"/>
      <c r="BK11" s="499"/>
      <c r="BL11" s="499"/>
      <c r="BM11" s="500"/>
      <c r="BN11" s="464">
        <v>49778</v>
      </c>
      <c r="BO11" s="465"/>
      <c r="BP11" s="465"/>
      <c r="BQ11" s="465"/>
      <c r="BR11" s="465"/>
      <c r="BS11" s="465"/>
      <c r="BT11" s="465"/>
      <c r="BU11" s="466"/>
      <c r="BV11" s="464">
        <v>43313</v>
      </c>
      <c r="BW11" s="465"/>
      <c r="BX11" s="465"/>
      <c r="BY11" s="465"/>
      <c r="BZ11" s="465"/>
      <c r="CA11" s="465"/>
      <c r="CB11" s="465"/>
      <c r="CC11" s="466"/>
      <c r="CD11" s="467" t="s">
        <v>129</v>
      </c>
      <c r="CE11" s="468"/>
      <c r="CF11" s="468"/>
      <c r="CG11" s="468"/>
      <c r="CH11" s="468"/>
      <c r="CI11" s="468"/>
      <c r="CJ11" s="468"/>
      <c r="CK11" s="468"/>
      <c r="CL11" s="468"/>
      <c r="CM11" s="468"/>
      <c r="CN11" s="468"/>
      <c r="CO11" s="468"/>
      <c r="CP11" s="468"/>
      <c r="CQ11" s="468"/>
      <c r="CR11" s="468"/>
      <c r="CS11" s="469"/>
      <c r="CT11" s="504" t="s">
        <v>130</v>
      </c>
      <c r="CU11" s="505"/>
      <c r="CV11" s="505"/>
      <c r="CW11" s="505"/>
      <c r="CX11" s="505"/>
      <c r="CY11" s="505"/>
      <c r="CZ11" s="505"/>
      <c r="DA11" s="506"/>
      <c r="DB11" s="504" t="s">
        <v>130</v>
      </c>
      <c r="DC11" s="505"/>
      <c r="DD11" s="505"/>
      <c r="DE11" s="505"/>
      <c r="DF11" s="505"/>
      <c r="DG11" s="505"/>
      <c r="DH11" s="505"/>
      <c r="DI11" s="506"/>
      <c r="DJ11" s="180"/>
      <c r="DK11" s="180"/>
      <c r="DL11" s="180"/>
      <c r="DM11" s="180"/>
      <c r="DN11" s="180"/>
      <c r="DO11" s="180"/>
    </row>
    <row r="12" spans="1:119" ht="18.75" customHeight="1" x14ac:dyDescent="0.15">
      <c r="A12" s="181"/>
      <c r="B12" s="524" t="s">
        <v>131</v>
      </c>
      <c r="C12" s="525"/>
      <c r="D12" s="525"/>
      <c r="E12" s="525"/>
      <c r="F12" s="525"/>
      <c r="G12" s="525"/>
      <c r="H12" s="525"/>
      <c r="I12" s="525"/>
      <c r="J12" s="525"/>
      <c r="K12" s="526"/>
      <c r="L12" s="533" t="s">
        <v>132</v>
      </c>
      <c r="M12" s="534"/>
      <c r="N12" s="534"/>
      <c r="O12" s="534"/>
      <c r="P12" s="534"/>
      <c r="Q12" s="535"/>
      <c r="R12" s="536">
        <v>9356</v>
      </c>
      <c r="S12" s="537"/>
      <c r="T12" s="537"/>
      <c r="U12" s="537"/>
      <c r="V12" s="538"/>
      <c r="W12" s="539" t="s">
        <v>1</v>
      </c>
      <c r="X12" s="497"/>
      <c r="Y12" s="497"/>
      <c r="Z12" s="497"/>
      <c r="AA12" s="497"/>
      <c r="AB12" s="540"/>
      <c r="AC12" s="541" t="s">
        <v>133</v>
      </c>
      <c r="AD12" s="542"/>
      <c r="AE12" s="542"/>
      <c r="AF12" s="542"/>
      <c r="AG12" s="543"/>
      <c r="AH12" s="541" t="s">
        <v>134</v>
      </c>
      <c r="AI12" s="542"/>
      <c r="AJ12" s="542"/>
      <c r="AK12" s="542"/>
      <c r="AL12" s="544"/>
      <c r="AM12" s="493" t="s">
        <v>135</v>
      </c>
      <c r="AN12" s="494"/>
      <c r="AO12" s="494"/>
      <c r="AP12" s="494"/>
      <c r="AQ12" s="494"/>
      <c r="AR12" s="494"/>
      <c r="AS12" s="494"/>
      <c r="AT12" s="495"/>
      <c r="AU12" s="496" t="s">
        <v>136</v>
      </c>
      <c r="AV12" s="497"/>
      <c r="AW12" s="497"/>
      <c r="AX12" s="497"/>
      <c r="AY12" s="498" t="s">
        <v>137</v>
      </c>
      <c r="AZ12" s="499"/>
      <c r="BA12" s="499"/>
      <c r="BB12" s="499"/>
      <c r="BC12" s="499"/>
      <c r="BD12" s="499"/>
      <c r="BE12" s="499"/>
      <c r="BF12" s="499"/>
      <c r="BG12" s="499"/>
      <c r="BH12" s="499"/>
      <c r="BI12" s="499"/>
      <c r="BJ12" s="499"/>
      <c r="BK12" s="499"/>
      <c r="BL12" s="499"/>
      <c r="BM12" s="500"/>
      <c r="BN12" s="464">
        <v>49000</v>
      </c>
      <c r="BO12" s="465"/>
      <c r="BP12" s="465"/>
      <c r="BQ12" s="465"/>
      <c r="BR12" s="465"/>
      <c r="BS12" s="465"/>
      <c r="BT12" s="465"/>
      <c r="BU12" s="466"/>
      <c r="BV12" s="464">
        <v>0</v>
      </c>
      <c r="BW12" s="465"/>
      <c r="BX12" s="465"/>
      <c r="BY12" s="465"/>
      <c r="BZ12" s="465"/>
      <c r="CA12" s="465"/>
      <c r="CB12" s="465"/>
      <c r="CC12" s="466"/>
      <c r="CD12" s="467" t="s">
        <v>138</v>
      </c>
      <c r="CE12" s="468"/>
      <c r="CF12" s="468"/>
      <c r="CG12" s="468"/>
      <c r="CH12" s="468"/>
      <c r="CI12" s="468"/>
      <c r="CJ12" s="468"/>
      <c r="CK12" s="468"/>
      <c r="CL12" s="468"/>
      <c r="CM12" s="468"/>
      <c r="CN12" s="468"/>
      <c r="CO12" s="468"/>
      <c r="CP12" s="468"/>
      <c r="CQ12" s="468"/>
      <c r="CR12" s="468"/>
      <c r="CS12" s="469"/>
      <c r="CT12" s="504" t="s">
        <v>139</v>
      </c>
      <c r="CU12" s="505"/>
      <c r="CV12" s="505"/>
      <c r="CW12" s="505"/>
      <c r="CX12" s="505"/>
      <c r="CY12" s="505"/>
      <c r="CZ12" s="505"/>
      <c r="DA12" s="506"/>
      <c r="DB12" s="504" t="s">
        <v>139</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140</v>
      </c>
      <c r="N13" s="556"/>
      <c r="O13" s="556"/>
      <c r="P13" s="556"/>
      <c r="Q13" s="557"/>
      <c r="R13" s="548">
        <v>9122</v>
      </c>
      <c r="S13" s="549"/>
      <c r="T13" s="549"/>
      <c r="U13" s="549"/>
      <c r="V13" s="550"/>
      <c r="W13" s="480" t="s">
        <v>141</v>
      </c>
      <c r="X13" s="481"/>
      <c r="Y13" s="481"/>
      <c r="Z13" s="481"/>
      <c r="AA13" s="481"/>
      <c r="AB13" s="471"/>
      <c r="AC13" s="515">
        <v>871</v>
      </c>
      <c r="AD13" s="516"/>
      <c r="AE13" s="516"/>
      <c r="AF13" s="516"/>
      <c r="AG13" s="558"/>
      <c r="AH13" s="515">
        <v>849</v>
      </c>
      <c r="AI13" s="516"/>
      <c r="AJ13" s="516"/>
      <c r="AK13" s="516"/>
      <c r="AL13" s="517"/>
      <c r="AM13" s="493" t="s">
        <v>142</v>
      </c>
      <c r="AN13" s="494"/>
      <c r="AO13" s="494"/>
      <c r="AP13" s="494"/>
      <c r="AQ13" s="494"/>
      <c r="AR13" s="494"/>
      <c r="AS13" s="494"/>
      <c r="AT13" s="495"/>
      <c r="AU13" s="496" t="s">
        <v>136</v>
      </c>
      <c r="AV13" s="497"/>
      <c r="AW13" s="497"/>
      <c r="AX13" s="497"/>
      <c r="AY13" s="498" t="s">
        <v>143</v>
      </c>
      <c r="AZ13" s="499"/>
      <c r="BA13" s="499"/>
      <c r="BB13" s="499"/>
      <c r="BC13" s="499"/>
      <c r="BD13" s="499"/>
      <c r="BE13" s="499"/>
      <c r="BF13" s="499"/>
      <c r="BG13" s="499"/>
      <c r="BH13" s="499"/>
      <c r="BI13" s="499"/>
      <c r="BJ13" s="499"/>
      <c r="BK13" s="499"/>
      <c r="BL13" s="499"/>
      <c r="BM13" s="500"/>
      <c r="BN13" s="464">
        <v>63711</v>
      </c>
      <c r="BO13" s="465"/>
      <c r="BP13" s="465"/>
      <c r="BQ13" s="465"/>
      <c r="BR13" s="465"/>
      <c r="BS13" s="465"/>
      <c r="BT13" s="465"/>
      <c r="BU13" s="466"/>
      <c r="BV13" s="464">
        <v>-49497</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9.5</v>
      </c>
      <c r="CU13" s="462"/>
      <c r="CV13" s="462"/>
      <c r="CW13" s="462"/>
      <c r="CX13" s="462"/>
      <c r="CY13" s="462"/>
      <c r="CZ13" s="462"/>
      <c r="DA13" s="463"/>
      <c r="DB13" s="461">
        <v>8.3000000000000007</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145</v>
      </c>
      <c r="M14" s="546"/>
      <c r="N14" s="546"/>
      <c r="O14" s="546"/>
      <c r="P14" s="546"/>
      <c r="Q14" s="547"/>
      <c r="R14" s="548">
        <v>9489</v>
      </c>
      <c r="S14" s="549"/>
      <c r="T14" s="549"/>
      <c r="U14" s="549"/>
      <c r="V14" s="550"/>
      <c r="W14" s="454"/>
      <c r="X14" s="455"/>
      <c r="Y14" s="455"/>
      <c r="Z14" s="455"/>
      <c r="AA14" s="455"/>
      <c r="AB14" s="444"/>
      <c r="AC14" s="551">
        <v>16.7</v>
      </c>
      <c r="AD14" s="552"/>
      <c r="AE14" s="552"/>
      <c r="AF14" s="552"/>
      <c r="AG14" s="553"/>
      <c r="AH14" s="551">
        <v>16</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146</v>
      </c>
      <c r="CE14" s="560"/>
      <c r="CF14" s="560"/>
      <c r="CG14" s="560"/>
      <c r="CH14" s="560"/>
      <c r="CI14" s="560"/>
      <c r="CJ14" s="560"/>
      <c r="CK14" s="560"/>
      <c r="CL14" s="560"/>
      <c r="CM14" s="560"/>
      <c r="CN14" s="560"/>
      <c r="CO14" s="560"/>
      <c r="CP14" s="560"/>
      <c r="CQ14" s="560"/>
      <c r="CR14" s="560"/>
      <c r="CS14" s="561"/>
      <c r="CT14" s="562">
        <v>77.599999999999994</v>
      </c>
      <c r="CU14" s="563"/>
      <c r="CV14" s="563"/>
      <c r="CW14" s="563"/>
      <c r="CX14" s="563"/>
      <c r="CY14" s="563"/>
      <c r="CZ14" s="563"/>
      <c r="DA14" s="564"/>
      <c r="DB14" s="562">
        <v>64.7</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140</v>
      </c>
      <c r="N15" s="556"/>
      <c r="O15" s="556"/>
      <c r="P15" s="556"/>
      <c r="Q15" s="557"/>
      <c r="R15" s="548">
        <v>9235</v>
      </c>
      <c r="S15" s="549"/>
      <c r="T15" s="549"/>
      <c r="U15" s="549"/>
      <c r="V15" s="550"/>
      <c r="W15" s="480" t="s">
        <v>147</v>
      </c>
      <c r="X15" s="481"/>
      <c r="Y15" s="481"/>
      <c r="Z15" s="481"/>
      <c r="AA15" s="481"/>
      <c r="AB15" s="471"/>
      <c r="AC15" s="515">
        <v>2002</v>
      </c>
      <c r="AD15" s="516"/>
      <c r="AE15" s="516"/>
      <c r="AF15" s="516"/>
      <c r="AG15" s="558"/>
      <c r="AH15" s="515">
        <v>2103</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1166533</v>
      </c>
      <c r="BO15" s="428"/>
      <c r="BP15" s="428"/>
      <c r="BQ15" s="428"/>
      <c r="BR15" s="428"/>
      <c r="BS15" s="428"/>
      <c r="BT15" s="428"/>
      <c r="BU15" s="429"/>
      <c r="BV15" s="427">
        <v>1170416</v>
      </c>
      <c r="BW15" s="428"/>
      <c r="BX15" s="428"/>
      <c r="BY15" s="428"/>
      <c r="BZ15" s="428"/>
      <c r="CA15" s="428"/>
      <c r="CB15" s="428"/>
      <c r="CC15" s="429"/>
      <c r="CD15" s="565" t="s">
        <v>149</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150</v>
      </c>
      <c r="M16" s="576"/>
      <c r="N16" s="576"/>
      <c r="O16" s="576"/>
      <c r="P16" s="576"/>
      <c r="Q16" s="577"/>
      <c r="R16" s="568" t="s">
        <v>151</v>
      </c>
      <c r="S16" s="569"/>
      <c r="T16" s="569"/>
      <c r="U16" s="569"/>
      <c r="V16" s="570"/>
      <c r="W16" s="454"/>
      <c r="X16" s="455"/>
      <c r="Y16" s="455"/>
      <c r="Z16" s="455"/>
      <c r="AA16" s="455"/>
      <c r="AB16" s="444"/>
      <c r="AC16" s="551">
        <v>38.299999999999997</v>
      </c>
      <c r="AD16" s="552"/>
      <c r="AE16" s="552"/>
      <c r="AF16" s="552"/>
      <c r="AG16" s="553"/>
      <c r="AH16" s="551">
        <v>39.6</v>
      </c>
      <c r="AI16" s="552"/>
      <c r="AJ16" s="552"/>
      <c r="AK16" s="552"/>
      <c r="AL16" s="554"/>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2840546</v>
      </c>
      <c r="BO16" s="465"/>
      <c r="BP16" s="465"/>
      <c r="BQ16" s="465"/>
      <c r="BR16" s="465"/>
      <c r="BS16" s="465"/>
      <c r="BT16" s="465"/>
      <c r="BU16" s="466"/>
      <c r="BV16" s="464">
        <v>2822294</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153</v>
      </c>
      <c r="N17" s="572"/>
      <c r="O17" s="572"/>
      <c r="P17" s="572"/>
      <c r="Q17" s="573"/>
      <c r="R17" s="568" t="s">
        <v>154</v>
      </c>
      <c r="S17" s="569"/>
      <c r="T17" s="569"/>
      <c r="U17" s="569"/>
      <c r="V17" s="570"/>
      <c r="W17" s="480" t="s">
        <v>155</v>
      </c>
      <c r="X17" s="481"/>
      <c r="Y17" s="481"/>
      <c r="Z17" s="481"/>
      <c r="AA17" s="481"/>
      <c r="AB17" s="471"/>
      <c r="AC17" s="515">
        <v>2350</v>
      </c>
      <c r="AD17" s="516"/>
      <c r="AE17" s="516"/>
      <c r="AF17" s="516"/>
      <c r="AG17" s="558"/>
      <c r="AH17" s="515">
        <v>2363</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1468671</v>
      </c>
      <c r="BO17" s="465"/>
      <c r="BP17" s="465"/>
      <c r="BQ17" s="465"/>
      <c r="BR17" s="465"/>
      <c r="BS17" s="465"/>
      <c r="BT17" s="465"/>
      <c r="BU17" s="466"/>
      <c r="BV17" s="464">
        <v>1472040</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157</v>
      </c>
      <c r="C18" s="507"/>
      <c r="D18" s="507"/>
      <c r="E18" s="579"/>
      <c r="F18" s="579"/>
      <c r="G18" s="579"/>
      <c r="H18" s="579"/>
      <c r="I18" s="579"/>
      <c r="J18" s="579"/>
      <c r="K18" s="579"/>
      <c r="L18" s="580">
        <v>86.96</v>
      </c>
      <c r="M18" s="580"/>
      <c r="N18" s="580"/>
      <c r="O18" s="580"/>
      <c r="P18" s="580"/>
      <c r="Q18" s="580"/>
      <c r="R18" s="581"/>
      <c r="S18" s="581"/>
      <c r="T18" s="581"/>
      <c r="U18" s="581"/>
      <c r="V18" s="582"/>
      <c r="W18" s="482"/>
      <c r="X18" s="483"/>
      <c r="Y18" s="483"/>
      <c r="Z18" s="483"/>
      <c r="AA18" s="483"/>
      <c r="AB18" s="474"/>
      <c r="AC18" s="583">
        <v>45</v>
      </c>
      <c r="AD18" s="584"/>
      <c r="AE18" s="584"/>
      <c r="AF18" s="584"/>
      <c r="AG18" s="585"/>
      <c r="AH18" s="583">
        <v>44.5</v>
      </c>
      <c r="AI18" s="584"/>
      <c r="AJ18" s="584"/>
      <c r="AK18" s="584"/>
      <c r="AL18" s="586"/>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2722194</v>
      </c>
      <c r="BO18" s="465"/>
      <c r="BP18" s="465"/>
      <c r="BQ18" s="465"/>
      <c r="BR18" s="465"/>
      <c r="BS18" s="465"/>
      <c r="BT18" s="465"/>
      <c r="BU18" s="466"/>
      <c r="BV18" s="464">
        <v>2607213</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159</v>
      </c>
      <c r="C19" s="507"/>
      <c r="D19" s="507"/>
      <c r="E19" s="579"/>
      <c r="F19" s="579"/>
      <c r="G19" s="579"/>
      <c r="H19" s="579"/>
      <c r="I19" s="579"/>
      <c r="J19" s="579"/>
      <c r="K19" s="579"/>
      <c r="L19" s="587">
        <v>110</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3862902</v>
      </c>
      <c r="BO19" s="465"/>
      <c r="BP19" s="465"/>
      <c r="BQ19" s="465"/>
      <c r="BR19" s="465"/>
      <c r="BS19" s="465"/>
      <c r="BT19" s="465"/>
      <c r="BU19" s="466"/>
      <c r="BV19" s="464">
        <v>3888028</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161</v>
      </c>
      <c r="C20" s="507"/>
      <c r="D20" s="507"/>
      <c r="E20" s="579"/>
      <c r="F20" s="579"/>
      <c r="G20" s="579"/>
      <c r="H20" s="579"/>
      <c r="I20" s="579"/>
      <c r="J20" s="579"/>
      <c r="K20" s="579"/>
      <c r="L20" s="587">
        <v>3325</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162</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163</v>
      </c>
      <c r="C22" s="602"/>
      <c r="D22" s="603"/>
      <c r="E22" s="476" t="s">
        <v>1</v>
      </c>
      <c r="F22" s="481"/>
      <c r="G22" s="481"/>
      <c r="H22" s="481"/>
      <c r="I22" s="481"/>
      <c r="J22" s="481"/>
      <c r="K22" s="471"/>
      <c r="L22" s="476" t="s">
        <v>164</v>
      </c>
      <c r="M22" s="481"/>
      <c r="N22" s="481"/>
      <c r="O22" s="481"/>
      <c r="P22" s="471"/>
      <c r="Q22" s="610" t="s">
        <v>165</v>
      </c>
      <c r="R22" s="611"/>
      <c r="S22" s="611"/>
      <c r="T22" s="611"/>
      <c r="U22" s="611"/>
      <c r="V22" s="612"/>
      <c r="W22" s="616" t="s">
        <v>166</v>
      </c>
      <c r="X22" s="602"/>
      <c r="Y22" s="603"/>
      <c r="Z22" s="476" t="s">
        <v>1</v>
      </c>
      <c r="AA22" s="481"/>
      <c r="AB22" s="481"/>
      <c r="AC22" s="481"/>
      <c r="AD22" s="481"/>
      <c r="AE22" s="481"/>
      <c r="AF22" s="481"/>
      <c r="AG22" s="471"/>
      <c r="AH22" s="629" t="s">
        <v>167</v>
      </c>
      <c r="AI22" s="481"/>
      <c r="AJ22" s="481"/>
      <c r="AK22" s="481"/>
      <c r="AL22" s="471"/>
      <c r="AM22" s="629" t="s">
        <v>168</v>
      </c>
      <c r="AN22" s="630"/>
      <c r="AO22" s="630"/>
      <c r="AP22" s="630"/>
      <c r="AQ22" s="630"/>
      <c r="AR22" s="631"/>
      <c r="AS22" s="610" t="s">
        <v>165</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169</v>
      </c>
      <c r="AZ23" s="425"/>
      <c r="BA23" s="425"/>
      <c r="BB23" s="425"/>
      <c r="BC23" s="425"/>
      <c r="BD23" s="425"/>
      <c r="BE23" s="425"/>
      <c r="BF23" s="425"/>
      <c r="BG23" s="425"/>
      <c r="BH23" s="425"/>
      <c r="BI23" s="425"/>
      <c r="BJ23" s="425"/>
      <c r="BK23" s="425"/>
      <c r="BL23" s="425"/>
      <c r="BM23" s="426"/>
      <c r="BN23" s="464">
        <v>4444430</v>
      </c>
      <c r="BO23" s="465"/>
      <c r="BP23" s="465"/>
      <c r="BQ23" s="465"/>
      <c r="BR23" s="465"/>
      <c r="BS23" s="465"/>
      <c r="BT23" s="465"/>
      <c r="BU23" s="466"/>
      <c r="BV23" s="464">
        <v>4619832</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170</v>
      </c>
      <c r="F24" s="494"/>
      <c r="G24" s="494"/>
      <c r="H24" s="494"/>
      <c r="I24" s="494"/>
      <c r="J24" s="494"/>
      <c r="K24" s="495"/>
      <c r="L24" s="515">
        <v>1</v>
      </c>
      <c r="M24" s="516"/>
      <c r="N24" s="516"/>
      <c r="O24" s="516"/>
      <c r="P24" s="558"/>
      <c r="Q24" s="515">
        <v>6894</v>
      </c>
      <c r="R24" s="516"/>
      <c r="S24" s="516"/>
      <c r="T24" s="516"/>
      <c r="U24" s="516"/>
      <c r="V24" s="558"/>
      <c r="W24" s="617"/>
      <c r="X24" s="605"/>
      <c r="Y24" s="606"/>
      <c r="Z24" s="514" t="s">
        <v>171</v>
      </c>
      <c r="AA24" s="494"/>
      <c r="AB24" s="494"/>
      <c r="AC24" s="494"/>
      <c r="AD24" s="494"/>
      <c r="AE24" s="494"/>
      <c r="AF24" s="494"/>
      <c r="AG24" s="495"/>
      <c r="AH24" s="515">
        <v>104</v>
      </c>
      <c r="AI24" s="516"/>
      <c r="AJ24" s="516"/>
      <c r="AK24" s="516"/>
      <c r="AL24" s="558"/>
      <c r="AM24" s="515">
        <v>296712</v>
      </c>
      <c r="AN24" s="516"/>
      <c r="AO24" s="516"/>
      <c r="AP24" s="516"/>
      <c r="AQ24" s="516"/>
      <c r="AR24" s="558"/>
      <c r="AS24" s="515">
        <v>2853</v>
      </c>
      <c r="AT24" s="516"/>
      <c r="AU24" s="516"/>
      <c r="AV24" s="516"/>
      <c r="AW24" s="516"/>
      <c r="AX24" s="517"/>
      <c r="AY24" s="637" t="s">
        <v>172</v>
      </c>
      <c r="AZ24" s="638"/>
      <c r="BA24" s="638"/>
      <c r="BB24" s="638"/>
      <c r="BC24" s="638"/>
      <c r="BD24" s="638"/>
      <c r="BE24" s="638"/>
      <c r="BF24" s="638"/>
      <c r="BG24" s="638"/>
      <c r="BH24" s="638"/>
      <c r="BI24" s="638"/>
      <c r="BJ24" s="638"/>
      <c r="BK24" s="638"/>
      <c r="BL24" s="638"/>
      <c r="BM24" s="639"/>
      <c r="BN24" s="464">
        <v>2787820</v>
      </c>
      <c r="BO24" s="465"/>
      <c r="BP24" s="465"/>
      <c r="BQ24" s="465"/>
      <c r="BR24" s="465"/>
      <c r="BS24" s="465"/>
      <c r="BT24" s="465"/>
      <c r="BU24" s="466"/>
      <c r="BV24" s="464">
        <v>3011439</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173</v>
      </c>
      <c r="F25" s="494"/>
      <c r="G25" s="494"/>
      <c r="H25" s="494"/>
      <c r="I25" s="494"/>
      <c r="J25" s="494"/>
      <c r="K25" s="495"/>
      <c r="L25" s="515">
        <v>1</v>
      </c>
      <c r="M25" s="516"/>
      <c r="N25" s="516"/>
      <c r="O25" s="516"/>
      <c r="P25" s="558"/>
      <c r="Q25" s="515">
        <v>5842</v>
      </c>
      <c r="R25" s="516"/>
      <c r="S25" s="516"/>
      <c r="T25" s="516"/>
      <c r="U25" s="516"/>
      <c r="V25" s="558"/>
      <c r="W25" s="617"/>
      <c r="X25" s="605"/>
      <c r="Y25" s="606"/>
      <c r="Z25" s="514" t="s">
        <v>174</v>
      </c>
      <c r="AA25" s="494"/>
      <c r="AB25" s="494"/>
      <c r="AC25" s="494"/>
      <c r="AD25" s="494"/>
      <c r="AE25" s="494"/>
      <c r="AF25" s="494"/>
      <c r="AG25" s="495"/>
      <c r="AH25" s="515" t="s">
        <v>139</v>
      </c>
      <c r="AI25" s="516"/>
      <c r="AJ25" s="516"/>
      <c r="AK25" s="516"/>
      <c r="AL25" s="558"/>
      <c r="AM25" s="515" t="s">
        <v>139</v>
      </c>
      <c r="AN25" s="516"/>
      <c r="AO25" s="516"/>
      <c r="AP25" s="516"/>
      <c r="AQ25" s="516"/>
      <c r="AR25" s="558"/>
      <c r="AS25" s="515" t="s">
        <v>139</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257486</v>
      </c>
      <c r="BO25" s="428"/>
      <c r="BP25" s="428"/>
      <c r="BQ25" s="428"/>
      <c r="BR25" s="428"/>
      <c r="BS25" s="428"/>
      <c r="BT25" s="428"/>
      <c r="BU25" s="429"/>
      <c r="BV25" s="427">
        <v>290609</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176</v>
      </c>
      <c r="F26" s="494"/>
      <c r="G26" s="494"/>
      <c r="H26" s="494"/>
      <c r="I26" s="494"/>
      <c r="J26" s="494"/>
      <c r="K26" s="495"/>
      <c r="L26" s="515">
        <v>1</v>
      </c>
      <c r="M26" s="516"/>
      <c r="N26" s="516"/>
      <c r="O26" s="516"/>
      <c r="P26" s="558"/>
      <c r="Q26" s="515">
        <v>5095</v>
      </c>
      <c r="R26" s="516"/>
      <c r="S26" s="516"/>
      <c r="T26" s="516"/>
      <c r="U26" s="516"/>
      <c r="V26" s="558"/>
      <c r="W26" s="617"/>
      <c r="X26" s="605"/>
      <c r="Y26" s="606"/>
      <c r="Z26" s="514" t="s">
        <v>177</v>
      </c>
      <c r="AA26" s="627"/>
      <c r="AB26" s="627"/>
      <c r="AC26" s="627"/>
      <c r="AD26" s="627"/>
      <c r="AE26" s="627"/>
      <c r="AF26" s="627"/>
      <c r="AG26" s="628"/>
      <c r="AH26" s="515" t="s">
        <v>139</v>
      </c>
      <c r="AI26" s="516"/>
      <c r="AJ26" s="516"/>
      <c r="AK26" s="516"/>
      <c r="AL26" s="558"/>
      <c r="AM26" s="515" t="s">
        <v>139</v>
      </c>
      <c r="AN26" s="516"/>
      <c r="AO26" s="516"/>
      <c r="AP26" s="516"/>
      <c r="AQ26" s="516"/>
      <c r="AR26" s="558"/>
      <c r="AS26" s="515" t="s">
        <v>139</v>
      </c>
      <c r="AT26" s="516"/>
      <c r="AU26" s="516"/>
      <c r="AV26" s="516"/>
      <c r="AW26" s="516"/>
      <c r="AX26" s="517"/>
      <c r="AY26" s="467" t="s">
        <v>178</v>
      </c>
      <c r="AZ26" s="468"/>
      <c r="BA26" s="468"/>
      <c r="BB26" s="468"/>
      <c r="BC26" s="468"/>
      <c r="BD26" s="468"/>
      <c r="BE26" s="468"/>
      <c r="BF26" s="468"/>
      <c r="BG26" s="468"/>
      <c r="BH26" s="468"/>
      <c r="BI26" s="468"/>
      <c r="BJ26" s="468"/>
      <c r="BK26" s="468"/>
      <c r="BL26" s="468"/>
      <c r="BM26" s="469"/>
      <c r="BN26" s="464" t="s">
        <v>139</v>
      </c>
      <c r="BO26" s="465"/>
      <c r="BP26" s="465"/>
      <c r="BQ26" s="465"/>
      <c r="BR26" s="465"/>
      <c r="BS26" s="465"/>
      <c r="BT26" s="465"/>
      <c r="BU26" s="466"/>
      <c r="BV26" s="464" t="s">
        <v>179</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180</v>
      </c>
      <c r="F27" s="494"/>
      <c r="G27" s="494"/>
      <c r="H27" s="494"/>
      <c r="I27" s="494"/>
      <c r="J27" s="494"/>
      <c r="K27" s="495"/>
      <c r="L27" s="515">
        <v>1</v>
      </c>
      <c r="M27" s="516"/>
      <c r="N27" s="516"/>
      <c r="O27" s="516"/>
      <c r="P27" s="558"/>
      <c r="Q27" s="515">
        <v>2882</v>
      </c>
      <c r="R27" s="516"/>
      <c r="S27" s="516"/>
      <c r="T27" s="516"/>
      <c r="U27" s="516"/>
      <c r="V27" s="558"/>
      <c r="W27" s="617"/>
      <c r="X27" s="605"/>
      <c r="Y27" s="606"/>
      <c r="Z27" s="514" t="s">
        <v>181</v>
      </c>
      <c r="AA27" s="494"/>
      <c r="AB27" s="494"/>
      <c r="AC27" s="494"/>
      <c r="AD27" s="494"/>
      <c r="AE27" s="494"/>
      <c r="AF27" s="494"/>
      <c r="AG27" s="495"/>
      <c r="AH27" s="515" t="s">
        <v>139</v>
      </c>
      <c r="AI27" s="516"/>
      <c r="AJ27" s="516"/>
      <c r="AK27" s="516"/>
      <c r="AL27" s="558"/>
      <c r="AM27" s="515" t="s">
        <v>139</v>
      </c>
      <c r="AN27" s="516"/>
      <c r="AO27" s="516"/>
      <c r="AP27" s="516"/>
      <c r="AQ27" s="516"/>
      <c r="AR27" s="558"/>
      <c r="AS27" s="515" t="s">
        <v>139</v>
      </c>
      <c r="AT27" s="516"/>
      <c r="AU27" s="516"/>
      <c r="AV27" s="516"/>
      <c r="AW27" s="516"/>
      <c r="AX27" s="517"/>
      <c r="AY27" s="559" t="s">
        <v>182</v>
      </c>
      <c r="AZ27" s="560"/>
      <c r="BA27" s="560"/>
      <c r="BB27" s="560"/>
      <c r="BC27" s="560"/>
      <c r="BD27" s="560"/>
      <c r="BE27" s="560"/>
      <c r="BF27" s="560"/>
      <c r="BG27" s="560"/>
      <c r="BH27" s="560"/>
      <c r="BI27" s="560"/>
      <c r="BJ27" s="560"/>
      <c r="BK27" s="560"/>
      <c r="BL27" s="560"/>
      <c r="BM27" s="561"/>
      <c r="BN27" s="640">
        <v>30734</v>
      </c>
      <c r="BO27" s="641"/>
      <c r="BP27" s="641"/>
      <c r="BQ27" s="641"/>
      <c r="BR27" s="641"/>
      <c r="BS27" s="641"/>
      <c r="BT27" s="641"/>
      <c r="BU27" s="642"/>
      <c r="BV27" s="640">
        <v>30716</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183</v>
      </c>
      <c r="F28" s="494"/>
      <c r="G28" s="494"/>
      <c r="H28" s="494"/>
      <c r="I28" s="494"/>
      <c r="J28" s="494"/>
      <c r="K28" s="495"/>
      <c r="L28" s="515">
        <v>1</v>
      </c>
      <c r="M28" s="516"/>
      <c r="N28" s="516"/>
      <c r="O28" s="516"/>
      <c r="P28" s="558"/>
      <c r="Q28" s="515">
        <v>2205</v>
      </c>
      <c r="R28" s="516"/>
      <c r="S28" s="516"/>
      <c r="T28" s="516"/>
      <c r="U28" s="516"/>
      <c r="V28" s="558"/>
      <c r="W28" s="617"/>
      <c r="X28" s="605"/>
      <c r="Y28" s="606"/>
      <c r="Z28" s="514" t="s">
        <v>184</v>
      </c>
      <c r="AA28" s="494"/>
      <c r="AB28" s="494"/>
      <c r="AC28" s="494"/>
      <c r="AD28" s="494"/>
      <c r="AE28" s="494"/>
      <c r="AF28" s="494"/>
      <c r="AG28" s="495"/>
      <c r="AH28" s="515" t="s">
        <v>139</v>
      </c>
      <c r="AI28" s="516"/>
      <c r="AJ28" s="516"/>
      <c r="AK28" s="516"/>
      <c r="AL28" s="558"/>
      <c r="AM28" s="515" t="s">
        <v>139</v>
      </c>
      <c r="AN28" s="516"/>
      <c r="AO28" s="516"/>
      <c r="AP28" s="516"/>
      <c r="AQ28" s="516"/>
      <c r="AR28" s="558"/>
      <c r="AS28" s="515" t="s">
        <v>139</v>
      </c>
      <c r="AT28" s="516"/>
      <c r="AU28" s="516"/>
      <c r="AV28" s="516"/>
      <c r="AW28" s="516"/>
      <c r="AX28" s="517"/>
      <c r="AY28" s="643" t="s">
        <v>185</v>
      </c>
      <c r="AZ28" s="644"/>
      <c r="BA28" s="644"/>
      <c r="BB28" s="645"/>
      <c r="BC28" s="424" t="s">
        <v>48</v>
      </c>
      <c r="BD28" s="425"/>
      <c r="BE28" s="425"/>
      <c r="BF28" s="425"/>
      <c r="BG28" s="425"/>
      <c r="BH28" s="425"/>
      <c r="BI28" s="425"/>
      <c r="BJ28" s="425"/>
      <c r="BK28" s="425"/>
      <c r="BL28" s="425"/>
      <c r="BM28" s="426"/>
      <c r="BN28" s="427">
        <v>1067220</v>
      </c>
      <c r="BO28" s="428"/>
      <c r="BP28" s="428"/>
      <c r="BQ28" s="428"/>
      <c r="BR28" s="428"/>
      <c r="BS28" s="428"/>
      <c r="BT28" s="428"/>
      <c r="BU28" s="429"/>
      <c r="BV28" s="427">
        <v>1015292</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186</v>
      </c>
      <c r="F29" s="494"/>
      <c r="G29" s="494"/>
      <c r="H29" s="494"/>
      <c r="I29" s="494"/>
      <c r="J29" s="494"/>
      <c r="K29" s="495"/>
      <c r="L29" s="515">
        <v>10</v>
      </c>
      <c r="M29" s="516"/>
      <c r="N29" s="516"/>
      <c r="O29" s="516"/>
      <c r="P29" s="558"/>
      <c r="Q29" s="515">
        <v>1980</v>
      </c>
      <c r="R29" s="516"/>
      <c r="S29" s="516"/>
      <c r="T29" s="516"/>
      <c r="U29" s="516"/>
      <c r="V29" s="558"/>
      <c r="W29" s="618"/>
      <c r="X29" s="619"/>
      <c r="Y29" s="620"/>
      <c r="Z29" s="514" t="s">
        <v>187</v>
      </c>
      <c r="AA29" s="494"/>
      <c r="AB29" s="494"/>
      <c r="AC29" s="494"/>
      <c r="AD29" s="494"/>
      <c r="AE29" s="494"/>
      <c r="AF29" s="494"/>
      <c r="AG29" s="495"/>
      <c r="AH29" s="515">
        <v>104</v>
      </c>
      <c r="AI29" s="516"/>
      <c r="AJ29" s="516"/>
      <c r="AK29" s="516"/>
      <c r="AL29" s="558"/>
      <c r="AM29" s="515">
        <v>296712</v>
      </c>
      <c r="AN29" s="516"/>
      <c r="AO29" s="516"/>
      <c r="AP29" s="516"/>
      <c r="AQ29" s="516"/>
      <c r="AR29" s="558"/>
      <c r="AS29" s="515">
        <v>2853</v>
      </c>
      <c r="AT29" s="516"/>
      <c r="AU29" s="516"/>
      <c r="AV29" s="516"/>
      <c r="AW29" s="516"/>
      <c r="AX29" s="517"/>
      <c r="AY29" s="646"/>
      <c r="AZ29" s="647"/>
      <c r="BA29" s="647"/>
      <c r="BB29" s="648"/>
      <c r="BC29" s="498" t="s">
        <v>188</v>
      </c>
      <c r="BD29" s="499"/>
      <c r="BE29" s="499"/>
      <c r="BF29" s="499"/>
      <c r="BG29" s="499"/>
      <c r="BH29" s="499"/>
      <c r="BI29" s="499"/>
      <c r="BJ29" s="499"/>
      <c r="BK29" s="499"/>
      <c r="BL29" s="499"/>
      <c r="BM29" s="500"/>
      <c r="BN29" s="464">
        <v>271219</v>
      </c>
      <c r="BO29" s="465"/>
      <c r="BP29" s="465"/>
      <c r="BQ29" s="465"/>
      <c r="BR29" s="465"/>
      <c r="BS29" s="465"/>
      <c r="BT29" s="465"/>
      <c r="BU29" s="466"/>
      <c r="BV29" s="464">
        <v>346661</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94.4</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743673</v>
      </c>
      <c r="BO30" s="641"/>
      <c r="BP30" s="641"/>
      <c r="BQ30" s="641"/>
      <c r="BR30" s="641"/>
      <c r="BS30" s="641"/>
      <c r="BT30" s="641"/>
      <c r="BU30" s="642"/>
      <c r="BV30" s="640">
        <v>800539</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196</v>
      </c>
      <c r="D33" s="488"/>
      <c r="E33" s="453" t="s">
        <v>197</v>
      </c>
      <c r="F33" s="453"/>
      <c r="G33" s="453"/>
      <c r="H33" s="453"/>
      <c r="I33" s="453"/>
      <c r="J33" s="453"/>
      <c r="K33" s="453"/>
      <c r="L33" s="453"/>
      <c r="M33" s="453"/>
      <c r="N33" s="453"/>
      <c r="O33" s="453"/>
      <c r="P33" s="453"/>
      <c r="Q33" s="453"/>
      <c r="R33" s="453"/>
      <c r="S33" s="453"/>
      <c r="T33" s="210"/>
      <c r="U33" s="488" t="s">
        <v>198</v>
      </c>
      <c r="V33" s="488"/>
      <c r="W33" s="453" t="s">
        <v>197</v>
      </c>
      <c r="X33" s="453"/>
      <c r="Y33" s="453"/>
      <c r="Z33" s="453"/>
      <c r="AA33" s="453"/>
      <c r="AB33" s="453"/>
      <c r="AC33" s="453"/>
      <c r="AD33" s="453"/>
      <c r="AE33" s="453"/>
      <c r="AF33" s="453"/>
      <c r="AG33" s="453"/>
      <c r="AH33" s="453"/>
      <c r="AI33" s="453"/>
      <c r="AJ33" s="453"/>
      <c r="AK33" s="453"/>
      <c r="AL33" s="210"/>
      <c r="AM33" s="488" t="s">
        <v>199</v>
      </c>
      <c r="AN33" s="488"/>
      <c r="AO33" s="453" t="s">
        <v>197</v>
      </c>
      <c r="AP33" s="453"/>
      <c r="AQ33" s="453"/>
      <c r="AR33" s="453"/>
      <c r="AS33" s="453"/>
      <c r="AT33" s="453"/>
      <c r="AU33" s="453"/>
      <c r="AV33" s="453"/>
      <c r="AW33" s="453"/>
      <c r="AX33" s="453"/>
      <c r="AY33" s="453"/>
      <c r="AZ33" s="453"/>
      <c r="BA33" s="453"/>
      <c r="BB33" s="453"/>
      <c r="BC33" s="453"/>
      <c r="BD33" s="211"/>
      <c r="BE33" s="453" t="s">
        <v>200</v>
      </c>
      <c r="BF33" s="453"/>
      <c r="BG33" s="453" t="s">
        <v>201</v>
      </c>
      <c r="BH33" s="453"/>
      <c r="BI33" s="453"/>
      <c r="BJ33" s="453"/>
      <c r="BK33" s="453"/>
      <c r="BL33" s="453"/>
      <c r="BM33" s="453"/>
      <c r="BN33" s="453"/>
      <c r="BO33" s="453"/>
      <c r="BP33" s="453"/>
      <c r="BQ33" s="453"/>
      <c r="BR33" s="453"/>
      <c r="BS33" s="453"/>
      <c r="BT33" s="453"/>
      <c r="BU33" s="453"/>
      <c r="BV33" s="211"/>
      <c r="BW33" s="488" t="s">
        <v>200</v>
      </c>
      <c r="BX33" s="488"/>
      <c r="BY33" s="453" t="s">
        <v>202</v>
      </c>
      <c r="BZ33" s="453"/>
      <c r="CA33" s="453"/>
      <c r="CB33" s="453"/>
      <c r="CC33" s="453"/>
      <c r="CD33" s="453"/>
      <c r="CE33" s="453"/>
      <c r="CF33" s="453"/>
      <c r="CG33" s="453"/>
      <c r="CH33" s="453"/>
      <c r="CI33" s="453"/>
      <c r="CJ33" s="453"/>
      <c r="CK33" s="453"/>
      <c r="CL33" s="453"/>
      <c r="CM33" s="453"/>
      <c r="CN33" s="210"/>
      <c r="CO33" s="488" t="s">
        <v>196</v>
      </c>
      <c r="CP33" s="488"/>
      <c r="CQ33" s="453" t="s">
        <v>203</v>
      </c>
      <c r="CR33" s="453"/>
      <c r="CS33" s="453"/>
      <c r="CT33" s="453"/>
      <c r="CU33" s="453"/>
      <c r="CV33" s="453"/>
      <c r="CW33" s="453"/>
      <c r="CX33" s="453"/>
      <c r="CY33" s="453"/>
      <c r="CZ33" s="453"/>
      <c r="DA33" s="453"/>
      <c r="DB33" s="453"/>
      <c r="DC33" s="453"/>
      <c r="DD33" s="453"/>
      <c r="DE33" s="453"/>
      <c r="DF33" s="210"/>
      <c r="DG33" s="652" t="s">
        <v>204</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08"/>
      <c r="AM34" s="653">
        <f>IF(AO34="","",MAX(C34:D43,U34:V43)+1)</f>
        <v>5</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08"/>
      <c r="BE34" s="653">
        <f>IF(BG34="","",MAX(C34:D43,U34:V43,AM34:AN43)+1)</f>
        <v>6</v>
      </c>
      <c r="BF34" s="653"/>
      <c r="BG34" s="654" t="str">
        <f>IF('各会計、関係団体の財政状況及び健全化判断比率'!B32="","",'各会計、関係団体の財政状況及び健全化判断比率'!B32)</f>
        <v>公共下水道事業特別会計</v>
      </c>
      <c r="BH34" s="654"/>
      <c r="BI34" s="654"/>
      <c r="BJ34" s="654"/>
      <c r="BK34" s="654"/>
      <c r="BL34" s="654"/>
      <c r="BM34" s="654"/>
      <c r="BN34" s="654"/>
      <c r="BO34" s="654"/>
      <c r="BP34" s="654"/>
      <c r="BQ34" s="654"/>
      <c r="BR34" s="654"/>
      <c r="BS34" s="654"/>
      <c r="BT34" s="654"/>
      <c r="BU34" s="654"/>
      <c r="BV34" s="208"/>
      <c r="BW34" s="653">
        <f>IF(BY34="","",MAX(C34:D43,U34:V43,AM34:AN43,BE34:BF43)+1)</f>
        <v>8</v>
      </c>
      <c r="BX34" s="653"/>
      <c r="BY34" s="654" t="str">
        <f>IF('各会計、関係団体の財政状況及び健全化判断比率'!B68="","",'各会計、関係団体の財政状況及び健全化判断比率'!B68)</f>
        <v>上伊那広域連合（一般会計）</v>
      </c>
      <c r="BZ34" s="654"/>
      <c r="CA34" s="654"/>
      <c r="CB34" s="654"/>
      <c r="CC34" s="654"/>
      <c r="CD34" s="654"/>
      <c r="CE34" s="654"/>
      <c r="CF34" s="654"/>
      <c r="CG34" s="654"/>
      <c r="CH34" s="654"/>
      <c r="CI34" s="654"/>
      <c r="CJ34" s="654"/>
      <c r="CK34" s="654"/>
      <c r="CL34" s="654"/>
      <c r="CM34" s="654"/>
      <c r="CN34" s="208"/>
      <c r="CO34" s="653">
        <f>IF(CQ34="","",MAX(C34:D43,U34:V43,AM34:AN43,BE34:BF43,BW34:BX43)+1)</f>
        <v>18</v>
      </c>
      <c r="CP34" s="653"/>
      <c r="CQ34" s="654" t="str">
        <f>IF('各会計、関係団体の財政状況及び健全化判断比率'!BS7="","",'各会計、関係団体の財政状況及び健全化判断比率'!BS7)</f>
        <v>飯島町土地開発公社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介護保険特別会計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f t="shared" ref="BE35:BE43" si="1">IF(BG35="","",BE34+1)</f>
        <v>7</v>
      </c>
      <c r="BF35" s="653"/>
      <c r="BG35" s="654" t="str">
        <f>IF('各会計、関係団体の財政状況及び健全化判断比率'!B33="","",'各会計、関係団体の財政状況及び健全化判断比率'!B33)</f>
        <v>農業集落排水事業特別会計</v>
      </c>
      <c r="BH35" s="654"/>
      <c r="BI35" s="654"/>
      <c r="BJ35" s="654"/>
      <c r="BK35" s="654"/>
      <c r="BL35" s="654"/>
      <c r="BM35" s="654"/>
      <c r="BN35" s="654"/>
      <c r="BO35" s="654"/>
      <c r="BP35" s="654"/>
      <c r="BQ35" s="654"/>
      <c r="BR35" s="654"/>
      <c r="BS35" s="654"/>
      <c r="BT35" s="654"/>
      <c r="BU35" s="654"/>
      <c r="BV35" s="208"/>
      <c r="BW35" s="653">
        <f t="shared" ref="BW35:BW43" si="2">IF(BY35="","",BW34+1)</f>
        <v>9</v>
      </c>
      <c r="BX35" s="653"/>
      <c r="BY35" s="654" t="str">
        <f>IF('各会計、関係団体の財政状況及び健全化判断比率'!B69="","",'各会計、関係団体の財政状況及び健全化判断比率'!B69)</f>
        <v>上伊那広域連合（消防事業特別会計）</v>
      </c>
      <c r="BZ35" s="654"/>
      <c r="CA35" s="654"/>
      <c r="CB35" s="654"/>
      <c r="CC35" s="654"/>
      <c r="CD35" s="654"/>
      <c r="CE35" s="654"/>
      <c r="CF35" s="654"/>
      <c r="CG35" s="654"/>
      <c r="CH35" s="654"/>
      <c r="CI35" s="654"/>
      <c r="CJ35" s="654"/>
      <c r="CK35" s="654"/>
      <c r="CL35" s="654"/>
      <c r="CM35" s="654"/>
      <c r="CN35" s="208"/>
      <c r="CO35" s="653">
        <f t="shared" ref="CO35:CO43" si="3">IF(CQ35="","",CO34+1)</f>
        <v>19</v>
      </c>
      <c r="CP35" s="653"/>
      <c r="CQ35" s="654" t="str">
        <f>IF('各会計、関係団体の財政状況及び健全化判断比率'!BS8="","",'各会計、関係団体の財政状況及び健全化判断比率'!BS8)</f>
        <v>まちづくりセンターいいじま</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10</v>
      </c>
      <c r="BX36" s="653"/>
      <c r="BY36" s="654" t="str">
        <f>IF('各会計、関係団体の財政状況及び健全化判断比率'!B70="","",'各会計、関係団体の財政状況及び健全化判断比率'!B70)</f>
        <v>長野県市町村自治振興組合（一般会計）</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t="str">
        <f t="shared" si="4"/>
        <v/>
      </c>
      <c r="V37" s="653"/>
      <c r="W37" s="654"/>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11</v>
      </c>
      <c r="BX37" s="653"/>
      <c r="BY37" s="654" t="str">
        <f>IF('各会計、関係団体の財政状況及び健全化判断比率'!B71="","",'各会計、関係団体の財政状況及び健全化判断比率'!B71)</f>
        <v>長野県後期高齢者医療特別会計（一般会計）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12</v>
      </c>
      <c r="BX38" s="653"/>
      <c r="BY38" s="654" t="str">
        <f>IF('各会計、関係団体の財政状況及び健全化判断比率'!B72="","",'各会計、関係団体の財政状況及び健全化判断比率'!B72)</f>
        <v>長野県後期高齢者医療特別会計（後期高齢者医療特別会計）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13</v>
      </c>
      <c r="BX39" s="653"/>
      <c r="BY39" s="654" t="str">
        <f>IF('各会計、関係団体の財政状況及び健全化判断比率'!B73="","",'各会計、関係団体の財政状況及び健全化判断比率'!B73)</f>
        <v>伊南行政組合（一般会計）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f t="shared" si="2"/>
        <v>14</v>
      </c>
      <c r="BX40" s="653"/>
      <c r="BY40" s="654" t="str">
        <f>IF('各会計、関係団体の財政状況及び健全化判断比率'!B74="","",'各会計、関係団体の財政状況及び健全化判断比率'!B74)</f>
        <v>伊南行政組合（病院事業会計）</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f t="shared" si="2"/>
        <v>15</v>
      </c>
      <c r="BX41" s="653"/>
      <c r="BY41" s="654" t="str">
        <f>IF('各会計、関係団体の財政状況及び健全化判断比率'!B75="","",'各会計、関係団体の財政状況及び健全化判断比率'!B75)</f>
        <v>長野県市町村総合事務組合（一般会計）</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f t="shared" si="2"/>
        <v>16</v>
      </c>
      <c r="BX42" s="653"/>
      <c r="BY42" s="654" t="str">
        <f>IF('各会計、関係団体の財政状況及び健全化判断比率'!B76="","",'各会計、関係団体の財政状況及び健全化判断比率'!B76)</f>
        <v>長野県市町村総合事務組合（非常勤職員公務災害補償特別会計）</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f t="shared" si="2"/>
        <v>17</v>
      </c>
      <c r="BX43" s="653"/>
      <c r="BY43" s="654" t="str">
        <f>IF('各会計、関係団体の財政状況及び健全化判断比率'!B77="","",'各会計、関係団体の財政状況及び健全化判断比率'!B77)</f>
        <v>南信地域町村交通災害事務組合（一般会計）</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205</v>
      </c>
      <c r="C46" s="180"/>
      <c r="D46" s="180"/>
      <c r="E46" s="180" t="s">
        <v>206</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207</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209</v>
      </c>
    </row>
    <row r="50" spans="5:5" x14ac:dyDescent="0.15">
      <c r="E50" s="182" t="s">
        <v>210</v>
      </c>
    </row>
    <row r="51" spans="5:5" x14ac:dyDescent="0.15">
      <c r="E51" s="182" t="s">
        <v>211</v>
      </c>
    </row>
    <row r="52" spans="5:5" x14ac:dyDescent="0.15">
      <c r="E52" s="182" t="s">
        <v>212</v>
      </c>
    </row>
    <row r="53" spans="5:5" x14ac:dyDescent="0.15"/>
    <row r="54" spans="5:5" x14ac:dyDescent="0.15"/>
    <row r="55" spans="5:5" x14ac:dyDescent="0.15"/>
    <row r="56" spans="5:5" x14ac:dyDescent="0.15"/>
  </sheetData>
  <sheetProtection algorithmName="SHA-512" hashValue="x9xgXZW3ccJf1AqeNC79Rb5aYxT1EtnX+UWMXPh4LcdXZUr3n+hSNm+gl0cS+V2u3lqImSzjoY0DEcWMd4UADA==" saltValue="jMHDkV2QFpb9qha9RoDz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567</v>
      </c>
      <c r="D34" s="1245"/>
      <c r="E34" s="1246"/>
      <c r="F34" s="32">
        <v>11.85</v>
      </c>
      <c r="G34" s="33">
        <v>11.86</v>
      </c>
      <c r="H34" s="33">
        <v>11.91</v>
      </c>
      <c r="I34" s="33">
        <v>10.63</v>
      </c>
      <c r="J34" s="34">
        <v>11.64</v>
      </c>
      <c r="K34" s="22"/>
      <c r="L34" s="22"/>
      <c r="M34" s="22"/>
      <c r="N34" s="22"/>
      <c r="O34" s="22"/>
      <c r="P34" s="22"/>
    </row>
    <row r="35" spans="1:16" ht="39" customHeight="1" x14ac:dyDescent="0.15">
      <c r="A35" s="22"/>
      <c r="B35" s="35"/>
      <c r="C35" s="1239" t="s">
        <v>568</v>
      </c>
      <c r="D35" s="1240"/>
      <c r="E35" s="1241"/>
      <c r="F35" s="36">
        <v>10.41</v>
      </c>
      <c r="G35" s="37">
        <v>8.42</v>
      </c>
      <c r="H35" s="37">
        <v>8.3699999999999992</v>
      </c>
      <c r="I35" s="37">
        <v>5.17</v>
      </c>
      <c r="J35" s="38">
        <v>4.04</v>
      </c>
      <c r="K35" s="22"/>
      <c r="L35" s="22"/>
      <c r="M35" s="22"/>
      <c r="N35" s="22"/>
      <c r="O35" s="22"/>
      <c r="P35" s="22"/>
    </row>
    <row r="36" spans="1:16" ht="39" customHeight="1" x14ac:dyDescent="0.15">
      <c r="A36" s="22"/>
      <c r="B36" s="35"/>
      <c r="C36" s="1239" t="s">
        <v>569</v>
      </c>
      <c r="D36" s="1240"/>
      <c r="E36" s="1241"/>
      <c r="F36" s="36">
        <v>0.96</v>
      </c>
      <c r="G36" s="37">
        <v>0.5</v>
      </c>
      <c r="H36" s="37">
        <v>0.48</v>
      </c>
      <c r="I36" s="37">
        <v>0.46</v>
      </c>
      <c r="J36" s="38">
        <v>2.63</v>
      </c>
      <c r="K36" s="22"/>
      <c r="L36" s="22"/>
      <c r="M36" s="22"/>
      <c r="N36" s="22"/>
      <c r="O36" s="22"/>
      <c r="P36" s="22"/>
    </row>
    <row r="37" spans="1:16" ht="39" customHeight="1" x14ac:dyDescent="0.15">
      <c r="A37" s="22"/>
      <c r="B37" s="35"/>
      <c r="C37" s="1239" t="s">
        <v>570</v>
      </c>
      <c r="D37" s="1240"/>
      <c r="E37" s="1241"/>
      <c r="F37" s="36">
        <v>0.88</v>
      </c>
      <c r="G37" s="37">
        <v>0.55000000000000004</v>
      </c>
      <c r="H37" s="37">
        <v>0.48</v>
      </c>
      <c r="I37" s="37">
        <v>0.45</v>
      </c>
      <c r="J37" s="38">
        <v>1.1499999999999999</v>
      </c>
      <c r="K37" s="22"/>
      <c r="L37" s="22"/>
      <c r="M37" s="22"/>
      <c r="N37" s="22"/>
      <c r="O37" s="22"/>
      <c r="P37" s="22"/>
    </row>
    <row r="38" spans="1:16" ht="39" customHeight="1" x14ac:dyDescent="0.15">
      <c r="A38" s="22"/>
      <c r="B38" s="35"/>
      <c r="C38" s="1239" t="s">
        <v>571</v>
      </c>
      <c r="D38" s="1240"/>
      <c r="E38" s="1241"/>
      <c r="F38" s="36">
        <v>0.09</v>
      </c>
      <c r="G38" s="37">
        <v>0.57999999999999996</v>
      </c>
      <c r="H38" s="37">
        <v>0.41</v>
      </c>
      <c r="I38" s="37">
        <v>0.86</v>
      </c>
      <c r="J38" s="38">
        <v>0.79</v>
      </c>
      <c r="K38" s="22"/>
      <c r="L38" s="22"/>
      <c r="M38" s="22"/>
      <c r="N38" s="22"/>
      <c r="O38" s="22"/>
      <c r="P38" s="22"/>
    </row>
    <row r="39" spans="1:16" ht="39" customHeight="1" x14ac:dyDescent="0.15">
      <c r="A39" s="22"/>
      <c r="B39" s="35"/>
      <c r="C39" s="1239" t="s">
        <v>572</v>
      </c>
      <c r="D39" s="1240"/>
      <c r="E39" s="1241"/>
      <c r="F39" s="36">
        <v>0.9</v>
      </c>
      <c r="G39" s="37">
        <v>2.0699999999999998</v>
      </c>
      <c r="H39" s="37">
        <v>1.59</v>
      </c>
      <c r="I39" s="37">
        <v>0.86</v>
      </c>
      <c r="J39" s="38">
        <v>0.37</v>
      </c>
      <c r="K39" s="22"/>
      <c r="L39" s="22"/>
      <c r="M39" s="22"/>
      <c r="N39" s="22"/>
      <c r="O39" s="22"/>
      <c r="P39" s="22"/>
    </row>
    <row r="40" spans="1:16" ht="39" customHeight="1" x14ac:dyDescent="0.15">
      <c r="A40" s="22"/>
      <c r="B40" s="35"/>
      <c r="C40" s="1239" t="s">
        <v>573</v>
      </c>
      <c r="D40" s="1240"/>
      <c r="E40" s="1241"/>
      <c r="F40" s="36">
        <v>7.0000000000000007E-2</v>
      </c>
      <c r="G40" s="37">
        <v>0.08</v>
      </c>
      <c r="H40" s="37">
        <v>0.08</v>
      </c>
      <c r="I40" s="37">
        <v>7.0000000000000007E-2</v>
      </c>
      <c r="J40" s="38">
        <v>0.08</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574</v>
      </c>
      <c r="D42" s="1240"/>
      <c r="E42" s="1241"/>
      <c r="F42" s="36" t="s">
        <v>519</v>
      </c>
      <c r="G42" s="37" t="s">
        <v>519</v>
      </c>
      <c r="H42" s="37" t="s">
        <v>519</v>
      </c>
      <c r="I42" s="37" t="s">
        <v>519</v>
      </c>
      <c r="J42" s="38" t="s">
        <v>519</v>
      </c>
      <c r="K42" s="22"/>
      <c r="L42" s="22"/>
      <c r="M42" s="22"/>
      <c r="N42" s="22"/>
      <c r="O42" s="22"/>
      <c r="P42" s="22"/>
    </row>
    <row r="43" spans="1:16" ht="39" customHeight="1" thickBot="1" x14ac:dyDescent="0.2">
      <c r="A43" s="22"/>
      <c r="B43" s="40"/>
      <c r="C43" s="1242" t="s">
        <v>575</v>
      </c>
      <c r="D43" s="1243"/>
      <c r="E43" s="1244"/>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MmDRSdXqJPAKK2oK0QdapOIZUnIL+6mn4jlfhmyxCJxnn10XoFzb/CgafOGyRKfF3i2+8AEdUGbXn0Adgh2g==" saltValue="Dw7sbiC6TpE2BZgdpq3E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513</v>
      </c>
      <c r="L45" s="60">
        <v>484</v>
      </c>
      <c r="M45" s="60">
        <v>471</v>
      </c>
      <c r="N45" s="60">
        <v>482</v>
      </c>
      <c r="O45" s="61">
        <v>515</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519</v>
      </c>
      <c r="L46" s="64" t="s">
        <v>519</v>
      </c>
      <c r="M46" s="64" t="s">
        <v>519</v>
      </c>
      <c r="N46" s="64" t="s">
        <v>519</v>
      </c>
      <c r="O46" s="65" t="s">
        <v>519</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519</v>
      </c>
      <c r="L47" s="64" t="s">
        <v>519</v>
      </c>
      <c r="M47" s="64" t="s">
        <v>519</v>
      </c>
      <c r="N47" s="64" t="s">
        <v>519</v>
      </c>
      <c r="O47" s="65" t="s">
        <v>519</v>
      </c>
      <c r="P47" s="48"/>
      <c r="Q47" s="48"/>
      <c r="R47" s="48"/>
      <c r="S47" s="48"/>
      <c r="T47" s="48"/>
      <c r="U47" s="48"/>
    </row>
    <row r="48" spans="1:21" ht="30.75" customHeight="1" x14ac:dyDescent="0.15">
      <c r="A48" s="48"/>
      <c r="B48" s="1249"/>
      <c r="C48" s="1250"/>
      <c r="D48" s="62"/>
      <c r="E48" s="1255" t="s">
        <v>15</v>
      </c>
      <c r="F48" s="1255"/>
      <c r="G48" s="1255"/>
      <c r="H48" s="1255"/>
      <c r="I48" s="1255"/>
      <c r="J48" s="1256"/>
      <c r="K48" s="63">
        <v>222</v>
      </c>
      <c r="L48" s="64">
        <v>213</v>
      </c>
      <c r="M48" s="64">
        <v>263</v>
      </c>
      <c r="N48" s="64">
        <v>290</v>
      </c>
      <c r="O48" s="65">
        <v>294</v>
      </c>
      <c r="P48" s="48"/>
      <c r="Q48" s="48"/>
      <c r="R48" s="48"/>
      <c r="S48" s="48"/>
      <c r="T48" s="48"/>
      <c r="U48" s="48"/>
    </row>
    <row r="49" spans="1:21" ht="30.75" customHeight="1" x14ac:dyDescent="0.15">
      <c r="A49" s="48"/>
      <c r="B49" s="1249"/>
      <c r="C49" s="1250"/>
      <c r="D49" s="62"/>
      <c r="E49" s="1255" t="s">
        <v>16</v>
      </c>
      <c r="F49" s="1255"/>
      <c r="G49" s="1255"/>
      <c r="H49" s="1255"/>
      <c r="I49" s="1255"/>
      <c r="J49" s="1256"/>
      <c r="K49" s="63">
        <v>48</v>
      </c>
      <c r="L49" s="64">
        <v>39</v>
      </c>
      <c r="M49" s="64">
        <v>39</v>
      </c>
      <c r="N49" s="64">
        <v>36</v>
      </c>
      <c r="O49" s="65">
        <v>34</v>
      </c>
      <c r="P49" s="48"/>
      <c r="Q49" s="48"/>
      <c r="R49" s="48"/>
      <c r="S49" s="48"/>
      <c r="T49" s="48"/>
      <c r="U49" s="48"/>
    </row>
    <row r="50" spans="1:21" ht="30.75" customHeight="1" x14ac:dyDescent="0.15">
      <c r="A50" s="48"/>
      <c r="B50" s="1249"/>
      <c r="C50" s="1250"/>
      <c r="D50" s="62"/>
      <c r="E50" s="1255" t="s">
        <v>17</v>
      </c>
      <c r="F50" s="1255"/>
      <c r="G50" s="1255"/>
      <c r="H50" s="1255"/>
      <c r="I50" s="1255"/>
      <c r="J50" s="1256"/>
      <c r="K50" s="63">
        <v>20</v>
      </c>
      <c r="L50" s="64">
        <v>11</v>
      </c>
      <c r="M50" s="64">
        <v>16</v>
      </c>
      <c r="N50" s="64">
        <v>17</v>
      </c>
      <c r="O50" s="65">
        <v>15</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519</v>
      </c>
      <c r="L51" s="64" t="s">
        <v>519</v>
      </c>
      <c r="M51" s="64" t="s">
        <v>519</v>
      </c>
      <c r="N51" s="64" t="s">
        <v>519</v>
      </c>
      <c r="O51" s="65" t="s">
        <v>519</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563</v>
      </c>
      <c r="L52" s="64">
        <v>549</v>
      </c>
      <c r="M52" s="64">
        <v>555</v>
      </c>
      <c r="N52" s="64">
        <v>562</v>
      </c>
      <c r="O52" s="65">
        <v>565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240</v>
      </c>
      <c r="L53" s="69">
        <v>198</v>
      </c>
      <c r="M53" s="69">
        <v>234</v>
      </c>
      <c r="N53" s="69">
        <v>263</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3" t="s">
        <v>25</v>
      </c>
      <c r="C57" s="1264"/>
      <c r="D57" s="1267" t="s">
        <v>26</v>
      </c>
      <c r="E57" s="1268"/>
      <c r="F57" s="1268"/>
      <c r="G57" s="1268"/>
      <c r="H57" s="1268"/>
      <c r="I57" s="1268"/>
      <c r="J57" s="1269"/>
      <c r="K57" s="380" t="s">
        <v>519</v>
      </c>
      <c r="L57" s="381" t="s">
        <v>519</v>
      </c>
      <c r="M57" s="381" t="s">
        <v>519</v>
      </c>
      <c r="N57" s="381" t="s">
        <v>519</v>
      </c>
      <c r="O57" s="382" t="s">
        <v>519</v>
      </c>
    </row>
    <row r="58" spans="1:21" ht="31.5" customHeight="1" thickBot="1" x14ac:dyDescent="0.2">
      <c r="B58" s="1265"/>
      <c r="C58" s="1266"/>
      <c r="D58" s="1270" t="s">
        <v>27</v>
      </c>
      <c r="E58" s="1271"/>
      <c r="F58" s="1271"/>
      <c r="G58" s="1271"/>
      <c r="H58" s="1271"/>
      <c r="I58" s="1271"/>
      <c r="J58" s="1272"/>
      <c r="K58" s="380" t="s">
        <v>519</v>
      </c>
      <c r="L58" s="381" t="s">
        <v>519</v>
      </c>
      <c r="M58" s="381" t="s">
        <v>519</v>
      </c>
      <c r="N58" s="381" t="s">
        <v>519</v>
      </c>
      <c r="O58" s="382" t="s">
        <v>519</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2uxDvL+zrfi3XvHVZJx+7JJeQovbn02WvZg24iD/kNu4VRJmCMNVehu32y0xwGh0GTzNSHgIZ8TXqlV4Hu9w==" saltValue="gGps2RB9CUNklWxF38uf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560</v>
      </c>
      <c r="J40" s="94" t="s">
        <v>561</v>
      </c>
      <c r="K40" s="94" t="s">
        <v>562</v>
      </c>
      <c r="L40" s="94" t="s">
        <v>563</v>
      </c>
      <c r="M40" s="95" t="s">
        <v>564</v>
      </c>
    </row>
    <row r="41" spans="2:13" ht="27.75" customHeight="1" x14ac:dyDescent="0.15">
      <c r="B41" s="1273" t="s">
        <v>30</v>
      </c>
      <c r="C41" s="1274"/>
      <c r="D41" s="96"/>
      <c r="E41" s="1279" t="s">
        <v>31</v>
      </c>
      <c r="F41" s="1279"/>
      <c r="G41" s="1279"/>
      <c r="H41" s="1280"/>
      <c r="I41" s="97">
        <v>4992</v>
      </c>
      <c r="J41" s="98">
        <v>4983</v>
      </c>
      <c r="K41" s="98">
        <v>4867</v>
      </c>
      <c r="L41" s="98">
        <v>4620</v>
      </c>
      <c r="M41" s="99">
        <v>4444</v>
      </c>
    </row>
    <row r="42" spans="2:13" ht="27.75" customHeight="1" x14ac:dyDescent="0.15">
      <c r="B42" s="1275"/>
      <c r="C42" s="1276"/>
      <c r="D42" s="100"/>
      <c r="E42" s="1281" t="s">
        <v>32</v>
      </c>
      <c r="F42" s="1281"/>
      <c r="G42" s="1281"/>
      <c r="H42" s="1282"/>
      <c r="I42" s="101">
        <v>306</v>
      </c>
      <c r="J42" s="102">
        <v>274</v>
      </c>
      <c r="K42" s="102">
        <v>242</v>
      </c>
      <c r="L42" s="102">
        <v>213</v>
      </c>
      <c r="M42" s="103">
        <v>175</v>
      </c>
    </row>
    <row r="43" spans="2:13" ht="27.75" customHeight="1" x14ac:dyDescent="0.15">
      <c r="B43" s="1275"/>
      <c r="C43" s="1276"/>
      <c r="D43" s="100"/>
      <c r="E43" s="1281" t="s">
        <v>33</v>
      </c>
      <c r="F43" s="1281"/>
      <c r="G43" s="1281"/>
      <c r="H43" s="1282"/>
      <c r="I43" s="101">
        <v>4514</v>
      </c>
      <c r="J43" s="102">
        <v>4320</v>
      </c>
      <c r="K43" s="102">
        <v>4622</v>
      </c>
      <c r="L43" s="102">
        <v>4736</v>
      </c>
      <c r="M43" s="103">
        <v>4843</v>
      </c>
    </row>
    <row r="44" spans="2:13" ht="27.75" customHeight="1" x14ac:dyDescent="0.15">
      <c r="B44" s="1275"/>
      <c r="C44" s="1276"/>
      <c r="D44" s="100"/>
      <c r="E44" s="1281" t="s">
        <v>34</v>
      </c>
      <c r="F44" s="1281"/>
      <c r="G44" s="1281"/>
      <c r="H44" s="1282"/>
      <c r="I44" s="101">
        <v>257</v>
      </c>
      <c r="J44" s="102">
        <v>221</v>
      </c>
      <c r="K44" s="102">
        <v>243</v>
      </c>
      <c r="L44" s="102">
        <v>412</v>
      </c>
      <c r="M44" s="103">
        <v>449</v>
      </c>
    </row>
    <row r="45" spans="2:13" ht="27.75" customHeight="1" x14ac:dyDescent="0.15">
      <c r="B45" s="1275"/>
      <c r="C45" s="1276"/>
      <c r="D45" s="100"/>
      <c r="E45" s="1281" t="s">
        <v>35</v>
      </c>
      <c r="F45" s="1281"/>
      <c r="G45" s="1281"/>
      <c r="H45" s="1282"/>
      <c r="I45" s="101">
        <v>1110</v>
      </c>
      <c r="J45" s="102">
        <v>1115</v>
      </c>
      <c r="K45" s="102">
        <v>1100</v>
      </c>
      <c r="L45" s="102">
        <v>1088</v>
      </c>
      <c r="M45" s="103">
        <v>1042</v>
      </c>
    </row>
    <row r="46" spans="2:13" ht="27.75" customHeight="1" x14ac:dyDescent="0.15">
      <c r="B46" s="1275"/>
      <c r="C46" s="1276"/>
      <c r="D46" s="104"/>
      <c r="E46" s="1281" t="s">
        <v>36</v>
      </c>
      <c r="F46" s="1281"/>
      <c r="G46" s="1281"/>
      <c r="H46" s="1282"/>
      <c r="I46" s="101">
        <v>61</v>
      </c>
      <c r="J46" s="102">
        <v>29</v>
      </c>
      <c r="K46" s="102" t="s">
        <v>519</v>
      </c>
      <c r="L46" s="102" t="s">
        <v>519</v>
      </c>
      <c r="M46" s="103" t="s">
        <v>519</v>
      </c>
    </row>
    <row r="47" spans="2:13" ht="27.75" customHeight="1" x14ac:dyDescent="0.15">
      <c r="B47" s="1275"/>
      <c r="C47" s="1276"/>
      <c r="D47" s="105"/>
      <c r="E47" s="1283" t="s">
        <v>37</v>
      </c>
      <c r="F47" s="1284"/>
      <c r="G47" s="1284"/>
      <c r="H47" s="1285"/>
      <c r="I47" s="101" t="s">
        <v>519</v>
      </c>
      <c r="J47" s="102" t="s">
        <v>519</v>
      </c>
      <c r="K47" s="102" t="s">
        <v>519</v>
      </c>
      <c r="L47" s="102" t="s">
        <v>519</v>
      </c>
      <c r="M47" s="103" t="s">
        <v>519</v>
      </c>
    </row>
    <row r="48" spans="2:13" ht="27.75" customHeight="1" x14ac:dyDescent="0.15">
      <c r="B48" s="1275"/>
      <c r="C48" s="1276"/>
      <c r="D48" s="100"/>
      <c r="E48" s="1281" t="s">
        <v>38</v>
      </c>
      <c r="F48" s="1281"/>
      <c r="G48" s="1281"/>
      <c r="H48" s="1282"/>
      <c r="I48" s="101" t="s">
        <v>519</v>
      </c>
      <c r="J48" s="102" t="s">
        <v>519</v>
      </c>
      <c r="K48" s="102" t="s">
        <v>519</v>
      </c>
      <c r="L48" s="102" t="s">
        <v>519</v>
      </c>
      <c r="M48" s="103" t="s">
        <v>519</v>
      </c>
    </row>
    <row r="49" spans="2:13" ht="27.75" customHeight="1" x14ac:dyDescent="0.15">
      <c r="B49" s="1277"/>
      <c r="C49" s="1278"/>
      <c r="D49" s="100"/>
      <c r="E49" s="1281" t="s">
        <v>39</v>
      </c>
      <c r="F49" s="1281"/>
      <c r="G49" s="1281"/>
      <c r="H49" s="1282"/>
      <c r="I49" s="101" t="s">
        <v>519</v>
      </c>
      <c r="J49" s="102" t="s">
        <v>519</v>
      </c>
      <c r="K49" s="102" t="s">
        <v>519</v>
      </c>
      <c r="L49" s="102" t="s">
        <v>519</v>
      </c>
      <c r="M49" s="103" t="s">
        <v>519</v>
      </c>
    </row>
    <row r="50" spans="2:13" ht="27.75" customHeight="1" x14ac:dyDescent="0.15">
      <c r="B50" s="1286" t="s">
        <v>40</v>
      </c>
      <c r="C50" s="1287"/>
      <c r="D50" s="106"/>
      <c r="E50" s="1281" t="s">
        <v>41</v>
      </c>
      <c r="F50" s="1281"/>
      <c r="G50" s="1281"/>
      <c r="H50" s="1282"/>
      <c r="I50" s="101">
        <v>2137</v>
      </c>
      <c r="J50" s="102">
        <v>2304</v>
      </c>
      <c r="K50" s="102">
        <v>2400</v>
      </c>
      <c r="L50" s="102">
        <v>2456</v>
      </c>
      <c r="M50" s="103">
        <v>2374</v>
      </c>
    </row>
    <row r="51" spans="2:13" ht="27.75" customHeight="1" x14ac:dyDescent="0.15">
      <c r="B51" s="1275"/>
      <c r="C51" s="1276"/>
      <c r="D51" s="100"/>
      <c r="E51" s="1281" t="s">
        <v>42</v>
      </c>
      <c r="F51" s="1281"/>
      <c r="G51" s="1281"/>
      <c r="H51" s="1282"/>
      <c r="I51" s="101">
        <v>363</v>
      </c>
      <c r="J51" s="102">
        <v>366</v>
      </c>
      <c r="K51" s="102">
        <v>309</v>
      </c>
      <c r="L51" s="102">
        <v>241</v>
      </c>
      <c r="M51" s="103">
        <v>163</v>
      </c>
    </row>
    <row r="52" spans="2:13" ht="27.75" customHeight="1" x14ac:dyDescent="0.15">
      <c r="B52" s="1277"/>
      <c r="C52" s="1278"/>
      <c r="D52" s="100"/>
      <c r="E52" s="1281" t="s">
        <v>43</v>
      </c>
      <c r="F52" s="1281"/>
      <c r="G52" s="1281"/>
      <c r="H52" s="1282"/>
      <c r="I52" s="101">
        <v>6987</v>
      </c>
      <c r="J52" s="102">
        <v>6900</v>
      </c>
      <c r="K52" s="102">
        <v>6732</v>
      </c>
      <c r="L52" s="102">
        <v>6583</v>
      </c>
      <c r="M52" s="103">
        <v>6286</v>
      </c>
    </row>
    <row r="53" spans="2:13" ht="27.75" customHeight="1" thickBot="1" x14ac:dyDescent="0.2">
      <c r="B53" s="1288" t="s">
        <v>44</v>
      </c>
      <c r="C53" s="1289"/>
      <c r="D53" s="107"/>
      <c r="E53" s="1290" t="s">
        <v>45</v>
      </c>
      <c r="F53" s="1290"/>
      <c r="G53" s="1290"/>
      <c r="H53" s="1291"/>
      <c r="I53" s="108">
        <v>1753</v>
      </c>
      <c r="J53" s="109">
        <v>1374</v>
      </c>
      <c r="K53" s="109">
        <v>1634</v>
      </c>
      <c r="L53" s="109">
        <v>1789</v>
      </c>
      <c r="M53" s="110">
        <v>2132</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ACYWKNpg3h28LMyKm5+d33QXZq1fBPhdI5qkXMEiO1xJWKNdw9CDiOfsmWKr6Rmznl4nVZPfE+kS65HGZY4Q==" saltValue="o/BG+Q3nuWIfxfoRFTg8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300" t="s">
        <v>48</v>
      </c>
      <c r="D55" s="1300"/>
      <c r="E55" s="1301"/>
      <c r="F55" s="122">
        <v>1004</v>
      </c>
      <c r="G55" s="122">
        <v>1015</v>
      </c>
      <c r="H55" s="123">
        <v>1067</v>
      </c>
    </row>
    <row r="56" spans="2:8" ht="52.5" customHeight="1" x14ac:dyDescent="0.15">
      <c r="B56" s="124"/>
      <c r="C56" s="1302" t="s">
        <v>49</v>
      </c>
      <c r="D56" s="1302"/>
      <c r="E56" s="1303"/>
      <c r="F56" s="125">
        <v>261</v>
      </c>
      <c r="G56" s="125">
        <v>347</v>
      </c>
      <c r="H56" s="126">
        <v>271</v>
      </c>
    </row>
    <row r="57" spans="2:8" ht="53.25" customHeight="1" x14ac:dyDescent="0.15">
      <c r="B57" s="124"/>
      <c r="C57" s="1304" t="s">
        <v>50</v>
      </c>
      <c r="D57" s="1304"/>
      <c r="E57" s="1305"/>
      <c r="F57" s="127">
        <v>840</v>
      </c>
      <c r="G57" s="127">
        <v>801</v>
      </c>
      <c r="H57" s="128">
        <v>744</v>
      </c>
    </row>
    <row r="58" spans="2:8" ht="45.75" customHeight="1" x14ac:dyDescent="0.15">
      <c r="B58" s="129"/>
      <c r="C58" s="1292" t="s">
        <v>597</v>
      </c>
      <c r="D58" s="1293"/>
      <c r="E58" s="1294"/>
      <c r="F58" s="130">
        <v>452</v>
      </c>
      <c r="G58" s="130">
        <v>492</v>
      </c>
      <c r="H58" s="131">
        <v>446</v>
      </c>
    </row>
    <row r="59" spans="2:8" ht="45.75" customHeight="1" x14ac:dyDescent="0.15">
      <c r="B59" s="129"/>
      <c r="C59" s="1292" t="s">
        <v>598</v>
      </c>
      <c r="D59" s="1293"/>
      <c r="E59" s="1294"/>
      <c r="F59" s="130">
        <v>197</v>
      </c>
      <c r="G59" s="130">
        <v>182</v>
      </c>
      <c r="H59" s="131">
        <v>169</v>
      </c>
    </row>
    <row r="60" spans="2:8" ht="45.75" customHeight="1" x14ac:dyDescent="0.15">
      <c r="B60" s="129"/>
      <c r="C60" s="1292" t="s">
        <v>599</v>
      </c>
      <c r="D60" s="1293"/>
      <c r="E60" s="1294"/>
      <c r="F60" s="130">
        <v>73</v>
      </c>
      <c r="G60" s="130">
        <v>78</v>
      </c>
      <c r="H60" s="131">
        <v>78</v>
      </c>
    </row>
    <row r="61" spans="2:8" ht="45.75" customHeight="1" x14ac:dyDescent="0.15">
      <c r="B61" s="129"/>
      <c r="C61" s="1292" t="s">
        <v>600</v>
      </c>
      <c r="D61" s="1293"/>
      <c r="E61" s="1294"/>
      <c r="F61" s="130">
        <v>106</v>
      </c>
      <c r="G61" s="130">
        <v>37</v>
      </c>
      <c r="H61" s="131">
        <v>34</v>
      </c>
    </row>
    <row r="62" spans="2:8" ht="45.75" customHeight="1" thickBot="1" x14ac:dyDescent="0.2">
      <c r="B62" s="132"/>
      <c r="C62" s="1295" t="s">
        <v>601</v>
      </c>
      <c r="D62" s="1296"/>
      <c r="E62" s="1297"/>
      <c r="F62" s="133">
        <v>12</v>
      </c>
      <c r="G62" s="133">
        <v>12</v>
      </c>
      <c r="H62" s="134">
        <v>12</v>
      </c>
    </row>
    <row r="63" spans="2:8" ht="52.5" customHeight="1" thickBot="1" x14ac:dyDescent="0.2">
      <c r="B63" s="135"/>
      <c r="C63" s="1298" t="s">
        <v>51</v>
      </c>
      <c r="D63" s="1298"/>
      <c r="E63" s="1299"/>
      <c r="F63" s="136">
        <v>2106</v>
      </c>
      <c r="G63" s="136">
        <v>2162</v>
      </c>
      <c r="H63" s="137">
        <v>2082</v>
      </c>
    </row>
    <row r="64" spans="2:8" ht="15" customHeight="1" x14ac:dyDescent="0.15"/>
  </sheetData>
  <sheetProtection algorithmName="SHA-512" hashValue="Vovv4e7fNslcbb7ur3jGHFE/7cDS7/pE1e3ScuXtVGRPAtmQ7/HY//QfC+MKf6mS4bnbhIc2f1ICUfFHtuszgw==" saltValue="B6oefFjogSVPX1+iB2/2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X84" sqref="BX84"/>
    </sheetView>
  </sheetViews>
  <sheetFormatPr defaultColWidth="0" defaultRowHeight="0" customHeight="1" zeroHeight="1" x14ac:dyDescent="0.15"/>
  <cols>
    <col min="1" max="1" width="6.375" style="383" customWidth="1"/>
    <col min="2" max="107" width="2.5" style="383" customWidth="1"/>
    <col min="108" max="108" width="6.125" style="385" customWidth="1"/>
    <col min="109" max="109" width="5.875" style="384"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420"/>
      <c r="B1" s="419"/>
      <c r="DD1" s="383"/>
      <c r="DE1" s="383"/>
    </row>
    <row r="2" spans="1:143" ht="25.5" customHeight="1" x14ac:dyDescent="0.15">
      <c r="A2" s="418"/>
      <c r="C2" s="418"/>
      <c r="O2" s="418"/>
      <c r="P2" s="418"/>
      <c r="Q2" s="418"/>
      <c r="R2" s="418"/>
      <c r="S2" s="418"/>
      <c r="T2" s="418"/>
      <c r="U2" s="418"/>
      <c r="V2" s="418"/>
      <c r="W2" s="418"/>
      <c r="X2" s="418"/>
      <c r="Y2" s="418"/>
      <c r="Z2" s="418"/>
      <c r="AA2" s="418"/>
      <c r="AB2" s="418"/>
      <c r="AC2" s="418"/>
      <c r="AD2" s="418"/>
      <c r="AE2" s="418"/>
      <c r="AF2" s="418"/>
      <c r="AG2" s="418"/>
      <c r="AH2" s="418"/>
      <c r="AI2" s="418"/>
      <c r="AU2" s="418"/>
      <c r="BG2" s="418"/>
      <c r="BS2" s="418"/>
      <c r="CE2" s="418"/>
      <c r="CQ2" s="418"/>
      <c r="DD2" s="383"/>
      <c r="DE2" s="383"/>
    </row>
    <row r="3" spans="1:143" ht="25.5" customHeight="1" x14ac:dyDescent="0.15">
      <c r="A3" s="418"/>
      <c r="C3" s="418"/>
      <c r="O3" s="418"/>
      <c r="P3" s="418"/>
      <c r="Q3" s="418"/>
      <c r="R3" s="418"/>
      <c r="S3" s="418"/>
      <c r="T3" s="418"/>
      <c r="U3" s="418"/>
      <c r="V3" s="418"/>
      <c r="W3" s="418"/>
      <c r="X3" s="418"/>
      <c r="Y3" s="418"/>
      <c r="Z3" s="418"/>
      <c r="AA3" s="418"/>
      <c r="AB3" s="418"/>
      <c r="AC3" s="418"/>
      <c r="AD3" s="418"/>
      <c r="AE3" s="418"/>
      <c r="AF3" s="418"/>
      <c r="AG3" s="418"/>
      <c r="AH3" s="418"/>
      <c r="AI3" s="418"/>
      <c r="AU3" s="418"/>
      <c r="BG3" s="418"/>
      <c r="BS3" s="418"/>
      <c r="CE3" s="418"/>
      <c r="CQ3" s="418"/>
      <c r="DD3" s="383"/>
      <c r="DE3" s="383"/>
    </row>
    <row r="4" spans="1:143" s="285" customFormat="1" ht="13.5" x14ac:dyDescent="0.15">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286"/>
      <c r="DG4" s="286"/>
      <c r="DH4" s="286"/>
      <c r="DI4" s="286"/>
      <c r="DJ4" s="286"/>
      <c r="DK4" s="286"/>
      <c r="DL4" s="286"/>
      <c r="DM4" s="286"/>
      <c r="DN4" s="286"/>
      <c r="DO4" s="286"/>
      <c r="DP4" s="286"/>
      <c r="DQ4" s="286"/>
      <c r="DR4" s="286"/>
      <c r="DS4" s="286"/>
      <c r="DT4" s="286"/>
      <c r="DU4" s="286"/>
      <c r="DV4" s="286"/>
      <c r="DW4" s="286"/>
    </row>
    <row r="5" spans="1:143" s="285" customFormat="1" ht="13.5" x14ac:dyDescent="0.15">
      <c r="A5" s="418"/>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286"/>
      <c r="DG5" s="286"/>
      <c r="DH5" s="286"/>
      <c r="DI5" s="286"/>
      <c r="DJ5" s="286"/>
      <c r="DK5" s="286"/>
      <c r="DL5" s="286"/>
      <c r="DM5" s="286"/>
      <c r="DN5" s="286"/>
      <c r="DO5" s="286"/>
      <c r="DP5" s="286"/>
      <c r="DQ5" s="286"/>
      <c r="DR5" s="286"/>
      <c r="DS5" s="286"/>
      <c r="DT5" s="286"/>
      <c r="DU5" s="286"/>
      <c r="DV5" s="286"/>
      <c r="DW5" s="286"/>
    </row>
    <row r="6" spans="1:143" s="285" customFormat="1" ht="13.5"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286"/>
      <c r="DG6" s="286"/>
      <c r="DH6" s="286"/>
      <c r="DI6" s="286"/>
      <c r="DJ6" s="286"/>
      <c r="DK6" s="286"/>
      <c r="DL6" s="286"/>
      <c r="DM6" s="286"/>
      <c r="DN6" s="286"/>
      <c r="DO6" s="286"/>
      <c r="DP6" s="286"/>
      <c r="DQ6" s="286"/>
      <c r="DR6" s="286"/>
      <c r="DS6" s="286"/>
      <c r="DT6" s="286"/>
      <c r="DU6" s="286"/>
      <c r="DV6" s="286"/>
      <c r="DW6" s="286"/>
    </row>
    <row r="7" spans="1:143" s="285" customFormat="1" ht="13.5" x14ac:dyDescent="0.15">
      <c r="A7" s="418"/>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286"/>
      <c r="DG7" s="286"/>
      <c r="DH7" s="286"/>
      <c r="DI7" s="286"/>
      <c r="DJ7" s="286"/>
      <c r="DK7" s="286"/>
      <c r="DL7" s="286"/>
      <c r="DM7" s="286"/>
      <c r="DN7" s="286"/>
      <c r="DO7" s="286"/>
      <c r="DP7" s="286"/>
      <c r="DQ7" s="286"/>
      <c r="DR7" s="286"/>
      <c r="DS7" s="286"/>
      <c r="DT7" s="286"/>
      <c r="DU7" s="286"/>
      <c r="DV7" s="286"/>
      <c r="DW7" s="286"/>
    </row>
    <row r="8" spans="1:143" s="285" customFormat="1" ht="13.5" x14ac:dyDescent="0.15">
      <c r="A8" s="418"/>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286"/>
      <c r="DG8" s="286"/>
      <c r="DH8" s="286"/>
      <c r="DI8" s="286"/>
      <c r="DJ8" s="286"/>
      <c r="DK8" s="286"/>
      <c r="DL8" s="286"/>
      <c r="DM8" s="286"/>
      <c r="DN8" s="286"/>
      <c r="DO8" s="286"/>
      <c r="DP8" s="286"/>
      <c r="DQ8" s="286"/>
      <c r="DR8" s="286"/>
      <c r="DS8" s="286"/>
      <c r="DT8" s="286"/>
      <c r="DU8" s="286"/>
      <c r="DV8" s="286"/>
      <c r="DW8" s="286"/>
    </row>
    <row r="9" spans="1:143" s="285" customFormat="1" ht="13.5" x14ac:dyDescent="0.15">
      <c r="A9" s="418"/>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286"/>
      <c r="DG9" s="286"/>
      <c r="DH9" s="286"/>
      <c r="DI9" s="286"/>
      <c r="DJ9" s="286"/>
      <c r="DK9" s="286"/>
      <c r="DL9" s="286"/>
      <c r="DM9" s="286"/>
      <c r="DN9" s="286"/>
      <c r="DO9" s="286"/>
      <c r="DP9" s="286"/>
      <c r="DQ9" s="286"/>
      <c r="DR9" s="286"/>
      <c r="DS9" s="286"/>
      <c r="DT9" s="286"/>
      <c r="DU9" s="286"/>
      <c r="DV9" s="286"/>
      <c r="DW9" s="286"/>
    </row>
    <row r="10" spans="1:143" s="285" customFormat="1" ht="13.5" x14ac:dyDescent="0.15">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286"/>
      <c r="DG10" s="286"/>
      <c r="DH10" s="286"/>
      <c r="DI10" s="286"/>
      <c r="DJ10" s="286"/>
      <c r="DK10" s="286"/>
      <c r="DL10" s="286"/>
      <c r="DM10" s="286"/>
      <c r="DN10" s="286"/>
      <c r="DO10" s="286"/>
      <c r="DP10" s="286"/>
      <c r="DQ10" s="286"/>
      <c r="DR10" s="286"/>
      <c r="DS10" s="286"/>
      <c r="DT10" s="286"/>
      <c r="DU10" s="286"/>
      <c r="DV10" s="286"/>
      <c r="DW10" s="286"/>
      <c r="EM10" s="285" t="s">
        <v>616</v>
      </c>
    </row>
    <row r="11" spans="1:143" s="285" customFormat="1" ht="13.5" x14ac:dyDescent="0.15">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5" x14ac:dyDescent="0.15">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286"/>
      <c r="DG12" s="286"/>
      <c r="DH12" s="286"/>
      <c r="DI12" s="286"/>
      <c r="DJ12" s="286"/>
      <c r="DK12" s="286"/>
      <c r="DL12" s="286"/>
      <c r="DM12" s="286"/>
      <c r="DN12" s="286"/>
      <c r="DO12" s="286"/>
      <c r="DP12" s="286"/>
      <c r="DQ12" s="286"/>
      <c r="DR12" s="286"/>
      <c r="DS12" s="286"/>
      <c r="DT12" s="286"/>
      <c r="DU12" s="286"/>
      <c r="DV12" s="286"/>
      <c r="DW12" s="286"/>
      <c r="EM12" s="285" t="s">
        <v>616</v>
      </c>
    </row>
    <row r="13" spans="1:143" s="285" customFormat="1" ht="13.5" x14ac:dyDescent="0.15">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5" x14ac:dyDescent="0.15">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5" x14ac:dyDescent="0.15">
      <c r="A15" s="383"/>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5" x14ac:dyDescent="0.15">
      <c r="A16" s="383"/>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5" x14ac:dyDescent="0.15">
      <c r="A17" s="383"/>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5" x14ac:dyDescent="0.15">
      <c r="A18" s="383"/>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286"/>
      <c r="DG18" s="286"/>
      <c r="DH18" s="286"/>
      <c r="DI18" s="286"/>
      <c r="DJ18" s="286"/>
      <c r="DK18" s="286"/>
      <c r="DL18" s="286"/>
      <c r="DM18" s="286"/>
      <c r="DN18" s="286"/>
      <c r="DO18" s="286"/>
      <c r="DP18" s="286"/>
      <c r="DQ18" s="286"/>
      <c r="DR18" s="286"/>
      <c r="DS18" s="286"/>
      <c r="DT18" s="286"/>
      <c r="DU18" s="286"/>
      <c r="DV18" s="286"/>
      <c r="DW18" s="286"/>
    </row>
    <row r="19" spans="1:351" ht="13.5" x14ac:dyDescent="0.15">
      <c r="DD19" s="383"/>
      <c r="DE19" s="383"/>
    </row>
    <row r="20" spans="1:351" ht="13.5" x14ac:dyDescent="0.15">
      <c r="DD20" s="383"/>
      <c r="DE20" s="383"/>
    </row>
    <row r="21" spans="1:351" ht="17.25" x14ac:dyDescent="0.15">
      <c r="B21" s="417"/>
      <c r="C21" s="413"/>
      <c r="D21" s="413"/>
      <c r="E21" s="413"/>
      <c r="F21" s="413"/>
      <c r="G21" s="413"/>
      <c r="H21" s="413"/>
      <c r="I21" s="413"/>
      <c r="J21" s="413"/>
      <c r="K21" s="413"/>
      <c r="L21" s="413"/>
      <c r="M21" s="413"/>
      <c r="N21" s="416"/>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6"/>
      <c r="AU21" s="413"/>
      <c r="AV21" s="413"/>
      <c r="AW21" s="413"/>
      <c r="AX21" s="413"/>
      <c r="AY21" s="413"/>
      <c r="AZ21" s="413"/>
      <c r="BA21" s="413"/>
      <c r="BB21" s="413"/>
      <c r="BC21" s="413"/>
      <c r="BD21" s="413"/>
      <c r="BE21" s="413"/>
      <c r="BF21" s="416"/>
      <c r="BG21" s="413"/>
      <c r="BH21" s="413"/>
      <c r="BI21" s="413"/>
      <c r="BJ21" s="413"/>
      <c r="BK21" s="413"/>
      <c r="BL21" s="413"/>
      <c r="BM21" s="413"/>
      <c r="BN21" s="413"/>
      <c r="BO21" s="413"/>
      <c r="BP21" s="413"/>
      <c r="BQ21" s="413"/>
      <c r="BR21" s="416"/>
      <c r="BS21" s="413"/>
      <c r="BT21" s="413"/>
      <c r="BU21" s="413"/>
      <c r="BV21" s="413"/>
      <c r="BW21" s="413"/>
      <c r="BX21" s="413"/>
      <c r="BY21" s="413"/>
      <c r="BZ21" s="413"/>
      <c r="CA21" s="413"/>
      <c r="CB21" s="413"/>
      <c r="CC21" s="413"/>
      <c r="CD21" s="416"/>
      <c r="CE21" s="413"/>
      <c r="CF21" s="413"/>
      <c r="CG21" s="413"/>
      <c r="CH21" s="413"/>
      <c r="CI21" s="413"/>
      <c r="CJ21" s="413"/>
      <c r="CK21" s="413"/>
      <c r="CL21" s="413"/>
      <c r="CM21" s="413"/>
      <c r="CN21" s="413"/>
      <c r="CO21" s="413"/>
      <c r="CP21" s="416"/>
      <c r="CQ21" s="413"/>
      <c r="CR21" s="413"/>
      <c r="CS21" s="413"/>
      <c r="CT21" s="413"/>
      <c r="CU21" s="413"/>
      <c r="CV21" s="413"/>
      <c r="CW21" s="413"/>
      <c r="CX21" s="413"/>
      <c r="CY21" s="413"/>
      <c r="CZ21" s="413"/>
      <c r="DA21" s="413"/>
      <c r="DB21" s="416"/>
      <c r="DC21" s="413"/>
      <c r="DD21" s="412"/>
      <c r="DE21" s="383"/>
      <c r="MM21" s="415"/>
    </row>
    <row r="22" spans="1:351" ht="17.25" x14ac:dyDescent="0.15">
      <c r="B22" s="384"/>
      <c r="MM22" s="415"/>
    </row>
    <row r="23" spans="1:351" ht="13.5" x14ac:dyDescent="0.15">
      <c r="B23" s="384"/>
    </row>
    <row r="24" spans="1:351" ht="13.5" x14ac:dyDescent="0.15">
      <c r="B24" s="384"/>
    </row>
    <row r="25" spans="1:351" ht="13.5" x14ac:dyDescent="0.15">
      <c r="B25" s="384"/>
    </row>
    <row r="26" spans="1:351" ht="13.5" x14ac:dyDescent="0.15">
      <c r="B26" s="384"/>
    </row>
    <row r="27" spans="1:351" ht="13.5" x14ac:dyDescent="0.15">
      <c r="B27" s="384"/>
    </row>
    <row r="28" spans="1:351" ht="13.5" x14ac:dyDescent="0.15">
      <c r="B28" s="384"/>
    </row>
    <row r="29" spans="1:351" ht="13.5" x14ac:dyDescent="0.15">
      <c r="B29" s="384"/>
    </row>
    <row r="30" spans="1:351" ht="13.5" x14ac:dyDescent="0.15">
      <c r="B30" s="384"/>
    </row>
    <row r="31" spans="1:351" ht="13.5" x14ac:dyDescent="0.15">
      <c r="B31" s="384"/>
    </row>
    <row r="32" spans="1:351" ht="13.5" x14ac:dyDescent="0.15">
      <c r="B32" s="384"/>
    </row>
    <row r="33" spans="2:109" ht="13.5" x14ac:dyDescent="0.15">
      <c r="B33" s="384"/>
    </row>
    <row r="34" spans="2:109" ht="13.5" x14ac:dyDescent="0.15">
      <c r="B34" s="384"/>
    </row>
    <row r="35" spans="2:109" ht="13.5" x14ac:dyDescent="0.15">
      <c r="B35" s="384"/>
    </row>
    <row r="36" spans="2:109" ht="13.5" x14ac:dyDescent="0.15">
      <c r="B36" s="384"/>
    </row>
    <row r="37" spans="2:109" ht="13.5" x14ac:dyDescent="0.15">
      <c r="B37" s="384"/>
    </row>
    <row r="38" spans="2:109" ht="13.5" x14ac:dyDescent="0.15">
      <c r="B38" s="384"/>
    </row>
    <row r="39" spans="2:109" ht="13.5" x14ac:dyDescent="0.15">
      <c r="B39" s="389"/>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7"/>
    </row>
    <row r="40" spans="2:109" ht="13.5" x14ac:dyDescent="0.15">
      <c r="B40" s="404"/>
      <c r="DD40" s="404"/>
      <c r="DE40" s="383"/>
    </row>
    <row r="41" spans="2:109" ht="17.25" x14ac:dyDescent="0.15">
      <c r="B41" s="414" t="s">
        <v>615</v>
      </c>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c r="CS41" s="413"/>
      <c r="CT41" s="413"/>
      <c r="CU41" s="413"/>
      <c r="CV41" s="413"/>
      <c r="CW41" s="413"/>
      <c r="CX41" s="413"/>
      <c r="CY41" s="413"/>
      <c r="CZ41" s="413"/>
      <c r="DA41" s="413"/>
      <c r="DB41" s="413"/>
      <c r="DC41" s="413"/>
      <c r="DD41" s="412"/>
    </row>
    <row r="42" spans="2:109" ht="13.5" x14ac:dyDescent="0.15">
      <c r="B42" s="384"/>
      <c r="G42" s="400"/>
      <c r="I42" s="399"/>
      <c r="J42" s="399"/>
      <c r="K42" s="399"/>
      <c r="AM42" s="400"/>
      <c r="AN42" s="400" t="s">
        <v>612</v>
      </c>
      <c r="AP42" s="399"/>
      <c r="AQ42" s="399"/>
      <c r="AR42" s="399"/>
      <c r="AY42" s="400"/>
      <c r="BA42" s="399"/>
      <c r="BB42" s="399"/>
      <c r="BC42" s="399"/>
      <c r="BK42" s="400"/>
      <c r="BM42" s="399"/>
      <c r="BN42" s="399"/>
      <c r="BO42" s="399"/>
      <c r="BW42" s="400"/>
      <c r="BY42" s="399"/>
      <c r="BZ42" s="399"/>
      <c r="CA42" s="399"/>
      <c r="CI42" s="400"/>
      <c r="CK42" s="399"/>
      <c r="CL42" s="399"/>
      <c r="CM42" s="399"/>
      <c r="CU42" s="400"/>
      <c r="CW42" s="399"/>
      <c r="CX42" s="399"/>
      <c r="CY42" s="399"/>
    </row>
    <row r="43" spans="2:109" ht="13.5" customHeight="1" x14ac:dyDescent="0.15">
      <c r="B43" s="384"/>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8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8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8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8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84"/>
      <c r="H48" s="391"/>
      <c r="I48" s="391"/>
      <c r="J48" s="391"/>
      <c r="AN48" s="391"/>
      <c r="AO48" s="391"/>
      <c r="AP48" s="391"/>
      <c r="AZ48" s="391"/>
      <c r="BA48" s="391"/>
      <c r="BB48" s="391"/>
      <c r="BL48" s="391"/>
      <c r="BM48" s="391"/>
      <c r="BN48" s="391"/>
      <c r="BX48" s="391"/>
      <c r="BY48" s="391"/>
      <c r="BZ48" s="391"/>
      <c r="CJ48" s="391"/>
      <c r="CK48" s="391"/>
      <c r="CL48" s="391"/>
      <c r="CV48" s="391"/>
      <c r="CW48" s="391"/>
      <c r="CX48" s="391"/>
    </row>
    <row r="49" spans="1:109" ht="13.5" x14ac:dyDescent="0.15">
      <c r="B49" s="384"/>
      <c r="AN49" s="383" t="s">
        <v>611</v>
      </c>
    </row>
    <row r="50" spans="1:109" ht="13.5" x14ac:dyDescent="0.15">
      <c r="B50" s="384"/>
      <c r="G50" s="1311"/>
      <c r="H50" s="1311"/>
      <c r="I50" s="1311"/>
      <c r="J50" s="1311"/>
      <c r="K50" s="393"/>
      <c r="L50" s="393"/>
      <c r="M50" s="392"/>
      <c r="N50" s="392"/>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560</v>
      </c>
      <c r="BQ50" s="1308"/>
      <c r="BR50" s="1308"/>
      <c r="BS50" s="1308"/>
      <c r="BT50" s="1308"/>
      <c r="BU50" s="1308"/>
      <c r="BV50" s="1308"/>
      <c r="BW50" s="1308"/>
      <c r="BX50" s="1308" t="s">
        <v>561</v>
      </c>
      <c r="BY50" s="1308"/>
      <c r="BZ50" s="1308"/>
      <c r="CA50" s="1308"/>
      <c r="CB50" s="1308"/>
      <c r="CC50" s="1308"/>
      <c r="CD50" s="1308"/>
      <c r="CE50" s="1308"/>
      <c r="CF50" s="1308" t="s">
        <v>562</v>
      </c>
      <c r="CG50" s="1308"/>
      <c r="CH50" s="1308"/>
      <c r="CI50" s="1308"/>
      <c r="CJ50" s="1308"/>
      <c r="CK50" s="1308"/>
      <c r="CL50" s="1308"/>
      <c r="CM50" s="1308"/>
      <c r="CN50" s="1308" t="s">
        <v>563</v>
      </c>
      <c r="CO50" s="1308"/>
      <c r="CP50" s="1308"/>
      <c r="CQ50" s="1308"/>
      <c r="CR50" s="1308"/>
      <c r="CS50" s="1308"/>
      <c r="CT50" s="1308"/>
      <c r="CU50" s="1308"/>
      <c r="CV50" s="1308" t="s">
        <v>564</v>
      </c>
      <c r="CW50" s="1308"/>
      <c r="CX50" s="1308"/>
      <c r="CY50" s="1308"/>
      <c r="CZ50" s="1308"/>
      <c r="DA50" s="1308"/>
      <c r="DB50" s="1308"/>
      <c r="DC50" s="1308"/>
    </row>
    <row r="51" spans="1:109" ht="13.5" customHeight="1" x14ac:dyDescent="0.15">
      <c r="B51" s="384"/>
      <c r="G51" s="1317"/>
      <c r="H51" s="1317"/>
      <c r="I51" s="1318"/>
      <c r="J51" s="1318"/>
      <c r="K51" s="1310"/>
      <c r="L51" s="1310"/>
      <c r="M51" s="1310"/>
      <c r="N51" s="1310"/>
      <c r="AM51" s="391"/>
      <c r="AN51" s="1309" t="s">
        <v>610</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06">
        <v>63.5</v>
      </c>
      <c r="BQ51" s="1306"/>
      <c r="BR51" s="1306"/>
      <c r="BS51" s="1306"/>
      <c r="BT51" s="1306"/>
      <c r="BU51" s="1306"/>
      <c r="BV51" s="1306"/>
      <c r="BW51" s="1306"/>
      <c r="BX51" s="1306">
        <v>49.6</v>
      </c>
      <c r="BY51" s="1306"/>
      <c r="BZ51" s="1306"/>
      <c r="CA51" s="1306"/>
      <c r="CB51" s="1306"/>
      <c r="CC51" s="1306"/>
      <c r="CD51" s="1306"/>
      <c r="CE51" s="1306"/>
      <c r="CF51" s="1306">
        <v>59.3</v>
      </c>
      <c r="CG51" s="1306"/>
      <c r="CH51" s="1306"/>
      <c r="CI51" s="1306"/>
      <c r="CJ51" s="1306"/>
      <c r="CK51" s="1306"/>
      <c r="CL51" s="1306"/>
      <c r="CM51" s="1306"/>
      <c r="CN51" s="1306">
        <v>64.7</v>
      </c>
      <c r="CO51" s="1306"/>
      <c r="CP51" s="1306"/>
      <c r="CQ51" s="1306"/>
      <c r="CR51" s="1306"/>
      <c r="CS51" s="1306"/>
      <c r="CT51" s="1306"/>
      <c r="CU51" s="1306"/>
      <c r="CV51" s="1306">
        <v>77.599999999999994</v>
      </c>
      <c r="CW51" s="1306"/>
      <c r="CX51" s="1306"/>
      <c r="CY51" s="1306"/>
      <c r="CZ51" s="1306"/>
      <c r="DA51" s="1306"/>
      <c r="DB51" s="1306"/>
      <c r="DC51" s="1306"/>
    </row>
    <row r="52" spans="1:109" ht="13.5" x14ac:dyDescent="0.15">
      <c r="B52" s="384"/>
      <c r="G52" s="1317"/>
      <c r="H52" s="1317"/>
      <c r="I52" s="1318"/>
      <c r="J52" s="1318"/>
      <c r="K52" s="1310"/>
      <c r="L52" s="1310"/>
      <c r="M52" s="1310"/>
      <c r="N52" s="1310"/>
      <c r="AM52" s="391"/>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399"/>
      <c r="B53" s="384"/>
      <c r="G53" s="1317"/>
      <c r="H53" s="1317"/>
      <c r="I53" s="1311"/>
      <c r="J53" s="1311"/>
      <c r="K53" s="1310"/>
      <c r="L53" s="1310"/>
      <c r="M53" s="1310"/>
      <c r="N53" s="1310"/>
      <c r="AM53" s="391"/>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06">
        <v>63.8</v>
      </c>
      <c r="BQ53" s="1306"/>
      <c r="BR53" s="1306"/>
      <c r="BS53" s="1306"/>
      <c r="BT53" s="1306"/>
      <c r="BU53" s="1306"/>
      <c r="BV53" s="1306"/>
      <c r="BW53" s="1306"/>
      <c r="BX53" s="1306">
        <v>69.5</v>
      </c>
      <c r="BY53" s="1306"/>
      <c r="BZ53" s="1306"/>
      <c r="CA53" s="1306"/>
      <c r="CB53" s="1306"/>
      <c r="CC53" s="1306"/>
      <c r="CD53" s="1306"/>
      <c r="CE53" s="1306"/>
      <c r="CF53" s="1306">
        <v>71.2</v>
      </c>
      <c r="CG53" s="1306"/>
      <c r="CH53" s="1306"/>
      <c r="CI53" s="1306"/>
      <c r="CJ53" s="1306"/>
      <c r="CK53" s="1306"/>
      <c r="CL53" s="1306"/>
      <c r="CM53" s="1306"/>
      <c r="CN53" s="1306">
        <v>73</v>
      </c>
      <c r="CO53" s="1306"/>
      <c r="CP53" s="1306"/>
      <c r="CQ53" s="1306"/>
      <c r="CR53" s="1306"/>
      <c r="CS53" s="1306"/>
      <c r="CT53" s="1306"/>
      <c r="CU53" s="1306"/>
      <c r="CV53" s="1306">
        <v>74.8</v>
      </c>
      <c r="CW53" s="1306"/>
      <c r="CX53" s="1306"/>
      <c r="CY53" s="1306"/>
      <c r="CZ53" s="1306"/>
      <c r="DA53" s="1306"/>
      <c r="DB53" s="1306"/>
      <c r="DC53" s="1306"/>
    </row>
    <row r="54" spans="1:109" ht="13.5" x14ac:dyDescent="0.15">
      <c r="A54" s="399"/>
      <c r="B54" s="384"/>
      <c r="G54" s="1317"/>
      <c r="H54" s="1317"/>
      <c r="I54" s="1311"/>
      <c r="J54" s="1311"/>
      <c r="K54" s="1310"/>
      <c r="L54" s="1310"/>
      <c r="M54" s="1310"/>
      <c r="N54" s="1310"/>
      <c r="AM54" s="391"/>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399"/>
      <c r="B55" s="384"/>
      <c r="G55" s="1311"/>
      <c r="H55" s="1311"/>
      <c r="I55" s="1311"/>
      <c r="J55" s="1311"/>
      <c r="K55" s="1310"/>
      <c r="L55" s="1310"/>
      <c r="M55" s="1310"/>
      <c r="N55" s="1310"/>
      <c r="AN55" s="1308" t="s">
        <v>609</v>
      </c>
      <c r="AO55" s="1308"/>
      <c r="AP55" s="1308"/>
      <c r="AQ55" s="1308"/>
      <c r="AR55" s="1308"/>
      <c r="AS55" s="1308"/>
      <c r="AT55" s="1308"/>
      <c r="AU55" s="1308"/>
      <c r="AV55" s="1308"/>
      <c r="AW55" s="1308"/>
      <c r="AX55" s="1308"/>
      <c r="AY55" s="1308"/>
      <c r="AZ55" s="1308"/>
      <c r="BA55" s="1308"/>
      <c r="BB55" s="1309" t="s">
        <v>608</v>
      </c>
      <c r="BC55" s="1309"/>
      <c r="BD55" s="1309"/>
      <c r="BE55" s="1309"/>
      <c r="BF55" s="1309"/>
      <c r="BG55" s="1309"/>
      <c r="BH55" s="1309"/>
      <c r="BI55" s="1309"/>
      <c r="BJ55" s="1309"/>
      <c r="BK55" s="1309"/>
      <c r="BL55" s="1309"/>
      <c r="BM55" s="1309"/>
      <c r="BN55" s="1309"/>
      <c r="BO55" s="1309"/>
      <c r="BP55" s="1306">
        <v>0.8</v>
      </c>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5" x14ac:dyDescent="0.15">
      <c r="A56" s="399"/>
      <c r="B56" s="384"/>
      <c r="G56" s="1311"/>
      <c r="H56" s="1311"/>
      <c r="I56" s="1311"/>
      <c r="J56" s="1311"/>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399" customFormat="1" ht="13.5" x14ac:dyDescent="0.15">
      <c r="B57" s="405"/>
      <c r="G57" s="1311"/>
      <c r="H57" s="1311"/>
      <c r="I57" s="1312"/>
      <c r="J57" s="1312"/>
      <c r="K57" s="1310"/>
      <c r="L57" s="1310"/>
      <c r="M57" s="1310"/>
      <c r="N57" s="1310"/>
      <c r="AM57" s="383"/>
      <c r="AN57" s="1308"/>
      <c r="AO57" s="1308"/>
      <c r="AP57" s="1308"/>
      <c r="AQ57" s="1308"/>
      <c r="AR57" s="1308"/>
      <c r="AS57" s="1308"/>
      <c r="AT57" s="1308"/>
      <c r="AU57" s="1308"/>
      <c r="AV57" s="1308"/>
      <c r="AW57" s="1308"/>
      <c r="AX57" s="1308"/>
      <c r="AY57" s="1308"/>
      <c r="AZ57" s="1308"/>
      <c r="BA57" s="1308"/>
      <c r="BB57" s="1309" t="s">
        <v>614</v>
      </c>
      <c r="BC57" s="1309"/>
      <c r="BD57" s="1309"/>
      <c r="BE57" s="1309"/>
      <c r="BF57" s="1309"/>
      <c r="BG57" s="1309"/>
      <c r="BH57" s="1309"/>
      <c r="BI57" s="1309"/>
      <c r="BJ57" s="1309"/>
      <c r="BK57" s="1309"/>
      <c r="BL57" s="1309"/>
      <c r="BM57" s="1309"/>
      <c r="BN57" s="1309"/>
      <c r="BO57" s="1309"/>
      <c r="BP57" s="1306">
        <v>56.2</v>
      </c>
      <c r="BQ57" s="1306"/>
      <c r="BR57" s="1306"/>
      <c r="BS57" s="1306"/>
      <c r="BT57" s="1306"/>
      <c r="BU57" s="1306"/>
      <c r="BV57" s="1306"/>
      <c r="BW57" s="1306"/>
      <c r="BX57" s="1306">
        <v>58.6</v>
      </c>
      <c r="BY57" s="1306"/>
      <c r="BZ57" s="1306"/>
      <c r="CA57" s="1306"/>
      <c r="CB57" s="1306"/>
      <c r="CC57" s="1306"/>
      <c r="CD57" s="1306"/>
      <c r="CE57" s="1306"/>
      <c r="CF57" s="1306">
        <v>59.1</v>
      </c>
      <c r="CG57" s="1306"/>
      <c r="CH57" s="1306"/>
      <c r="CI57" s="1306"/>
      <c r="CJ57" s="1306"/>
      <c r="CK57" s="1306"/>
      <c r="CL57" s="1306"/>
      <c r="CM57" s="1306"/>
      <c r="CN57" s="1306">
        <v>61.3</v>
      </c>
      <c r="CO57" s="1306"/>
      <c r="CP57" s="1306"/>
      <c r="CQ57" s="1306"/>
      <c r="CR57" s="1306"/>
      <c r="CS57" s="1306"/>
      <c r="CT57" s="1306"/>
      <c r="CU57" s="1306"/>
      <c r="CV57" s="1306">
        <v>62.9</v>
      </c>
      <c r="CW57" s="1306"/>
      <c r="CX57" s="1306"/>
      <c r="CY57" s="1306"/>
      <c r="CZ57" s="1306"/>
      <c r="DA57" s="1306"/>
      <c r="DB57" s="1306"/>
      <c r="DC57" s="1306"/>
      <c r="DD57" s="410"/>
      <c r="DE57" s="405"/>
    </row>
    <row r="58" spans="1:109" s="399" customFormat="1" ht="13.5" x14ac:dyDescent="0.15">
      <c r="A58" s="383"/>
      <c r="B58" s="405"/>
      <c r="G58" s="1311"/>
      <c r="H58" s="1311"/>
      <c r="I58" s="1312"/>
      <c r="J58" s="1312"/>
      <c r="K58" s="1310"/>
      <c r="L58" s="1310"/>
      <c r="M58" s="1310"/>
      <c r="N58" s="1310"/>
      <c r="AM58" s="383"/>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0"/>
      <c r="DE58" s="405"/>
    </row>
    <row r="59" spans="1:109" s="399" customFormat="1" ht="13.5" x14ac:dyDescent="0.15">
      <c r="A59" s="383"/>
      <c r="B59" s="405"/>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5"/>
    </row>
    <row r="60" spans="1:109" s="399" customFormat="1" ht="13.5" x14ac:dyDescent="0.15">
      <c r="A60" s="383"/>
      <c r="B60" s="405"/>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5"/>
    </row>
    <row r="61" spans="1:109" s="399" customFormat="1" ht="13.5" x14ac:dyDescent="0.15">
      <c r="A61" s="383"/>
      <c r="B61" s="409"/>
      <c r="C61" s="408"/>
      <c r="D61" s="408"/>
      <c r="E61" s="408"/>
      <c r="F61" s="408"/>
      <c r="G61" s="408"/>
      <c r="H61" s="408"/>
      <c r="I61" s="408"/>
      <c r="J61" s="408"/>
      <c r="K61" s="408"/>
      <c r="L61" s="408"/>
      <c r="M61" s="407"/>
      <c r="N61" s="407"/>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7"/>
      <c r="AT61" s="407"/>
      <c r="AU61" s="408"/>
      <c r="AV61" s="408"/>
      <c r="AW61" s="408"/>
      <c r="AX61" s="408"/>
      <c r="AY61" s="408"/>
      <c r="AZ61" s="408"/>
      <c r="BA61" s="408"/>
      <c r="BB61" s="408"/>
      <c r="BC61" s="408"/>
      <c r="BD61" s="408"/>
      <c r="BE61" s="407"/>
      <c r="BF61" s="407"/>
      <c r="BG61" s="408"/>
      <c r="BH61" s="408"/>
      <c r="BI61" s="408"/>
      <c r="BJ61" s="408"/>
      <c r="BK61" s="408"/>
      <c r="BL61" s="408"/>
      <c r="BM61" s="408"/>
      <c r="BN61" s="408"/>
      <c r="BO61" s="408"/>
      <c r="BP61" s="408"/>
      <c r="BQ61" s="407"/>
      <c r="BR61" s="407"/>
      <c r="BS61" s="408"/>
      <c r="BT61" s="408"/>
      <c r="BU61" s="408"/>
      <c r="BV61" s="408"/>
      <c r="BW61" s="408"/>
      <c r="BX61" s="408"/>
      <c r="BY61" s="408"/>
      <c r="BZ61" s="408"/>
      <c r="CA61" s="408"/>
      <c r="CB61" s="408"/>
      <c r="CC61" s="407"/>
      <c r="CD61" s="407"/>
      <c r="CE61" s="408"/>
      <c r="CF61" s="408"/>
      <c r="CG61" s="408"/>
      <c r="CH61" s="408"/>
      <c r="CI61" s="408"/>
      <c r="CJ61" s="408"/>
      <c r="CK61" s="408"/>
      <c r="CL61" s="408"/>
      <c r="CM61" s="408"/>
      <c r="CN61" s="408"/>
      <c r="CO61" s="407"/>
      <c r="CP61" s="407"/>
      <c r="CQ61" s="408"/>
      <c r="CR61" s="408"/>
      <c r="CS61" s="408"/>
      <c r="CT61" s="408"/>
      <c r="CU61" s="408"/>
      <c r="CV61" s="408"/>
      <c r="CW61" s="408"/>
      <c r="CX61" s="408"/>
      <c r="CY61" s="408"/>
      <c r="CZ61" s="408"/>
      <c r="DA61" s="407"/>
      <c r="DB61" s="407"/>
      <c r="DC61" s="407"/>
      <c r="DD61" s="406"/>
      <c r="DE61" s="405"/>
    </row>
    <row r="62" spans="1:109" ht="13.5"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83"/>
    </row>
    <row r="63" spans="1:109" ht="17.25" x14ac:dyDescent="0.15">
      <c r="B63" s="403" t="s">
        <v>613</v>
      </c>
    </row>
    <row r="64" spans="1:109" ht="13.5" x14ac:dyDescent="0.15">
      <c r="B64" s="384"/>
      <c r="G64" s="400"/>
      <c r="I64" s="402"/>
      <c r="J64" s="402"/>
      <c r="K64" s="402"/>
      <c r="L64" s="402"/>
      <c r="M64" s="402"/>
      <c r="N64" s="401"/>
      <c r="AM64" s="400"/>
      <c r="AN64" s="400" t="s">
        <v>612</v>
      </c>
      <c r="AP64" s="399"/>
      <c r="AQ64" s="399"/>
      <c r="AR64" s="399"/>
      <c r="AY64" s="400"/>
      <c r="BA64" s="399"/>
      <c r="BB64" s="399"/>
      <c r="BC64" s="399"/>
      <c r="BK64" s="400"/>
      <c r="BM64" s="399"/>
      <c r="BN64" s="399"/>
      <c r="BO64" s="399"/>
      <c r="BW64" s="400"/>
      <c r="BY64" s="399"/>
      <c r="BZ64" s="399"/>
      <c r="CA64" s="399"/>
      <c r="CI64" s="400"/>
      <c r="CK64" s="399"/>
      <c r="CL64" s="399"/>
      <c r="CM64" s="399"/>
      <c r="CU64" s="400"/>
      <c r="CW64" s="399"/>
      <c r="CX64" s="399"/>
      <c r="CY64" s="399"/>
    </row>
    <row r="65" spans="2:107" s="383" customFormat="1" ht="13.5" x14ac:dyDescent="0.15">
      <c r="B65" s="384"/>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s="383" customFormat="1" ht="13.5" x14ac:dyDescent="0.15">
      <c r="B66" s="38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s="383" customFormat="1" ht="13.5" x14ac:dyDescent="0.15">
      <c r="B67" s="38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s="383" customFormat="1" ht="13.5" x14ac:dyDescent="0.15">
      <c r="B68" s="38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s="383" customFormat="1" ht="13.5" x14ac:dyDescent="0.15">
      <c r="B69" s="38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s="383" customFormat="1" ht="13.5" x14ac:dyDescent="0.15">
      <c r="B70" s="384"/>
      <c r="H70" s="398"/>
      <c r="I70" s="398"/>
      <c r="J70" s="396"/>
      <c r="K70" s="396"/>
      <c r="L70" s="395"/>
      <c r="M70" s="396"/>
      <c r="N70" s="395"/>
      <c r="AN70" s="391"/>
      <c r="AO70" s="391"/>
      <c r="AP70" s="391"/>
      <c r="AZ70" s="391"/>
      <c r="BA70" s="391"/>
      <c r="BB70" s="391"/>
      <c r="BL70" s="391"/>
      <c r="BM70" s="391"/>
      <c r="BN70" s="391"/>
      <c r="BX70" s="391"/>
      <c r="BY70" s="391"/>
      <c r="BZ70" s="391"/>
      <c r="CJ70" s="391"/>
      <c r="CK70" s="391"/>
      <c r="CL70" s="391"/>
      <c r="CV70" s="391"/>
      <c r="CW70" s="391"/>
      <c r="CX70" s="391"/>
    </row>
    <row r="71" spans="2:107" s="383" customFormat="1" ht="13.5" x14ac:dyDescent="0.15">
      <c r="B71" s="384"/>
      <c r="G71" s="394"/>
      <c r="I71" s="397"/>
      <c r="J71" s="396"/>
      <c r="K71" s="396"/>
      <c r="L71" s="395"/>
      <c r="M71" s="396"/>
      <c r="N71" s="395"/>
      <c r="AM71" s="394"/>
      <c r="AN71" s="383" t="s">
        <v>611</v>
      </c>
    </row>
    <row r="72" spans="2:107" s="383" customFormat="1" ht="13.5" x14ac:dyDescent="0.15">
      <c r="B72" s="384"/>
      <c r="G72" s="1311"/>
      <c r="H72" s="1311"/>
      <c r="I72" s="1311"/>
      <c r="J72" s="1311"/>
      <c r="K72" s="393"/>
      <c r="L72" s="393"/>
      <c r="M72" s="392"/>
      <c r="N72" s="392"/>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560</v>
      </c>
      <c r="BQ72" s="1308"/>
      <c r="BR72" s="1308"/>
      <c r="BS72" s="1308"/>
      <c r="BT72" s="1308"/>
      <c r="BU72" s="1308"/>
      <c r="BV72" s="1308"/>
      <c r="BW72" s="1308"/>
      <c r="BX72" s="1308" t="s">
        <v>561</v>
      </c>
      <c r="BY72" s="1308"/>
      <c r="BZ72" s="1308"/>
      <c r="CA72" s="1308"/>
      <c r="CB72" s="1308"/>
      <c r="CC72" s="1308"/>
      <c r="CD72" s="1308"/>
      <c r="CE72" s="1308"/>
      <c r="CF72" s="1308" t="s">
        <v>562</v>
      </c>
      <c r="CG72" s="1308"/>
      <c r="CH72" s="1308"/>
      <c r="CI72" s="1308"/>
      <c r="CJ72" s="1308"/>
      <c r="CK72" s="1308"/>
      <c r="CL72" s="1308"/>
      <c r="CM72" s="1308"/>
      <c r="CN72" s="1308" t="s">
        <v>563</v>
      </c>
      <c r="CO72" s="1308"/>
      <c r="CP72" s="1308"/>
      <c r="CQ72" s="1308"/>
      <c r="CR72" s="1308"/>
      <c r="CS72" s="1308"/>
      <c r="CT72" s="1308"/>
      <c r="CU72" s="1308"/>
      <c r="CV72" s="1308" t="s">
        <v>564</v>
      </c>
      <c r="CW72" s="1308"/>
      <c r="CX72" s="1308"/>
      <c r="CY72" s="1308"/>
      <c r="CZ72" s="1308"/>
      <c r="DA72" s="1308"/>
      <c r="DB72" s="1308"/>
      <c r="DC72" s="1308"/>
    </row>
    <row r="73" spans="2:107" s="383" customFormat="1" ht="13.5" x14ac:dyDescent="0.15">
      <c r="B73" s="384"/>
      <c r="G73" s="1317"/>
      <c r="H73" s="1317"/>
      <c r="I73" s="1317"/>
      <c r="J73" s="1317"/>
      <c r="K73" s="1307"/>
      <c r="L73" s="1307"/>
      <c r="M73" s="1307"/>
      <c r="N73" s="1307"/>
      <c r="AM73" s="391"/>
      <c r="AN73" s="1309" t="s">
        <v>610</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06">
        <v>63.5</v>
      </c>
      <c r="BQ73" s="1306"/>
      <c r="BR73" s="1306"/>
      <c r="BS73" s="1306"/>
      <c r="BT73" s="1306"/>
      <c r="BU73" s="1306"/>
      <c r="BV73" s="1306"/>
      <c r="BW73" s="1306"/>
      <c r="BX73" s="1306">
        <v>49.6</v>
      </c>
      <c r="BY73" s="1306"/>
      <c r="BZ73" s="1306"/>
      <c r="CA73" s="1306"/>
      <c r="CB73" s="1306"/>
      <c r="CC73" s="1306"/>
      <c r="CD73" s="1306"/>
      <c r="CE73" s="1306"/>
      <c r="CF73" s="1306">
        <v>59.3</v>
      </c>
      <c r="CG73" s="1306"/>
      <c r="CH73" s="1306"/>
      <c r="CI73" s="1306"/>
      <c r="CJ73" s="1306"/>
      <c r="CK73" s="1306"/>
      <c r="CL73" s="1306"/>
      <c r="CM73" s="1306"/>
      <c r="CN73" s="1306">
        <v>64.7</v>
      </c>
      <c r="CO73" s="1306"/>
      <c r="CP73" s="1306"/>
      <c r="CQ73" s="1306"/>
      <c r="CR73" s="1306"/>
      <c r="CS73" s="1306"/>
      <c r="CT73" s="1306"/>
      <c r="CU73" s="1306"/>
      <c r="CV73" s="1306">
        <v>77.599999999999994</v>
      </c>
      <c r="CW73" s="1306"/>
      <c r="CX73" s="1306"/>
      <c r="CY73" s="1306"/>
      <c r="CZ73" s="1306"/>
      <c r="DA73" s="1306"/>
      <c r="DB73" s="1306"/>
      <c r="DC73" s="1306"/>
    </row>
    <row r="74" spans="2:107" s="383" customFormat="1" ht="13.5" x14ac:dyDescent="0.15">
      <c r="B74" s="384"/>
      <c r="G74" s="1317"/>
      <c r="H74" s="1317"/>
      <c r="I74" s="1317"/>
      <c r="J74" s="1317"/>
      <c r="K74" s="1307"/>
      <c r="L74" s="1307"/>
      <c r="M74" s="1307"/>
      <c r="N74" s="1307"/>
      <c r="AM74" s="391"/>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s="383" customFormat="1" ht="13.5" x14ac:dyDescent="0.15">
      <c r="B75" s="384"/>
      <c r="G75" s="1317"/>
      <c r="H75" s="1317"/>
      <c r="I75" s="1311"/>
      <c r="J75" s="1311"/>
      <c r="K75" s="1310"/>
      <c r="L75" s="1310"/>
      <c r="M75" s="1310"/>
      <c r="N75" s="1310"/>
      <c r="AM75" s="391"/>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06">
        <v>10</v>
      </c>
      <c r="BQ75" s="1306"/>
      <c r="BR75" s="1306"/>
      <c r="BS75" s="1306"/>
      <c r="BT75" s="1306"/>
      <c r="BU75" s="1306"/>
      <c r="BV75" s="1306"/>
      <c r="BW75" s="1306"/>
      <c r="BX75" s="1306">
        <v>8.3000000000000007</v>
      </c>
      <c r="BY75" s="1306"/>
      <c r="BZ75" s="1306"/>
      <c r="CA75" s="1306"/>
      <c r="CB75" s="1306"/>
      <c r="CC75" s="1306"/>
      <c r="CD75" s="1306"/>
      <c r="CE75" s="1306"/>
      <c r="CF75" s="1306">
        <v>8.1</v>
      </c>
      <c r="CG75" s="1306"/>
      <c r="CH75" s="1306"/>
      <c r="CI75" s="1306"/>
      <c r="CJ75" s="1306"/>
      <c r="CK75" s="1306"/>
      <c r="CL75" s="1306"/>
      <c r="CM75" s="1306"/>
      <c r="CN75" s="1306">
        <v>8.3000000000000007</v>
      </c>
      <c r="CO75" s="1306"/>
      <c r="CP75" s="1306"/>
      <c r="CQ75" s="1306"/>
      <c r="CR75" s="1306"/>
      <c r="CS75" s="1306"/>
      <c r="CT75" s="1306"/>
      <c r="CU75" s="1306"/>
      <c r="CV75" s="1306">
        <v>9.5</v>
      </c>
      <c r="CW75" s="1306"/>
      <c r="CX75" s="1306"/>
      <c r="CY75" s="1306"/>
      <c r="CZ75" s="1306"/>
      <c r="DA75" s="1306"/>
      <c r="DB75" s="1306"/>
      <c r="DC75" s="1306"/>
    </row>
    <row r="76" spans="2:107" s="383" customFormat="1" ht="13.5" x14ac:dyDescent="0.15">
      <c r="B76" s="384"/>
      <c r="G76" s="1317"/>
      <c r="H76" s="1317"/>
      <c r="I76" s="1311"/>
      <c r="J76" s="1311"/>
      <c r="K76" s="1310"/>
      <c r="L76" s="1310"/>
      <c r="M76" s="1310"/>
      <c r="N76" s="1310"/>
      <c r="AM76" s="391"/>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s="383" customFormat="1" ht="13.5" x14ac:dyDescent="0.15">
      <c r="B77" s="384"/>
      <c r="G77" s="1311"/>
      <c r="H77" s="1311"/>
      <c r="I77" s="1311"/>
      <c r="J77" s="1311"/>
      <c r="K77" s="1307"/>
      <c r="L77" s="1307"/>
      <c r="M77" s="1307"/>
      <c r="N77" s="1307"/>
      <c r="AN77" s="1308" t="s">
        <v>609</v>
      </c>
      <c r="AO77" s="1308"/>
      <c r="AP77" s="1308"/>
      <c r="AQ77" s="1308"/>
      <c r="AR77" s="1308"/>
      <c r="AS77" s="1308"/>
      <c r="AT77" s="1308"/>
      <c r="AU77" s="1308"/>
      <c r="AV77" s="1308"/>
      <c r="AW77" s="1308"/>
      <c r="AX77" s="1308"/>
      <c r="AY77" s="1308"/>
      <c r="AZ77" s="1308"/>
      <c r="BA77" s="1308"/>
      <c r="BB77" s="1309" t="s">
        <v>608</v>
      </c>
      <c r="BC77" s="1309"/>
      <c r="BD77" s="1309"/>
      <c r="BE77" s="1309"/>
      <c r="BF77" s="1309"/>
      <c r="BG77" s="1309"/>
      <c r="BH77" s="1309"/>
      <c r="BI77" s="1309"/>
      <c r="BJ77" s="1309"/>
      <c r="BK77" s="1309"/>
      <c r="BL77" s="1309"/>
      <c r="BM77" s="1309"/>
      <c r="BN77" s="1309"/>
      <c r="BO77" s="1309"/>
      <c r="BP77" s="1306">
        <v>0.8</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s="383" customFormat="1" ht="13.5" x14ac:dyDescent="0.15">
      <c r="B78" s="384"/>
      <c r="G78" s="1311"/>
      <c r="H78" s="1311"/>
      <c r="I78" s="1311"/>
      <c r="J78" s="1311"/>
      <c r="K78" s="1307"/>
      <c r="L78" s="1307"/>
      <c r="M78" s="1307"/>
      <c r="N78" s="1307"/>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s="383" customFormat="1" ht="13.5" x14ac:dyDescent="0.15">
      <c r="B79" s="384"/>
      <c r="G79" s="1311"/>
      <c r="H79" s="1311"/>
      <c r="I79" s="1312"/>
      <c r="J79" s="1312"/>
      <c r="K79" s="1313"/>
      <c r="L79" s="1313"/>
      <c r="M79" s="1313"/>
      <c r="N79" s="1313"/>
      <c r="AN79" s="1308"/>
      <c r="AO79" s="1308"/>
      <c r="AP79" s="1308"/>
      <c r="AQ79" s="1308"/>
      <c r="AR79" s="1308"/>
      <c r="AS79" s="1308"/>
      <c r="AT79" s="1308"/>
      <c r="AU79" s="1308"/>
      <c r="AV79" s="1308"/>
      <c r="AW79" s="1308"/>
      <c r="AX79" s="1308"/>
      <c r="AY79" s="1308"/>
      <c r="AZ79" s="1308"/>
      <c r="BA79" s="1308"/>
      <c r="BB79" s="1309" t="s">
        <v>607</v>
      </c>
      <c r="BC79" s="1309"/>
      <c r="BD79" s="1309"/>
      <c r="BE79" s="1309"/>
      <c r="BF79" s="1309"/>
      <c r="BG79" s="1309"/>
      <c r="BH79" s="1309"/>
      <c r="BI79" s="1309"/>
      <c r="BJ79" s="1309"/>
      <c r="BK79" s="1309"/>
      <c r="BL79" s="1309"/>
      <c r="BM79" s="1309"/>
      <c r="BN79" s="1309"/>
      <c r="BO79" s="1309"/>
      <c r="BP79" s="1306">
        <v>8.1</v>
      </c>
      <c r="BQ79" s="1306"/>
      <c r="BR79" s="1306"/>
      <c r="BS79" s="1306"/>
      <c r="BT79" s="1306"/>
      <c r="BU79" s="1306"/>
      <c r="BV79" s="1306"/>
      <c r="BW79" s="1306"/>
      <c r="BX79" s="1306">
        <v>7.3</v>
      </c>
      <c r="BY79" s="1306"/>
      <c r="BZ79" s="1306"/>
      <c r="CA79" s="1306"/>
      <c r="CB79" s="1306"/>
      <c r="CC79" s="1306"/>
      <c r="CD79" s="1306"/>
      <c r="CE79" s="1306"/>
      <c r="CF79" s="1306">
        <v>7.2</v>
      </c>
      <c r="CG79" s="1306"/>
      <c r="CH79" s="1306"/>
      <c r="CI79" s="1306"/>
      <c r="CJ79" s="1306"/>
      <c r="CK79" s="1306"/>
      <c r="CL79" s="1306"/>
      <c r="CM79" s="1306"/>
      <c r="CN79" s="1306">
        <v>7.2</v>
      </c>
      <c r="CO79" s="1306"/>
      <c r="CP79" s="1306"/>
      <c r="CQ79" s="1306"/>
      <c r="CR79" s="1306"/>
      <c r="CS79" s="1306"/>
      <c r="CT79" s="1306"/>
      <c r="CU79" s="1306"/>
      <c r="CV79" s="1306">
        <v>7.7</v>
      </c>
      <c r="CW79" s="1306"/>
      <c r="CX79" s="1306"/>
      <c r="CY79" s="1306"/>
      <c r="CZ79" s="1306"/>
      <c r="DA79" s="1306"/>
      <c r="DB79" s="1306"/>
      <c r="DC79" s="1306"/>
    </row>
    <row r="80" spans="2:107" s="383" customFormat="1" ht="13.5" x14ac:dyDescent="0.15">
      <c r="B80" s="384"/>
      <c r="G80" s="1311"/>
      <c r="H80" s="1311"/>
      <c r="I80" s="1312"/>
      <c r="J80" s="1312"/>
      <c r="K80" s="1313"/>
      <c r="L80" s="1313"/>
      <c r="M80" s="1313"/>
      <c r="N80" s="1313"/>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4"/>
    </row>
    <row r="82" spans="2:109" ht="17.25" x14ac:dyDescent="0.15">
      <c r="B82" s="384"/>
      <c r="K82" s="390"/>
      <c r="L82" s="390"/>
      <c r="M82" s="390"/>
      <c r="N82" s="390"/>
      <c r="AQ82" s="390"/>
      <c r="AR82" s="390"/>
      <c r="AS82" s="390"/>
      <c r="AT82" s="390"/>
      <c r="BC82" s="390"/>
      <c r="BD82" s="390"/>
      <c r="BE82" s="390"/>
      <c r="BF82" s="390"/>
      <c r="BO82" s="390"/>
      <c r="BP82" s="390"/>
      <c r="BQ82" s="390"/>
      <c r="BR82" s="390"/>
      <c r="CA82" s="390"/>
      <c r="CB82" s="390"/>
      <c r="CC82" s="390"/>
      <c r="CD82" s="390"/>
      <c r="CM82" s="390"/>
      <c r="CN82" s="390"/>
      <c r="CO82" s="390"/>
      <c r="CP82" s="390"/>
      <c r="CY82" s="390"/>
      <c r="CZ82" s="390"/>
      <c r="DA82" s="390"/>
      <c r="DB82" s="390"/>
      <c r="DC82" s="390"/>
    </row>
    <row r="83" spans="2:109" ht="13.5" x14ac:dyDescent="0.15">
      <c r="B83" s="389"/>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7"/>
    </row>
    <row r="84" spans="2:109" ht="13.5" x14ac:dyDescent="0.15">
      <c r="DD84" s="383"/>
      <c r="DE84" s="383"/>
    </row>
    <row r="85" spans="2:109" ht="13.5" x14ac:dyDescent="0.15">
      <c r="DD85" s="383"/>
      <c r="DE85" s="383"/>
    </row>
    <row r="86" spans="2:109" ht="13.5" hidden="1" x14ac:dyDescent="0.15">
      <c r="DD86" s="383"/>
      <c r="DE86" s="383"/>
    </row>
    <row r="87" spans="2:109" ht="13.5" hidden="1" x14ac:dyDescent="0.15">
      <c r="K87" s="386"/>
      <c r="AQ87" s="386"/>
      <c r="BC87" s="386"/>
      <c r="BO87" s="386"/>
      <c r="CA87" s="386"/>
      <c r="CM87" s="386"/>
      <c r="CY87" s="386"/>
      <c r="DD87" s="383"/>
      <c r="DE87" s="383"/>
    </row>
    <row r="88" spans="2:109" ht="13.5" hidden="1" x14ac:dyDescent="0.15">
      <c r="DD88" s="383"/>
      <c r="DE88" s="383"/>
    </row>
    <row r="89" spans="2:109" ht="13.5" hidden="1" x14ac:dyDescent="0.15">
      <c r="DD89" s="383"/>
      <c r="DE89" s="383"/>
    </row>
    <row r="90" spans="2:109" ht="13.5" hidden="1" x14ac:dyDescent="0.15">
      <c r="DD90" s="383"/>
      <c r="DE90" s="383"/>
    </row>
    <row r="91" spans="2:109" ht="13.5"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383" customFormat="1" ht="13.5" hidden="1" customHeight="1" x14ac:dyDescent="0.15"/>
    <row r="98" s="383" customFormat="1" ht="13.5" hidden="1" customHeight="1" x14ac:dyDescent="0.15"/>
    <row r="99" s="383" customFormat="1" ht="13.5" hidden="1" customHeight="1" x14ac:dyDescent="0.15"/>
    <row r="100" s="383" customFormat="1" ht="13.5" hidden="1" customHeight="1" x14ac:dyDescent="0.15"/>
    <row r="101" s="383" customFormat="1" ht="13.5" hidden="1" customHeight="1" x14ac:dyDescent="0.15"/>
    <row r="102" s="383" customFormat="1" ht="13.5" hidden="1" customHeight="1" x14ac:dyDescent="0.15"/>
    <row r="103" s="383" customFormat="1" ht="13.5" hidden="1" customHeight="1" x14ac:dyDescent="0.15"/>
    <row r="104" s="383" customFormat="1" ht="13.5" hidden="1" customHeight="1" x14ac:dyDescent="0.15"/>
    <row r="105" s="383" customFormat="1" ht="13.5" hidden="1" customHeight="1" x14ac:dyDescent="0.15"/>
    <row r="106" s="383" customFormat="1" ht="13.5" hidden="1" customHeight="1" x14ac:dyDescent="0.15"/>
    <row r="107" s="383" customFormat="1" ht="13.5" hidden="1" customHeight="1" x14ac:dyDescent="0.15"/>
    <row r="108" s="383" customFormat="1" ht="13.5" hidden="1" customHeight="1" x14ac:dyDescent="0.15"/>
    <row r="109" s="383" customFormat="1" ht="13.5" hidden="1" customHeight="1" x14ac:dyDescent="0.15"/>
    <row r="110" s="383" customFormat="1" ht="13.5" hidden="1" customHeight="1" x14ac:dyDescent="0.15"/>
    <row r="111" s="383" customFormat="1" ht="13.5" hidden="1" customHeight="1" x14ac:dyDescent="0.15"/>
    <row r="112" s="383" customFormat="1" ht="13.5" hidden="1" customHeight="1" x14ac:dyDescent="0.15"/>
    <row r="113" s="383" customFormat="1" ht="13.5" hidden="1" customHeight="1" x14ac:dyDescent="0.15"/>
    <row r="114" s="383" customFormat="1" ht="13.5" hidden="1" customHeight="1" x14ac:dyDescent="0.15"/>
    <row r="115" s="383" customFormat="1" ht="13.5" hidden="1" customHeight="1" x14ac:dyDescent="0.15"/>
    <row r="116" s="383" customFormat="1" ht="13.5" hidden="1" customHeight="1" x14ac:dyDescent="0.15"/>
    <row r="117" s="383" customFormat="1" ht="13.5" hidden="1" customHeight="1" x14ac:dyDescent="0.15"/>
    <row r="118" s="383" customFormat="1" ht="13.5" hidden="1" customHeight="1" x14ac:dyDescent="0.15"/>
    <row r="119" s="383" customFormat="1" ht="13.5" hidden="1" customHeight="1" x14ac:dyDescent="0.15"/>
    <row r="120" s="383" customFormat="1" ht="13.5" hidden="1" customHeight="1" x14ac:dyDescent="0.15"/>
    <row r="121" s="383" customFormat="1" ht="13.5" hidden="1" customHeight="1" x14ac:dyDescent="0.15"/>
    <row r="122" s="383" customFormat="1" ht="13.5" hidden="1" customHeight="1" x14ac:dyDescent="0.15"/>
    <row r="123" s="383" customFormat="1" ht="13.5" hidden="1" customHeight="1" x14ac:dyDescent="0.15"/>
    <row r="124" s="383" customFormat="1" ht="13.5" hidden="1" customHeight="1" x14ac:dyDescent="0.15"/>
    <row r="125" s="383" customFormat="1" ht="13.5" hidden="1" customHeight="1" x14ac:dyDescent="0.15"/>
    <row r="126" s="383" customFormat="1" ht="13.5" hidden="1" customHeight="1" x14ac:dyDescent="0.15"/>
    <row r="127" s="383" customFormat="1" ht="13.5" hidden="1" customHeight="1" x14ac:dyDescent="0.15"/>
    <row r="128" s="383" customFormat="1" ht="13.5" hidden="1" customHeight="1" x14ac:dyDescent="0.15"/>
    <row r="129" s="383" customFormat="1" ht="13.5" hidden="1" customHeight="1" x14ac:dyDescent="0.15"/>
    <row r="130" s="383" customFormat="1" ht="13.5" hidden="1" customHeight="1" x14ac:dyDescent="0.15"/>
    <row r="131" s="383" customFormat="1" ht="13.5" hidden="1" customHeight="1" x14ac:dyDescent="0.15"/>
    <row r="132" s="383" customFormat="1" ht="13.5" hidden="1" customHeight="1" x14ac:dyDescent="0.15"/>
    <row r="133" s="383" customFormat="1" ht="13.5" hidden="1" customHeight="1" x14ac:dyDescent="0.15"/>
    <row r="134" s="383" customFormat="1" ht="13.5" hidden="1" customHeight="1" x14ac:dyDescent="0.15"/>
    <row r="135" s="383" customFormat="1" ht="13.5" hidden="1" customHeight="1" x14ac:dyDescent="0.15"/>
    <row r="136" s="383" customFormat="1" ht="13.5" hidden="1" customHeight="1" x14ac:dyDescent="0.15"/>
    <row r="137" s="383" customFormat="1" ht="13.5" hidden="1" customHeight="1" x14ac:dyDescent="0.15"/>
    <row r="138" s="383" customFormat="1" ht="13.5" hidden="1" customHeight="1" x14ac:dyDescent="0.15"/>
    <row r="139" s="383" customFormat="1" ht="13.5" hidden="1" customHeight="1" x14ac:dyDescent="0.15"/>
    <row r="140" s="383" customFormat="1" ht="13.5" hidden="1" customHeight="1" x14ac:dyDescent="0.15"/>
    <row r="141" s="383" customFormat="1" ht="13.5" hidden="1" customHeight="1" x14ac:dyDescent="0.15"/>
    <row r="142" s="383" customFormat="1" ht="13.5" hidden="1" customHeight="1" x14ac:dyDescent="0.15"/>
    <row r="143" s="383" customFormat="1" ht="13.5" hidden="1" customHeight="1" x14ac:dyDescent="0.15"/>
    <row r="144" s="383" customFormat="1" ht="13.5" hidden="1" customHeight="1" x14ac:dyDescent="0.15"/>
    <row r="145" s="383" customFormat="1" ht="13.5" hidden="1" customHeight="1" x14ac:dyDescent="0.15"/>
    <row r="146" s="383" customFormat="1" ht="13.5" hidden="1" customHeight="1" x14ac:dyDescent="0.15"/>
    <row r="147" s="383" customFormat="1" ht="13.5" hidden="1" customHeight="1" x14ac:dyDescent="0.15"/>
    <row r="148" s="383" customFormat="1" ht="13.5" hidden="1" customHeight="1" x14ac:dyDescent="0.15"/>
    <row r="149" s="383" customFormat="1" ht="13.5" hidden="1" customHeight="1" x14ac:dyDescent="0.15"/>
    <row r="150" s="383" customFormat="1" ht="13.5" hidden="1" customHeight="1" x14ac:dyDescent="0.15"/>
    <row r="151" s="383" customFormat="1" ht="13.5" hidden="1" customHeight="1" x14ac:dyDescent="0.15"/>
    <row r="152" s="383" customFormat="1" ht="13.5" hidden="1" customHeight="1" x14ac:dyDescent="0.15"/>
    <row r="153" s="383" customFormat="1" ht="13.5" hidden="1" customHeight="1" x14ac:dyDescent="0.15"/>
    <row r="154" s="383" customFormat="1" ht="13.5" hidden="1" customHeight="1" x14ac:dyDescent="0.15"/>
    <row r="155" s="383" customFormat="1" ht="13.5" hidden="1" customHeight="1" x14ac:dyDescent="0.15"/>
    <row r="156" s="383" customFormat="1" ht="13.5" hidden="1" customHeight="1" x14ac:dyDescent="0.15"/>
    <row r="157" s="383" customFormat="1" ht="13.5" hidden="1" customHeight="1" x14ac:dyDescent="0.15"/>
    <row r="158" s="383" customFormat="1" ht="13.5" hidden="1" customHeight="1" x14ac:dyDescent="0.15"/>
    <row r="159" s="383" customFormat="1" ht="13.5" hidden="1" customHeight="1" x14ac:dyDescent="0.15"/>
    <row r="160" s="383" customFormat="1" ht="13.5" hidden="1" customHeight="1" x14ac:dyDescent="0.15"/>
  </sheetData>
  <sheetProtection algorithmName="SHA-512" hashValue="gogCVM5q/6zH0+tGrAufgLsW0uIL3QZf1GnnZlpbErCJPwaO6oimBcz2PIEyRN9DG7LfFpta1oUWxEYes9Um6g==" saltValue="npJZuFMVDyKZBY56jm95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P111" sqref="CP111"/>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s="285" customFormat="1" x14ac:dyDescent="0.15">
      <c r="L17" s="286"/>
      <c r="M17" s="286"/>
      <c r="N17" s="286"/>
      <c r="O17" s="286"/>
      <c r="P17" s="286"/>
      <c r="Q17" s="286"/>
      <c r="R17" s="286"/>
      <c r="S17" s="286"/>
      <c r="T17" s="286"/>
      <c r="U17" s="286"/>
      <c r="V17" s="286"/>
      <c r="W17" s="286"/>
      <c r="X17" s="286"/>
      <c r="Y17" s="286"/>
      <c r="Z17" s="286"/>
      <c r="AA17" s="286"/>
      <c r="AB17" s="286"/>
      <c r="AC17" s="286"/>
      <c r="AD17" s="286"/>
      <c r="AE17" s="286"/>
      <c r="AF17" s="286"/>
      <c r="AG17" s="286"/>
    </row>
    <row r="18" spans="12:34" s="285" customFormat="1" x14ac:dyDescent="0.15">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row>
    <row r="19" spans="12:34" s="285" customFormat="1" x14ac:dyDescent="0.15">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row>
    <row r="20" spans="12:34" s="285" customFormat="1" x14ac:dyDescent="0.15">
      <c r="L20" s="286"/>
      <c r="M20" s="286"/>
      <c r="N20" s="286"/>
      <c r="O20" s="286"/>
      <c r="P20" s="286"/>
      <c r="Q20" s="286"/>
      <c r="R20" s="286"/>
      <c r="S20" s="286"/>
      <c r="T20" s="286"/>
      <c r="U20" s="286"/>
      <c r="V20" s="286"/>
      <c r="W20" s="286"/>
      <c r="X20" s="286"/>
      <c r="Y20" s="286"/>
      <c r="Z20" s="286"/>
      <c r="AA20" s="286"/>
      <c r="AB20" s="286"/>
      <c r="AC20" s="286"/>
      <c r="AD20" s="286"/>
      <c r="AE20" s="286"/>
      <c r="AF20" s="286"/>
      <c r="AG20" s="286"/>
    </row>
    <row r="21" spans="12:34" s="285" customFormat="1" x14ac:dyDescent="0.15">
      <c r="L21" s="286"/>
      <c r="M21" s="286"/>
      <c r="N21" s="286"/>
      <c r="O21" s="286"/>
      <c r="P21" s="286"/>
      <c r="Q21" s="286"/>
      <c r="R21" s="286"/>
      <c r="S21" s="286"/>
      <c r="T21" s="286"/>
      <c r="U21" s="286"/>
      <c r="V21" s="286"/>
      <c r="W21" s="286"/>
      <c r="X21" s="286"/>
      <c r="Y21" s="286"/>
      <c r="Z21" s="286"/>
      <c r="AA21" s="286"/>
      <c r="AB21" s="286"/>
      <c r="AC21" s="286"/>
      <c r="AD21" s="286"/>
      <c r="AE21" s="286"/>
      <c r="AF21" s="286"/>
      <c r="AG21" s="286"/>
    </row>
    <row r="22" spans="12:34" s="285" customFormat="1" x14ac:dyDescent="0.15">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row>
    <row r="23" spans="12:34" s="285" customFormat="1" x14ac:dyDescent="0.15">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row>
    <row r="24" spans="12:34" s="285" customFormat="1" x14ac:dyDescent="0.15">
      <c r="L24" s="286"/>
      <c r="M24" s="286"/>
      <c r="N24" s="286"/>
      <c r="O24" s="286"/>
      <c r="P24" s="286"/>
      <c r="R24" s="286"/>
      <c r="S24" s="286"/>
      <c r="T24" s="286"/>
      <c r="U24" s="286"/>
      <c r="V24" s="286"/>
      <c r="W24" s="286"/>
      <c r="X24" s="286"/>
      <c r="Y24" s="286"/>
      <c r="Z24" s="286"/>
      <c r="AA24" s="286"/>
      <c r="AB24" s="286"/>
      <c r="AC24" s="286"/>
      <c r="AD24" s="286"/>
      <c r="AE24" s="286"/>
      <c r="AF24" s="286"/>
      <c r="AG24" s="286"/>
      <c r="AH24" s="286"/>
    </row>
    <row r="25" spans="12:34" s="285" customFormat="1" x14ac:dyDescent="0.15">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row>
    <row r="26" spans="12:34" s="285" customFormat="1" x14ac:dyDescent="0.15">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2:34" s="285" customFormat="1" x14ac:dyDescent="0.15">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row>
    <row r="28" spans="12:34" s="285" customFormat="1" x14ac:dyDescent="0.15">
      <c r="L28" s="286"/>
      <c r="M28" s="286"/>
      <c r="N28" s="286"/>
      <c r="P28" s="286"/>
      <c r="Q28" s="286"/>
      <c r="R28" s="286"/>
      <c r="S28" s="286"/>
      <c r="U28" s="286"/>
      <c r="V28" s="286"/>
      <c r="W28" s="286"/>
      <c r="X28" s="286"/>
      <c r="Y28" s="286"/>
      <c r="Z28" s="286"/>
      <c r="AA28" s="286"/>
      <c r="AB28" s="286"/>
      <c r="AC28" s="286"/>
      <c r="AD28" s="286"/>
      <c r="AE28" s="286"/>
      <c r="AF28" s="286"/>
      <c r="AG28" s="286"/>
    </row>
    <row r="29" spans="12:34" s="285" customFormat="1" x14ac:dyDescent="0.15">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row>
    <row r="30" spans="12:34" s="285" customFormat="1" x14ac:dyDescent="0.1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row>
    <row r="31" spans="12:34" s="285" customFormat="1" x14ac:dyDescent="0.15">
      <c r="L31" s="286"/>
      <c r="M31" s="286"/>
      <c r="N31" s="286"/>
      <c r="O31" s="286"/>
      <c r="P31" s="286"/>
      <c r="R31" s="286"/>
      <c r="S31" s="286"/>
      <c r="T31" s="286"/>
      <c r="U31" s="286"/>
      <c r="V31" s="286"/>
      <c r="W31" s="286"/>
      <c r="X31" s="286"/>
      <c r="Y31" s="286"/>
      <c r="Z31" s="286"/>
      <c r="AA31" s="286"/>
      <c r="AB31" s="286"/>
      <c r="AC31" s="286"/>
      <c r="AD31" s="286"/>
      <c r="AE31" s="286"/>
      <c r="AF31" s="286"/>
      <c r="AG31" s="286"/>
      <c r="AH31" s="286"/>
    </row>
    <row r="32" spans="12:34" s="285" customFormat="1" x14ac:dyDescent="0.15">
      <c r="M32" s="286"/>
      <c r="N32" s="286"/>
      <c r="O32" s="286"/>
      <c r="P32" s="286"/>
      <c r="Q32" s="286"/>
      <c r="R32" s="286"/>
      <c r="S32" s="286"/>
      <c r="T32" s="286"/>
      <c r="U32" s="286"/>
      <c r="V32" s="286"/>
      <c r="W32" s="286"/>
      <c r="X32" s="286"/>
      <c r="Y32" s="286"/>
      <c r="Z32" s="286"/>
      <c r="AA32" s="286"/>
      <c r="AB32" s="286"/>
      <c r="AC32" s="286"/>
      <c r="AD32" s="286"/>
      <c r="AE32" s="286"/>
      <c r="AF32" s="286"/>
      <c r="AG32" s="286"/>
      <c r="AH32" s="286"/>
    </row>
    <row r="33" spans="2:34" s="285" customFormat="1" x14ac:dyDescent="0.15">
      <c r="B33" s="286"/>
      <c r="D33" s="286"/>
      <c r="F33" s="286"/>
      <c r="H33" s="286"/>
      <c r="J33" s="286"/>
      <c r="K33" s="286"/>
      <c r="L33" s="286"/>
      <c r="M33" s="286"/>
      <c r="N33" s="286"/>
      <c r="O33" s="286"/>
      <c r="P33" s="286"/>
      <c r="Q33" s="286"/>
      <c r="R33" s="286"/>
      <c r="S33" s="286"/>
      <c r="T33" s="286"/>
      <c r="U33" s="286"/>
      <c r="V33" s="286"/>
      <c r="W33" s="286"/>
      <c r="Y33" s="286"/>
      <c r="Z33" s="286"/>
      <c r="AA33" s="286"/>
      <c r="AB33" s="286"/>
      <c r="AC33" s="286"/>
      <c r="AD33" s="286"/>
      <c r="AE33" s="286"/>
      <c r="AF33" s="286"/>
      <c r="AG33" s="286"/>
      <c r="AH33" s="286"/>
    </row>
    <row r="34" spans="2:34" s="285" customFormat="1" x14ac:dyDescent="0.15">
      <c r="C34" s="286"/>
      <c r="D34" s="286"/>
      <c r="E34" s="286"/>
      <c r="F34" s="286"/>
      <c r="G34" s="286"/>
      <c r="H34" s="286"/>
      <c r="I34" s="286"/>
      <c r="J34" s="286"/>
      <c r="K34" s="286"/>
      <c r="L34" s="286"/>
      <c r="M34" s="286"/>
      <c r="N34" s="286"/>
      <c r="O34" s="286"/>
      <c r="Q34" s="286"/>
      <c r="S34" s="286"/>
      <c r="U34" s="286"/>
      <c r="V34" s="286"/>
      <c r="W34" s="286"/>
      <c r="X34" s="286"/>
      <c r="Y34" s="286"/>
      <c r="Z34" s="286"/>
      <c r="AA34" s="286"/>
      <c r="AB34" s="286"/>
      <c r="AC34" s="286"/>
      <c r="AD34" s="286"/>
      <c r="AE34" s="286"/>
      <c r="AF34" s="286"/>
      <c r="AG34" s="286"/>
      <c r="AH34" s="286"/>
    </row>
    <row r="35" spans="2:34" s="285" customFormat="1" x14ac:dyDescent="0.15">
      <c r="B35" s="286"/>
      <c r="C35" s="286"/>
      <c r="E35" s="286"/>
      <c r="F35" s="286"/>
      <c r="G35" s="286"/>
      <c r="H35" s="286"/>
      <c r="I35" s="286"/>
      <c r="J35" s="286"/>
      <c r="K35" s="286"/>
      <c r="L35" s="286"/>
      <c r="M35" s="286"/>
      <c r="N35" s="286"/>
      <c r="O35" s="286"/>
      <c r="P35" s="286"/>
      <c r="Q35" s="286"/>
      <c r="R35" s="286"/>
      <c r="S35" s="286"/>
      <c r="T35" s="286"/>
      <c r="U35" s="286"/>
      <c r="V35" s="286"/>
      <c r="X35" s="286"/>
      <c r="Y35" s="286"/>
      <c r="Z35" s="286"/>
      <c r="AA35" s="286"/>
      <c r="AB35" s="286"/>
    </row>
    <row r="36" spans="2:34" s="285" customFormat="1" x14ac:dyDescent="0.15">
      <c r="B36" s="286"/>
      <c r="C36" s="286"/>
      <c r="D36" s="286"/>
      <c r="E36" s="286"/>
      <c r="F36" s="286"/>
      <c r="G36" s="286"/>
      <c r="I36" s="286"/>
      <c r="L36" s="286"/>
      <c r="N36" s="286"/>
      <c r="O36" s="286"/>
      <c r="P36" s="286"/>
      <c r="Q36" s="286"/>
      <c r="R36" s="286"/>
      <c r="S36" s="286"/>
      <c r="T36" s="286"/>
      <c r="U36" s="286"/>
      <c r="V36" s="286"/>
      <c r="W36" s="286"/>
      <c r="X36" s="286"/>
    </row>
    <row r="37" spans="2:34" s="285" customFormat="1" x14ac:dyDescent="0.15">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row>
    <row r="38" spans="2:34" s="285" customFormat="1" x14ac:dyDescent="0.1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row>
    <row r="39" spans="2:34" s="285" customFormat="1" x14ac:dyDescent="0.15">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row>
    <row r="40" spans="2:34" s="285" customFormat="1" x14ac:dyDescent="0.15">
      <c r="B40" s="286"/>
      <c r="C40" s="286"/>
      <c r="D40" s="286"/>
      <c r="E40" s="286"/>
      <c r="F40" s="286"/>
      <c r="G40" s="286"/>
      <c r="H40" s="286"/>
      <c r="I40" s="286"/>
      <c r="J40" s="286"/>
      <c r="K40" s="286"/>
      <c r="L40" s="286"/>
      <c r="M40" s="286"/>
      <c r="N40" s="286"/>
      <c r="O40" s="286"/>
      <c r="P40" s="286"/>
      <c r="Q40" s="286"/>
      <c r="R40" s="286"/>
      <c r="S40" s="286"/>
      <c r="T40" s="286"/>
      <c r="U40" s="286"/>
      <c r="V40" s="286"/>
      <c r="W40" s="286"/>
      <c r="Y40" s="286"/>
      <c r="Z40" s="286"/>
      <c r="AA40" s="286"/>
      <c r="AB40" s="286"/>
      <c r="AC40" s="286"/>
      <c r="AD40" s="286"/>
      <c r="AE40" s="286"/>
      <c r="AF40" s="286"/>
      <c r="AG40" s="286"/>
      <c r="AH40" s="286"/>
    </row>
    <row r="41" spans="2:34" s="285" customFormat="1" x14ac:dyDescent="0.15">
      <c r="B41" s="286"/>
      <c r="C41" s="286"/>
      <c r="D41" s="286"/>
      <c r="E41" s="286"/>
      <c r="F41" s="286"/>
      <c r="G41" s="286"/>
      <c r="H41" s="286"/>
      <c r="I41" s="286"/>
      <c r="J41" s="286"/>
      <c r="K41" s="286"/>
      <c r="L41" s="286"/>
      <c r="M41" s="286"/>
      <c r="N41" s="286"/>
      <c r="O41" s="286"/>
      <c r="P41" s="286"/>
      <c r="Q41" s="286"/>
      <c r="S41" s="286"/>
      <c r="T41" s="286"/>
      <c r="U41" s="286"/>
      <c r="V41" s="286"/>
      <c r="W41" s="286"/>
      <c r="X41" s="286"/>
      <c r="Y41" s="286"/>
      <c r="Z41" s="286"/>
      <c r="AA41" s="286"/>
      <c r="AB41" s="286"/>
      <c r="AC41" s="286"/>
      <c r="AD41" s="286"/>
      <c r="AE41" s="286"/>
      <c r="AF41" s="286"/>
      <c r="AG41" s="286"/>
      <c r="AH41" s="286"/>
    </row>
    <row r="42" spans="2:34" s="285" customFormat="1" x14ac:dyDescent="0.15">
      <c r="B42" s="286"/>
      <c r="C42" s="286"/>
      <c r="D42" s="286"/>
      <c r="E42" s="286"/>
      <c r="F42" s="286"/>
      <c r="G42" s="286"/>
      <c r="H42" s="286"/>
      <c r="I42" s="286"/>
      <c r="J42" s="286"/>
      <c r="K42" s="286"/>
      <c r="L42" s="286"/>
      <c r="M42" s="286"/>
      <c r="N42" s="286"/>
      <c r="O42" s="286"/>
      <c r="P42" s="286"/>
      <c r="Q42" s="286"/>
      <c r="R42" s="286"/>
      <c r="S42" s="286"/>
      <c r="T42" s="286"/>
      <c r="U42" s="286"/>
      <c r="V42" s="286"/>
      <c r="X42" s="286"/>
      <c r="Y42" s="286"/>
      <c r="Z42" s="286"/>
      <c r="AA42" s="286"/>
      <c r="AB42" s="286"/>
      <c r="AC42" s="286"/>
      <c r="AD42" s="286"/>
      <c r="AE42" s="286"/>
      <c r="AF42" s="286"/>
      <c r="AG42" s="286"/>
      <c r="AH42" s="286"/>
    </row>
    <row r="43" spans="2:34" s="285" customFormat="1" x14ac:dyDescent="0.15">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2:34" s="285" customFormat="1" x14ac:dyDescent="0.15">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row>
    <row r="45" spans="2:34" s="285" customFormat="1" x14ac:dyDescent="0.15">
      <c r="B45" s="286"/>
      <c r="C45" s="286"/>
      <c r="D45" s="286"/>
      <c r="E45" s="286"/>
      <c r="F45" s="286"/>
      <c r="G45" s="286"/>
      <c r="H45" s="286"/>
      <c r="I45" s="286"/>
      <c r="J45" s="286"/>
      <c r="K45" s="286"/>
      <c r="L45" s="286"/>
      <c r="M45" s="286"/>
      <c r="N45" s="286"/>
      <c r="O45" s="286"/>
      <c r="P45" s="286"/>
      <c r="Q45" s="286"/>
      <c r="R45" s="286"/>
      <c r="S45" s="286"/>
      <c r="T45" s="286"/>
      <c r="U45" s="286"/>
      <c r="V45" s="286"/>
      <c r="W45" s="286"/>
      <c r="Y45" s="286"/>
      <c r="Z45" s="286"/>
      <c r="AA45" s="286"/>
      <c r="AB45" s="286"/>
      <c r="AC45" s="286"/>
      <c r="AD45" s="286"/>
      <c r="AE45" s="286"/>
      <c r="AF45" s="286"/>
      <c r="AG45" s="286"/>
      <c r="AH45" s="286"/>
    </row>
    <row r="46" spans="2:34" s="285" customFormat="1" x14ac:dyDescent="0.1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row>
    <row r="47" spans="2:34" s="285" customFormat="1" x14ac:dyDescent="0.15">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row>
    <row r="48" spans="2:34" s="285" customFormat="1" x14ac:dyDescent="0.15">
      <c r="B48" s="286"/>
      <c r="C48" s="286"/>
      <c r="D48" s="286"/>
      <c r="E48" s="286"/>
      <c r="F48" s="286"/>
      <c r="G48" s="286"/>
      <c r="H48" s="286"/>
      <c r="I48" s="286"/>
      <c r="J48" s="286"/>
      <c r="K48" s="286"/>
      <c r="L48" s="286"/>
      <c r="M48" s="286"/>
      <c r="N48" s="286"/>
      <c r="O48" s="286"/>
      <c r="P48" s="286"/>
      <c r="Q48" s="286"/>
      <c r="R48" s="286"/>
      <c r="S48" s="286"/>
      <c r="T48" s="286"/>
      <c r="U48" s="286"/>
      <c r="V48" s="286"/>
      <c r="X48" s="286"/>
    </row>
    <row r="49" spans="28:34" s="285" customFormat="1" x14ac:dyDescent="0.15">
      <c r="AB49" s="286"/>
      <c r="AC49" s="286"/>
      <c r="AD49" s="286"/>
      <c r="AE49" s="286"/>
      <c r="AF49" s="286"/>
      <c r="AG49" s="286"/>
      <c r="AH49" s="286"/>
    </row>
    <row r="50" spans="28:34" s="285" customFormat="1" x14ac:dyDescent="0.15">
      <c r="AB50" s="286"/>
      <c r="AC50" s="286"/>
      <c r="AD50" s="286"/>
    </row>
    <row r="51" spans="28:34" s="285" customFormat="1" x14ac:dyDescent="0.15">
      <c r="AB51" s="286"/>
    </row>
    <row r="52" spans="28:34" s="285" customFormat="1" x14ac:dyDescent="0.15">
      <c r="AB52" s="286"/>
      <c r="AC52" s="286"/>
      <c r="AD52" s="286"/>
      <c r="AE52" s="286"/>
      <c r="AF52" s="286"/>
      <c r="AG52" s="286"/>
      <c r="AH52" s="286"/>
    </row>
    <row r="53" spans="28:34" s="285" customFormat="1" x14ac:dyDescent="0.15">
      <c r="AB53" s="286"/>
      <c r="AC53" s="286"/>
      <c r="AD53" s="286"/>
      <c r="AE53" s="286"/>
    </row>
    <row r="54" spans="28:34" s="285" customFormat="1" x14ac:dyDescent="0.15">
      <c r="AB54" s="286"/>
      <c r="AC54" s="286"/>
      <c r="AD54" s="286"/>
      <c r="AE54" s="286"/>
      <c r="AF54" s="286"/>
      <c r="AG54" s="286"/>
    </row>
    <row r="55" spans="28:34" s="285" customFormat="1" x14ac:dyDescent="0.15">
      <c r="AB55" s="286"/>
      <c r="AC55" s="286"/>
      <c r="AD55" s="286"/>
      <c r="AE55" s="286"/>
      <c r="AF55" s="286"/>
      <c r="AG55" s="286"/>
      <c r="AH55" s="286"/>
    </row>
    <row r="56" spans="28:34" s="285" customFormat="1" x14ac:dyDescent="0.15"/>
    <row r="57" spans="28:34" s="285" customFormat="1" x14ac:dyDescent="0.15">
      <c r="AB57" s="286"/>
      <c r="AC57" s="286"/>
      <c r="AD57" s="286"/>
      <c r="AE57" s="286"/>
      <c r="AF57" s="286"/>
      <c r="AG57" s="286"/>
    </row>
    <row r="58" spans="28:34" s="285" customFormat="1" x14ac:dyDescent="0.15">
      <c r="AB58" s="286"/>
      <c r="AC58" s="286"/>
      <c r="AD58" s="286"/>
      <c r="AE58" s="286"/>
      <c r="AF58" s="286"/>
      <c r="AG58" s="286"/>
    </row>
    <row r="59" spans="28:34" s="285" customFormat="1" x14ac:dyDescent="0.15">
      <c r="AB59" s="286"/>
      <c r="AC59" s="286"/>
      <c r="AD59" s="286"/>
      <c r="AE59" s="286"/>
      <c r="AF59" s="286"/>
      <c r="AG59" s="286"/>
      <c r="AH59" s="286"/>
    </row>
    <row r="60" spans="28:34" s="285" customFormat="1" x14ac:dyDescent="0.15">
      <c r="AB60" s="286"/>
      <c r="AC60" s="286"/>
      <c r="AD60" s="286"/>
      <c r="AE60" s="286"/>
      <c r="AF60" s="286"/>
      <c r="AG60" s="286"/>
      <c r="AH60" s="286"/>
    </row>
    <row r="61" spans="28:34" s="285" customFormat="1" x14ac:dyDescent="0.15">
      <c r="AB61" s="286"/>
      <c r="AC61" s="286"/>
      <c r="AD61" s="286"/>
      <c r="AE61" s="286"/>
      <c r="AF61" s="286"/>
      <c r="AG61" s="286"/>
      <c r="AH61" s="286"/>
    </row>
    <row r="62" spans="28:34" s="285" customFormat="1" x14ac:dyDescent="0.15">
      <c r="AB62" s="286"/>
      <c r="AC62" s="286"/>
      <c r="AD62" s="286"/>
      <c r="AE62" s="286"/>
      <c r="AF62" s="286"/>
      <c r="AG62" s="286"/>
      <c r="AH62" s="286"/>
    </row>
    <row r="63" spans="28:34" s="285" customFormat="1" x14ac:dyDescent="0.15">
      <c r="AB63" s="286"/>
      <c r="AC63" s="286"/>
      <c r="AD63" s="286"/>
      <c r="AE63" s="286"/>
      <c r="AF63" s="286"/>
      <c r="AG63" s="286"/>
    </row>
    <row r="64" spans="28:34" s="285" customFormat="1" x14ac:dyDescent="0.15">
      <c r="AB64" s="286"/>
      <c r="AC64" s="286"/>
      <c r="AD64" s="286"/>
      <c r="AE64" s="286"/>
      <c r="AF64" s="286"/>
    </row>
    <row r="65" spans="28:34" s="285" customFormat="1" x14ac:dyDescent="0.15">
      <c r="AB65" s="286"/>
      <c r="AC65" s="286"/>
      <c r="AD65" s="286"/>
      <c r="AE65" s="286"/>
      <c r="AF65" s="286"/>
      <c r="AG65" s="286"/>
      <c r="AH65" s="286"/>
    </row>
    <row r="66" spans="28:34" s="285" customFormat="1" x14ac:dyDescent="0.15">
      <c r="AB66" s="286"/>
      <c r="AC66" s="286"/>
      <c r="AD66" s="286"/>
      <c r="AE66" s="286"/>
      <c r="AF66" s="286"/>
      <c r="AG66" s="286"/>
      <c r="AH66" s="286"/>
    </row>
    <row r="67" spans="28:34" s="285" customFormat="1" x14ac:dyDescent="0.15">
      <c r="AB67" s="286"/>
      <c r="AC67" s="286"/>
      <c r="AD67" s="286"/>
      <c r="AE67" s="286"/>
      <c r="AF67" s="286"/>
      <c r="AG67" s="286"/>
      <c r="AH67" s="286"/>
    </row>
    <row r="68" spans="28:34" s="285" customFormat="1" x14ac:dyDescent="0.15"/>
    <row r="69" spans="28:34" s="285" customFormat="1" x14ac:dyDescent="0.15">
      <c r="AB69" s="286"/>
      <c r="AC69" s="286"/>
      <c r="AD69" s="286"/>
      <c r="AE69" s="286"/>
    </row>
    <row r="70" spans="28:34" s="285" customFormat="1" x14ac:dyDescent="0.15">
      <c r="AB70" s="286"/>
      <c r="AC70" s="286"/>
      <c r="AD70" s="286"/>
      <c r="AE70" s="286"/>
      <c r="AF70" s="286"/>
      <c r="AG70" s="286"/>
      <c r="AH70" s="286"/>
    </row>
    <row r="71" spans="28:34" s="285" customFormat="1" x14ac:dyDescent="0.15">
      <c r="AB71" s="286"/>
      <c r="AC71" s="286"/>
      <c r="AD71" s="286"/>
      <c r="AE71" s="286"/>
      <c r="AF71" s="286"/>
      <c r="AG71" s="286"/>
      <c r="AH71" s="286"/>
    </row>
    <row r="72" spans="28:34" s="285" customFormat="1" x14ac:dyDescent="0.15">
      <c r="AB72" s="286"/>
      <c r="AC72" s="286"/>
      <c r="AD72" s="286"/>
      <c r="AE72" s="286"/>
      <c r="AF72" s="286"/>
      <c r="AG72" s="286"/>
      <c r="AH72" s="286"/>
    </row>
    <row r="73" spans="28:34" s="285" customFormat="1" x14ac:dyDescent="0.15">
      <c r="AB73" s="286"/>
      <c r="AC73" s="286"/>
      <c r="AD73" s="286"/>
      <c r="AE73" s="286"/>
      <c r="AF73" s="286"/>
      <c r="AG73" s="286"/>
      <c r="AH73" s="286"/>
    </row>
    <row r="74" spans="28:34" s="285" customFormat="1" x14ac:dyDescent="0.15">
      <c r="AB74" s="286"/>
      <c r="AC74" s="286"/>
      <c r="AD74" s="286"/>
      <c r="AE74" s="286"/>
      <c r="AF74" s="286"/>
      <c r="AG74" s="286"/>
      <c r="AH74" s="286"/>
    </row>
    <row r="75" spans="28:34" s="285" customFormat="1" x14ac:dyDescent="0.15">
      <c r="AB75" s="286"/>
      <c r="AC75" s="286"/>
      <c r="AD75" s="286"/>
      <c r="AE75" s="286"/>
      <c r="AF75" s="286"/>
      <c r="AG75" s="286"/>
    </row>
    <row r="76" spans="28:34" s="285" customFormat="1" x14ac:dyDescent="0.15">
      <c r="AB76" s="286"/>
      <c r="AC76" s="286"/>
      <c r="AD76" s="286"/>
      <c r="AE76" s="286"/>
    </row>
    <row r="77" spans="28:34" s="285" customFormat="1" x14ac:dyDescent="0.15">
      <c r="AB77" s="286"/>
      <c r="AC77" s="286"/>
      <c r="AD77" s="286"/>
      <c r="AE77" s="286"/>
      <c r="AF77" s="286"/>
    </row>
    <row r="78" spans="28:34" s="285" customFormat="1" x14ac:dyDescent="0.15">
      <c r="AB78" s="286"/>
      <c r="AC78" s="286"/>
      <c r="AD78" s="286"/>
      <c r="AE78" s="286"/>
      <c r="AF78" s="286"/>
      <c r="AG78" s="286"/>
      <c r="AH78" s="286"/>
    </row>
    <row r="79" spans="28:34" s="285" customFormat="1" x14ac:dyDescent="0.15">
      <c r="AB79" s="286"/>
      <c r="AC79" s="286"/>
      <c r="AD79" s="286"/>
      <c r="AE79" s="286"/>
      <c r="AF79" s="286"/>
      <c r="AG79" s="286"/>
      <c r="AH79" s="286"/>
    </row>
    <row r="80" spans="28:34" s="285" customFormat="1" x14ac:dyDescent="0.15">
      <c r="AB80" s="286"/>
      <c r="AC80" s="286"/>
      <c r="AD80" s="286"/>
      <c r="AE80" s="286"/>
      <c r="AF80" s="286"/>
      <c r="AG80" s="286"/>
      <c r="AH80" s="286"/>
    </row>
    <row r="81" spans="25:34" s="285" customFormat="1" x14ac:dyDescent="0.15">
      <c r="Y81" s="286"/>
      <c r="Z81" s="286"/>
      <c r="AA81" s="286"/>
      <c r="AB81" s="286"/>
      <c r="AC81" s="286"/>
      <c r="AD81" s="286"/>
      <c r="AE81" s="286"/>
      <c r="AF81" s="286"/>
      <c r="AG81" s="286"/>
      <c r="AH81" s="286"/>
    </row>
    <row r="82" spans="25:34" s="285" customFormat="1" x14ac:dyDescent="0.15">
      <c r="Z82" s="286"/>
      <c r="AA82" s="286"/>
      <c r="AB82" s="286"/>
      <c r="AC82" s="286"/>
      <c r="AD82" s="286"/>
      <c r="AE82" s="286"/>
      <c r="AF82" s="286"/>
      <c r="AG82" s="286"/>
      <c r="AH82" s="286"/>
    </row>
    <row r="83" spans="25:34" s="285" customFormat="1" x14ac:dyDescent="0.15"/>
    <row r="84" spans="25:34" s="285" customFormat="1" x14ac:dyDescent="0.15">
      <c r="Y84" s="286"/>
      <c r="Z84" s="286"/>
      <c r="AA84" s="286"/>
      <c r="AB84" s="286"/>
      <c r="AC84" s="286"/>
      <c r="AD84" s="286"/>
      <c r="AE84" s="286"/>
      <c r="AF84" s="286"/>
      <c r="AG84" s="286"/>
      <c r="AH84" s="286"/>
    </row>
    <row r="85" spans="25:34" s="285" customFormat="1" x14ac:dyDescent="0.15">
      <c r="Y85" s="286"/>
      <c r="Z85" s="286"/>
      <c r="AA85" s="286"/>
      <c r="AB85" s="286"/>
      <c r="AC85" s="286"/>
      <c r="AD85" s="286"/>
      <c r="AE85" s="286"/>
      <c r="AF85" s="286"/>
      <c r="AG85" s="286"/>
      <c r="AH85" s="286"/>
    </row>
    <row r="86" spans="25:34" s="285" customFormat="1" x14ac:dyDescent="0.15">
      <c r="Y86" s="286"/>
      <c r="Z86" s="286"/>
      <c r="AA86" s="286"/>
      <c r="AB86" s="286"/>
      <c r="AC86" s="286"/>
      <c r="AD86" s="286"/>
      <c r="AE86" s="286"/>
      <c r="AF86" s="286"/>
      <c r="AG86" s="286"/>
      <c r="AH86" s="286"/>
    </row>
    <row r="87" spans="25:34" s="285" customFormat="1" x14ac:dyDescent="0.15">
      <c r="Y87" s="286"/>
      <c r="Z87" s="286"/>
      <c r="AA87" s="286"/>
      <c r="AB87" s="286"/>
      <c r="AC87" s="286"/>
      <c r="AD87" s="286"/>
      <c r="AE87" s="286"/>
      <c r="AF87" s="286"/>
      <c r="AG87" s="286"/>
      <c r="AH87" s="286"/>
    </row>
    <row r="88" spans="25:34" s="285" customFormat="1" x14ac:dyDescent="0.15">
      <c r="Y88" s="286"/>
      <c r="Z88" s="286"/>
      <c r="AA88" s="286"/>
      <c r="AB88" s="286"/>
      <c r="AC88" s="286"/>
      <c r="AD88" s="286"/>
      <c r="AE88" s="286"/>
      <c r="AF88" s="286"/>
      <c r="AG88" s="286"/>
    </row>
    <row r="89" spans="25:34" s="285" customFormat="1" x14ac:dyDescent="0.15">
      <c r="Y89" s="286"/>
      <c r="Z89" s="286"/>
      <c r="AA89" s="286"/>
      <c r="AB89" s="286"/>
      <c r="AC89" s="286"/>
      <c r="AD89" s="286"/>
      <c r="AE89" s="286"/>
      <c r="AF89" s="286"/>
      <c r="AG89" s="286"/>
      <c r="AH89" s="286"/>
    </row>
    <row r="90" spans="25:34" s="285" customFormat="1" x14ac:dyDescent="0.15">
      <c r="Y90" s="286"/>
      <c r="Z90" s="286"/>
      <c r="AA90" s="286"/>
      <c r="AB90" s="286"/>
      <c r="AC90" s="286"/>
      <c r="AD90" s="286"/>
      <c r="AE90" s="286"/>
      <c r="AF90" s="286"/>
      <c r="AG90" s="286"/>
      <c r="AH90" s="286"/>
    </row>
    <row r="91" spans="25:34" s="285" customFormat="1" x14ac:dyDescent="0.15">
      <c r="Y91" s="286"/>
      <c r="Z91" s="286"/>
      <c r="AA91" s="286"/>
      <c r="AB91" s="286"/>
      <c r="AC91" s="286"/>
      <c r="AD91" s="286"/>
      <c r="AE91" s="286"/>
      <c r="AF91" s="286"/>
      <c r="AG91" s="286"/>
      <c r="AH91" s="286"/>
    </row>
    <row r="92" spans="25:34" s="285" customFormat="1" ht="13.5" customHeight="1" x14ac:dyDescent="0.15">
      <c r="Y92" s="286"/>
      <c r="Z92" s="286"/>
      <c r="AA92" s="286"/>
      <c r="AB92" s="286"/>
      <c r="AC92" s="286"/>
      <c r="AD92" s="286"/>
      <c r="AE92" s="286"/>
      <c r="AF92" s="286"/>
      <c r="AG92" s="286"/>
      <c r="AH92" s="286"/>
    </row>
    <row r="93" spans="25:34" s="285" customFormat="1" ht="13.5" customHeight="1" x14ac:dyDescent="0.15">
      <c r="Y93" s="286"/>
      <c r="Z93" s="286"/>
      <c r="AA93" s="286"/>
      <c r="AB93" s="286"/>
      <c r="AC93" s="286"/>
      <c r="AD93" s="286"/>
      <c r="AE93" s="286"/>
      <c r="AF93" s="286"/>
      <c r="AG93" s="286"/>
      <c r="AH93" s="286"/>
    </row>
    <row r="94" spans="25:34" s="285" customFormat="1" ht="13.5" customHeight="1" x14ac:dyDescent="0.15">
      <c r="Y94" s="286"/>
      <c r="Z94" s="286"/>
      <c r="AA94" s="286"/>
      <c r="AB94" s="286"/>
      <c r="AC94" s="286"/>
      <c r="AD94" s="286"/>
      <c r="AE94" s="286"/>
    </row>
    <row r="95" spans="25:34" s="285" customFormat="1" ht="13.5" customHeight="1" x14ac:dyDescent="0.15">
      <c r="Y95" s="286"/>
      <c r="Z95" s="286"/>
      <c r="AA95" s="286"/>
      <c r="AB95" s="286"/>
      <c r="AC95" s="286"/>
      <c r="AD95" s="286"/>
      <c r="AE95" s="286"/>
      <c r="AF95" s="286"/>
      <c r="AG95" s="286"/>
    </row>
    <row r="96" spans="25:34" s="285" customFormat="1" ht="13.5" customHeight="1" x14ac:dyDescent="0.15">
      <c r="Y96" s="286"/>
      <c r="Z96" s="286"/>
      <c r="AA96" s="286"/>
      <c r="AB96" s="286"/>
      <c r="AC96" s="286"/>
      <c r="AD96" s="286"/>
      <c r="AE96" s="286"/>
      <c r="AF96" s="286"/>
      <c r="AG96" s="286"/>
      <c r="AH96" s="286"/>
    </row>
    <row r="97" spans="33:34" s="285" customFormat="1" ht="13.5" customHeight="1" x14ac:dyDescent="0.15">
      <c r="AG97" s="286"/>
      <c r="AH97" s="286"/>
    </row>
    <row r="98" spans="33:34" s="285" customFormat="1" ht="13.5" customHeight="1" x14ac:dyDescent="0.15">
      <c r="AG98" s="286"/>
      <c r="AH98" s="286"/>
    </row>
    <row r="99" spans="33:34" s="285" customFormat="1" ht="13.5" customHeight="1" x14ac:dyDescent="0.15">
      <c r="AG99" s="286"/>
      <c r="AH99" s="286"/>
    </row>
    <row r="100" spans="33:34" s="285" customFormat="1" ht="13.5" customHeight="1" x14ac:dyDescent="0.15">
      <c r="AG100" s="286"/>
      <c r="AH100" s="286"/>
    </row>
    <row r="101" spans="33:34" s="285" customFormat="1" ht="13.5" customHeight="1" x14ac:dyDescent="0.15">
      <c r="AG101" s="286"/>
    </row>
    <row r="102" spans="33:34" s="285" customFormat="1" ht="13.5" customHeight="1" x14ac:dyDescent="0.15">
      <c r="AG102" s="286"/>
      <c r="AH102" s="286"/>
    </row>
    <row r="103" spans="33:34" s="285" customFormat="1" ht="13.5" customHeight="1" x14ac:dyDescent="0.15">
      <c r="AG103" s="286"/>
      <c r="AH103" s="286"/>
    </row>
    <row r="104" spans="33:34" s="285" customFormat="1" ht="13.5" customHeight="1" x14ac:dyDescent="0.15"/>
    <row r="105" spans="33:34" s="285" customFormat="1" ht="13.5" customHeight="1" x14ac:dyDescent="0.15">
      <c r="AG105" s="286"/>
      <c r="AH105" s="286"/>
    </row>
    <row r="106" spans="33:34" s="285" customFormat="1" ht="13.5" customHeight="1" x14ac:dyDescent="0.15">
      <c r="AG106" s="286"/>
      <c r="AH106" s="286"/>
    </row>
    <row r="107" spans="33:34" s="285" customFormat="1" ht="13.5" customHeight="1" x14ac:dyDescent="0.15">
      <c r="AG107" s="286"/>
      <c r="AH107" s="286"/>
    </row>
    <row r="108" spans="33:34" s="285" customFormat="1" ht="13.5" customHeight="1" x14ac:dyDescent="0.15">
      <c r="AG108" s="286"/>
      <c r="AH108" s="286"/>
    </row>
    <row r="109" spans="33:34" s="285" customFormat="1" ht="13.5" customHeight="1" x14ac:dyDescent="0.15">
      <c r="AG109" s="286"/>
      <c r="AH109" s="286"/>
    </row>
    <row r="110" spans="33:34" s="285" customFormat="1" ht="13.5" customHeight="1" x14ac:dyDescent="0.15">
      <c r="AG110" s="286"/>
      <c r="AH110" s="286"/>
    </row>
    <row r="111" spans="33:34" s="285" customFormat="1" ht="13.5" customHeight="1" x14ac:dyDescent="0.15">
      <c r="AG111" s="286"/>
      <c r="AH111" s="286"/>
    </row>
    <row r="112" spans="33:34" s="285" customFormat="1" ht="13.5" customHeight="1" x14ac:dyDescent="0.15">
      <c r="AG112" s="286"/>
      <c r="AH112" s="286"/>
    </row>
    <row r="113" spans="34:122" s="285" customFormat="1" ht="13.5" customHeight="1" x14ac:dyDescent="0.15">
      <c r="AH113" s="286"/>
    </row>
    <row r="114" spans="34:122" s="285" customFormat="1" ht="13.5" customHeight="1" x14ac:dyDescent="0.15">
      <c r="AH114" s="286"/>
    </row>
    <row r="115" spans="34:122" s="285" customFormat="1" ht="13.5" customHeight="1" x14ac:dyDescent="0.15">
      <c r="AH115" s="286"/>
    </row>
    <row r="116" spans="34:122" s="285" customFormat="1" ht="13.5" customHeight="1" x14ac:dyDescent="0.15"/>
    <row r="117" spans="34:122" s="285" customFormat="1" ht="13.5" customHeight="1" x14ac:dyDescent="0.15">
      <c r="AH117" s="286"/>
    </row>
    <row r="118" spans="34:122" s="285" customFormat="1" ht="13.5" customHeight="1" x14ac:dyDescent="0.15">
      <c r="AH118" s="286"/>
    </row>
    <row r="119" spans="34:122" s="285" customFormat="1" ht="13.5" customHeight="1" x14ac:dyDescent="0.15">
      <c r="AH119" s="286"/>
    </row>
    <row r="120" spans="34:122" s="285" customFormat="1" ht="13.5" customHeight="1" x14ac:dyDescent="0.15"/>
    <row r="121" spans="34:122" s="285" customFormat="1" ht="13.5" customHeight="1" x14ac:dyDescent="0.15"/>
    <row r="122" spans="34:122" s="285" customFormat="1" ht="13.5" customHeight="1" x14ac:dyDescent="0.15">
      <c r="AH122" s="286"/>
    </row>
    <row r="123" spans="34:122" s="285" customFormat="1" ht="13.5" customHeight="1" x14ac:dyDescent="0.15">
      <c r="AH123" s="286"/>
    </row>
    <row r="124" spans="34:122" s="285" customFormat="1" ht="13.5" customHeight="1" x14ac:dyDescent="0.15">
      <c r="AH124" s="286"/>
    </row>
    <row r="125" spans="34:122" s="285" customFormat="1" ht="13.5" customHeight="1" x14ac:dyDescent="0.15">
      <c r="AH125" s="286"/>
      <c r="DR125" s="285" t="s">
        <v>506</v>
      </c>
    </row>
  </sheetData>
  <sheetProtection algorithmName="SHA-512" hashValue="rR8tEZHrNOiYE8CGq13tnWCVmLbOTLp6yjcMzE5OW0kYZ+HTgvjj2xI/o4hQqiLYkq+zUjnt/4XWLJac8zzLLw==" saltValue="j9RvE2ew1b+y5CTjQjQ/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s="285" customFormat="1" ht="13.5" customHeight="1" x14ac:dyDescent="0.15"/>
    <row r="2" spans="2:34" s="285" customFormat="1" x14ac:dyDescent="0.15">
      <c r="B2" s="286"/>
      <c r="C2" s="286"/>
      <c r="D2" s="286"/>
      <c r="E2" s="286"/>
      <c r="F2" s="286"/>
      <c r="G2" s="286"/>
      <c r="H2" s="286"/>
      <c r="I2" s="286"/>
      <c r="J2" s="286"/>
      <c r="K2" s="286"/>
      <c r="L2" s="286"/>
      <c r="M2" s="286"/>
      <c r="N2" s="286"/>
      <c r="O2" s="286"/>
      <c r="P2" s="286"/>
      <c r="Q2" s="286"/>
      <c r="R2" s="286"/>
      <c r="T2" s="286"/>
      <c r="U2" s="286"/>
      <c r="V2" s="286"/>
      <c r="W2" s="286"/>
      <c r="X2" s="286"/>
      <c r="Y2" s="286"/>
      <c r="Z2" s="286"/>
      <c r="AA2" s="286"/>
      <c r="AB2" s="286"/>
      <c r="AC2" s="286"/>
      <c r="AD2" s="286"/>
      <c r="AE2" s="286"/>
      <c r="AF2" s="286"/>
      <c r="AG2" s="286"/>
    </row>
    <row r="3" spans="2:34" s="285" customFormat="1" x14ac:dyDescent="0.15">
      <c r="B3" s="286"/>
      <c r="T3" s="286"/>
    </row>
    <row r="4" spans="2:34" s="285" customFormat="1" x14ac:dyDescent="0.1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row>
    <row r="5" spans="2:34" s="285" customFormat="1" x14ac:dyDescent="0.15">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row>
    <row r="6" spans="2:34" s="285" customFormat="1" x14ac:dyDescent="0.15">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row>
    <row r="7" spans="2:34" s="285" customFormat="1" x14ac:dyDescent="0.1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row>
    <row r="8" spans="2:34" s="285" customFormat="1" x14ac:dyDescent="0.1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row>
    <row r="9" spans="2:34" s="285" customFormat="1" x14ac:dyDescent="0.15">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row>
    <row r="10" spans="2:34" s="285" customFormat="1" x14ac:dyDescent="0.15">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row>
    <row r="11" spans="2:34" s="285" customFormat="1" x14ac:dyDescent="0.15">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row>
    <row r="12" spans="2:34" s="285" customFormat="1" x14ac:dyDescent="0.15">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row>
    <row r="13" spans="2:34" s="285" customFormat="1" x14ac:dyDescent="0.15">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row>
    <row r="14" spans="2:34" s="285" customFormat="1" x14ac:dyDescent="0.15">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row>
    <row r="15" spans="2:34" s="285" customFormat="1" x14ac:dyDescent="0.15">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row>
    <row r="16" spans="2:34" s="285" customFormat="1" x14ac:dyDescent="0.15">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row>
    <row r="17" spans="12:34" s="285" customFormat="1" x14ac:dyDescent="0.15">
      <c r="L17" s="286"/>
      <c r="M17" s="286"/>
      <c r="N17" s="286"/>
      <c r="O17" s="286"/>
      <c r="P17" s="286"/>
      <c r="Q17" s="286"/>
      <c r="R17" s="286"/>
      <c r="S17" s="286"/>
      <c r="T17" s="286"/>
      <c r="U17" s="286"/>
      <c r="V17" s="286"/>
      <c r="W17" s="286"/>
      <c r="X17" s="286"/>
      <c r="Y17" s="286"/>
      <c r="Z17" s="286"/>
      <c r="AA17" s="286"/>
      <c r="AB17" s="286"/>
      <c r="AC17" s="286"/>
      <c r="AD17" s="286"/>
      <c r="AE17" s="286"/>
      <c r="AF17" s="286"/>
      <c r="AG17" s="286"/>
    </row>
    <row r="18" spans="12:34" s="285" customFormat="1" x14ac:dyDescent="0.15">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row>
    <row r="19" spans="12:34" s="285" customFormat="1" x14ac:dyDescent="0.15">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row>
    <row r="20" spans="12:34" s="285" customFormat="1" x14ac:dyDescent="0.15">
      <c r="L20" s="286"/>
      <c r="M20" s="286"/>
      <c r="N20" s="286"/>
      <c r="O20" s="286"/>
      <c r="P20" s="286"/>
      <c r="Q20" s="286"/>
      <c r="R20" s="286"/>
      <c r="S20" s="286"/>
      <c r="T20" s="286"/>
      <c r="U20" s="286"/>
      <c r="V20" s="286"/>
      <c r="W20" s="286"/>
      <c r="X20" s="286"/>
      <c r="Y20" s="286"/>
      <c r="Z20" s="286"/>
      <c r="AA20" s="286"/>
      <c r="AB20" s="286"/>
      <c r="AC20" s="286"/>
      <c r="AD20" s="286"/>
      <c r="AE20" s="286"/>
      <c r="AF20" s="286"/>
      <c r="AG20" s="286"/>
    </row>
    <row r="21" spans="12:34" s="285" customFormat="1" x14ac:dyDescent="0.15">
      <c r="L21" s="286"/>
      <c r="M21" s="286"/>
      <c r="N21" s="286"/>
      <c r="O21" s="286"/>
      <c r="P21" s="286"/>
      <c r="Q21" s="286"/>
      <c r="R21" s="286"/>
      <c r="S21" s="286"/>
      <c r="T21" s="286"/>
      <c r="U21" s="286"/>
      <c r="V21" s="286"/>
      <c r="W21" s="286"/>
      <c r="X21" s="286"/>
      <c r="Y21" s="286"/>
      <c r="Z21" s="286"/>
      <c r="AA21" s="286"/>
      <c r="AB21" s="286"/>
      <c r="AC21" s="286"/>
      <c r="AD21" s="286"/>
      <c r="AE21" s="286"/>
      <c r="AF21" s="286"/>
      <c r="AG21" s="286"/>
    </row>
    <row r="22" spans="12:34" s="285" customFormat="1" x14ac:dyDescent="0.15">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row>
    <row r="23" spans="12:34" s="285" customFormat="1" x14ac:dyDescent="0.15">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row>
    <row r="24" spans="12:34" s="285" customFormat="1" x14ac:dyDescent="0.15">
      <c r="L24" s="286"/>
      <c r="M24" s="286"/>
      <c r="N24" s="286"/>
      <c r="O24" s="286"/>
      <c r="P24" s="286"/>
      <c r="R24" s="286"/>
      <c r="S24" s="286"/>
      <c r="T24" s="286"/>
      <c r="U24" s="286"/>
      <c r="V24" s="286"/>
      <c r="W24" s="286"/>
      <c r="X24" s="286"/>
      <c r="Y24" s="286"/>
      <c r="Z24" s="286"/>
      <c r="AA24" s="286"/>
      <c r="AB24" s="286"/>
      <c r="AC24" s="286"/>
      <c r="AD24" s="286"/>
      <c r="AE24" s="286"/>
      <c r="AF24" s="286"/>
      <c r="AG24" s="286"/>
      <c r="AH24" s="286"/>
    </row>
    <row r="25" spans="12:34" s="285" customFormat="1" x14ac:dyDescent="0.15">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row>
    <row r="26" spans="12:34" s="285" customFormat="1" x14ac:dyDescent="0.15">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2:34" s="285" customFormat="1" x14ac:dyDescent="0.15">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row>
    <row r="28" spans="12:34" s="285" customFormat="1" x14ac:dyDescent="0.15">
      <c r="L28" s="286"/>
      <c r="M28" s="286"/>
      <c r="N28" s="286"/>
      <c r="P28" s="286"/>
      <c r="Q28" s="286"/>
      <c r="R28" s="286"/>
      <c r="S28" s="286"/>
      <c r="U28" s="286"/>
      <c r="V28" s="286"/>
      <c r="W28" s="286"/>
      <c r="X28" s="286"/>
      <c r="Y28" s="286"/>
      <c r="Z28" s="286"/>
      <c r="AA28" s="286"/>
      <c r="AB28" s="286"/>
      <c r="AC28" s="286"/>
      <c r="AD28" s="286"/>
      <c r="AE28" s="286"/>
      <c r="AF28" s="286"/>
      <c r="AG28" s="286"/>
    </row>
    <row r="29" spans="12:34" s="285" customFormat="1" x14ac:dyDescent="0.15">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row>
    <row r="30" spans="12:34" s="285" customFormat="1" x14ac:dyDescent="0.1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row>
    <row r="31" spans="12:34" s="285" customFormat="1" x14ac:dyDescent="0.15">
      <c r="L31" s="286"/>
      <c r="M31" s="286"/>
      <c r="N31" s="286"/>
      <c r="O31" s="286"/>
      <c r="P31" s="286"/>
      <c r="R31" s="286"/>
      <c r="S31" s="286"/>
      <c r="T31" s="286"/>
      <c r="U31" s="286"/>
      <c r="V31" s="286"/>
      <c r="W31" s="286"/>
      <c r="X31" s="286"/>
      <c r="Y31" s="286"/>
      <c r="Z31" s="286"/>
      <c r="AA31" s="286"/>
      <c r="AB31" s="286"/>
      <c r="AC31" s="286"/>
      <c r="AD31" s="286"/>
      <c r="AE31" s="286"/>
      <c r="AF31" s="286"/>
      <c r="AG31" s="286"/>
      <c r="AH31" s="286"/>
    </row>
    <row r="32" spans="12:34" s="285" customFormat="1" x14ac:dyDescent="0.15">
      <c r="M32" s="286"/>
      <c r="N32" s="286"/>
      <c r="O32" s="286"/>
      <c r="P32" s="286"/>
      <c r="Q32" s="286"/>
      <c r="R32" s="286"/>
      <c r="S32" s="286"/>
      <c r="T32" s="286"/>
      <c r="U32" s="286"/>
      <c r="V32" s="286"/>
      <c r="W32" s="286"/>
      <c r="X32" s="286"/>
      <c r="Y32" s="286"/>
      <c r="Z32" s="286"/>
      <c r="AA32" s="286"/>
      <c r="AB32" s="286"/>
      <c r="AC32" s="286"/>
      <c r="AD32" s="286"/>
      <c r="AE32" s="286"/>
      <c r="AF32" s="286"/>
      <c r="AG32" s="286"/>
      <c r="AH32" s="286"/>
    </row>
    <row r="33" spans="2:34" s="285" customFormat="1" x14ac:dyDescent="0.15">
      <c r="B33" s="286"/>
      <c r="D33" s="286"/>
      <c r="F33" s="286"/>
      <c r="H33" s="286"/>
      <c r="J33" s="286"/>
      <c r="K33" s="286"/>
      <c r="L33" s="286"/>
      <c r="M33" s="286"/>
      <c r="N33" s="286"/>
      <c r="O33" s="286"/>
      <c r="P33" s="286"/>
      <c r="Q33" s="286"/>
      <c r="R33" s="286"/>
      <c r="S33" s="286"/>
      <c r="T33" s="286"/>
      <c r="U33" s="286"/>
      <c r="V33" s="286"/>
      <c r="W33" s="286"/>
      <c r="Y33" s="286"/>
      <c r="Z33" s="286"/>
      <c r="AA33" s="286"/>
      <c r="AB33" s="286"/>
      <c r="AC33" s="286"/>
      <c r="AD33" s="286"/>
      <c r="AE33" s="286"/>
      <c r="AF33" s="286"/>
      <c r="AG33" s="286"/>
      <c r="AH33" s="286"/>
    </row>
    <row r="34" spans="2:34" s="285" customFormat="1" x14ac:dyDescent="0.15">
      <c r="C34" s="286"/>
      <c r="D34" s="286"/>
      <c r="E34" s="286"/>
      <c r="F34" s="286"/>
      <c r="G34" s="286"/>
      <c r="H34" s="286"/>
      <c r="I34" s="286"/>
      <c r="J34" s="286"/>
      <c r="K34" s="286"/>
      <c r="L34" s="286"/>
      <c r="M34" s="286"/>
      <c r="N34" s="286"/>
      <c r="O34" s="286"/>
      <c r="Q34" s="286"/>
      <c r="S34" s="286"/>
      <c r="U34" s="286"/>
      <c r="V34" s="286"/>
      <c r="W34" s="286"/>
      <c r="X34" s="286"/>
      <c r="Y34" s="286"/>
      <c r="Z34" s="286"/>
      <c r="AA34" s="286"/>
      <c r="AB34" s="286"/>
      <c r="AC34" s="286"/>
      <c r="AD34" s="286"/>
      <c r="AE34" s="286"/>
      <c r="AF34" s="286"/>
      <c r="AG34" s="286"/>
      <c r="AH34" s="286"/>
    </row>
    <row r="35" spans="2:34" s="285" customFormat="1" x14ac:dyDescent="0.15">
      <c r="B35" s="286"/>
      <c r="C35" s="286"/>
      <c r="E35" s="286"/>
      <c r="F35" s="286"/>
      <c r="G35" s="286"/>
      <c r="H35" s="286"/>
      <c r="I35" s="286"/>
      <c r="J35" s="286"/>
      <c r="K35" s="286"/>
      <c r="L35" s="286"/>
      <c r="M35" s="286"/>
      <c r="N35" s="286"/>
      <c r="O35" s="286"/>
      <c r="P35" s="286"/>
      <c r="Q35" s="286"/>
      <c r="R35" s="286"/>
      <c r="S35" s="286"/>
      <c r="T35" s="286"/>
      <c r="U35" s="286"/>
      <c r="V35" s="286"/>
      <c r="X35" s="286"/>
      <c r="Y35" s="286"/>
      <c r="Z35" s="286"/>
      <c r="AA35" s="286"/>
      <c r="AB35" s="286"/>
    </row>
    <row r="36" spans="2:34" s="285" customFormat="1" x14ac:dyDescent="0.15">
      <c r="B36" s="286"/>
      <c r="C36" s="286"/>
      <c r="D36" s="286"/>
      <c r="E36" s="286"/>
      <c r="F36" s="286"/>
      <c r="G36" s="286"/>
      <c r="I36" s="286"/>
      <c r="L36" s="286"/>
      <c r="N36" s="286"/>
      <c r="O36" s="286"/>
      <c r="P36" s="286"/>
      <c r="Q36" s="286"/>
      <c r="R36" s="286"/>
      <c r="S36" s="286"/>
      <c r="T36" s="286"/>
      <c r="U36" s="286"/>
      <c r="V36" s="286"/>
      <c r="W36" s="286"/>
      <c r="X36" s="286"/>
    </row>
    <row r="37" spans="2:34" s="285" customFormat="1" x14ac:dyDescent="0.15">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row>
    <row r="38" spans="2:34" s="285" customFormat="1" x14ac:dyDescent="0.1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row>
    <row r="39" spans="2:34" s="285" customFormat="1" x14ac:dyDescent="0.15">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row>
    <row r="40" spans="2:34" s="285" customFormat="1" x14ac:dyDescent="0.15">
      <c r="B40" s="286"/>
      <c r="C40" s="286"/>
      <c r="D40" s="286"/>
      <c r="E40" s="286"/>
      <c r="F40" s="286"/>
      <c r="G40" s="286"/>
      <c r="H40" s="286"/>
      <c r="I40" s="286"/>
      <c r="J40" s="286"/>
      <c r="K40" s="286"/>
      <c r="L40" s="286"/>
      <c r="M40" s="286"/>
      <c r="N40" s="286"/>
      <c r="O40" s="286"/>
      <c r="P40" s="286"/>
      <c r="Q40" s="286"/>
      <c r="R40" s="286"/>
      <c r="S40" s="286"/>
      <c r="T40" s="286"/>
      <c r="U40" s="286"/>
      <c r="V40" s="286"/>
      <c r="W40" s="286"/>
      <c r="Y40" s="286"/>
      <c r="Z40" s="286"/>
      <c r="AA40" s="286"/>
      <c r="AB40" s="286"/>
      <c r="AC40" s="286"/>
      <c r="AD40" s="286"/>
      <c r="AE40" s="286"/>
      <c r="AF40" s="286"/>
      <c r="AG40" s="286"/>
      <c r="AH40" s="286"/>
    </row>
    <row r="41" spans="2:34" s="285" customFormat="1" x14ac:dyDescent="0.15">
      <c r="B41" s="286"/>
      <c r="C41" s="286"/>
      <c r="D41" s="286"/>
      <c r="E41" s="286"/>
      <c r="F41" s="286"/>
      <c r="G41" s="286"/>
      <c r="H41" s="286"/>
      <c r="I41" s="286"/>
      <c r="J41" s="286"/>
      <c r="K41" s="286"/>
      <c r="L41" s="286"/>
      <c r="M41" s="286"/>
      <c r="N41" s="286"/>
      <c r="O41" s="286"/>
      <c r="P41" s="286"/>
      <c r="Q41" s="286"/>
      <c r="S41" s="286"/>
      <c r="T41" s="286"/>
      <c r="U41" s="286"/>
      <c r="V41" s="286"/>
      <c r="W41" s="286"/>
      <c r="X41" s="286"/>
      <c r="Y41" s="286"/>
      <c r="Z41" s="286"/>
      <c r="AA41" s="286"/>
      <c r="AB41" s="286"/>
      <c r="AC41" s="286"/>
      <c r="AD41" s="286"/>
      <c r="AE41" s="286"/>
      <c r="AF41" s="286"/>
      <c r="AG41" s="286"/>
      <c r="AH41" s="286"/>
    </row>
    <row r="42" spans="2:34" s="285" customFormat="1" x14ac:dyDescent="0.15">
      <c r="B42" s="286"/>
      <c r="C42" s="286"/>
      <c r="D42" s="286"/>
      <c r="E42" s="286"/>
      <c r="F42" s="286"/>
      <c r="G42" s="286"/>
      <c r="H42" s="286"/>
      <c r="I42" s="286"/>
      <c r="J42" s="286"/>
      <c r="K42" s="286"/>
      <c r="L42" s="286"/>
      <c r="M42" s="286"/>
      <c r="N42" s="286"/>
      <c r="O42" s="286"/>
      <c r="P42" s="286"/>
      <c r="Q42" s="286"/>
      <c r="R42" s="286"/>
      <c r="S42" s="286"/>
      <c r="T42" s="286"/>
      <c r="U42" s="286"/>
      <c r="V42" s="286"/>
      <c r="X42" s="286"/>
      <c r="Y42" s="286"/>
      <c r="Z42" s="286"/>
      <c r="AA42" s="286"/>
      <c r="AB42" s="286"/>
      <c r="AC42" s="286"/>
      <c r="AD42" s="286"/>
      <c r="AE42" s="286"/>
      <c r="AF42" s="286"/>
      <c r="AG42" s="286"/>
      <c r="AH42" s="286"/>
    </row>
    <row r="43" spans="2:34" s="285" customFormat="1" x14ac:dyDescent="0.15">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2:34" s="285" customFormat="1" x14ac:dyDescent="0.15">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row>
    <row r="45" spans="2:34" s="285" customFormat="1" x14ac:dyDescent="0.15">
      <c r="B45" s="286"/>
      <c r="C45" s="286"/>
      <c r="D45" s="286"/>
      <c r="E45" s="286"/>
      <c r="F45" s="286"/>
      <c r="G45" s="286"/>
      <c r="H45" s="286"/>
      <c r="I45" s="286"/>
      <c r="J45" s="286"/>
      <c r="K45" s="286"/>
      <c r="L45" s="286"/>
      <c r="M45" s="286"/>
      <c r="N45" s="286"/>
      <c r="O45" s="286"/>
      <c r="P45" s="286"/>
      <c r="Q45" s="286"/>
      <c r="R45" s="286"/>
      <c r="S45" s="286"/>
      <c r="T45" s="286"/>
      <c r="U45" s="286"/>
      <c r="V45" s="286"/>
      <c r="W45" s="286"/>
      <c r="Y45" s="286"/>
      <c r="Z45" s="286"/>
      <c r="AA45" s="286"/>
      <c r="AB45" s="286"/>
      <c r="AC45" s="286"/>
      <c r="AD45" s="286"/>
      <c r="AE45" s="286"/>
      <c r="AF45" s="286"/>
      <c r="AG45" s="286"/>
      <c r="AH45" s="286"/>
    </row>
    <row r="46" spans="2:34" s="285" customFormat="1" x14ac:dyDescent="0.1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row>
    <row r="47" spans="2:34" s="285" customFormat="1" x14ac:dyDescent="0.15">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row>
    <row r="48" spans="2:34" s="285" customFormat="1" x14ac:dyDescent="0.15">
      <c r="B48" s="286"/>
      <c r="C48" s="286"/>
      <c r="D48" s="286"/>
      <c r="E48" s="286"/>
      <c r="F48" s="286"/>
      <c r="G48" s="286"/>
      <c r="H48" s="286"/>
      <c r="I48" s="286"/>
      <c r="J48" s="286"/>
      <c r="K48" s="286"/>
      <c r="L48" s="286"/>
      <c r="M48" s="286"/>
      <c r="N48" s="286"/>
      <c r="O48" s="286"/>
      <c r="P48" s="286"/>
      <c r="Q48" s="286"/>
      <c r="R48" s="286"/>
      <c r="S48" s="286"/>
      <c r="T48" s="286"/>
      <c r="U48" s="286"/>
      <c r="V48" s="286"/>
      <c r="X48" s="286"/>
    </row>
    <row r="49" spans="28:34" s="285" customFormat="1" x14ac:dyDescent="0.15">
      <c r="AB49" s="286"/>
      <c r="AC49" s="286"/>
      <c r="AD49" s="286"/>
      <c r="AE49" s="286"/>
      <c r="AF49" s="286"/>
      <c r="AG49" s="286"/>
      <c r="AH49" s="286"/>
    </row>
    <row r="50" spans="28:34" s="285" customFormat="1" x14ac:dyDescent="0.15">
      <c r="AB50" s="286"/>
      <c r="AC50" s="286"/>
      <c r="AD50" s="286"/>
    </row>
    <row r="51" spans="28:34" s="285" customFormat="1" x14ac:dyDescent="0.15">
      <c r="AB51" s="286"/>
    </row>
    <row r="52" spans="28:34" s="285" customFormat="1" x14ac:dyDescent="0.15">
      <c r="AB52" s="286"/>
      <c r="AC52" s="286"/>
      <c r="AD52" s="286"/>
      <c r="AE52" s="286"/>
      <c r="AF52" s="286"/>
      <c r="AG52" s="286"/>
      <c r="AH52" s="286"/>
    </row>
    <row r="53" spans="28:34" s="285" customFormat="1" x14ac:dyDescent="0.15">
      <c r="AB53" s="286"/>
      <c r="AC53" s="286"/>
      <c r="AD53" s="286"/>
      <c r="AE53" s="286"/>
    </row>
    <row r="54" spans="28:34" s="285" customFormat="1" x14ac:dyDescent="0.15">
      <c r="AB54" s="286"/>
      <c r="AC54" s="286"/>
      <c r="AD54" s="286"/>
      <c r="AE54" s="286"/>
      <c r="AF54" s="286"/>
      <c r="AG54" s="286"/>
    </row>
    <row r="55" spans="28:34" s="285" customFormat="1" x14ac:dyDescent="0.15">
      <c r="AB55" s="286"/>
      <c r="AC55" s="286"/>
      <c r="AD55" s="286"/>
      <c r="AE55" s="286"/>
      <c r="AF55" s="286"/>
      <c r="AG55" s="286"/>
      <c r="AH55" s="286"/>
    </row>
    <row r="56" spans="28:34" s="285" customFormat="1" x14ac:dyDescent="0.15"/>
    <row r="57" spans="28:34" s="285" customFormat="1" x14ac:dyDescent="0.15">
      <c r="AB57" s="286"/>
      <c r="AC57" s="286"/>
      <c r="AD57" s="286"/>
      <c r="AE57" s="286"/>
      <c r="AF57" s="286"/>
      <c r="AG57" s="286"/>
    </row>
    <row r="58" spans="28:34" s="285" customFormat="1" x14ac:dyDescent="0.15">
      <c r="AB58" s="286"/>
      <c r="AC58" s="286"/>
      <c r="AD58" s="286"/>
      <c r="AE58" s="286"/>
      <c r="AF58" s="286"/>
      <c r="AG58" s="286"/>
    </row>
    <row r="59" spans="28:34" s="285" customFormat="1" x14ac:dyDescent="0.15">
      <c r="AB59" s="286"/>
      <c r="AC59" s="286"/>
      <c r="AD59" s="286"/>
      <c r="AE59" s="286"/>
      <c r="AF59" s="286"/>
    </row>
    <row r="60" spans="28:34" s="285" customFormat="1" x14ac:dyDescent="0.15">
      <c r="AB60" s="286"/>
      <c r="AC60" s="286"/>
      <c r="AD60" s="286"/>
      <c r="AE60" s="286"/>
      <c r="AF60" s="286"/>
      <c r="AG60" s="286"/>
      <c r="AH60" s="286"/>
    </row>
    <row r="61" spans="28:34" s="285" customFormat="1" x14ac:dyDescent="0.15">
      <c r="AB61" s="286"/>
      <c r="AC61" s="286"/>
      <c r="AD61" s="286"/>
      <c r="AE61" s="286"/>
      <c r="AF61" s="286"/>
      <c r="AG61" s="286"/>
      <c r="AH61" s="286"/>
    </row>
    <row r="62" spans="28:34" s="285" customFormat="1" x14ac:dyDescent="0.15">
      <c r="AB62" s="286"/>
      <c r="AC62" s="286"/>
      <c r="AD62" s="286"/>
      <c r="AE62" s="286"/>
      <c r="AF62" s="286"/>
      <c r="AG62" s="286"/>
      <c r="AH62" s="286"/>
    </row>
    <row r="63" spans="28:34" s="285" customFormat="1" x14ac:dyDescent="0.15">
      <c r="AB63" s="286"/>
      <c r="AC63" s="286"/>
      <c r="AD63" s="286"/>
      <c r="AE63" s="286"/>
      <c r="AF63" s="286"/>
      <c r="AG63" s="286"/>
    </row>
    <row r="64" spans="28:34" s="285" customFormat="1" x14ac:dyDescent="0.15">
      <c r="AB64" s="286"/>
      <c r="AC64" s="286"/>
      <c r="AD64" s="286"/>
      <c r="AE64" s="286"/>
      <c r="AF64" s="286"/>
    </row>
    <row r="65" spans="28:34" s="285" customFormat="1" x14ac:dyDescent="0.15">
      <c r="AB65" s="286"/>
      <c r="AC65" s="286"/>
      <c r="AD65" s="286"/>
      <c r="AE65" s="286"/>
      <c r="AF65" s="286"/>
      <c r="AG65" s="286"/>
      <c r="AH65" s="286"/>
    </row>
    <row r="66" spans="28:34" s="285" customFormat="1" x14ac:dyDescent="0.15">
      <c r="AB66" s="286"/>
      <c r="AC66" s="286"/>
      <c r="AD66" s="286"/>
      <c r="AE66" s="286"/>
      <c r="AF66" s="286"/>
      <c r="AG66" s="286"/>
      <c r="AH66" s="286"/>
    </row>
    <row r="67" spans="28:34" s="285" customFormat="1" x14ac:dyDescent="0.15">
      <c r="AB67" s="286"/>
      <c r="AC67" s="286"/>
      <c r="AD67" s="286"/>
      <c r="AE67" s="286"/>
      <c r="AF67" s="286"/>
      <c r="AG67" s="286"/>
      <c r="AH67" s="286"/>
    </row>
    <row r="68" spans="28:34" s="285" customFormat="1" x14ac:dyDescent="0.15"/>
    <row r="69" spans="28:34" s="285" customFormat="1" x14ac:dyDescent="0.15">
      <c r="AB69" s="286"/>
      <c r="AC69" s="286"/>
      <c r="AD69" s="286"/>
      <c r="AE69" s="286"/>
    </row>
    <row r="70" spans="28:34" s="285" customFormat="1" x14ac:dyDescent="0.15">
      <c r="AB70" s="286"/>
      <c r="AC70" s="286"/>
      <c r="AD70" s="286"/>
      <c r="AE70" s="286"/>
      <c r="AF70" s="286"/>
      <c r="AG70" s="286"/>
      <c r="AH70" s="286"/>
    </row>
    <row r="71" spans="28:34" s="285" customFormat="1" x14ac:dyDescent="0.15">
      <c r="AB71" s="286"/>
      <c r="AC71" s="286"/>
      <c r="AD71" s="286"/>
      <c r="AE71" s="286"/>
      <c r="AF71" s="286"/>
      <c r="AG71" s="286"/>
      <c r="AH71" s="286"/>
    </row>
    <row r="72" spans="28:34" s="285" customFormat="1" x14ac:dyDescent="0.15">
      <c r="AB72" s="286"/>
      <c r="AC72" s="286"/>
      <c r="AD72" s="286"/>
      <c r="AE72" s="286"/>
      <c r="AF72" s="286"/>
      <c r="AG72" s="286"/>
      <c r="AH72" s="286"/>
    </row>
    <row r="73" spans="28:34" s="285" customFormat="1" x14ac:dyDescent="0.15">
      <c r="AB73" s="286"/>
      <c r="AC73" s="286"/>
      <c r="AD73" s="286"/>
      <c r="AE73" s="286"/>
      <c r="AF73" s="286"/>
      <c r="AG73" s="286"/>
      <c r="AH73" s="286"/>
    </row>
    <row r="74" spans="28:34" s="285" customFormat="1" x14ac:dyDescent="0.15">
      <c r="AB74" s="286"/>
      <c r="AC74" s="286"/>
      <c r="AD74" s="286"/>
      <c r="AE74" s="286"/>
      <c r="AF74" s="286"/>
      <c r="AG74" s="286"/>
      <c r="AH74" s="286"/>
    </row>
    <row r="75" spans="28:34" s="285" customFormat="1" x14ac:dyDescent="0.15">
      <c r="AB75" s="286"/>
      <c r="AC75" s="286"/>
      <c r="AD75" s="286"/>
      <c r="AE75" s="286"/>
      <c r="AF75" s="286"/>
      <c r="AG75" s="286"/>
    </row>
    <row r="76" spans="28:34" s="285" customFormat="1" x14ac:dyDescent="0.15">
      <c r="AB76" s="286"/>
      <c r="AC76" s="286"/>
      <c r="AD76" s="286"/>
      <c r="AE76" s="286"/>
    </row>
    <row r="77" spans="28:34" s="285" customFormat="1" x14ac:dyDescent="0.15">
      <c r="AB77" s="286"/>
      <c r="AC77" s="286"/>
      <c r="AD77" s="286"/>
      <c r="AE77" s="286"/>
      <c r="AF77" s="286"/>
    </row>
    <row r="78" spans="28:34" s="285" customFormat="1" x14ac:dyDescent="0.15">
      <c r="AB78" s="286"/>
      <c r="AC78" s="286"/>
      <c r="AD78" s="286"/>
      <c r="AE78" s="286"/>
      <c r="AF78" s="286"/>
      <c r="AG78" s="286"/>
      <c r="AH78" s="286"/>
    </row>
    <row r="79" spans="28:34" s="285" customFormat="1" x14ac:dyDescent="0.15">
      <c r="AB79" s="286"/>
      <c r="AC79" s="286"/>
      <c r="AD79" s="286"/>
      <c r="AE79" s="286"/>
      <c r="AF79" s="286"/>
      <c r="AG79" s="286"/>
      <c r="AH79" s="286"/>
    </row>
    <row r="80" spans="28:34" s="285" customFormat="1" x14ac:dyDescent="0.15">
      <c r="AB80" s="286"/>
      <c r="AC80" s="286"/>
      <c r="AD80" s="286"/>
      <c r="AE80" s="286"/>
      <c r="AF80" s="286"/>
      <c r="AG80" s="286"/>
      <c r="AH80" s="286"/>
    </row>
    <row r="81" spans="25:34" s="285" customFormat="1" x14ac:dyDescent="0.15">
      <c r="Y81" s="286"/>
      <c r="Z81" s="286"/>
      <c r="AA81" s="286"/>
      <c r="AB81" s="286"/>
      <c r="AC81" s="286"/>
      <c r="AD81" s="286"/>
      <c r="AE81" s="286"/>
      <c r="AF81" s="286"/>
      <c r="AG81" s="286"/>
      <c r="AH81" s="286"/>
    </row>
    <row r="82" spans="25:34" s="285" customFormat="1" x14ac:dyDescent="0.15">
      <c r="Z82" s="286"/>
      <c r="AA82" s="286"/>
      <c r="AB82" s="286"/>
      <c r="AC82" s="286"/>
      <c r="AD82" s="286"/>
      <c r="AE82" s="286"/>
      <c r="AF82" s="286"/>
      <c r="AG82" s="286"/>
      <c r="AH82" s="286"/>
    </row>
    <row r="83" spans="25:34" s="285" customFormat="1" x14ac:dyDescent="0.15"/>
    <row r="84" spans="25:34" s="285" customFormat="1" x14ac:dyDescent="0.15">
      <c r="Y84" s="286"/>
      <c r="Z84" s="286"/>
      <c r="AA84" s="286"/>
      <c r="AB84" s="286"/>
      <c r="AC84" s="286"/>
      <c r="AD84" s="286"/>
      <c r="AE84" s="286"/>
      <c r="AF84" s="286"/>
      <c r="AG84" s="286"/>
      <c r="AH84" s="286"/>
    </row>
    <row r="85" spans="25:34" s="285" customFormat="1" x14ac:dyDescent="0.15">
      <c r="Y85" s="286"/>
      <c r="Z85" s="286"/>
      <c r="AA85" s="286"/>
      <c r="AB85" s="286"/>
      <c r="AC85" s="286"/>
      <c r="AD85" s="286"/>
      <c r="AE85" s="286"/>
      <c r="AF85" s="286"/>
      <c r="AG85" s="286"/>
      <c r="AH85" s="286"/>
    </row>
    <row r="86" spans="25:34" s="285" customFormat="1" x14ac:dyDescent="0.15">
      <c r="Y86" s="286"/>
      <c r="Z86" s="286"/>
      <c r="AA86" s="286"/>
      <c r="AB86" s="286"/>
      <c r="AC86" s="286"/>
      <c r="AD86" s="286"/>
      <c r="AE86" s="286"/>
      <c r="AF86" s="286"/>
      <c r="AG86" s="286"/>
      <c r="AH86" s="286"/>
    </row>
    <row r="87" spans="25:34" s="285" customFormat="1" x14ac:dyDescent="0.15">
      <c r="Y87" s="286"/>
      <c r="Z87" s="286"/>
      <c r="AA87" s="286"/>
      <c r="AB87" s="286"/>
      <c r="AC87" s="286"/>
      <c r="AD87" s="286"/>
      <c r="AE87" s="286"/>
      <c r="AF87" s="286"/>
      <c r="AG87" s="286"/>
      <c r="AH87" s="286"/>
    </row>
    <row r="88" spans="25:34" s="285" customFormat="1" x14ac:dyDescent="0.15">
      <c r="Y88" s="286"/>
      <c r="Z88" s="286"/>
      <c r="AA88" s="286"/>
      <c r="AB88" s="286"/>
      <c r="AC88" s="286"/>
      <c r="AD88" s="286"/>
      <c r="AE88" s="286"/>
      <c r="AF88" s="286"/>
      <c r="AG88" s="286"/>
    </row>
    <row r="89" spans="25:34" s="285" customFormat="1" x14ac:dyDescent="0.15">
      <c r="Y89" s="286"/>
      <c r="Z89" s="286"/>
      <c r="AA89" s="286"/>
      <c r="AB89" s="286"/>
      <c r="AC89" s="286"/>
      <c r="AD89" s="286"/>
      <c r="AE89" s="286"/>
      <c r="AF89" s="286"/>
      <c r="AG89" s="286"/>
      <c r="AH89" s="286"/>
    </row>
    <row r="90" spans="25:34" s="285" customFormat="1" x14ac:dyDescent="0.15">
      <c r="Y90" s="286"/>
      <c r="Z90" s="286"/>
      <c r="AA90" s="286"/>
      <c r="AB90" s="286"/>
      <c r="AC90" s="286"/>
      <c r="AD90" s="286"/>
      <c r="AE90" s="286"/>
      <c r="AF90" s="286"/>
      <c r="AG90" s="286"/>
      <c r="AH90" s="286"/>
    </row>
    <row r="91" spans="25:34" s="285" customFormat="1" x14ac:dyDescent="0.15">
      <c r="Y91" s="286"/>
      <c r="Z91" s="286"/>
      <c r="AA91" s="286"/>
      <c r="AB91" s="286"/>
      <c r="AC91" s="286"/>
      <c r="AD91" s="286"/>
      <c r="AE91" s="286"/>
      <c r="AF91" s="286"/>
      <c r="AG91" s="286"/>
      <c r="AH91" s="286"/>
    </row>
    <row r="92" spans="25:34" s="285" customFormat="1" ht="13.5" customHeight="1" x14ac:dyDescent="0.15">
      <c r="Y92" s="286"/>
      <c r="Z92" s="286"/>
      <c r="AA92" s="286"/>
      <c r="AB92" s="286"/>
      <c r="AC92" s="286"/>
      <c r="AD92" s="286"/>
      <c r="AE92" s="286"/>
      <c r="AF92" s="286"/>
      <c r="AG92" s="286"/>
      <c r="AH92" s="286"/>
    </row>
    <row r="93" spans="25:34" s="285" customFormat="1" ht="13.5" customHeight="1" x14ac:dyDescent="0.15">
      <c r="Y93" s="286"/>
      <c r="Z93" s="286"/>
      <c r="AA93" s="286"/>
      <c r="AB93" s="286"/>
      <c r="AC93" s="286"/>
      <c r="AD93" s="286"/>
      <c r="AE93" s="286"/>
      <c r="AF93" s="286"/>
      <c r="AG93" s="286"/>
      <c r="AH93" s="286"/>
    </row>
    <row r="94" spans="25:34" s="285" customFormat="1" ht="13.5" customHeight="1" x14ac:dyDescent="0.15">
      <c r="Y94" s="286"/>
      <c r="Z94" s="286"/>
      <c r="AA94" s="286"/>
      <c r="AB94" s="286"/>
      <c r="AC94" s="286"/>
      <c r="AD94" s="286"/>
      <c r="AE94" s="286"/>
    </row>
    <row r="95" spans="25:34" s="285" customFormat="1" ht="13.5" customHeight="1" x14ac:dyDescent="0.15">
      <c r="Y95" s="286"/>
      <c r="Z95" s="286"/>
      <c r="AA95" s="286"/>
      <c r="AB95" s="286"/>
      <c r="AC95" s="286"/>
      <c r="AD95" s="286"/>
      <c r="AE95" s="286"/>
      <c r="AF95" s="286"/>
      <c r="AG95" s="286"/>
    </row>
    <row r="96" spans="25:34" s="285" customFormat="1" ht="13.5" customHeight="1" x14ac:dyDescent="0.15">
      <c r="Y96" s="286"/>
      <c r="Z96" s="286"/>
      <c r="AA96" s="286"/>
      <c r="AB96" s="286"/>
      <c r="AC96" s="286"/>
      <c r="AD96" s="286"/>
      <c r="AE96" s="286"/>
      <c r="AF96" s="286"/>
      <c r="AG96" s="286"/>
      <c r="AH96" s="286"/>
    </row>
    <row r="97" spans="33:34" s="285" customFormat="1" ht="13.5" customHeight="1" x14ac:dyDescent="0.15">
      <c r="AG97" s="286"/>
      <c r="AH97" s="286"/>
    </row>
    <row r="98" spans="33:34" s="285" customFormat="1" ht="13.5" customHeight="1" x14ac:dyDescent="0.15">
      <c r="AG98" s="286"/>
      <c r="AH98" s="286"/>
    </row>
    <row r="99" spans="33:34" s="285" customFormat="1" ht="13.5" customHeight="1" x14ac:dyDescent="0.15">
      <c r="AG99" s="286"/>
      <c r="AH99" s="286"/>
    </row>
    <row r="100" spans="33:34" s="285" customFormat="1" ht="13.5" customHeight="1" x14ac:dyDescent="0.15">
      <c r="AG100" s="286"/>
      <c r="AH100" s="286"/>
    </row>
    <row r="101" spans="33:34" s="285" customFormat="1" ht="13.5" customHeight="1" x14ac:dyDescent="0.15">
      <c r="AG101" s="286"/>
    </row>
    <row r="102" spans="33:34" s="285" customFormat="1" ht="13.5" customHeight="1" x14ac:dyDescent="0.15">
      <c r="AG102" s="286"/>
      <c r="AH102" s="286"/>
    </row>
    <row r="103" spans="33:34" s="285" customFormat="1" ht="13.5" customHeight="1" x14ac:dyDescent="0.15">
      <c r="AG103" s="286"/>
      <c r="AH103" s="286"/>
    </row>
    <row r="104" spans="33:34" s="285" customFormat="1" ht="13.5" customHeight="1" x14ac:dyDescent="0.15"/>
    <row r="105" spans="33:34" s="285" customFormat="1" ht="13.5" customHeight="1" x14ac:dyDescent="0.15">
      <c r="AG105" s="286"/>
      <c r="AH105" s="286"/>
    </row>
    <row r="106" spans="33:34" s="285" customFormat="1" ht="13.5" customHeight="1" x14ac:dyDescent="0.15">
      <c r="AG106" s="286"/>
      <c r="AH106" s="286"/>
    </row>
    <row r="107" spans="33:34" s="285" customFormat="1" ht="13.5" customHeight="1" x14ac:dyDescent="0.15">
      <c r="AG107" s="286"/>
      <c r="AH107" s="286"/>
    </row>
    <row r="108" spans="33:34" s="285" customFormat="1" ht="13.5" customHeight="1" x14ac:dyDescent="0.15">
      <c r="AG108" s="286"/>
      <c r="AH108" s="286"/>
    </row>
    <row r="109" spans="33:34" s="285" customFormat="1" ht="13.5" customHeight="1" x14ac:dyDescent="0.15">
      <c r="AG109" s="286"/>
      <c r="AH109" s="286"/>
    </row>
    <row r="110" spans="33:34" s="285" customFormat="1" ht="13.5" customHeight="1" x14ac:dyDescent="0.15">
      <c r="AG110" s="286"/>
      <c r="AH110" s="286"/>
    </row>
    <row r="111" spans="33:34" s="285" customFormat="1" ht="13.5" customHeight="1" x14ac:dyDescent="0.15">
      <c r="AG111" s="286"/>
      <c r="AH111" s="286"/>
    </row>
    <row r="112" spans="33:34" s="285" customFormat="1" ht="13.5" customHeight="1" x14ac:dyDescent="0.15">
      <c r="AG112" s="286"/>
      <c r="AH112" s="286"/>
    </row>
    <row r="113" spans="34:122" s="285" customFormat="1" ht="13.5" customHeight="1" x14ac:dyDescent="0.15">
      <c r="AH113" s="286"/>
    </row>
    <row r="114" spans="34:122" s="285" customFormat="1" ht="13.5" customHeight="1" x14ac:dyDescent="0.15">
      <c r="AH114" s="286"/>
    </row>
    <row r="115" spans="34:122" s="285" customFormat="1" ht="13.5" customHeight="1" x14ac:dyDescent="0.15">
      <c r="AH115" s="286"/>
    </row>
    <row r="116" spans="34:122" s="285" customFormat="1" ht="13.5" customHeight="1" x14ac:dyDescent="0.15"/>
    <row r="117" spans="34:122" s="285" customFormat="1" ht="13.5" customHeight="1" x14ac:dyDescent="0.15">
      <c r="AH117" s="286"/>
    </row>
    <row r="118" spans="34:122" s="285" customFormat="1" ht="13.5" customHeight="1" x14ac:dyDescent="0.15">
      <c r="AH118" s="286"/>
    </row>
    <row r="119" spans="34:122" s="285" customFormat="1" ht="13.5" customHeight="1" x14ac:dyDescent="0.15">
      <c r="AH119" s="286"/>
    </row>
    <row r="120" spans="34:122" s="285" customFormat="1" ht="13.5" customHeight="1" x14ac:dyDescent="0.15"/>
    <row r="121" spans="34:122" s="285" customFormat="1" ht="13.5" customHeight="1" x14ac:dyDescent="0.15"/>
    <row r="122" spans="34:122" s="285" customFormat="1" ht="13.5" customHeight="1" x14ac:dyDescent="0.15">
      <c r="AH122" s="286"/>
    </row>
    <row r="123" spans="34:122" s="285" customFormat="1" ht="13.5" customHeight="1" x14ac:dyDescent="0.15">
      <c r="AH123" s="286"/>
    </row>
    <row r="124" spans="34:122" s="285" customFormat="1" ht="13.5" customHeight="1" x14ac:dyDescent="0.15">
      <c r="AH124" s="286"/>
    </row>
    <row r="125" spans="34:122" s="285" customFormat="1" ht="13.5" customHeight="1" x14ac:dyDescent="0.15">
      <c r="AH125" s="286"/>
      <c r="DR125" s="285" t="s">
        <v>617</v>
      </c>
    </row>
  </sheetData>
  <sheetProtection algorithmName="SHA-512" hashValue="UQsHlpJ6zkyD6kKw6Va9Eo0x0GaQ46dfiuuYydRMGn3/uTeGA2gC715NYnigXLbUPPLpNmIg83OP5GUQtWBCrA==" saltValue="zOm6GpTM1KVqySrU6A7J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557</v>
      </c>
      <c r="G2" s="151"/>
      <c r="H2" s="152"/>
    </row>
    <row r="3" spans="1:8" x14ac:dyDescent="0.15">
      <c r="A3" s="148" t="s">
        <v>550</v>
      </c>
      <c r="B3" s="153"/>
      <c r="C3" s="154"/>
      <c r="D3" s="155">
        <v>91510</v>
      </c>
      <c r="E3" s="156"/>
      <c r="F3" s="157">
        <v>128611</v>
      </c>
      <c r="G3" s="158"/>
      <c r="H3" s="159"/>
    </row>
    <row r="4" spans="1:8" x14ac:dyDescent="0.15">
      <c r="A4" s="160"/>
      <c r="B4" s="161"/>
      <c r="C4" s="162"/>
      <c r="D4" s="163">
        <v>30050</v>
      </c>
      <c r="E4" s="164"/>
      <c r="F4" s="165">
        <v>61552</v>
      </c>
      <c r="G4" s="166"/>
      <c r="H4" s="167"/>
    </row>
    <row r="5" spans="1:8" x14ac:dyDescent="0.15">
      <c r="A5" s="148" t="s">
        <v>552</v>
      </c>
      <c r="B5" s="153"/>
      <c r="C5" s="154"/>
      <c r="D5" s="155">
        <v>86099</v>
      </c>
      <c r="E5" s="156"/>
      <c r="F5" s="157">
        <v>138651</v>
      </c>
      <c r="G5" s="158"/>
      <c r="H5" s="159"/>
    </row>
    <row r="6" spans="1:8" x14ac:dyDescent="0.15">
      <c r="A6" s="160"/>
      <c r="B6" s="161"/>
      <c r="C6" s="162"/>
      <c r="D6" s="163">
        <v>53917</v>
      </c>
      <c r="E6" s="164"/>
      <c r="F6" s="165">
        <v>71211</v>
      </c>
      <c r="G6" s="166"/>
      <c r="H6" s="167"/>
    </row>
    <row r="7" spans="1:8" x14ac:dyDescent="0.15">
      <c r="A7" s="148" t="s">
        <v>553</v>
      </c>
      <c r="B7" s="153"/>
      <c r="C7" s="154"/>
      <c r="D7" s="155">
        <v>63193</v>
      </c>
      <c r="E7" s="156"/>
      <c r="F7" s="157">
        <v>122882</v>
      </c>
      <c r="G7" s="158"/>
      <c r="H7" s="159"/>
    </row>
    <row r="8" spans="1:8" x14ac:dyDescent="0.15">
      <c r="A8" s="160"/>
      <c r="B8" s="161"/>
      <c r="C8" s="162"/>
      <c r="D8" s="163">
        <v>14835</v>
      </c>
      <c r="E8" s="164"/>
      <c r="F8" s="165">
        <v>65785</v>
      </c>
      <c r="G8" s="166"/>
      <c r="H8" s="167"/>
    </row>
    <row r="9" spans="1:8" x14ac:dyDescent="0.15">
      <c r="A9" s="148" t="s">
        <v>554</v>
      </c>
      <c r="B9" s="153"/>
      <c r="C9" s="154"/>
      <c r="D9" s="155">
        <v>50965</v>
      </c>
      <c r="E9" s="156"/>
      <c r="F9" s="157">
        <v>114790</v>
      </c>
      <c r="G9" s="158"/>
      <c r="H9" s="159"/>
    </row>
    <row r="10" spans="1:8" x14ac:dyDescent="0.15">
      <c r="A10" s="160"/>
      <c r="B10" s="161"/>
      <c r="C10" s="162"/>
      <c r="D10" s="163">
        <v>23856</v>
      </c>
      <c r="E10" s="164"/>
      <c r="F10" s="165">
        <v>55601</v>
      </c>
      <c r="G10" s="166"/>
      <c r="H10" s="167"/>
    </row>
    <row r="11" spans="1:8" x14ac:dyDescent="0.15">
      <c r="A11" s="148" t="s">
        <v>555</v>
      </c>
      <c r="B11" s="153"/>
      <c r="C11" s="154"/>
      <c r="D11" s="155">
        <v>75622</v>
      </c>
      <c r="E11" s="156"/>
      <c r="F11" s="157">
        <v>126262</v>
      </c>
      <c r="G11" s="158"/>
      <c r="H11" s="159"/>
    </row>
    <row r="12" spans="1:8" x14ac:dyDescent="0.15">
      <c r="A12" s="160"/>
      <c r="B12" s="161"/>
      <c r="C12" s="168"/>
      <c r="D12" s="163">
        <v>31593</v>
      </c>
      <c r="E12" s="164"/>
      <c r="F12" s="165">
        <v>56769</v>
      </c>
      <c r="G12" s="166"/>
      <c r="H12" s="167"/>
    </row>
    <row r="13" spans="1:8" x14ac:dyDescent="0.15">
      <c r="A13" s="148"/>
      <c r="B13" s="153"/>
      <c r="C13" s="169"/>
      <c r="D13" s="170">
        <v>73478</v>
      </c>
      <c r="E13" s="171"/>
      <c r="F13" s="172">
        <v>126239</v>
      </c>
      <c r="G13" s="173"/>
      <c r="H13" s="159"/>
    </row>
    <row r="14" spans="1:8" x14ac:dyDescent="0.15">
      <c r="A14" s="160"/>
      <c r="B14" s="161"/>
      <c r="C14" s="162"/>
      <c r="D14" s="163">
        <v>30850</v>
      </c>
      <c r="E14" s="164"/>
      <c r="F14" s="165">
        <v>62184</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10.41</v>
      </c>
      <c r="C19" s="174">
        <f>ROUND(VALUE(SUBSTITUTE(実質収支比率等に係る経年分析!G$48,"▲","-")),2)</f>
        <v>8.42</v>
      </c>
      <c r="D19" s="174">
        <f>ROUND(VALUE(SUBSTITUTE(実質収支比率等に係る経年分析!H$48,"▲","-")),2)</f>
        <v>8.3699999999999992</v>
      </c>
      <c r="E19" s="174">
        <f>ROUND(VALUE(SUBSTITUTE(実質収支比率等に係る経年分析!I$48,"▲","-")),2)</f>
        <v>5.18</v>
      </c>
      <c r="F19" s="174">
        <f>ROUND(VALUE(SUBSTITUTE(実質収支比率等に係る経年分析!J$48,"▲","-")),2)</f>
        <v>4.04</v>
      </c>
    </row>
    <row r="20" spans="1:11" x14ac:dyDescent="0.15">
      <c r="A20" s="174" t="s">
        <v>55</v>
      </c>
      <c r="B20" s="174">
        <f>ROUND(VALUE(SUBSTITUTE(実質収支比率等に係る経年分析!F$47,"▲","-")),2)</f>
        <v>30.53</v>
      </c>
      <c r="C20" s="174">
        <f>ROUND(VALUE(SUBSTITUTE(実質収支比率等に係る経年分析!G$47,"▲","-")),2)</f>
        <v>30.64</v>
      </c>
      <c r="D20" s="174">
        <f>ROUND(VALUE(SUBSTITUTE(実質収支比率等に係る経年分析!H$47,"▲","-")),2)</f>
        <v>30.7</v>
      </c>
      <c r="E20" s="174">
        <f>ROUND(VALUE(SUBSTITUTE(実質収支比率等に係る経年分析!I$47,"▲","-")),2)</f>
        <v>30.88</v>
      </c>
      <c r="F20" s="174">
        <f>ROUND(VALUE(SUBSTITUTE(実質収支比率等に係る経年分析!J$47,"▲","-")),2)</f>
        <v>32.619999999999997</v>
      </c>
    </row>
    <row r="21" spans="1:11" x14ac:dyDescent="0.15">
      <c r="A21" s="174" t="s">
        <v>56</v>
      </c>
      <c r="B21" s="174">
        <f>IF(ISNUMBER(VALUE(SUBSTITUTE(実質収支比率等に係る経年分析!F$49,"▲","-"))),ROUND(VALUE(SUBSTITUTE(実質収支比率等に係る経年分析!F$49,"▲","-")),2),NA())</f>
        <v>5.13</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1.07</v>
      </c>
      <c r="E21" s="174">
        <f>IF(ISNUMBER(VALUE(SUBSTITUTE(実質収支比率等に係る経年分析!I$49,"▲","-"))),ROUND(VALUE(SUBSTITUTE(実質収支比率等に係る経年分析!I$49,"▲","-")),2),NA())</f>
        <v>-1.51</v>
      </c>
      <c r="F21" s="174">
        <f>IF(ISNUMBER(VALUE(SUBSTITUTE(実質収支比率等に係る経年分析!J$49,"▲","-"))),ROUND(VALUE(SUBSTITUTE(実質収支比率等に係る経年分析!J$49,"▲","-")),2),NA())</f>
        <v>1.95</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2.0699999999999998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0.55000000000000004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1.1499999999999999</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8.3699999999999992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11.64</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563</v>
      </c>
      <c r="E42" s="176"/>
      <c r="F42" s="176"/>
      <c r="G42" s="176">
        <f>'実質公債費比率（分子）の構造'!L$52</f>
        <v>549</v>
      </c>
      <c r="H42" s="176"/>
      <c r="I42" s="176"/>
      <c r="J42" s="176">
        <f>'実質公債費比率（分子）の構造'!M$52</f>
        <v>555</v>
      </c>
      <c r="K42" s="176"/>
      <c r="L42" s="176"/>
      <c r="M42" s="176">
        <f>'実質公債費比率（分子）の構造'!N$52</f>
        <v>562</v>
      </c>
      <c r="N42" s="176"/>
      <c r="O42" s="176"/>
      <c r="P42" s="176">
        <f>'実質公債費比率（分子）の構造'!O$52</f>
        <v>565</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20</v>
      </c>
      <c r="C44" s="176"/>
      <c r="D44" s="176"/>
      <c r="E44" s="176">
        <f>'実質公債費比率（分子）の構造'!L$50</f>
        <v>11</v>
      </c>
      <c r="F44" s="176"/>
      <c r="G44" s="176"/>
      <c r="H44" s="176">
        <f>'実質公債費比率（分子）の構造'!M$50</f>
        <v>16</v>
      </c>
      <c r="I44" s="176"/>
      <c r="J44" s="176"/>
      <c r="K44" s="176">
        <f>'実質公債費比率（分子）の構造'!N$50</f>
        <v>17</v>
      </c>
      <c r="L44" s="176"/>
      <c r="M44" s="176"/>
      <c r="N44" s="176">
        <f>'実質公債費比率（分子）の構造'!O$50</f>
        <v>15</v>
      </c>
      <c r="O44" s="176"/>
      <c r="P44" s="176"/>
    </row>
    <row r="45" spans="1:16" x14ac:dyDescent="0.15">
      <c r="A45" s="176" t="s">
        <v>66</v>
      </c>
      <c r="B45" s="176">
        <f>'実質公債費比率（分子）の構造'!K$49</f>
        <v>48</v>
      </c>
      <c r="C45" s="176"/>
      <c r="D45" s="176"/>
      <c r="E45" s="176">
        <f>'実質公債費比率（分子）の構造'!L$49</f>
        <v>39</v>
      </c>
      <c r="F45" s="176"/>
      <c r="G45" s="176"/>
      <c r="H45" s="176">
        <f>'実質公債費比率（分子）の構造'!M$49</f>
        <v>39</v>
      </c>
      <c r="I45" s="176"/>
      <c r="J45" s="176"/>
      <c r="K45" s="176">
        <f>'実質公債費比率（分子）の構造'!N$49</f>
        <v>36</v>
      </c>
      <c r="L45" s="176"/>
      <c r="M45" s="176"/>
      <c r="N45" s="176">
        <f>'実質公債費比率（分子）の構造'!O$49</f>
        <v>34</v>
      </c>
      <c r="O45" s="176"/>
      <c r="P45" s="176"/>
    </row>
    <row r="46" spans="1:16" x14ac:dyDescent="0.15">
      <c r="A46" s="176" t="s">
        <v>67</v>
      </c>
      <c r="B46" s="176">
        <f>'実質公債費比率（分子）の構造'!K$48</f>
        <v>222</v>
      </c>
      <c r="C46" s="176"/>
      <c r="D46" s="176"/>
      <c r="E46" s="176">
        <f>'実質公債費比率（分子）の構造'!L$48</f>
        <v>213</v>
      </c>
      <c r="F46" s="176"/>
      <c r="G46" s="176"/>
      <c r="H46" s="176">
        <f>'実質公債費比率（分子）の構造'!M$48</f>
        <v>263</v>
      </c>
      <c r="I46" s="176"/>
      <c r="J46" s="176"/>
      <c r="K46" s="176">
        <f>'実質公債費比率（分子）の構造'!N$48</f>
        <v>290</v>
      </c>
      <c r="L46" s="176"/>
      <c r="M46" s="176"/>
      <c r="N46" s="176">
        <f>'実質公債費比率（分子）の構造'!O$48</f>
        <v>294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513</v>
      </c>
      <c r="C49" s="176"/>
      <c r="D49" s="176"/>
      <c r="E49" s="176">
        <f>'実質公債費比率（分子）の構造'!L$45</f>
        <v>484</v>
      </c>
      <c r="F49" s="176"/>
      <c r="G49" s="176"/>
      <c r="H49" s="176">
        <f>'実質公債費比率（分子）の構造'!M$45</f>
        <v>471</v>
      </c>
      <c r="I49" s="176"/>
      <c r="J49" s="176"/>
      <c r="K49" s="176">
        <f>'実質公債費比率（分子）の構造'!N$45</f>
        <v>482</v>
      </c>
      <c r="L49" s="176"/>
      <c r="M49" s="176"/>
      <c r="N49" s="176">
        <f>'実質公債費比率（分子）の構造'!O$45</f>
        <v>515</v>
      </c>
      <c r="O49" s="176"/>
      <c r="P49" s="176"/>
    </row>
    <row r="50" spans="1:16" x14ac:dyDescent="0.15">
      <c r="A50" s="176" t="s">
        <v>71</v>
      </c>
      <c r="B50" s="176" t="e">
        <f>NA()</f>
        <v>#N/A</v>
      </c>
      <c r="C50" s="176">
        <f>IF(ISNUMBER('実質公債費比率（分子）の構造'!K$53),'実質公債費比率（分子）の構造'!K$53,NA())</f>
        <v>240</v>
      </c>
      <c r="D50" s="176" t="e">
        <f>NA()</f>
        <v>#N/A</v>
      </c>
      <c r="E50" s="176" t="e">
        <f>NA()</f>
        <v>#N/A</v>
      </c>
      <c r="F50" s="176">
        <f>IF(ISNUMBER('実質公債費比率（分子）の構造'!L$53),'実質公債費比率（分子）の構造'!L$53,NA())</f>
        <v>198</v>
      </c>
      <c r="G50" s="176" t="e">
        <f>NA()</f>
        <v>#N/A</v>
      </c>
      <c r="H50" s="176" t="e">
        <f>NA()</f>
        <v>#N/A</v>
      </c>
      <c r="I50" s="176">
        <f>IF(ISNUMBER('実質公債費比率（分子）の構造'!M$53),'実質公債費比率（分子）の構造'!M$53,NA())</f>
        <v>234</v>
      </c>
      <c r="J50" s="176" t="e">
        <f>NA()</f>
        <v>#N/A</v>
      </c>
      <c r="K50" s="176" t="e">
        <f>NA()</f>
        <v>#N/A</v>
      </c>
      <c r="L50" s="176">
        <f>IF(ISNUMBER('実質公債費比率（分子）の構造'!N$53),'実質公債費比率（分子）の構造'!N$53,NA())</f>
        <v>263</v>
      </c>
      <c r="M50" s="176" t="e">
        <f>NA()</f>
        <v>#N/A</v>
      </c>
      <c r="N50" s="176" t="e">
        <f>NA()</f>
        <v>#N/A</v>
      </c>
      <c r="O50" s="176">
        <f>IF(ISNUMBER('実質公債費比率（分子）の構造'!O$53),'実質公債費比率（分子）の構造'!O$53,NA())</f>
        <v>293</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6987</v>
      </c>
      <c r="E56" s="175"/>
      <c r="F56" s="175"/>
      <c r="G56" s="175">
        <f>'将来負担比率（分子）の構造'!J$52</f>
        <v>6900</v>
      </c>
      <c r="H56" s="175"/>
      <c r="I56" s="175"/>
      <c r="J56" s="175">
        <f>'将来負担比率（分子）の構造'!K$52</f>
        <v>6732</v>
      </c>
      <c r="K56" s="175"/>
      <c r="L56" s="175"/>
      <c r="M56" s="175">
        <f>'将来負担比率（分子）の構造'!L$52</f>
        <v>6583</v>
      </c>
      <c r="N56" s="175"/>
      <c r="O56" s="175"/>
      <c r="P56" s="175">
        <f>'将来負担比率（分子）の構造'!M$52</f>
        <v>6286</v>
      </c>
    </row>
    <row r="57" spans="1:16" x14ac:dyDescent="0.15">
      <c r="A57" s="175" t="s">
        <v>42</v>
      </c>
      <c r="B57" s="175"/>
      <c r="C57" s="175"/>
      <c r="D57" s="175">
        <f>'将来負担比率（分子）の構造'!I$51</f>
        <v>363</v>
      </c>
      <c r="E57" s="175"/>
      <c r="F57" s="175"/>
      <c r="G57" s="175">
        <f>'将来負担比率（分子）の構造'!J$51</f>
        <v>366</v>
      </c>
      <c r="H57" s="175"/>
      <c r="I57" s="175"/>
      <c r="J57" s="175">
        <f>'将来負担比率（分子）の構造'!K$51</f>
        <v>309</v>
      </c>
      <c r="K57" s="175"/>
      <c r="L57" s="175"/>
      <c r="M57" s="175">
        <f>'将来負担比率（分子）の構造'!L$51</f>
        <v>241</v>
      </c>
      <c r="N57" s="175"/>
      <c r="O57" s="175"/>
      <c r="P57" s="175">
        <f>'将来負担比率（分子）の構造'!M$51</f>
        <v>163</v>
      </c>
    </row>
    <row r="58" spans="1:16" x14ac:dyDescent="0.15">
      <c r="A58" s="175" t="s">
        <v>41</v>
      </c>
      <c r="B58" s="175"/>
      <c r="C58" s="175"/>
      <c r="D58" s="175">
        <f>'将来負担比率（分子）の構造'!I$50</f>
        <v>2137</v>
      </c>
      <c r="E58" s="175"/>
      <c r="F58" s="175"/>
      <c r="G58" s="175">
        <f>'将来負担比率（分子）の構造'!J$50</f>
        <v>2304</v>
      </c>
      <c r="H58" s="175"/>
      <c r="I58" s="175"/>
      <c r="J58" s="175">
        <f>'将来負担比率（分子）の構造'!K$50</f>
        <v>2400</v>
      </c>
      <c r="K58" s="175"/>
      <c r="L58" s="175"/>
      <c r="M58" s="175">
        <f>'将来負担比率（分子）の構造'!L$50</f>
        <v>2456</v>
      </c>
      <c r="N58" s="175"/>
      <c r="O58" s="175"/>
      <c r="P58" s="175">
        <f>'将来負担比率（分子）の構造'!M$50</f>
        <v>2374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61</v>
      </c>
      <c r="C61" s="175"/>
      <c r="D61" s="175"/>
      <c r="E61" s="175">
        <f>'将来負担比率（分子）の構造'!J$46</f>
        <v>29</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1110</v>
      </c>
      <c r="C62" s="175"/>
      <c r="D62" s="175"/>
      <c r="E62" s="175">
        <f>'将来負担比率（分子）の構造'!J$45</f>
        <v>1115</v>
      </c>
      <c r="F62" s="175"/>
      <c r="G62" s="175"/>
      <c r="H62" s="175">
        <f>'将来負担比率（分子）の構造'!K$45</f>
        <v>1100</v>
      </c>
      <c r="I62" s="175"/>
      <c r="J62" s="175"/>
      <c r="K62" s="175">
        <f>'将来負担比率（分子）の構造'!L$45</f>
        <v>1088</v>
      </c>
      <c r="L62" s="175"/>
      <c r="M62" s="175"/>
      <c r="N62" s="175">
        <f>'将来負担比率（分子）の構造'!M$45</f>
        <v>1042</v>
      </c>
      <c r="O62" s="175"/>
      <c r="P62" s="175"/>
    </row>
    <row r="63" spans="1:16" x14ac:dyDescent="0.15">
      <c r="A63" s="175" t="s">
        <v>34</v>
      </c>
      <c r="B63" s="175">
        <f>'将来負担比率（分子）の構造'!I$44</f>
        <v>257</v>
      </c>
      <c r="C63" s="175"/>
      <c r="D63" s="175"/>
      <c r="E63" s="175">
        <f>'将来負担比率（分子）の構造'!J$44</f>
        <v>221</v>
      </c>
      <c r="F63" s="175"/>
      <c r="G63" s="175"/>
      <c r="H63" s="175">
        <f>'将来負担比率（分子）の構造'!K$44</f>
        <v>243</v>
      </c>
      <c r="I63" s="175"/>
      <c r="J63" s="175"/>
      <c r="K63" s="175">
        <f>'将来負担比率（分子）の構造'!L$44</f>
        <v>412</v>
      </c>
      <c r="L63" s="175"/>
      <c r="M63" s="175"/>
      <c r="N63" s="175">
        <f>'将来負担比率（分子）の構造'!M$44</f>
        <v>449</v>
      </c>
      <c r="O63" s="175"/>
      <c r="P63" s="175"/>
    </row>
    <row r="64" spans="1:16" x14ac:dyDescent="0.15">
      <c r="A64" s="175" t="s">
        <v>33</v>
      </c>
      <c r="B64" s="175">
        <f>'将来負担比率（分子）の構造'!I$43</f>
        <v>4514</v>
      </c>
      <c r="C64" s="175"/>
      <c r="D64" s="175"/>
      <c r="E64" s="175">
        <f>'将来負担比率（分子）の構造'!J$43</f>
        <v>4320</v>
      </c>
      <c r="F64" s="175"/>
      <c r="G64" s="175"/>
      <c r="H64" s="175">
        <f>'将来負担比率（分子）の構造'!K$43</f>
        <v>4622</v>
      </c>
      <c r="I64" s="175"/>
      <c r="J64" s="175"/>
      <c r="K64" s="175">
        <f>'将来負担比率（分子）の構造'!L$43</f>
        <v>4736</v>
      </c>
      <c r="L64" s="175"/>
      <c r="M64" s="175"/>
      <c r="N64" s="175">
        <f>'将来負担比率（分子）の構造'!M$43</f>
        <v>4843</v>
      </c>
      <c r="O64" s="175"/>
      <c r="P64" s="175"/>
    </row>
    <row r="65" spans="1:16" x14ac:dyDescent="0.15">
      <c r="A65" s="175" t="s">
        <v>32</v>
      </c>
      <c r="B65" s="175">
        <f>'将来負担比率（分子）の構造'!I$42</f>
        <v>306</v>
      </c>
      <c r="C65" s="175"/>
      <c r="D65" s="175"/>
      <c r="E65" s="175">
        <f>'将来負担比率（分子）の構造'!J$42</f>
        <v>274</v>
      </c>
      <c r="F65" s="175"/>
      <c r="G65" s="175"/>
      <c r="H65" s="175">
        <f>'将来負担比率（分子）の構造'!K$42</f>
        <v>242</v>
      </c>
      <c r="I65" s="175"/>
      <c r="J65" s="175"/>
      <c r="K65" s="175">
        <f>'将来負担比率（分子）の構造'!L$42</f>
        <v>213</v>
      </c>
      <c r="L65" s="175"/>
      <c r="M65" s="175"/>
      <c r="N65" s="175">
        <f>'将来負担比率（分子）の構造'!M$42</f>
        <v>175</v>
      </c>
      <c r="O65" s="175"/>
      <c r="P65" s="175"/>
    </row>
    <row r="66" spans="1:16" x14ac:dyDescent="0.15">
      <c r="A66" s="175" t="s">
        <v>31</v>
      </c>
      <c r="B66" s="175">
        <f>'将来負担比率（分子）の構造'!I$41</f>
        <v>4992</v>
      </c>
      <c r="C66" s="175"/>
      <c r="D66" s="175"/>
      <c r="E66" s="175">
        <f>'将来負担比率（分子）の構造'!J$41</f>
        <v>4983</v>
      </c>
      <c r="F66" s="175"/>
      <c r="G66" s="175"/>
      <c r="H66" s="175">
        <f>'将来負担比率（分子）の構造'!K$41</f>
        <v>4867</v>
      </c>
      <c r="I66" s="175"/>
      <c r="J66" s="175"/>
      <c r="K66" s="175">
        <f>'将来負担比率（分子）の構造'!L$41</f>
        <v>4620</v>
      </c>
      <c r="L66" s="175"/>
      <c r="M66" s="175"/>
      <c r="N66" s="175">
        <f>'将来負担比率（分子）の構造'!M$41</f>
        <v>4444</v>
      </c>
      <c r="O66" s="175"/>
      <c r="P66" s="175"/>
    </row>
    <row r="67" spans="1:16" x14ac:dyDescent="0.15">
      <c r="A67" s="175" t="s">
        <v>75</v>
      </c>
      <c r="B67" s="175" t="e">
        <f>NA()</f>
        <v>#N/A</v>
      </c>
      <c r="C67" s="175">
        <f>IF(ISNUMBER('将来負担比率（分子）の構造'!I$53), IF('将来負担比率（分子）の構造'!I$53 &lt; 0, 0, '将来負担比率（分子）の構造'!I$53), NA())</f>
        <v>1753</v>
      </c>
      <c r="D67" s="175" t="e">
        <f>NA()</f>
        <v>#N/A</v>
      </c>
      <c r="E67" s="175" t="e">
        <f>NA()</f>
        <v>#N/A</v>
      </c>
      <c r="F67" s="175">
        <f>IF(ISNUMBER('将来負担比率（分子）の構造'!J$53), IF('将来負担比率（分子）の構造'!J$53 &lt; 0, 0, '将来負担比率（分子）の構造'!J$53), NA())</f>
        <v>1374</v>
      </c>
      <c r="G67" s="175" t="e">
        <f>NA()</f>
        <v>#N/A</v>
      </c>
      <c r="H67" s="175" t="e">
        <f>NA()</f>
        <v>#N/A</v>
      </c>
      <c r="I67" s="175">
        <f>IF(ISNUMBER('将来負担比率（分子）の構造'!K$53), IF('将来負担比率（分子）の構造'!K$53 &lt; 0, 0, '将来負担比率（分子）の構造'!K$53), NA())</f>
        <v>1634</v>
      </c>
      <c r="J67" s="175" t="e">
        <f>NA()</f>
        <v>#N/A</v>
      </c>
      <c r="K67" s="175" t="e">
        <f>NA()</f>
        <v>#N/A</v>
      </c>
      <c r="L67" s="175">
        <f>IF(ISNUMBER('将来負担比率（分子）の構造'!L$53), IF('将来負担比率（分子）の構造'!L$53 &lt; 0, 0, '将来負担比率（分子）の構造'!L$53), NA())</f>
        <v>1789</v>
      </c>
      <c r="M67" s="175" t="e">
        <f>NA()</f>
        <v>#N/A</v>
      </c>
      <c r="N67" s="175" t="e">
        <f>NA()</f>
        <v>#N/A</v>
      </c>
      <c r="O67" s="175">
        <f>IF(ISNUMBER('将来負担比率（分子）の構造'!M$53), IF('将来負担比率（分子）の構造'!M$53 &lt; 0, 0, '将来負担比率（分子）の構造'!M$53), NA())</f>
        <v>2132</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1004</v>
      </c>
      <c r="C72" s="179">
        <f>基金残高に係る経年分析!G55</f>
        <v>1015</v>
      </c>
      <c r="D72" s="179">
        <f>基金残高に係る経年分析!H55</f>
        <v>1067</v>
      </c>
    </row>
    <row r="73" spans="1:16" x14ac:dyDescent="0.15">
      <c r="A73" s="178" t="s">
        <v>78</v>
      </c>
      <c r="B73" s="179">
        <f>基金残高に係る経年分析!F56</f>
        <v>261</v>
      </c>
      <c r="C73" s="179">
        <f>基金残高に係る経年分析!G56</f>
        <v>347</v>
      </c>
      <c r="D73" s="179">
        <f>基金残高に係る経年分析!H56</f>
        <v>271</v>
      </c>
    </row>
    <row r="74" spans="1:16" x14ac:dyDescent="0.15">
      <c r="A74" s="178" t="s">
        <v>79</v>
      </c>
      <c r="B74" s="179">
        <f>基金残高に係る経年分析!F57</f>
        <v>840</v>
      </c>
      <c r="C74" s="179">
        <f>基金残高に係る経年分析!G57</f>
        <v>801</v>
      </c>
      <c r="D74" s="179">
        <f>基金残高に係る経年分析!H57</f>
        <v>744</v>
      </c>
    </row>
  </sheetData>
  <sheetProtection algorithmName="SHA-512" hashValue="eiA/TDph88FT/tzG7Ium+ueNvMvkmKWov04DI63rHiGC5g6sIcArjA9tecn6iUG9qBMNGgWkFfLuIxiJoW1Yrw==" saltValue="pOfWGF9X/B4P9GoWWZbH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213</v>
      </c>
      <c r="DI1" s="657"/>
      <c r="DJ1" s="657"/>
      <c r="DK1" s="657"/>
      <c r="DL1" s="657"/>
      <c r="DM1" s="657"/>
      <c r="DN1" s="658"/>
      <c r="DO1" s="220"/>
      <c r="DP1" s="656" t="s">
        <v>214</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215</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217</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219</v>
      </c>
      <c r="S4" s="660"/>
      <c r="T4" s="660"/>
      <c r="U4" s="660"/>
      <c r="V4" s="660"/>
      <c r="W4" s="660"/>
      <c r="X4" s="660"/>
      <c r="Y4" s="661"/>
      <c r="Z4" s="659" t="s">
        <v>220</v>
      </c>
      <c r="AA4" s="660"/>
      <c r="AB4" s="660"/>
      <c r="AC4" s="661"/>
      <c r="AD4" s="659" t="s">
        <v>221</v>
      </c>
      <c r="AE4" s="660"/>
      <c r="AF4" s="660"/>
      <c r="AG4" s="660"/>
      <c r="AH4" s="660"/>
      <c r="AI4" s="660"/>
      <c r="AJ4" s="660"/>
      <c r="AK4" s="661"/>
      <c r="AL4" s="659" t="s">
        <v>220</v>
      </c>
      <c r="AM4" s="660"/>
      <c r="AN4" s="660"/>
      <c r="AO4" s="661"/>
      <c r="AP4" s="665" t="s">
        <v>222</v>
      </c>
      <c r="AQ4" s="665"/>
      <c r="AR4" s="665"/>
      <c r="AS4" s="665"/>
      <c r="AT4" s="665"/>
      <c r="AU4" s="665"/>
      <c r="AV4" s="665"/>
      <c r="AW4" s="665"/>
      <c r="AX4" s="665"/>
      <c r="AY4" s="665"/>
      <c r="AZ4" s="665"/>
      <c r="BA4" s="665"/>
      <c r="BB4" s="665"/>
      <c r="BC4" s="665"/>
      <c r="BD4" s="665"/>
      <c r="BE4" s="665"/>
      <c r="BF4" s="665"/>
      <c r="BG4" s="665" t="s">
        <v>223</v>
      </c>
      <c r="BH4" s="665"/>
      <c r="BI4" s="665"/>
      <c r="BJ4" s="665"/>
      <c r="BK4" s="665"/>
      <c r="BL4" s="665"/>
      <c r="BM4" s="665"/>
      <c r="BN4" s="665"/>
      <c r="BO4" s="665" t="s">
        <v>220</v>
      </c>
      <c r="BP4" s="665"/>
      <c r="BQ4" s="665"/>
      <c r="BR4" s="665"/>
      <c r="BS4" s="665" t="s">
        <v>224</v>
      </c>
      <c r="BT4" s="665"/>
      <c r="BU4" s="665"/>
      <c r="BV4" s="665"/>
      <c r="BW4" s="665"/>
      <c r="BX4" s="665"/>
      <c r="BY4" s="665"/>
      <c r="BZ4" s="665"/>
      <c r="CA4" s="665"/>
      <c r="CB4" s="665"/>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226</v>
      </c>
      <c r="C5" s="667"/>
      <c r="D5" s="667"/>
      <c r="E5" s="667"/>
      <c r="F5" s="667"/>
      <c r="G5" s="667"/>
      <c r="H5" s="667"/>
      <c r="I5" s="667"/>
      <c r="J5" s="667"/>
      <c r="K5" s="667"/>
      <c r="L5" s="667"/>
      <c r="M5" s="667"/>
      <c r="N5" s="667"/>
      <c r="O5" s="667"/>
      <c r="P5" s="667"/>
      <c r="Q5" s="668"/>
      <c r="R5" s="669">
        <v>1203786</v>
      </c>
      <c r="S5" s="670"/>
      <c r="T5" s="670"/>
      <c r="U5" s="670"/>
      <c r="V5" s="670"/>
      <c r="W5" s="670"/>
      <c r="X5" s="670"/>
      <c r="Y5" s="671"/>
      <c r="Z5" s="672">
        <v>22.8</v>
      </c>
      <c r="AA5" s="672"/>
      <c r="AB5" s="672"/>
      <c r="AC5" s="672"/>
      <c r="AD5" s="673">
        <v>1203786</v>
      </c>
      <c r="AE5" s="673"/>
      <c r="AF5" s="673"/>
      <c r="AG5" s="673"/>
      <c r="AH5" s="673"/>
      <c r="AI5" s="673"/>
      <c r="AJ5" s="673"/>
      <c r="AK5" s="673"/>
      <c r="AL5" s="674">
        <v>37.5</v>
      </c>
      <c r="AM5" s="675"/>
      <c r="AN5" s="675"/>
      <c r="AO5" s="676"/>
      <c r="AP5" s="666" t="s">
        <v>227</v>
      </c>
      <c r="AQ5" s="667"/>
      <c r="AR5" s="667"/>
      <c r="AS5" s="667"/>
      <c r="AT5" s="667"/>
      <c r="AU5" s="667"/>
      <c r="AV5" s="667"/>
      <c r="AW5" s="667"/>
      <c r="AX5" s="667"/>
      <c r="AY5" s="667"/>
      <c r="AZ5" s="667"/>
      <c r="BA5" s="667"/>
      <c r="BB5" s="667"/>
      <c r="BC5" s="667"/>
      <c r="BD5" s="667"/>
      <c r="BE5" s="667"/>
      <c r="BF5" s="668"/>
      <c r="BG5" s="680">
        <v>1203786</v>
      </c>
      <c r="BH5" s="681"/>
      <c r="BI5" s="681"/>
      <c r="BJ5" s="681"/>
      <c r="BK5" s="681"/>
      <c r="BL5" s="681"/>
      <c r="BM5" s="681"/>
      <c r="BN5" s="682"/>
      <c r="BO5" s="683">
        <v>100</v>
      </c>
      <c r="BP5" s="683"/>
      <c r="BQ5" s="683"/>
      <c r="BR5" s="683"/>
      <c r="BS5" s="684" t="s">
        <v>179</v>
      </c>
      <c r="BT5" s="684"/>
      <c r="BU5" s="684"/>
      <c r="BV5" s="684"/>
      <c r="BW5" s="684"/>
      <c r="BX5" s="684"/>
      <c r="BY5" s="684"/>
      <c r="BZ5" s="684"/>
      <c r="CA5" s="684"/>
      <c r="CB5" s="688"/>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15">
      <c r="B6" s="677" t="s">
        <v>231</v>
      </c>
      <c r="C6" s="678"/>
      <c r="D6" s="678"/>
      <c r="E6" s="678"/>
      <c r="F6" s="678"/>
      <c r="G6" s="678"/>
      <c r="H6" s="678"/>
      <c r="I6" s="678"/>
      <c r="J6" s="678"/>
      <c r="K6" s="678"/>
      <c r="L6" s="678"/>
      <c r="M6" s="678"/>
      <c r="N6" s="678"/>
      <c r="O6" s="678"/>
      <c r="P6" s="678"/>
      <c r="Q6" s="679"/>
      <c r="R6" s="680">
        <v>79419</v>
      </c>
      <c r="S6" s="681"/>
      <c r="T6" s="681"/>
      <c r="U6" s="681"/>
      <c r="V6" s="681"/>
      <c r="W6" s="681"/>
      <c r="X6" s="681"/>
      <c r="Y6" s="682"/>
      <c r="Z6" s="683">
        <v>1.5</v>
      </c>
      <c r="AA6" s="683"/>
      <c r="AB6" s="683"/>
      <c r="AC6" s="683"/>
      <c r="AD6" s="684">
        <v>79419</v>
      </c>
      <c r="AE6" s="684"/>
      <c r="AF6" s="684"/>
      <c r="AG6" s="684"/>
      <c r="AH6" s="684"/>
      <c r="AI6" s="684"/>
      <c r="AJ6" s="684"/>
      <c r="AK6" s="684"/>
      <c r="AL6" s="685">
        <v>2.5</v>
      </c>
      <c r="AM6" s="686"/>
      <c r="AN6" s="686"/>
      <c r="AO6" s="687"/>
      <c r="AP6" s="677" t="s">
        <v>232</v>
      </c>
      <c r="AQ6" s="678"/>
      <c r="AR6" s="678"/>
      <c r="AS6" s="678"/>
      <c r="AT6" s="678"/>
      <c r="AU6" s="678"/>
      <c r="AV6" s="678"/>
      <c r="AW6" s="678"/>
      <c r="AX6" s="678"/>
      <c r="AY6" s="678"/>
      <c r="AZ6" s="678"/>
      <c r="BA6" s="678"/>
      <c r="BB6" s="678"/>
      <c r="BC6" s="678"/>
      <c r="BD6" s="678"/>
      <c r="BE6" s="678"/>
      <c r="BF6" s="679"/>
      <c r="BG6" s="680">
        <v>1203786</v>
      </c>
      <c r="BH6" s="681"/>
      <c r="BI6" s="681"/>
      <c r="BJ6" s="681"/>
      <c r="BK6" s="681"/>
      <c r="BL6" s="681"/>
      <c r="BM6" s="681"/>
      <c r="BN6" s="682"/>
      <c r="BO6" s="683">
        <v>100</v>
      </c>
      <c r="BP6" s="683"/>
      <c r="BQ6" s="683"/>
      <c r="BR6" s="683"/>
      <c r="BS6" s="684" t="s">
        <v>139</v>
      </c>
      <c r="BT6" s="684"/>
      <c r="BU6" s="684"/>
      <c r="BV6" s="684"/>
      <c r="BW6" s="684"/>
      <c r="BX6" s="684"/>
      <c r="BY6" s="684"/>
      <c r="BZ6" s="684"/>
      <c r="CA6" s="684"/>
      <c r="CB6" s="688"/>
      <c r="CD6" s="691" t="s">
        <v>233</v>
      </c>
      <c r="CE6" s="692"/>
      <c r="CF6" s="692"/>
      <c r="CG6" s="692"/>
      <c r="CH6" s="692"/>
      <c r="CI6" s="692"/>
      <c r="CJ6" s="692"/>
      <c r="CK6" s="692"/>
      <c r="CL6" s="692"/>
      <c r="CM6" s="692"/>
      <c r="CN6" s="692"/>
      <c r="CO6" s="692"/>
      <c r="CP6" s="692"/>
      <c r="CQ6" s="693"/>
      <c r="CR6" s="680">
        <v>70213</v>
      </c>
      <c r="CS6" s="681"/>
      <c r="CT6" s="681"/>
      <c r="CU6" s="681"/>
      <c r="CV6" s="681"/>
      <c r="CW6" s="681"/>
      <c r="CX6" s="681"/>
      <c r="CY6" s="682"/>
      <c r="CZ6" s="674">
        <v>1.4</v>
      </c>
      <c r="DA6" s="675"/>
      <c r="DB6" s="675"/>
      <c r="DC6" s="694"/>
      <c r="DD6" s="689" t="s">
        <v>179</v>
      </c>
      <c r="DE6" s="681"/>
      <c r="DF6" s="681"/>
      <c r="DG6" s="681"/>
      <c r="DH6" s="681"/>
      <c r="DI6" s="681"/>
      <c r="DJ6" s="681"/>
      <c r="DK6" s="681"/>
      <c r="DL6" s="681"/>
      <c r="DM6" s="681"/>
      <c r="DN6" s="681"/>
      <c r="DO6" s="681"/>
      <c r="DP6" s="682"/>
      <c r="DQ6" s="689">
        <v>70213</v>
      </c>
      <c r="DR6" s="681"/>
      <c r="DS6" s="681"/>
      <c r="DT6" s="681"/>
      <c r="DU6" s="681"/>
      <c r="DV6" s="681"/>
      <c r="DW6" s="681"/>
      <c r="DX6" s="681"/>
      <c r="DY6" s="681"/>
      <c r="DZ6" s="681"/>
      <c r="EA6" s="681"/>
      <c r="EB6" s="681"/>
      <c r="EC6" s="690"/>
    </row>
    <row r="7" spans="2:143" ht="11.25" customHeight="1" x14ac:dyDescent="0.15">
      <c r="B7" s="677" t="s">
        <v>234</v>
      </c>
      <c r="C7" s="678"/>
      <c r="D7" s="678"/>
      <c r="E7" s="678"/>
      <c r="F7" s="678"/>
      <c r="G7" s="678"/>
      <c r="H7" s="678"/>
      <c r="I7" s="678"/>
      <c r="J7" s="678"/>
      <c r="K7" s="678"/>
      <c r="L7" s="678"/>
      <c r="M7" s="678"/>
      <c r="N7" s="678"/>
      <c r="O7" s="678"/>
      <c r="P7" s="678"/>
      <c r="Q7" s="679"/>
      <c r="R7" s="680">
        <v>919</v>
      </c>
      <c r="S7" s="681"/>
      <c r="T7" s="681"/>
      <c r="U7" s="681"/>
      <c r="V7" s="681"/>
      <c r="W7" s="681"/>
      <c r="X7" s="681"/>
      <c r="Y7" s="682"/>
      <c r="Z7" s="683">
        <v>0</v>
      </c>
      <c r="AA7" s="683"/>
      <c r="AB7" s="683"/>
      <c r="AC7" s="683"/>
      <c r="AD7" s="684">
        <v>919</v>
      </c>
      <c r="AE7" s="684"/>
      <c r="AF7" s="684"/>
      <c r="AG7" s="684"/>
      <c r="AH7" s="684"/>
      <c r="AI7" s="684"/>
      <c r="AJ7" s="684"/>
      <c r="AK7" s="684"/>
      <c r="AL7" s="685">
        <v>0</v>
      </c>
      <c r="AM7" s="686"/>
      <c r="AN7" s="686"/>
      <c r="AO7" s="687"/>
      <c r="AP7" s="677" t="s">
        <v>235</v>
      </c>
      <c r="AQ7" s="678"/>
      <c r="AR7" s="678"/>
      <c r="AS7" s="678"/>
      <c r="AT7" s="678"/>
      <c r="AU7" s="678"/>
      <c r="AV7" s="678"/>
      <c r="AW7" s="678"/>
      <c r="AX7" s="678"/>
      <c r="AY7" s="678"/>
      <c r="AZ7" s="678"/>
      <c r="BA7" s="678"/>
      <c r="BB7" s="678"/>
      <c r="BC7" s="678"/>
      <c r="BD7" s="678"/>
      <c r="BE7" s="678"/>
      <c r="BF7" s="679"/>
      <c r="BG7" s="680">
        <v>456649</v>
      </c>
      <c r="BH7" s="681"/>
      <c r="BI7" s="681"/>
      <c r="BJ7" s="681"/>
      <c r="BK7" s="681"/>
      <c r="BL7" s="681"/>
      <c r="BM7" s="681"/>
      <c r="BN7" s="682"/>
      <c r="BO7" s="683">
        <v>37.9</v>
      </c>
      <c r="BP7" s="683"/>
      <c r="BQ7" s="683"/>
      <c r="BR7" s="683"/>
      <c r="BS7" s="684" t="s">
        <v>236</v>
      </c>
      <c r="BT7" s="684"/>
      <c r="BU7" s="684"/>
      <c r="BV7" s="684"/>
      <c r="BW7" s="684"/>
      <c r="BX7" s="684"/>
      <c r="BY7" s="684"/>
      <c r="BZ7" s="684"/>
      <c r="CA7" s="684"/>
      <c r="CB7" s="688"/>
      <c r="CD7" s="695" t="s">
        <v>237</v>
      </c>
      <c r="CE7" s="696"/>
      <c r="CF7" s="696"/>
      <c r="CG7" s="696"/>
      <c r="CH7" s="696"/>
      <c r="CI7" s="696"/>
      <c r="CJ7" s="696"/>
      <c r="CK7" s="696"/>
      <c r="CL7" s="696"/>
      <c r="CM7" s="696"/>
      <c r="CN7" s="696"/>
      <c r="CO7" s="696"/>
      <c r="CP7" s="696"/>
      <c r="CQ7" s="697"/>
      <c r="CR7" s="680">
        <v>851309</v>
      </c>
      <c r="CS7" s="681"/>
      <c r="CT7" s="681"/>
      <c r="CU7" s="681"/>
      <c r="CV7" s="681"/>
      <c r="CW7" s="681"/>
      <c r="CX7" s="681"/>
      <c r="CY7" s="682"/>
      <c r="CZ7" s="683">
        <v>16.5</v>
      </c>
      <c r="DA7" s="683"/>
      <c r="DB7" s="683"/>
      <c r="DC7" s="683"/>
      <c r="DD7" s="689">
        <v>12671</v>
      </c>
      <c r="DE7" s="681"/>
      <c r="DF7" s="681"/>
      <c r="DG7" s="681"/>
      <c r="DH7" s="681"/>
      <c r="DI7" s="681"/>
      <c r="DJ7" s="681"/>
      <c r="DK7" s="681"/>
      <c r="DL7" s="681"/>
      <c r="DM7" s="681"/>
      <c r="DN7" s="681"/>
      <c r="DO7" s="681"/>
      <c r="DP7" s="682"/>
      <c r="DQ7" s="689">
        <v>717525</v>
      </c>
      <c r="DR7" s="681"/>
      <c r="DS7" s="681"/>
      <c r="DT7" s="681"/>
      <c r="DU7" s="681"/>
      <c r="DV7" s="681"/>
      <c r="DW7" s="681"/>
      <c r="DX7" s="681"/>
      <c r="DY7" s="681"/>
      <c r="DZ7" s="681"/>
      <c r="EA7" s="681"/>
      <c r="EB7" s="681"/>
      <c r="EC7" s="690"/>
    </row>
    <row r="8" spans="2:143" ht="11.25" customHeight="1" x14ac:dyDescent="0.15">
      <c r="B8" s="677" t="s">
        <v>238</v>
      </c>
      <c r="C8" s="678"/>
      <c r="D8" s="678"/>
      <c r="E8" s="678"/>
      <c r="F8" s="678"/>
      <c r="G8" s="678"/>
      <c r="H8" s="678"/>
      <c r="I8" s="678"/>
      <c r="J8" s="678"/>
      <c r="K8" s="678"/>
      <c r="L8" s="678"/>
      <c r="M8" s="678"/>
      <c r="N8" s="678"/>
      <c r="O8" s="678"/>
      <c r="P8" s="678"/>
      <c r="Q8" s="679"/>
      <c r="R8" s="680">
        <v>4043</v>
      </c>
      <c r="S8" s="681"/>
      <c r="T8" s="681"/>
      <c r="U8" s="681"/>
      <c r="V8" s="681"/>
      <c r="W8" s="681"/>
      <c r="X8" s="681"/>
      <c r="Y8" s="682"/>
      <c r="Z8" s="683">
        <v>0.1</v>
      </c>
      <c r="AA8" s="683"/>
      <c r="AB8" s="683"/>
      <c r="AC8" s="683"/>
      <c r="AD8" s="684">
        <v>4043</v>
      </c>
      <c r="AE8" s="684"/>
      <c r="AF8" s="684"/>
      <c r="AG8" s="684"/>
      <c r="AH8" s="684"/>
      <c r="AI8" s="684"/>
      <c r="AJ8" s="684"/>
      <c r="AK8" s="684"/>
      <c r="AL8" s="685">
        <v>0.1</v>
      </c>
      <c r="AM8" s="686"/>
      <c r="AN8" s="686"/>
      <c r="AO8" s="687"/>
      <c r="AP8" s="677" t="s">
        <v>239</v>
      </c>
      <c r="AQ8" s="678"/>
      <c r="AR8" s="678"/>
      <c r="AS8" s="678"/>
      <c r="AT8" s="678"/>
      <c r="AU8" s="678"/>
      <c r="AV8" s="678"/>
      <c r="AW8" s="678"/>
      <c r="AX8" s="678"/>
      <c r="AY8" s="678"/>
      <c r="AZ8" s="678"/>
      <c r="BA8" s="678"/>
      <c r="BB8" s="678"/>
      <c r="BC8" s="678"/>
      <c r="BD8" s="678"/>
      <c r="BE8" s="678"/>
      <c r="BF8" s="679"/>
      <c r="BG8" s="680">
        <v>17365</v>
      </c>
      <c r="BH8" s="681"/>
      <c r="BI8" s="681"/>
      <c r="BJ8" s="681"/>
      <c r="BK8" s="681"/>
      <c r="BL8" s="681"/>
      <c r="BM8" s="681"/>
      <c r="BN8" s="682"/>
      <c r="BO8" s="683">
        <v>1.4</v>
      </c>
      <c r="BP8" s="683"/>
      <c r="BQ8" s="683"/>
      <c r="BR8" s="683"/>
      <c r="BS8" s="689" t="s">
        <v>179</v>
      </c>
      <c r="BT8" s="681"/>
      <c r="BU8" s="681"/>
      <c r="BV8" s="681"/>
      <c r="BW8" s="681"/>
      <c r="BX8" s="681"/>
      <c r="BY8" s="681"/>
      <c r="BZ8" s="681"/>
      <c r="CA8" s="681"/>
      <c r="CB8" s="690"/>
      <c r="CD8" s="695" t="s">
        <v>240</v>
      </c>
      <c r="CE8" s="696"/>
      <c r="CF8" s="696"/>
      <c r="CG8" s="696"/>
      <c r="CH8" s="696"/>
      <c r="CI8" s="696"/>
      <c r="CJ8" s="696"/>
      <c r="CK8" s="696"/>
      <c r="CL8" s="696"/>
      <c r="CM8" s="696"/>
      <c r="CN8" s="696"/>
      <c r="CO8" s="696"/>
      <c r="CP8" s="696"/>
      <c r="CQ8" s="697"/>
      <c r="CR8" s="680">
        <v>1270917</v>
      </c>
      <c r="CS8" s="681"/>
      <c r="CT8" s="681"/>
      <c r="CU8" s="681"/>
      <c r="CV8" s="681"/>
      <c r="CW8" s="681"/>
      <c r="CX8" s="681"/>
      <c r="CY8" s="682"/>
      <c r="CZ8" s="683">
        <v>24.7</v>
      </c>
      <c r="DA8" s="683"/>
      <c r="DB8" s="683"/>
      <c r="DC8" s="683"/>
      <c r="DD8" s="689">
        <v>35585</v>
      </c>
      <c r="DE8" s="681"/>
      <c r="DF8" s="681"/>
      <c r="DG8" s="681"/>
      <c r="DH8" s="681"/>
      <c r="DI8" s="681"/>
      <c r="DJ8" s="681"/>
      <c r="DK8" s="681"/>
      <c r="DL8" s="681"/>
      <c r="DM8" s="681"/>
      <c r="DN8" s="681"/>
      <c r="DO8" s="681"/>
      <c r="DP8" s="682"/>
      <c r="DQ8" s="689">
        <v>787681</v>
      </c>
      <c r="DR8" s="681"/>
      <c r="DS8" s="681"/>
      <c r="DT8" s="681"/>
      <c r="DU8" s="681"/>
      <c r="DV8" s="681"/>
      <c r="DW8" s="681"/>
      <c r="DX8" s="681"/>
      <c r="DY8" s="681"/>
      <c r="DZ8" s="681"/>
      <c r="EA8" s="681"/>
      <c r="EB8" s="681"/>
      <c r="EC8" s="690"/>
    </row>
    <row r="9" spans="2:143" ht="11.25" customHeight="1" x14ac:dyDescent="0.15">
      <c r="B9" s="677" t="s">
        <v>241</v>
      </c>
      <c r="C9" s="678"/>
      <c r="D9" s="678"/>
      <c r="E9" s="678"/>
      <c r="F9" s="678"/>
      <c r="G9" s="678"/>
      <c r="H9" s="678"/>
      <c r="I9" s="678"/>
      <c r="J9" s="678"/>
      <c r="K9" s="678"/>
      <c r="L9" s="678"/>
      <c r="M9" s="678"/>
      <c r="N9" s="678"/>
      <c r="O9" s="678"/>
      <c r="P9" s="678"/>
      <c r="Q9" s="679"/>
      <c r="R9" s="680">
        <v>2318</v>
      </c>
      <c r="S9" s="681"/>
      <c r="T9" s="681"/>
      <c r="U9" s="681"/>
      <c r="V9" s="681"/>
      <c r="W9" s="681"/>
      <c r="X9" s="681"/>
      <c r="Y9" s="682"/>
      <c r="Z9" s="683">
        <v>0</v>
      </c>
      <c r="AA9" s="683"/>
      <c r="AB9" s="683"/>
      <c r="AC9" s="683"/>
      <c r="AD9" s="684">
        <v>2318</v>
      </c>
      <c r="AE9" s="684"/>
      <c r="AF9" s="684"/>
      <c r="AG9" s="684"/>
      <c r="AH9" s="684"/>
      <c r="AI9" s="684"/>
      <c r="AJ9" s="684"/>
      <c r="AK9" s="684"/>
      <c r="AL9" s="685">
        <v>0.1</v>
      </c>
      <c r="AM9" s="686"/>
      <c r="AN9" s="686"/>
      <c r="AO9" s="687"/>
      <c r="AP9" s="677" t="s">
        <v>242</v>
      </c>
      <c r="AQ9" s="678"/>
      <c r="AR9" s="678"/>
      <c r="AS9" s="678"/>
      <c r="AT9" s="678"/>
      <c r="AU9" s="678"/>
      <c r="AV9" s="678"/>
      <c r="AW9" s="678"/>
      <c r="AX9" s="678"/>
      <c r="AY9" s="678"/>
      <c r="AZ9" s="678"/>
      <c r="BA9" s="678"/>
      <c r="BB9" s="678"/>
      <c r="BC9" s="678"/>
      <c r="BD9" s="678"/>
      <c r="BE9" s="678"/>
      <c r="BF9" s="679"/>
      <c r="BG9" s="680">
        <v>384952</v>
      </c>
      <c r="BH9" s="681"/>
      <c r="BI9" s="681"/>
      <c r="BJ9" s="681"/>
      <c r="BK9" s="681"/>
      <c r="BL9" s="681"/>
      <c r="BM9" s="681"/>
      <c r="BN9" s="682"/>
      <c r="BO9" s="683">
        <v>32</v>
      </c>
      <c r="BP9" s="683"/>
      <c r="BQ9" s="683"/>
      <c r="BR9" s="683"/>
      <c r="BS9" s="689" t="s">
        <v>139</v>
      </c>
      <c r="BT9" s="681"/>
      <c r="BU9" s="681"/>
      <c r="BV9" s="681"/>
      <c r="BW9" s="681"/>
      <c r="BX9" s="681"/>
      <c r="BY9" s="681"/>
      <c r="BZ9" s="681"/>
      <c r="CA9" s="681"/>
      <c r="CB9" s="690"/>
      <c r="CD9" s="695" t="s">
        <v>243</v>
      </c>
      <c r="CE9" s="696"/>
      <c r="CF9" s="696"/>
      <c r="CG9" s="696"/>
      <c r="CH9" s="696"/>
      <c r="CI9" s="696"/>
      <c r="CJ9" s="696"/>
      <c r="CK9" s="696"/>
      <c r="CL9" s="696"/>
      <c r="CM9" s="696"/>
      <c r="CN9" s="696"/>
      <c r="CO9" s="696"/>
      <c r="CP9" s="696"/>
      <c r="CQ9" s="697"/>
      <c r="CR9" s="680">
        <v>279627</v>
      </c>
      <c r="CS9" s="681"/>
      <c r="CT9" s="681"/>
      <c r="CU9" s="681"/>
      <c r="CV9" s="681"/>
      <c r="CW9" s="681"/>
      <c r="CX9" s="681"/>
      <c r="CY9" s="682"/>
      <c r="CZ9" s="683">
        <v>5.4</v>
      </c>
      <c r="DA9" s="683"/>
      <c r="DB9" s="683"/>
      <c r="DC9" s="683"/>
      <c r="DD9" s="689">
        <v>4964</v>
      </c>
      <c r="DE9" s="681"/>
      <c r="DF9" s="681"/>
      <c r="DG9" s="681"/>
      <c r="DH9" s="681"/>
      <c r="DI9" s="681"/>
      <c r="DJ9" s="681"/>
      <c r="DK9" s="681"/>
      <c r="DL9" s="681"/>
      <c r="DM9" s="681"/>
      <c r="DN9" s="681"/>
      <c r="DO9" s="681"/>
      <c r="DP9" s="682"/>
      <c r="DQ9" s="689">
        <v>241221</v>
      </c>
      <c r="DR9" s="681"/>
      <c r="DS9" s="681"/>
      <c r="DT9" s="681"/>
      <c r="DU9" s="681"/>
      <c r="DV9" s="681"/>
      <c r="DW9" s="681"/>
      <c r="DX9" s="681"/>
      <c r="DY9" s="681"/>
      <c r="DZ9" s="681"/>
      <c r="EA9" s="681"/>
      <c r="EB9" s="681"/>
      <c r="EC9" s="690"/>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245</v>
      </c>
      <c r="S10" s="681"/>
      <c r="T10" s="681"/>
      <c r="U10" s="681"/>
      <c r="V10" s="681"/>
      <c r="W10" s="681"/>
      <c r="X10" s="681"/>
      <c r="Y10" s="682"/>
      <c r="Z10" s="683" t="s">
        <v>179</v>
      </c>
      <c r="AA10" s="683"/>
      <c r="AB10" s="683"/>
      <c r="AC10" s="683"/>
      <c r="AD10" s="684" t="s">
        <v>139</v>
      </c>
      <c r="AE10" s="684"/>
      <c r="AF10" s="684"/>
      <c r="AG10" s="684"/>
      <c r="AH10" s="684"/>
      <c r="AI10" s="684"/>
      <c r="AJ10" s="684"/>
      <c r="AK10" s="684"/>
      <c r="AL10" s="685" t="s">
        <v>139</v>
      </c>
      <c r="AM10" s="686"/>
      <c r="AN10" s="686"/>
      <c r="AO10" s="687"/>
      <c r="AP10" s="677" t="s">
        <v>246</v>
      </c>
      <c r="AQ10" s="678"/>
      <c r="AR10" s="678"/>
      <c r="AS10" s="678"/>
      <c r="AT10" s="678"/>
      <c r="AU10" s="678"/>
      <c r="AV10" s="678"/>
      <c r="AW10" s="678"/>
      <c r="AX10" s="678"/>
      <c r="AY10" s="678"/>
      <c r="AZ10" s="678"/>
      <c r="BA10" s="678"/>
      <c r="BB10" s="678"/>
      <c r="BC10" s="678"/>
      <c r="BD10" s="678"/>
      <c r="BE10" s="678"/>
      <c r="BF10" s="679"/>
      <c r="BG10" s="680">
        <v>26116</v>
      </c>
      <c r="BH10" s="681"/>
      <c r="BI10" s="681"/>
      <c r="BJ10" s="681"/>
      <c r="BK10" s="681"/>
      <c r="BL10" s="681"/>
      <c r="BM10" s="681"/>
      <c r="BN10" s="682"/>
      <c r="BO10" s="683">
        <v>2.2000000000000002</v>
      </c>
      <c r="BP10" s="683"/>
      <c r="BQ10" s="683"/>
      <c r="BR10" s="683"/>
      <c r="BS10" s="689" t="s">
        <v>139</v>
      </c>
      <c r="BT10" s="681"/>
      <c r="BU10" s="681"/>
      <c r="BV10" s="681"/>
      <c r="BW10" s="681"/>
      <c r="BX10" s="681"/>
      <c r="BY10" s="681"/>
      <c r="BZ10" s="681"/>
      <c r="CA10" s="681"/>
      <c r="CB10" s="690"/>
      <c r="CD10" s="695" t="s">
        <v>247</v>
      </c>
      <c r="CE10" s="696"/>
      <c r="CF10" s="696"/>
      <c r="CG10" s="696"/>
      <c r="CH10" s="696"/>
      <c r="CI10" s="696"/>
      <c r="CJ10" s="696"/>
      <c r="CK10" s="696"/>
      <c r="CL10" s="696"/>
      <c r="CM10" s="696"/>
      <c r="CN10" s="696"/>
      <c r="CO10" s="696"/>
      <c r="CP10" s="696"/>
      <c r="CQ10" s="697"/>
      <c r="CR10" s="680" t="s">
        <v>139</v>
      </c>
      <c r="CS10" s="681"/>
      <c r="CT10" s="681"/>
      <c r="CU10" s="681"/>
      <c r="CV10" s="681"/>
      <c r="CW10" s="681"/>
      <c r="CX10" s="681"/>
      <c r="CY10" s="682"/>
      <c r="CZ10" s="683" t="s">
        <v>139</v>
      </c>
      <c r="DA10" s="683"/>
      <c r="DB10" s="683"/>
      <c r="DC10" s="683"/>
      <c r="DD10" s="689" t="s">
        <v>179</v>
      </c>
      <c r="DE10" s="681"/>
      <c r="DF10" s="681"/>
      <c r="DG10" s="681"/>
      <c r="DH10" s="681"/>
      <c r="DI10" s="681"/>
      <c r="DJ10" s="681"/>
      <c r="DK10" s="681"/>
      <c r="DL10" s="681"/>
      <c r="DM10" s="681"/>
      <c r="DN10" s="681"/>
      <c r="DO10" s="681"/>
      <c r="DP10" s="682"/>
      <c r="DQ10" s="689" t="s">
        <v>236</v>
      </c>
      <c r="DR10" s="681"/>
      <c r="DS10" s="681"/>
      <c r="DT10" s="681"/>
      <c r="DU10" s="681"/>
      <c r="DV10" s="681"/>
      <c r="DW10" s="681"/>
      <c r="DX10" s="681"/>
      <c r="DY10" s="681"/>
      <c r="DZ10" s="681"/>
      <c r="EA10" s="681"/>
      <c r="EB10" s="681"/>
      <c r="EC10" s="690"/>
    </row>
    <row r="11" spans="2:143" ht="11.25" customHeight="1" x14ac:dyDescent="0.15">
      <c r="B11" s="677" t="s">
        <v>248</v>
      </c>
      <c r="C11" s="678"/>
      <c r="D11" s="678"/>
      <c r="E11" s="678"/>
      <c r="F11" s="678"/>
      <c r="G11" s="678"/>
      <c r="H11" s="678"/>
      <c r="I11" s="678"/>
      <c r="J11" s="678"/>
      <c r="K11" s="678"/>
      <c r="L11" s="678"/>
      <c r="M11" s="678"/>
      <c r="N11" s="678"/>
      <c r="O11" s="678"/>
      <c r="P11" s="678"/>
      <c r="Q11" s="679"/>
      <c r="R11" s="680">
        <v>173785</v>
      </c>
      <c r="S11" s="681"/>
      <c r="T11" s="681"/>
      <c r="U11" s="681"/>
      <c r="V11" s="681"/>
      <c r="W11" s="681"/>
      <c r="X11" s="681"/>
      <c r="Y11" s="682"/>
      <c r="Z11" s="685">
        <v>3.3</v>
      </c>
      <c r="AA11" s="686"/>
      <c r="AB11" s="686"/>
      <c r="AC11" s="698"/>
      <c r="AD11" s="689">
        <v>173785</v>
      </c>
      <c r="AE11" s="681"/>
      <c r="AF11" s="681"/>
      <c r="AG11" s="681"/>
      <c r="AH11" s="681"/>
      <c r="AI11" s="681"/>
      <c r="AJ11" s="681"/>
      <c r="AK11" s="682"/>
      <c r="AL11" s="685">
        <v>5.4</v>
      </c>
      <c r="AM11" s="686"/>
      <c r="AN11" s="686"/>
      <c r="AO11" s="687"/>
      <c r="AP11" s="677" t="s">
        <v>249</v>
      </c>
      <c r="AQ11" s="678"/>
      <c r="AR11" s="678"/>
      <c r="AS11" s="678"/>
      <c r="AT11" s="678"/>
      <c r="AU11" s="678"/>
      <c r="AV11" s="678"/>
      <c r="AW11" s="678"/>
      <c r="AX11" s="678"/>
      <c r="AY11" s="678"/>
      <c r="AZ11" s="678"/>
      <c r="BA11" s="678"/>
      <c r="BB11" s="678"/>
      <c r="BC11" s="678"/>
      <c r="BD11" s="678"/>
      <c r="BE11" s="678"/>
      <c r="BF11" s="679"/>
      <c r="BG11" s="680">
        <v>28216</v>
      </c>
      <c r="BH11" s="681"/>
      <c r="BI11" s="681"/>
      <c r="BJ11" s="681"/>
      <c r="BK11" s="681"/>
      <c r="BL11" s="681"/>
      <c r="BM11" s="681"/>
      <c r="BN11" s="682"/>
      <c r="BO11" s="683">
        <v>2.2999999999999998</v>
      </c>
      <c r="BP11" s="683"/>
      <c r="BQ11" s="683"/>
      <c r="BR11" s="683"/>
      <c r="BS11" s="689" t="s">
        <v>139</v>
      </c>
      <c r="BT11" s="681"/>
      <c r="BU11" s="681"/>
      <c r="BV11" s="681"/>
      <c r="BW11" s="681"/>
      <c r="BX11" s="681"/>
      <c r="BY11" s="681"/>
      <c r="BZ11" s="681"/>
      <c r="CA11" s="681"/>
      <c r="CB11" s="690"/>
      <c r="CD11" s="695" t="s">
        <v>250</v>
      </c>
      <c r="CE11" s="696"/>
      <c r="CF11" s="696"/>
      <c r="CG11" s="696"/>
      <c r="CH11" s="696"/>
      <c r="CI11" s="696"/>
      <c r="CJ11" s="696"/>
      <c r="CK11" s="696"/>
      <c r="CL11" s="696"/>
      <c r="CM11" s="696"/>
      <c r="CN11" s="696"/>
      <c r="CO11" s="696"/>
      <c r="CP11" s="696"/>
      <c r="CQ11" s="697"/>
      <c r="CR11" s="680">
        <v>531232</v>
      </c>
      <c r="CS11" s="681"/>
      <c r="CT11" s="681"/>
      <c r="CU11" s="681"/>
      <c r="CV11" s="681"/>
      <c r="CW11" s="681"/>
      <c r="CX11" s="681"/>
      <c r="CY11" s="682"/>
      <c r="CZ11" s="683">
        <v>10.3</v>
      </c>
      <c r="DA11" s="683"/>
      <c r="DB11" s="683"/>
      <c r="DC11" s="683"/>
      <c r="DD11" s="689">
        <v>179021</v>
      </c>
      <c r="DE11" s="681"/>
      <c r="DF11" s="681"/>
      <c r="DG11" s="681"/>
      <c r="DH11" s="681"/>
      <c r="DI11" s="681"/>
      <c r="DJ11" s="681"/>
      <c r="DK11" s="681"/>
      <c r="DL11" s="681"/>
      <c r="DM11" s="681"/>
      <c r="DN11" s="681"/>
      <c r="DO11" s="681"/>
      <c r="DP11" s="682"/>
      <c r="DQ11" s="689">
        <v>317549</v>
      </c>
      <c r="DR11" s="681"/>
      <c r="DS11" s="681"/>
      <c r="DT11" s="681"/>
      <c r="DU11" s="681"/>
      <c r="DV11" s="681"/>
      <c r="DW11" s="681"/>
      <c r="DX11" s="681"/>
      <c r="DY11" s="681"/>
      <c r="DZ11" s="681"/>
      <c r="EA11" s="681"/>
      <c r="EB11" s="681"/>
      <c r="EC11" s="690"/>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683" t="s">
        <v>139</v>
      </c>
      <c r="AA12" s="683"/>
      <c r="AB12" s="683"/>
      <c r="AC12" s="683"/>
      <c r="AD12" s="684" t="s">
        <v>179</v>
      </c>
      <c r="AE12" s="684"/>
      <c r="AF12" s="684"/>
      <c r="AG12" s="684"/>
      <c r="AH12" s="684"/>
      <c r="AI12" s="684"/>
      <c r="AJ12" s="684"/>
      <c r="AK12" s="684"/>
      <c r="AL12" s="685" t="s">
        <v>236</v>
      </c>
      <c r="AM12" s="686"/>
      <c r="AN12" s="686"/>
      <c r="AO12" s="687"/>
      <c r="AP12" s="677" t="s">
        <v>252</v>
      </c>
      <c r="AQ12" s="678"/>
      <c r="AR12" s="678"/>
      <c r="AS12" s="678"/>
      <c r="AT12" s="678"/>
      <c r="AU12" s="678"/>
      <c r="AV12" s="678"/>
      <c r="AW12" s="678"/>
      <c r="AX12" s="678"/>
      <c r="AY12" s="678"/>
      <c r="AZ12" s="678"/>
      <c r="BA12" s="678"/>
      <c r="BB12" s="678"/>
      <c r="BC12" s="678"/>
      <c r="BD12" s="678"/>
      <c r="BE12" s="678"/>
      <c r="BF12" s="679"/>
      <c r="BG12" s="680">
        <v>660281</v>
      </c>
      <c r="BH12" s="681"/>
      <c r="BI12" s="681"/>
      <c r="BJ12" s="681"/>
      <c r="BK12" s="681"/>
      <c r="BL12" s="681"/>
      <c r="BM12" s="681"/>
      <c r="BN12" s="682"/>
      <c r="BO12" s="683">
        <v>54.9</v>
      </c>
      <c r="BP12" s="683"/>
      <c r="BQ12" s="683"/>
      <c r="BR12" s="683"/>
      <c r="BS12" s="689" t="s">
        <v>139</v>
      </c>
      <c r="BT12" s="681"/>
      <c r="BU12" s="681"/>
      <c r="BV12" s="681"/>
      <c r="BW12" s="681"/>
      <c r="BX12" s="681"/>
      <c r="BY12" s="681"/>
      <c r="BZ12" s="681"/>
      <c r="CA12" s="681"/>
      <c r="CB12" s="690"/>
      <c r="CD12" s="695" t="s">
        <v>253</v>
      </c>
      <c r="CE12" s="696"/>
      <c r="CF12" s="696"/>
      <c r="CG12" s="696"/>
      <c r="CH12" s="696"/>
      <c r="CI12" s="696"/>
      <c r="CJ12" s="696"/>
      <c r="CK12" s="696"/>
      <c r="CL12" s="696"/>
      <c r="CM12" s="696"/>
      <c r="CN12" s="696"/>
      <c r="CO12" s="696"/>
      <c r="CP12" s="696"/>
      <c r="CQ12" s="697"/>
      <c r="CR12" s="680">
        <v>249282</v>
      </c>
      <c r="CS12" s="681"/>
      <c r="CT12" s="681"/>
      <c r="CU12" s="681"/>
      <c r="CV12" s="681"/>
      <c r="CW12" s="681"/>
      <c r="CX12" s="681"/>
      <c r="CY12" s="682"/>
      <c r="CZ12" s="683">
        <v>4.8</v>
      </c>
      <c r="DA12" s="683"/>
      <c r="DB12" s="683"/>
      <c r="DC12" s="683"/>
      <c r="DD12" s="689">
        <v>35054</v>
      </c>
      <c r="DE12" s="681"/>
      <c r="DF12" s="681"/>
      <c r="DG12" s="681"/>
      <c r="DH12" s="681"/>
      <c r="DI12" s="681"/>
      <c r="DJ12" s="681"/>
      <c r="DK12" s="681"/>
      <c r="DL12" s="681"/>
      <c r="DM12" s="681"/>
      <c r="DN12" s="681"/>
      <c r="DO12" s="681"/>
      <c r="DP12" s="682"/>
      <c r="DQ12" s="689">
        <v>103840</v>
      </c>
      <c r="DR12" s="681"/>
      <c r="DS12" s="681"/>
      <c r="DT12" s="681"/>
      <c r="DU12" s="681"/>
      <c r="DV12" s="681"/>
      <c r="DW12" s="681"/>
      <c r="DX12" s="681"/>
      <c r="DY12" s="681"/>
      <c r="DZ12" s="681"/>
      <c r="EA12" s="681"/>
      <c r="EB12" s="681"/>
      <c r="EC12" s="690"/>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245</v>
      </c>
      <c r="S13" s="681"/>
      <c r="T13" s="681"/>
      <c r="U13" s="681"/>
      <c r="V13" s="681"/>
      <c r="W13" s="681"/>
      <c r="X13" s="681"/>
      <c r="Y13" s="682"/>
      <c r="Z13" s="683" t="s">
        <v>139</v>
      </c>
      <c r="AA13" s="683"/>
      <c r="AB13" s="683"/>
      <c r="AC13" s="683"/>
      <c r="AD13" s="684" t="s">
        <v>236</v>
      </c>
      <c r="AE13" s="684"/>
      <c r="AF13" s="684"/>
      <c r="AG13" s="684"/>
      <c r="AH13" s="684"/>
      <c r="AI13" s="684"/>
      <c r="AJ13" s="684"/>
      <c r="AK13" s="684"/>
      <c r="AL13" s="685" t="s">
        <v>139</v>
      </c>
      <c r="AM13" s="686"/>
      <c r="AN13" s="686"/>
      <c r="AO13" s="687"/>
      <c r="AP13" s="677" t="s">
        <v>255</v>
      </c>
      <c r="AQ13" s="678"/>
      <c r="AR13" s="678"/>
      <c r="AS13" s="678"/>
      <c r="AT13" s="678"/>
      <c r="AU13" s="678"/>
      <c r="AV13" s="678"/>
      <c r="AW13" s="678"/>
      <c r="AX13" s="678"/>
      <c r="AY13" s="678"/>
      <c r="AZ13" s="678"/>
      <c r="BA13" s="678"/>
      <c r="BB13" s="678"/>
      <c r="BC13" s="678"/>
      <c r="BD13" s="678"/>
      <c r="BE13" s="678"/>
      <c r="BF13" s="679"/>
      <c r="BG13" s="680">
        <v>638446</v>
      </c>
      <c r="BH13" s="681"/>
      <c r="BI13" s="681"/>
      <c r="BJ13" s="681"/>
      <c r="BK13" s="681"/>
      <c r="BL13" s="681"/>
      <c r="BM13" s="681"/>
      <c r="BN13" s="682"/>
      <c r="BO13" s="683">
        <v>53</v>
      </c>
      <c r="BP13" s="683"/>
      <c r="BQ13" s="683"/>
      <c r="BR13" s="683"/>
      <c r="BS13" s="689" t="s">
        <v>245</v>
      </c>
      <c r="BT13" s="681"/>
      <c r="BU13" s="681"/>
      <c r="BV13" s="681"/>
      <c r="BW13" s="681"/>
      <c r="BX13" s="681"/>
      <c r="BY13" s="681"/>
      <c r="BZ13" s="681"/>
      <c r="CA13" s="681"/>
      <c r="CB13" s="690"/>
      <c r="CD13" s="695" t="s">
        <v>256</v>
      </c>
      <c r="CE13" s="696"/>
      <c r="CF13" s="696"/>
      <c r="CG13" s="696"/>
      <c r="CH13" s="696"/>
      <c r="CI13" s="696"/>
      <c r="CJ13" s="696"/>
      <c r="CK13" s="696"/>
      <c r="CL13" s="696"/>
      <c r="CM13" s="696"/>
      <c r="CN13" s="696"/>
      <c r="CO13" s="696"/>
      <c r="CP13" s="696"/>
      <c r="CQ13" s="697"/>
      <c r="CR13" s="680">
        <v>661472</v>
      </c>
      <c r="CS13" s="681"/>
      <c r="CT13" s="681"/>
      <c r="CU13" s="681"/>
      <c r="CV13" s="681"/>
      <c r="CW13" s="681"/>
      <c r="CX13" s="681"/>
      <c r="CY13" s="682"/>
      <c r="CZ13" s="683">
        <v>12.8</v>
      </c>
      <c r="DA13" s="683"/>
      <c r="DB13" s="683"/>
      <c r="DC13" s="683"/>
      <c r="DD13" s="689">
        <v>268086</v>
      </c>
      <c r="DE13" s="681"/>
      <c r="DF13" s="681"/>
      <c r="DG13" s="681"/>
      <c r="DH13" s="681"/>
      <c r="DI13" s="681"/>
      <c r="DJ13" s="681"/>
      <c r="DK13" s="681"/>
      <c r="DL13" s="681"/>
      <c r="DM13" s="681"/>
      <c r="DN13" s="681"/>
      <c r="DO13" s="681"/>
      <c r="DP13" s="682"/>
      <c r="DQ13" s="689">
        <v>438258</v>
      </c>
      <c r="DR13" s="681"/>
      <c r="DS13" s="681"/>
      <c r="DT13" s="681"/>
      <c r="DU13" s="681"/>
      <c r="DV13" s="681"/>
      <c r="DW13" s="681"/>
      <c r="DX13" s="681"/>
      <c r="DY13" s="681"/>
      <c r="DZ13" s="681"/>
      <c r="EA13" s="681"/>
      <c r="EB13" s="681"/>
      <c r="EC13" s="690"/>
    </row>
    <row r="14" spans="2:143" ht="11.25" customHeight="1" x14ac:dyDescent="0.15">
      <c r="B14" s="677" t="s">
        <v>257</v>
      </c>
      <c r="C14" s="678"/>
      <c r="D14" s="678"/>
      <c r="E14" s="678"/>
      <c r="F14" s="678"/>
      <c r="G14" s="678"/>
      <c r="H14" s="678"/>
      <c r="I14" s="678"/>
      <c r="J14" s="678"/>
      <c r="K14" s="678"/>
      <c r="L14" s="678"/>
      <c r="M14" s="678"/>
      <c r="N14" s="678"/>
      <c r="O14" s="678"/>
      <c r="P14" s="678"/>
      <c r="Q14" s="679"/>
      <c r="R14" s="680">
        <v>11016</v>
      </c>
      <c r="S14" s="681"/>
      <c r="T14" s="681"/>
      <c r="U14" s="681"/>
      <c r="V14" s="681"/>
      <c r="W14" s="681"/>
      <c r="X14" s="681"/>
      <c r="Y14" s="682"/>
      <c r="Z14" s="683">
        <v>0.2</v>
      </c>
      <c r="AA14" s="683"/>
      <c r="AB14" s="683"/>
      <c r="AC14" s="683"/>
      <c r="AD14" s="684">
        <v>11016</v>
      </c>
      <c r="AE14" s="684"/>
      <c r="AF14" s="684"/>
      <c r="AG14" s="684"/>
      <c r="AH14" s="684"/>
      <c r="AI14" s="684"/>
      <c r="AJ14" s="684"/>
      <c r="AK14" s="684"/>
      <c r="AL14" s="685">
        <v>0.3</v>
      </c>
      <c r="AM14" s="686"/>
      <c r="AN14" s="686"/>
      <c r="AO14" s="687"/>
      <c r="AP14" s="677" t="s">
        <v>258</v>
      </c>
      <c r="AQ14" s="678"/>
      <c r="AR14" s="678"/>
      <c r="AS14" s="678"/>
      <c r="AT14" s="678"/>
      <c r="AU14" s="678"/>
      <c r="AV14" s="678"/>
      <c r="AW14" s="678"/>
      <c r="AX14" s="678"/>
      <c r="AY14" s="678"/>
      <c r="AZ14" s="678"/>
      <c r="BA14" s="678"/>
      <c r="BB14" s="678"/>
      <c r="BC14" s="678"/>
      <c r="BD14" s="678"/>
      <c r="BE14" s="678"/>
      <c r="BF14" s="679"/>
      <c r="BG14" s="680">
        <v>39355</v>
      </c>
      <c r="BH14" s="681"/>
      <c r="BI14" s="681"/>
      <c r="BJ14" s="681"/>
      <c r="BK14" s="681"/>
      <c r="BL14" s="681"/>
      <c r="BM14" s="681"/>
      <c r="BN14" s="682"/>
      <c r="BO14" s="683">
        <v>3.3</v>
      </c>
      <c r="BP14" s="683"/>
      <c r="BQ14" s="683"/>
      <c r="BR14" s="683"/>
      <c r="BS14" s="689" t="s">
        <v>236</v>
      </c>
      <c r="BT14" s="681"/>
      <c r="BU14" s="681"/>
      <c r="BV14" s="681"/>
      <c r="BW14" s="681"/>
      <c r="BX14" s="681"/>
      <c r="BY14" s="681"/>
      <c r="BZ14" s="681"/>
      <c r="CA14" s="681"/>
      <c r="CB14" s="690"/>
      <c r="CD14" s="695" t="s">
        <v>259</v>
      </c>
      <c r="CE14" s="696"/>
      <c r="CF14" s="696"/>
      <c r="CG14" s="696"/>
      <c r="CH14" s="696"/>
      <c r="CI14" s="696"/>
      <c r="CJ14" s="696"/>
      <c r="CK14" s="696"/>
      <c r="CL14" s="696"/>
      <c r="CM14" s="696"/>
      <c r="CN14" s="696"/>
      <c r="CO14" s="696"/>
      <c r="CP14" s="696"/>
      <c r="CQ14" s="697"/>
      <c r="CR14" s="680">
        <v>161653</v>
      </c>
      <c r="CS14" s="681"/>
      <c r="CT14" s="681"/>
      <c r="CU14" s="681"/>
      <c r="CV14" s="681"/>
      <c r="CW14" s="681"/>
      <c r="CX14" s="681"/>
      <c r="CY14" s="682"/>
      <c r="CZ14" s="683">
        <v>3.1</v>
      </c>
      <c r="DA14" s="683"/>
      <c r="DB14" s="683"/>
      <c r="DC14" s="683"/>
      <c r="DD14" s="689">
        <v>6895</v>
      </c>
      <c r="DE14" s="681"/>
      <c r="DF14" s="681"/>
      <c r="DG14" s="681"/>
      <c r="DH14" s="681"/>
      <c r="DI14" s="681"/>
      <c r="DJ14" s="681"/>
      <c r="DK14" s="681"/>
      <c r="DL14" s="681"/>
      <c r="DM14" s="681"/>
      <c r="DN14" s="681"/>
      <c r="DO14" s="681"/>
      <c r="DP14" s="682"/>
      <c r="DQ14" s="689">
        <v>151699</v>
      </c>
      <c r="DR14" s="681"/>
      <c r="DS14" s="681"/>
      <c r="DT14" s="681"/>
      <c r="DU14" s="681"/>
      <c r="DV14" s="681"/>
      <c r="DW14" s="681"/>
      <c r="DX14" s="681"/>
      <c r="DY14" s="681"/>
      <c r="DZ14" s="681"/>
      <c r="EA14" s="681"/>
      <c r="EB14" s="681"/>
      <c r="EC14" s="690"/>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683" t="s">
        <v>245</v>
      </c>
      <c r="AA15" s="683"/>
      <c r="AB15" s="683"/>
      <c r="AC15" s="683"/>
      <c r="AD15" s="684" t="s">
        <v>179</v>
      </c>
      <c r="AE15" s="684"/>
      <c r="AF15" s="684"/>
      <c r="AG15" s="684"/>
      <c r="AH15" s="684"/>
      <c r="AI15" s="684"/>
      <c r="AJ15" s="684"/>
      <c r="AK15" s="684"/>
      <c r="AL15" s="685" t="s">
        <v>139</v>
      </c>
      <c r="AM15" s="686"/>
      <c r="AN15" s="686"/>
      <c r="AO15" s="687"/>
      <c r="AP15" s="677" t="s">
        <v>261</v>
      </c>
      <c r="AQ15" s="678"/>
      <c r="AR15" s="678"/>
      <c r="AS15" s="678"/>
      <c r="AT15" s="678"/>
      <c r="AU15" s="678"/>
      <c r="AV15" s="678"/>
      <c r="AW15" s="678"/>
      <c r="AX15" s="678"/>
      <c r="AY15" s="678"/>
      <c r="AZ15" s="678"/>
      <c r="BA15" s="678"/>
      <c r="BB15" s="678"/>
      <c r="BC15" s="678"/>
      <c r="BD15" s="678"/>
      <c r="BE15" s="678"/>
      <c r="BF15" s="679"/>
      <c r="BG15" s="680">
        <v>47501</v>
      </c>
      <c r="BH15" s="681"/>
      <c r="BI15" s="681"/>
      <c r="BJ15" s="681"/>
      <c r="BK15" s="681"/>
      <c r="BL15" s="681"/>
      <c r="BM15" s="681"/>
      <c r="BN15" s="682"/>
      <c r="BO15" s="683">
        <v>3.9</v>
      </c>
      <c r="BP15" s="683"/>
      <c r="BQ15" s="683"/>
      <c r="BR15" s="683"/>
      <c r="BS15" s="689" t="s">
        <v>179</v>
      </c>
      <c r="BT15" s="681"/>
      <c r="BU15" s="681"/>
      <c r="BV15" s="681"/>
      <c r="BW15" s="681"/>
      <c r="BX15" s="681"/>
      <c r="BY15" s="681"/>
      <c r="BZ15" s="681"/>
      <c r="CA15" s="681"/>
      <c r="CB15" s="690"/>
      <c r="CD15" s="695" t="s">
        <v>262</v>
      </c>
      <c r="CE15" s="696"/>
      <c r="CF15" s="696"/>
      <c r="CG15" s="696"/>
      <c r="CH15" s="696"/>
      <c r="CI15" s="696"/>
      <c r="CJ15" s="696"/>
      <c r="CK15" s="696"/>
      <c r="CL15" s="696"/>
      <c r="CM15" s="696"/>
      <c r="CN15" s="696"/>
      <c r="CO15" s="696"/>
      <c r="CP15" s="696"/>
      <c r="CQ15" s="697"/>
      <c r="CR15" s="680">
        <v>501434</v>
      </c>
      <c r="CS15" s="681"/>
      <c r="CT15" s="681"/>
      <c r="CU15" s="681"/>
      <c r="CV15" s="681"/>
      <c r="CW15" s="681"/>
      <c r="CX15" s="681"/>
      <c r="CY15" s="682"/>
      <c r="CZ15" s="683">
        <v>9.6999999999999993</v>
      </c>
      <c r="DA15" s="683"/>
      <c r="DB15" s="683"/>
      <c r="DC15" s="683"/>
      <c r="DD15" s="689">
        <v>165239</v>
      </c>
      <c r="DE15" s="681"/>
      <c r="DF15" s="681"/>
      <c r="DG15" s="681"/>
      <c r="DH15" s="681"/>
      <c r="DI15" s="681"/>
      <c r="DJ15" s="681"/>
      <c r="DK15" s="681"/>
      <c r="DL15" s="681"/>
      <c r="DM15" s="681"/>
      <c r="DN15" s="681"/>
      <c r="DO15" s="681"/>
      <c r="DP15" s="682"/>
      <c r="DQ15" s="689">
        <v>368830</v>
      </c>
      <c r="DR15" s="681"/>
      <c r="DS15" s="681"/>
      <c r="DT15" s="681"/>
      <c r="DU15" s="681"/>
      <c r="DV15" s="681"/>
      <c r="DW15" s="681"/>
      <c r="DX15" s="681"/>
      <c r="DY15" s="681"/>
      <c r="DZ15" s="681"/>
      <c r="EA15" s="681"/>
      <c r="EB15" s="681"/>
      <c r="EC15" s="690"/>
    </row>
    <row r="16" spans="2:143" ht="11.25" customHeight="1" x14ac:dyDescent="0.15">
      <c r="B16" s="677" t="s">
        <v>263</v>
      </c>
      <c r="C16" s="678"/>
      <c r="D16" s="678"/>
      <c r="E16" s="678"/>
      <c r="F16" s="678"/>
      <c r="G16" s="678"/>
      <c r="H16" s="678"/>
      <c r="I16" s="678"/>
      <c r="J16" s="678"/>
      <c r="K16" s="678"/>
      <c r="L16" s="678"/>
      <c r="M16" s="678"/>
      <c r="N16" s="678"/>
      <c r="O16" s="678"/>
      <c r="P16" s="678"/>
      <c r="Q16" s="679"/>
      <c r="R16" s="680">
        <v>2673</v>
      </c>
      <c r="S16" s="681"/>
      <c r="T16" s="681"/>
      <c r="U16" s="681"/>
      <c r="V16" s="681"/>
      <c r="W16" s="681"/>
      <c r="X16" s="681"/>
      <c r="Y16" s="682"/>
      <c r="Z16" s="683">
        <v>0.1</v>
      </c>
      <c r="AA16" s="683"/>
      <c r="AB16" s="683"/>
      <c r="AC16" s="683"/>
      <c r="AD16" s="684">
        <v>2673</v>
      </c>
      <c r="AE16" s="684"/>
      <c r="AF16" s="684"/>
      <c r="AG16" s="684"/>
      <c r="AH16" s="684"/>
      <c r="AI16" s="684"/>
      <c r="AJ16" s="684"/>
      <c r="AK16" s="684"/>
      <c r="AL16" s="685">
        <v>0.1</v>
      </c>
      <c r="AM16" s="686"/>
      <c r="AN16" s="686"/>
      <c r="AO16" s="687"/>
      <c r="AP16" s="677" t="s">
        <v>264</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683" t="s">
        <v>179</v>
      </c>
      <c r="BP16" s="683"/>
      <c r="BQ16" s="683"/>
      <c r="BR16" s="683"/>
      <c r="BS16" s="689" t="s">
        <v>179</v>
      </c>
      <c r="BT16" s="681"/>
      <c r="BU16" s="681"/>
      <c r="BV16" s="681"/>
      <c r="BW16" s="681"/>
      <c r="BX16" s="681"/>
      <c r="BY16" s="681"/>
      <c r="BZ16" s="681"/>
      <c r="CA16" s="681"/>
      <c r="CB16" s="690"/>
      <c r="CD16" s="695" t="s">
        <v>265</v>
      </c>
      <c r="CE16" s="696"/>
      <c r="CF16" s="696"/>
      <c r="CG16" s="696"/>
      <c r="CH16" s="696"/>
      <c r="CI16" s="696"/>
      <c r="CJ16" s="696"/>
      <c r="CK16" s="696"/>
      <c r="CL16" s="696"/>
      <c r="CM16" s="696"/>
      <c r="CN16" s="696"/>
      <c r="CO16" s="696"/>
      <c r="CP16" s="696"/>
      <c r="CQ16" s="697"/>
      <c r="CR16" s="680">
        <v>10141</v>
      </c>
      <c r="CS16" s="681"/>
      <c r="CT16" s="681"/>
      <c r="CU16" s="681"/>
      <c r="CV16" s="681"/>
      <c r="CW16" s="681"/>
      <c r="CX16" s="681"/>
      <c r="CY16" s="682"/>
      <c r="CZ16" s="683">
        <v>0.2</v>
      </c>
      <c r="DA16" s="683"/>
      <c r="DB16" s="683"/>
      <c r="DC16" s="683"/>
      <c r="DD16" s="689" t="s">
        <v>179</v>
      </c>
      <c r="DE16" s="681"/>
      <c r="DF16" s="681"/>
      <c r="DG16" s="681"/>
      <c r="DH16" s="681"/>
      <c r="DI16" s="681"/>
      <c r="DJ16" s="681"/>
      <c r="DK16" s="681"/>
      <c r="DL16" s="681"/>
      <c r="DM16" s="681"/>
      <c r="DN16" s="681"/>
      <c r="DO16" s="681"/>
      <c r="DP16" s="682"/>
      <c r="DQ16" s="689">
        <v>1154</v>
      </c>
      <c r="DR16" s="681"/>
      <c r="DS16" s="681"/>
      <c r="DT16" s="681"/>
      <c r="DU16" s="681"/>
      <c r="DV16" s="681"/>
      <c r="DW16" s="681"/>
      <c r="DX16" s="681"/>
      <c r="DY16" s="681"/>
      <c r="DZ16" s="681"/>
      <c r="EA16" s="681"/>
      <c r="EB16" s="681"/>
      <c r="EC16" s="690"/>
    </row>
    <row r="17" spans="2:133" ht="11.25" customHeight="1" x14ac:dyDescent="0.15">
      <c r="B17" s="677" t="s">
        <v>266</v>
      </c>
      <c r="C17" s="678"/>
      <c r="D17" s="678"/>
      <c r="E17" s="678"/>
      <c r="F17" s="678"/>
      <c r="G17" s="678"/>
      <c r="H17" s="678"/>
      <c r="I17" s="678"/>
      <c r="J17" s="678"/>
      <c r="K17" s="678"/>
      <c r="L17" s="678"/>
      <c r="M17" s="678"/>
      <c r="N17" s="678"/>
      <c r="O17" s="678"/>
      <c r="P17" s="678"/>
      <c r="Q17" s="679"/>
      <c r="R17" s="680">
        <v>41367</v>
      </c>
      <c r="S17" s="681"/>
      <c r="T17" s="681"/>
      <c r="U17" s="681"/>
      <c r="V17" s="681"/>
      <c r="W17" s="681"/>
      <c r="X17" s="681"/>
      <c r="Y17" s="682"/>
      <c r="Z17" s="683">
        <v>0.8</v>
      </c>
      <c r="AA17" s="683"/>
      <c r="AB17" s="683"/>
      <c r="AC17" s="683"/>
      <c r="AD17" s="684">
        <v>41367</v>
      </c>
      <c r="AE17" s="684"/>
      <c r="AF17" s="684"/>
      <c r="AG17" s="684"/>
      <c r="AH17" s="684"/>
      <c r="AI17" s="684"/>
      <c r="AJ17" s="684"/>
      <c r="AK17" s="684"/>
      <c r="AL17" s="685">
        <v>1.3</v>
      </c>
      <c r="AM17" s="686"/>
      <c r="AN17" s="686"/>
      <c r="AO17" s="687"/>
      <c r="AP17" s="677" t="s">
        <v>267</v>
      </c>
      <c r="AQ17" s="678"/>
      <c r="AR17" s="678"/>
      <c r="AS17" s="678"/>
      <c r="AT17" s="678"/>
      <c r="AU17" s="678"/>
      <c r="AV17" s="678"/>
      <c r="AW17" s="678"/>
      <c r="AX17" s="678"/>
      <c r="AY17" s="678"/>
      <c r="AZ17" s="678"/>
      <c r="BA17" s="678"/>
      <c r="BB17" s="678"/>
      <c r="BC17" s="678"/>
      <c r="BD17" s="678"/>
      <c r="BE17" s="678"/>
      <c r="BF17" s="679"/>
      <c r="BG17" s="680" t="s">
        <v>179</v>
      </c>
      <c r="BH17" s="681"/>
      <c r="BI17" s="681"/>
      <c r="BJ17" s="681"/>
      <c r="BK17" s="681"/>
      <c r="BL17" s="681"/>
      <c r="BM17" s="681"/>
      <c r="BN17" s="682"/>
      <c r="BO17" s="683" t="s">
        <v>179</v>
      </c>
      <c r="BP17" s="683"/>
      <c r="BQ17" s="683"/>
      <c r="BR17" s="683"/>
      <c r="BS17" s="689" t="s">
        <v>179</v>
      </c>
      <c r="BT17" s="681"/>
      <c r="BU17" s="681"/>
      <c r="BV17" s="681"/>
      <c r="BW17" s="681"/>
      <c r="BX17" s="681"/>
      <c r="BY17" s="681"/>
      <c r="BZ17" s="681"/>
      <c r="CA17" s="681"/>
      <c r="CB17" s="690"/>
      <c r="CD17" s="695" t="s">
        <v>268</v>
      </c>
      <c r="CE17" s="696"/>
      <c r="CF17" s="696"/>
      <c r="CG17" s="696"/>
      <c r="CH17" s="696"/>
      <c r="CI17" s="696"/>
      <c r="CJ17" s="696"/>
      <c r="CK17" s="696"/>
      <c r="CL17" s="696"/>
      <c r="CM17" s="696"/>
      <c r="CN17" s="696"/>
      <c r="CO17" s="696"/>
      <c r="CP17" s="696"/>
      <c r="CQ17" s="697"/>
      <c r="CR17" s="680">
        <v>565292</v>
      </c>
      <c r="CS17" s="681"/>
      <c r="CT17" s="681"/>
      <c r="CU17" s="681"/>
      <c r="CV17" s="681"/>
      <c r="CW17" s="681"/>
      <c r="CX17" s="681"/>
      <c r="CY17" s="682"/>
      <c r="CZ17" s="683">
        <v>11</v>
      </c>
      <c r="DA17" s="683"/>
      <c r="DB17" s="683"/>
      <c r="DC17" s="683"/>
      <c r="DD17" s="689" t="s">
        <v>245</v>
      </c>
      <c r="DE17" s="681"/>
      <c r="DF17" s="681"/>
      <c r="DG17" s="681"/>
      <c r="DH17" s="681"/>
      <c r="DI17" s="681"/>
      <c r="DJ17" s="681"/>
      <c r="DK17" s="681"/>
      <c r="DL17" s="681"/>
      <c r="DM17" s="681"/>
      <c r="DN17" s="681"/>
      <c r="DO17" s="681"/>
      <c r="DP17" s="682"/>
      <c r="DQ17" s="689">
        <v>526832</v>
      </c>
      <c r="DR17" s="681"/>
      <c r="DS17" s="681"/>
      <c r="DT17" s="681"/>
      <c r="DU17" s="681"/>
      <c r="DV17" s="681"/>
      <c r="DW17" s="681"/>
      <c r="DX17" s="681"/>
      <c r="DY17" s="681"/>
      <c r="DZ17" s="681"/>
      <c r="EA17" s="681"/>
      <c r="EB17" s="681"/>
      <c r="EC17" s="690"/>
    </row>
    <row r="18" spans="2:133" ht="11.25" customHeight="1" x14ac:dyDescent="0.15">
      <c r="B18" s="677" t="s">
        <v>269</v>
      </c>
      <c r="C18" s="678"/>
      <c r="D18" s="678"/>
      <c r="E18" s="678"/>
      <c r="F18" s="678"/>
      <c r="G18" s="678"/>
      <c r="H18" s="678"/>
      <c r="I18" s="678"/>
      <c r="J18" s="678"/>
      <c r="K18" s="678"/>
      <c r="L18" s="678"/>
      <c r="M18" s="678"/>
      <c r="N18" s="678"/>
      <c r="O18" s="678"/>
      <c r="P18" s="678"/>
      <c r="Q18" s="679"/>
      <c r="R18" s="680">
        <v>5215</v>
      </c>
      <c r="S18" s="681"/>
      <c r="T18" s="681"/>
      <c r="U18" s="681"/>
      <c r="V18" s="681"/>
      <c r="W18" s="681"/>
      <c r="X18" s="681"/>
      <c r="Y18" s="682"/>
      <c r="Z18" s="683">
        <v>0.1</v>
      </c>
      <c r="AA18" s="683"/>
      <c r="AB18" s="683"/>
      <c r="AC18" s="683"/>
      <c r="AD18" s="684">
        <v>5215</v>
      </c>
      <c r="AE18" s="684"/>
      <c r="AF18" s="684"/>
      <c r="AG18" s="684"/>
      <c r="AH18" s="684"/>
      <c r="AI18" s="684"/>
      <c r="AJ18" s="684"/>
      <c r="AK18" s="684"/>
      <c r="AL18" s="685">
        <v>0.2</v>
      </c>
      <c r="AM18" s="686"/>
      <c r="AN18" s="686"/>
      <c r="AO18" s="687"/>
      <c r="AP18" s="677" t="s">
        <v>270</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683" t="s">
        <v>236</v>
      </c>
      <c r="BP18" s="683"/>
      <c r="BQ18" s="683"/>
      <c r="BR18" s="683"/>
      <c r="BS18" s="689" t="s">
        <v>139</v>
      </c>
      <c r="BT18" s="681"/>
      <c r="BU18" s="681"/>
      <c r="BV18" s="681"/>
      <c r="BW18" s="681"/>
      <c r="BX18" s="681"/>
      <c r="BY18" s="681"/>
      <c r="BZ18" s="681"/>
      <c r="CA18" s="681"/>
      <c r="CB18" s="690"/>
      <c r="CD18" s="695" t="s">
        <v>271</v>
      </c>
      <c r="CE18" s="696"/>
      <c r="CF18" s="696"/>
      <c r="CG18" s="696"/>
      <c r="CH18" s="696"/>
      <c r="CI18" s="696"/>
      <c r="CJ18" s="696"/>
      <c r="CK18" s="696"/>
      <c r="CL18" s="696"/>
      <c r="CM18" s="696"/>
      <c r="CN18" s="696"/>
      <c r="CO18" s="696"/>
      <c r="CP18" s="696"/>
      <c r="CQ18" s="697"/>
      <c r="CR18" s="680" t="s">
        <v>139</v>
      </c>
      <c r="CS18" s="681"/>
      <c r="CT18" s="681"/>
      <c r="CU18" s="681"/>
      <c r="CV18" s="681"/>
      <c r="CW18" s="681"/>
      <c r="CX18" s="681"/>
      <c r="CY18" s="682"/>
      <c r="CZ18" s="683" t="s">
        <v>139</v>
      </c>
      <c r="DA18" s="683"/>
      <c r="DB18" s="683"/>
      <c r="DC18" s="683"/>
      <c r="DD18" s="689" t="s">
        <v>179</v>
      </c>
      <c r="DE18" s="681"/>
      <c r="DF18" s="681"/>
      <c r="DG18" s="681"/>
      <c r="DH18" s="681"/>
      <c r="DI18" s="681"/>
      <c r="DJ18" s="681"/>
      <c r="DK18" s="681"/>
      <c r="DL18" s="681"/>
      <c r="DM18" s="681"/>
      <c r="DN18" s="681"/>
      <c r="DO18" s="681"/>
      <c r="DP18" s="682"/>
      <c r="DQ18" s="689" t="s">
        <v>179</v>
      </c>
      <c r="DR18" s="681"/>
      <c r="DS18" s="681"/>
      <c r="DT18" s="681"/>
      <c r="DU18" s="681"/>
      <c r="DV18" s="681"/>
      <c r="DW18" s="681"/>
      <c r="DX18" s="681"/>
      <c r="DY18" s="681"/>
      <c r="DZ18" s="681"/>
      <c r="EA18" s="681"/>
      <c r="EB18" s="681"/>
      <c r="EC18" s="690"/>
    </row>
    <row r="19" spans="2:133" ht="11.25" customHeight="1" x14ac:dyDescent="0.15">
      <c r="B19" s="677" t="s">
        <v>272</v>
      </c>
      <c r="C19" s="678"/>
      <c r="D19" s="678"/>
      <c r="E19" s="678"/>
      <c r="F19" s="678"/>
      <c r="G19" s="678"/>
      <c r="H19" s="678"/>
      <c r="I19" s="678"/>
      <c r="J19" s="678"/>
      <c r="K19" s="678"/>
      <c r="L19" s="678"/>
      <c r="M19" s="678"/>
      <c r="N19" s="678"/>
      <c r="O19" s="678"/>
      <c r="P19" s="678"/>
      <c r="Q19" s="679"/>
      <c r="R19" s="680">
        <v>1419</v>
      </c>
      <c r="S19" s="681"/>
      <c r="T19" s="681"/>
      <c r="U19" s="681"/>
      <c r="V19" s="681"/>
      <c r="W19" s="681"/>
      <c r="X19" s="681"/>
      <c r="Y19" s="682"/>
      <c r="Z19" s="683">
        <v>0</v>
      </c>
      <c r="AA19" s="683"/>
      <c r="AB19" s="683"/>
      <c r="AC19" s="683"/>
      <c r="AD19" s="684">
        <v>1419</v>
      </c>
      <c r="AE19" s="684"/>
      <c r="AF19" s="684"/>
      <c r="AG19" s="684"/>
      <c r="AH19" s="684"/>
      <c r="AI19" s="684"/>
      <c r="AJ19" s="684"/>
      <c r="AK19" s="684"/>
      <c r="AL19" s="685">
        <v>0</v>
      </c>
      <c r="AM19" s="686"/>
      <c r="AN19" s="686"/>
      <c r="AO19" s="687"/>
      <c r="AP19" s="677" t="s">
        <v>273</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683" t="s">
        <v>245</v>
      </c>
      <c r="BP19" s="683"/>
      <c r="BQ19" s="683"/>
      <c r="BR19" s="683"/>
      <c r="BS19" s="689" t="s">
        <v>179</v>
      </c>
      <c r="BT19" s="681"/>
      <c r="BU19" s="681"/>
      <c r="BV19" s="681"/>
      <c r="BW19" s="681"/>
      <c r="BX19" s="681"/>
      <c r="BY19" s="681"/>
      <c r="BZ19" s="681"/>
      <c r="CA19" s="681"/>
      <c r="CB19" s="690"/>
      <c r="CD19" s="695" t="s">
        <v>274</v>
      </c>
      <c r="CE19" s="696"/>
      <c r="CF19" s="696"/>
      <c r="CG19" s="696"/>
      <c r="CH19" s="696"/>
      <c r="CI19" s="696"/>
      <c r="CJ19" s="696"/>
      <c r="CK19" s="696"/>
      <c r="CL19" s="696"/>
      <c r="CM19" s="696"/>
      <c r="CN19" s="696"/>
      <c r="CO19" s="696"/>
      <c r="CP19" s="696"/>
      <c r="CQ19" s="697"/>
      <c r="CR19" s="680" t="s">
        <v>139</v>
      </c>
      <c r="CS19" s="681"/>
      <c r="CT19" s="681"/>
      <c r="CU19" s="681"/>
      <c r="CV19" s="681"/>
      <c r="CW19" s="681"/>
      <c r="CX19" s="681"/>
      <c r="CY19" s="682"/>
      <c r="CZ19" s="683" t="s">
        <v>139</v>
      </c>
      <c r="DA19" s="683"/>
      <c r="DB19" s="683"/>
      <c r="DC19" s="683"/>
      <c r="DD19" s="689" t="s">
        <v>236</v>
      </c>
      <c r="DE19" s="681"/>
      <c r="DF19" s="681"/>
      <c r="DG19" s="681"/>
      <c r="DH19" s="681"/>
      <c r="DI19" s="681"/>
      <c r="DJ19" s="681"/>
      <c r="DK19" s="681"/>
      <c r="DL19" s="681"/>
      <c r="DM19" s="681"/>
      <c r="DN19" s="681"/>
      <c r="DO19" s="681"/>
      <c r="DP19" s="682"/>
      <c r="DQ19" s="689" t="s">
        <v>139</v>
      </c>
      <c r="DR19" s="681"/>
      <c r="DS19" s="681"/>
      <c r="DT19" s="681"/>
      <c r="DU19" s="681"/>
      <c r="DV19" s="681"/>
      <c r="DW19" s="681"/>
      <c r="DX19" s="681"/>
      <c r="DY19" s="681"/>
      <c r="DZ19" s="681"/>
      <c r="EA19" s="681"/>
      <c r="EB19" s="681"/>
      <c r="EC19" s="690"/>
    </row>
    <row r="20" spans="2:133" ht="11.25" customHeight="1" x14ac:dyDescent="0.15">
      <c r="B20" s="677" t="s">
        <v>275</v>
      </c>
      <c r="C20" s="678"/>
      <c r="D20" s="678"/>
      <c r="E20" s="678"/>
      <c r="F20" s="678"/>
      <c r="G20" s="678"/>
      <c r="H20" s="678"/>
      <c r="I20" s="678"/>
      <c r="J20" s="678"/>
      <c r="K20" s="678"/>
      <c r="L20" s="678"/>
      <c r="M20" s="678"/>
      <c r="N20" s="678"/>
      <c r="O20" s="678"/>
      <c r="P20" s="678"/>
      <c r="Q20" s="679"/>
      <c r="R20" s="680">
        <v>328</v>
      </c>
      <c r="S20" s="681"/>
      <c r="T20" s="681"/>
      <c r="U20" s="681"/>
      <c r="V20" s="681"/>
      <c r="W20" s="681"/>
      <c r="X20" s="681"/>
      <c r="Y20" s="682"/>
      <c r="Z20" s="683">
        <v>0</v>
      </c>
      <c r="AA20" s="683"/>
      <c r="AB20" s="683"/>
      <c r="AC20" s="683"/>
      <c r="AD20" s="684">
        <v>328</v>
      </c>
      <c r="AE20" s="684"/>
      <c r="AF20" s="684"/>
      <c r="AG20" s="684"/>
      <c r="AH20" s="684"/>
      <c r="AI20" s="684"/>
      <c r="AJ20" s="684"/>
      <c r="AK20" s="684"/>
      <c r="AL20" s="685">
        <v>0</v>
      </c>
      <c r="AM20" s="686"/>
      <c r="AN20" s="686"/>
      <c r="AO20" s="687"/>
      <c r="AP20" s="677" t="s">
        <v>276</v>
      </c>
      <c r="AQ20" s="678"/>
      <c r="AR20" s="678"/>
      <c r="AS20" s="678"/>
      <c r="AT20" s="678"/>
      <c r="AU20" s="678"/>
      <c r="AV20" s="678"/>
      <c r="AW20" s="678"/>
      <c r="AX20" s="678"/>
      <c r="AY20" s="678"/>
      <c r="AZ20" s="678"/>
      <c r="BA20" s="678"/>
      <c r="BB20" s="678"/>
      <c r="BC20" s="678"/>
      <c r="BD20" s="678"/>
      <c r="BE20" s="678"/>
      <c r="BF20" s="679"/>
      <c r="BG20" s="680" t="s">
        <v>179</v>
      </c>
      <c r="BH20" s="681"/>
      <c r="BI20" s="681"/>
      <c r="BJ20" s="681"/>
      <c r="BK20" s="681"/>
      <c r="BL20" s="681"/>
      <c r="BM20" s="681"/>
      <c r="BN20" s="682"/>
      <c r="BO20" s="683" t="s">
        <v>179</v>
      </c>
      <c r="BP20" s="683"/>
      <c r="BQ20" s="683"/>
      <c r="BR20" s="683"/>
      <c r="BS20" s="689" t="s">
        <v>179</v>
      </c>
      <c r="BT20" s="681"/>
      <c r="BU20" s="681"/>
      <c r="BV20" s="681"/>
      <c r="BW20" s="681"/>
      <c r="BX20" s="681"/>
      <c r="BY20" s="681"/>
      <c r="BZ20" s="681"/>
      <c r="CA20" s="681"/>
      <c r="CB20" s="690"/>
      <c r="CD20" s="695" t="s">
        <v>277</v>
      </c>
      <c r="CE20" s="696"/>
      <c r="CF20" s="696"/>
      <c r="CG20" s="696"/>
      <c r="CH20" s="696"/>
      <c r="CI20" s="696"/>
      <c r="CJ20" s="696"/>
      <c r="CK20" s="696"/>
      <c r="CL20" s="696"/>
      <c r="CM20" s="696"/>
      <c r="CN20" s="696"/>
      <c r="CO20" s="696"/>
      <c r="CP20" s="696"/>
      <c r="CQ20" s="697"/>
      <c r="CR20" s="680">
        <v>5152572</v>
      </c>
      <c r="CS20" s="681"/>
      <c r="CT20" s="681"/>
      <c r="CU20" s="681"/>
      <c r="CV20" s="681"/>
      <c r="CW20" s="681"/>
      <c r="CX20" s="681"/>
      <c r="CY20" s="682"/>
      <c r="CZ20" s="683">
        <v>100</v>
      </c>
      <c r="DA20" s="683"/>
      <c r="DB20" s="683"/>
      <c r="DC20" s="683"/>
      <c r="DD20" s="689">
        <v>707515</v>
      </c>
      <c r="DE20" s="681"/>
      <c r="DF20" s="681"/>
      <c r="DG20" s="681"/>
      <c r="DH20" s="681"/>
      <c r="DI20" s="681"/>
      <c r="DJ20" s="681"/>
      <c r="DK20" s="681"/>
      <c r="DL20" s="681"/>
      <c r="DM20" s="681"/>
      <c r="DN20" s="681"/>
      <c r="DO20" s="681"/>
      <c r="DP20" s="682"/>
      <c r="DQ20" s="689">
        <v>3724802</v>
      </c>
      <c r="DR20" s="681"/>
      <c r="DS20" s="681"/>
      <c r="DT20" s="681"/>
      <c r="DU20" s="681"/>
      <c r="DV20" s="681"/>
      <c r="DW20" s="681"/>
      <c r="DX20" s="681"/>
      <c r="DY20" s="681"/>
      <c r="DZ20" s="681"/>
      <c r="EA20" s="681"/>
      <c r="EB20" s="681"/>
      <c r="EC20" s="690"/>
    </row>
    <row r="21" spans="2:133" ht="11.25" customHeight="1" x14ac:dyDescent="0.15">
      <c r="B21" s="677" t="s">
        <v>278</v>
      </c>
      <c r="C21" s="678"/>
      <c r="D21" s="678"/>
      <c r="E21" s="678"/>
      <c r="F21" s="678"/>
      <c r="G21" s="678"/>
      <c r="H21" s="678"/>
      <c r="I21" s="678"/>
      <c r="J21" s="678"/>
      <c r="K21" s="678"/>
      <c r="L21" s="678"/>
      <c r="M21" s="678"/>
      <c r="N21" s="678"/>
      <c r="O21" s="678"/>
      <c r="P21" s="678"/>
      <c r="Q21" s="679"/>
      <c r="R21" s="680">
        <v>34405</v>
      </c>
      <c r="S21" s="681"/>
      <c r="T21" s="681"/>
      <c r="U21" s="681"/>
      <c r="V21" s="681"/>
      <c r="W21" s="681"/>
      <c r="X21" s="681"/>
      <c r="Y21" s="682"/>
      <c r="Z21" s="683">
        <v>0.7</v>
      </c>
      <c r="AA21" s="683"/>
      <c r="AB21" s="683"/>
      <c r="AC21" s="683"/>
      <c r="AD21" s="684">
        <v>34405</v>
      </c>
      <c r="AE21" s="684"/>
      <c r="AF21" s="684"/>
      <c r="AG21" s="684"/>
      <c r="AH21" s="684"/>
      <c r="AI21" s="684"/>
      <c r="AJ21" s="684"/>
      <c r="AK21" s="684"/>
      <c r="AL21" s="685">
        <v>1.1000000000000001</v>
      </c>
      <c r="AM21" s="686"/>
      <c r="AN21" s="686"/>
      <c r="AO21" s="687"/>
      <c r="AP21" s="699" t="s">
        <v>279</v>
      </c>
      <c r="AQ21" s="700"/>
      <c r="AR21" s="700"/>
      <c r="AS21" s="700"/>
      <c r="AT21" s="700"/>
      <c r="AU21" s="700"/>
      <c r="AV21" s="700"/>
      <c r="AW21" s="700"/>
      <c r="AX21" s="700"/>
      <c r="AY21" s="700"/>
      <c r="AZ21" s="700"/>
      <c r="BA21" s="700"/>
      <c r="BB21" s="700"/>
      <c r="BC21" s="700"/>
      <c r="BD21" s="700"/>
      <c r="BE21" s="700"/>
      <c r="BF21" s="701"/>
      <c r="BG21" s="680" t="s">
        <v>236</v>
      </c>
      <c r="BH21" s="681"/>
      <c r="BI21" s="681"/>
      <c r="BJ21" s="681"/>
      <c r="BK21" s="681"/>
      <c r="BL21" s="681"/>
      <c r="BM21" s="681"/>
      <c r="BN21" s="682"/>
      <c r="BO21" s="683" t="s">
        <v>179</v>
      </c>
      <c r="BP21" s="683"/>
      <c r="BQ21" s="683"/>
      <c r="BR21" s="683"/>
      <c r="BS21" s="689" t="s">
        <v>236</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280</v>
      </c>
      <c r="C22" s="678"/>
      <c r="D22" s="678"/>
      <c r="E22" s="678"/>
      <c r="F22" s="678"/>
      <c r="G22" s="678"/>
      <c r="H22" s="678"/>
      <c r="I22" s="678"/>
      <c r="J22" s="678"/>
      <c r="K22" s="678"/>
      <c r="L22" s="678"/>
      <c r="M22" s="678"/>
      <c r="N22" s="678"/>
      <c r="O22" s="678"/>
      <c r="P22" s="678"/>
      <c r="Q22" s="679"/>
      <c r="R22" s="680">
        <v>1820752</v>
      </c>
      <c r="S22" s="681"/>
      <c r="T22" s="681"/>
      <c r="U22" s="681"/>
      <c r="V22" s="681"/>
      <c r="W22" s="681"/>
      <c r="X22" s="681"/>
      <c r="Y22" s="682"/>
      <c r="Z22" s="683">
        <v>34.4</v>
      </c>
      <c r="AA22" s="683"/>
      <c r="AB22" s="683"/>
      <c r="AC22" s="683"/>
      <c r="AD22" s="684">
        <v>1673353</v>
      </c>
      <c r="AE22" s="684"/>
      <c r="AF22" s="684"/>
      <c r="AG22" s="684"/>
      <c r="AH22" s="684"/>
      <c r="AI22" s="684"/>
      <c r="AJ22" s="684"/>
      <c r="AK22" s="684"/>
      <c r="AL22" s="685">
        <v>52.2</v>
      </c>
      <c r="AM22" s="686"/>
      <c r="AN22" s="686"/>
      <c r="AO22" s="687"/>
      <c r="AP22" s="699" t="s">
        <v>281</v>
      </c>
      <c r="AQ22" s="700"/>
      <c r="AR22" s="700"/>
      <c r="AS22" s="700"/>
      <c r="AT22" s="700"/>
      <c r="AU22" s="700"/>
      <c r="AV22" s="700"/>
      <c r="AW22" s="700"/>
      <c r="AX22" s="700"/>
      <c r="AY22" s="700"/>
      <c r="AZ22" s="700"/>
      <c r="BA22" s="700"/>
      <c r="BB22" s="700"/>
      <c r="BC22" s="700"/>
      <c r="BD22" s="700"/>
      <c r="BE22" s="700"/>
      <c r="BF22" s="701"/>
      <c r="BG22" s="680" t="s">
        <v>139</v>
      </c>
      <c r="BH22" s="681"/>
      <c r="BI22" s="681"/>
      <c r="BJ22" s="681"/>
      <c r="BK22" s="681"/>
      <c r="BL22" s="681"/>
      <c r="BM22" s="681"/>
      <c r="BN22" s="682"/>
      <c r="BO22" s="683" t="s">
        <v>245</v>
      </c>
      <c r="BP22" s="683"/>
      <c r="BQ22" s="683"/>
      <c r="BR22" s="683"/>
      <c r="BS22" s="689" t="s">
        <v>139</v>
      </c>
      <c r="BT22" s="681"/>
      <c r="BU22" s="681"/>
      <c r="BV22" s="681"/>
      <c r="BW22" s="681"/>
      <c r="BX22" s="681"/>
      <c r="BY22" s="681"/>
      <c r="BZ22" s="681"/>
      <c r="CA22" s="681"/>
      <c r="CB22" s="690"/>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283</v>
      </c>
      <c r="C23" s="678"/>
      <c r="D23" s="678"/>
      <c r="E23" s="678"/>
      <c r="F23" s="678"/>
      <c r="G23" s="678"/>
      <c r="H23" s="678"/>
      <c r="I23" s="678"/>
      <c r="J23" s="678"/>
      <c r="K23" s="678"/>
      <c r="L23" s="678"/>
      <c r="M23" s="678"/>
      <c r="N23" s="678"/>
      <c r="O23" s="678"/>
      <c r="P23" s="678"/>
      <c r="Q23" s="679"/>
      <c r="R23" s="680">
        <v>1673353</v>
      </c>
      <c r="S23" s="681"/>
      <c r="T23" s="681"/>
      <c r="U23" s="681"/>
      <c r="V23" s="681"/>
      <c r="W23" s="681"/>
      <c r="X23" s="681"/>
      <c r="Y23" s="682"/>
      <c r="Z23" s="683">
        <v>31.6</v>
      </c>
      <c r="AA23" s="683"/>
      <c r="AB23" s="683"/>
      <c r="AC23" s="683"/>
      <c r="AD23" s="684">
        <v>1673353</v>
      </c>
      <c r="AE23" s="684"/>
      <c r="AF23" s="684"/>
      <c r="AG23" s="684"/>
      <c r="AH23" s="684"/>
      <c r="AI23" s="684"/>
      <c r="AJ23" s="684"/>
      <c r="AK23" s="684"/>
      <c r="AL23" s="685">
        <v>52.2</v>
      </c>
      <c r="AM23" s="686"/>
      <c r="AN23" s="686"/>
      <c r="AO23" s="687"/>
      <c r="AP23" s="699" t="s">
        <v>284</v>
      </c>
      <c r="AQ23" s="700"/>
      <c r="AR23" s="700"/>
      <c r="AS23" s="700"/>
      <c r="AT23" s="700"/>
      <c r="AU23" s="700"/>
      <c r="AV23" s="700"/>
      <c r="AW23" s="700"/>
      <c r="AX23" s="700"/>
      <c r="AY23" s="700"/>
      <c r="AZ23" s="700"/>
      <c r="BA23" s="700"/>
      <c r="BB23" s="700"/>
      <c r="BC23" s="700"/>
      <c r="BD23" s="700"/>
      <c r="BE23" s="700"/>
      <c r="BF23" s="701"/>
      <c r="BG23" s="680" t="s">
        <v>236</v>
      </c>
      <c r="BH23" s="681"/>
      <c r="BI23" s="681"/>
      <c r="BJ23" s="681"/>
      <c r="BK23" s="681"/>
      <c r="BL23" s="681"/>
      <c r="BM23" s="681"/>
      <c r="BN23" s="682"/>
      <c r="BO23" s="683" t="s">
        <v>139</v>
      </c>
      <c r="BP23" s="683"/>
      <c r="BQ23" s="683"/>
      <c r="BR23" s="683"/>
      <c r="BS23" s="689" t="s">
        <v>179</v>
      </c>
      <c r="BT23" s="681"/>
      <c r="BU23" s="681"/>
      <c r="BV23" s="681"/>
      <c r="BW23" s="681"/>
      <c r="BX23" s="681"/>
      <c r="BY23" s="681"/>
      <c r="BZ23" s="681"/>
      <c r="CA23" s="681"/>
      <c r="CB23" s="690"/>
      <c r="CD23" s="662" t="s">
        <v>222</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711" t="s">
        <v>288</v>
      </c>
      <c r="DM23" s="712"/>
      <c r="DN23" s="712"/>
      <c r="DO23" s="712"/>
      <c r="DP23" s="712"/>
      <c r="DQ23" s="712"/>
      <c r="DR23" s="712"/>
      <c r="DS23" s="712"/>
      <c r="DT23" s="712"/>
      <c r="DU23" s="712"/>
      <c r="DV23" s="713"/>
      <c r="DW23" s="662" t="s">
        <v>289</v>
      </c>
      <c r="DX23" s="663"/>
      <c r="DY23" s="663"/>
      <c r="DZ23" s="663"/>
      <c r="EA23" s="663"/>
      <c r="EB23" s="663"/>
      <c r="EC23" s="664"/>
    </row>
    <row r="24" spans="2:133" ht="11.25" customHeight="1" x14ac:dyDescent="0.15">
      <c r="B24" s="677" t="s">
        <v>290</v>
      </c>
      <c r="C24" s="678"/>
      <c r="D24" s="678"/>
      <c r="E24" s="678"/>
      <c r="F24" s="678"/>
      <c r="G24" s="678"/>
      <c r="H24" s="678"/>
      <c r="I24" s="678"/>
      <c r="J24" s="678"/>
      <c r="K24" s="678"/>
      <c r="L24" s="678"/>
      <c r="M24" s="678"/>
      <c r="N24" s="678"/>
      <c r="O24" s="678"/>
      <c r="P24" s="678"/>
      <c r="Q24" s="679"/>
      <c r="R24" s="680">
        <v>147318</v>
      </c>
      <c r="S24" s="681"/>
      <c r="T24" s="681"/>
      <c r="U24" s="681"/>
      <c r="V24" s="681"/>
      <c r="W24" s="681"/>
      <c r="X24" s="681"/>
      <c r="Y24" s="682"/>
      <c r="Z24" s="683">
        <v>2.8</v>
      </c>
      <c r="AA24" s="683"/>
      <c r="AB24" s="683"/>
      <c r="AC24" s="683"/>
      <c r="AD24" s="684" t="s">
        <v>245</v>
      </c>
      <c r="AE24" s="684"/>
      <c r="AF24" s="684"/>
      <c r="AG24" s="684"/>
      <c r="AH24" s="684"/>
      <c r="AI24" s="684"/>
      <c r="AJ24" s="684"/>
      <c r="AK24" s="684"/>
      <c r="AL24" s="685" t="s">
        <v>236</v>
      </c>
      <c r="AM24" s="686"/>
      <c r="AN24" s="686"/>
      <c r="AO24" s="687"/>
      <c r="AP24" s="699" t="s">
        <v>291</v>
      </c>
      <c r="AQ24" s="700"/>
      <c r="AR24" s="700"/>
      <c r="AS24" s="700"/>
      <c r="AT24" s="700"/>
      <c r="AU24" s="700"/>
      <c r="AV24" s="700"/>
      <c r="AW24" s="700"/>
      <c r="AX24" s="700"/>
      <c r="AY24" s="700"/>
      <c r="AZ24" s="700"/>
      <c r="BA24" s="700"/>
      <c r="BB24" s="700"/>
      <c r="BC24" s="700"/>
      <c r="BD24" s="700"/>
      <c r="BE24" s="700"/>
      <c r="BF24" s="701"/>
      <c r="BG24" s="680" t="s">
        <v>236</v>
      </c>
      <c r="BH24" s="681"/>
      <c r="BI24" s="681"/>
      <c r="BJ24" s="681"/>
      <c r="BK24" s="681"/>
      <c r="BL24" s="681"/>
      <c r="BM24" s="681"/>
      <c r="BN24" s="682"/>
      <c r="BO24" s="683" t="s">
        <v>236</v>
      </c>
      <c r="BP24" s="683"/>
      <c r="BQ24" s="683"/>
      <c r="BR24" s="683"/>
      <c r="BS24" s="689" t="s">
        <v>245</v>
      </c>
      <c r="BT24" s="681"/>
      <c r="BU24" s="681"/>
      <c r="BV24" s="681"/>
      <c r="BW24" s="681"/>
      <c r="BX24" s="681"/>
      <c r="BY24" s="681"/>
      <c r="BZ24" s="681"/>
      <c r="CA24" s="681"/>
      <c r="CB24" s="690"/>
      <c r="CD24" s="691" t="s">
        <v>292</v>
      </c>
      <c r="CE24" s="692"/>
      <c r="CF24" s="692"/>
      <c r="CG24" s="692"/>
      <c r="CH24" s="692"/>
      <c r="CI24" s="692"/>
      <c r="CJ24" s="692"/>
      <c r="CK24" s="692"/>
      <c r="CL24" s="692"/>
      <c r="CM24" s="692"/>
      <c r="CN24" s="692"/>
      <c r="CO24" s="692"/>
      <c r="CP24" s="692"/>
      <c r="CQ24" s="693"/>
      <c r="CR24" s="669">
        <v>1992274</v>
      </c>
      <c r="CS24" s="670"/>
      <c r="CT24" s="670"/>
      <c r="CU24" s="670"/>
      <c r="CV24" s="670"/>
      <c r="CW24" s="670"/>
      <c r="CX24" s="670"/>
      <c r="CY24" s="671"/>
      <c r="CZ24" s="674">
        <v>38.700000000000003</v>
      </c>
      <c r="DA24" s="675"/>
      <c r="DB24" s="675"/>
      <c r="DC24" s="694"/>
      <c r="DD24" s="719">
        <v>1567952</v>
      </c>
      <c r="DE24" s="670"/>
      <c r="DF24" s="670"/>
      <c r="DG24" s="670"/>
      <c r="DH24" s="670"/>
      <c r="DI24" s="670"/>
      <c r="DJ24" s="670"/>
      <c r="DK24" s="671"/>
      <c r="DL24" s="719">
        <v>1503964</v>
      </c>
      <c r="DM24" s="670"/>
      <c r="DN24" s="670"/>
      <c r="DO24" s="670"/>
      <c r="DP24" s="670"/>
      <c r="DQ24" s="670"/>
      <c r="DR24" s="670"/>
      <c r="DS24" s="670"/>
      <c r="DT24" s="670"/>
      <c r="DU24" s="670"/>
      <c r="DV24" s="671"/>
      <c r="DW24" s="674">
        <v>45.1</v>
      </c>
      <c r="DX24" s="675"/>
      <c r="DY24" s="675"/>
      <c r="DZ24" s="675"/>
      <c r="EA24" s="675"/>
      <c r="EB24" s="675"/>
      <c r="EC24" s="676"/>
    </row>
    <row r="25" spans="2:133" ht="11.25" customHeight="1" x14ac:dyDescent="0.15">
      <c r="B25" s="677" t="s">
        <v>293</v>
      </c>
      <c r="C25" s="678"/>
      <c r="D25" s="678"/>
      <c r="E25" s="678"/>
      <c r="F25" s="678"/>
      <c r="G25" s="678"/>
      <c r="H25" s="678"/>
      <c r="I25" s="678"/>
      <c r="J25" s="678"/>
      <c r="K25" s="678"/>
      <c r="L25" s="678"/>
      <c r="M25" s="678"/>
      <c r="N25" s="678"/>
      <c r="O25" s="678"/>
      <c r="P25" s="678"/>
      <c r="Q25" s="679"/>
      <c r="R25" s="680">
        <v>81</v>
      </c>
      <c r="S25" s="681"/>
      <c r="T25" s="681"/>
      <c r="U25" s="681"/>
      <c r="V25" s="681"/>
      <c r="W25" s="681"/>
      <c r="X25" s="681"/>
      <c r="Y25" s="682"/>
      <c r="Z25" s="683">
        <v>0</v>
      </c>
      <c r="AA25" s="683"/>
      <c r="AB25" s="683"/>
      <c r="AC25" s="683"/>
      <c r="AD25" s="684" t="s">
        <v>179</v>
      </c>
      <c r="AE25" s="684"/>
      <c r="AF25" s="684"/>
      <c r="AG25" s="684"/>
      <c r="AH25" s="684"/>
      <c r="AI25" s="684"/>
      <c r="AJ25" s="684"/>
      <c r="AK25" s="684"/>
      <c r="AL25" s="685" t="s">
        <v>179</v>
      </c>
      <c r="AM25" s="686"/>
      <c r="AN25" s="686"/>
      <c r="AO25" s="687"/>
      <c r="AP25" s="699" t="s">
        <v>294</v>
      </c>
      <c r="AQ25" s="700"/>
      <c r="AR25" s="700"/>
      <c r="AS25" s="700"/>
      <c r="AT25" s="700"/>
      <c r="AU25" s="700"/>
      <c r="AV25" s="700"/>
      <c r="AW25" s="700"/>
      <c r="AX25" s="700"/>
      <c r="AY25" s="700"/>
      <c r="AZ25" s="700"/>
      <c r="BA25" s="700"/>
      <c r="BB25" s="700"/>
      <c r="BC25" s="700"/>
      <c r="BD25" s="700"/>
      <c r="BE25" s="700"/>
      <c r="BF25" s="701"/>
      <c r="BG25" s="680" t="s">
        <v>179</v>
      </c>
      <c r="BH25" s="681"/>
      <c r="BI25" s="681"/>
      <c r="BJ25" s="681"/>
      <c r="BK25" s="681"/>
      <c r="BL25" s="681"/>
      <c r="BM25" s="681"/>
      <c r="BN25" s="682"/>
      <c r="BO25" s="683" t="s">
        <v>179</v>
      </c>
      <c r="BP25" s="683"/>
      <c r="BQ25" s="683"/>
      <c r="BR25" s="683"/>
      <c r="BS25" s="689" t="s">
        <v>236</v>
      </c>
      <c r="BT25" s="681"/>
      <c r="BU25" s="681"/>
      <c r="BV25" s="681"/>
      <c r="BW25" s="681"/>
      <c r="BX25" s="681"/>
      <c r="BY25" s="681"/>
      <c r="BZ25" s="681"/>
      <c r="CA25" s="681"/>
      <c r="CB25" s="690"/>
      <c r="CD25" s="695" t="s">
        <v>295</v>
      </c>
      <c r="CE25" s="696"/>
      <c r="CF25" s="696"/>
      <c r="CG25" s="696"/>
      <c r="CH25" s="696"/>
      <c r="CI25" s="696"/>
      <c r="CJ25" s="696"/>
      <c r="CK25" s="696"/>
      <c r="CL25" s="696"/>
      <c r="CM25" s="696"/>
      <c r="CN25" s="696"/>
      <c r="CO25" s="696"/>
      <c r="CP25" s="696"/>
      <c r="CQ25" s="697"/>
      <c r="CR25" s="680">
        <v>902367</v>
      </c>
      <c r="CS25" s="716"/>
      <c r="CT25" s="716"/>
      <c r="CU25" s="716"/>
      <c r="CV25" s="716"/>
      <c r="CW25" s="716"/>
      <c r="CX25" s="716"/>
      <c r="CY25" s="717"/>
      <c r="CZ25" s="685">
        <v>17.5</v>
      </c>
      <c r="DA25" s="714"/>
      <c r="DB25" s="714"/>
      <c r="DC25" s="718"/>
      <c r="DD25" s="689">
        <v>840576</v>
      </c>
      <c r="DE25" s="716"/>
      <c r="DF25" s="716"/>
      <c r="DG25" s="716"/>
      <c r="DH25" s="716"/>
      <c r="DI25" s="716"/>
      <c r="DJ25" s="716"/>
      <c r="DK25" s="717"/>
      <c r="DL25" s="689">
        <v>826451</v>
      </c>
      <c r="DM25" s="716"/>
      <c r="DN25" s="716"/>
      <c r="DO25" s="716"/>
      <c r="DP25" s="716"/>
      <c r="DQ25" s="716"/>
      <c r="DR25" s="716"/>
      <c r="DS25" s="716"/>
      <c r="DT25" s="716"/>
      <c r="DU25" s="716"/>
      <c r="DV25" s="717"/>
      <c r="DW25" s="685">
        <v>24.8</v>
      </c>
      <c r="DX25" s="714"/>
      <c r="DY25" s="714"/>
      <c r="DZ25" s="714"/>
      <c r="EA25" s="714"/>
      <c r="EB25" s="714"/>
      <c r="EC25" s="715"/>
    </row>
    <row r="26" spans="2:133" ht="11.25" customHeight="1" x14ac:dyDescent="0.15">
      <c r="B26" s="677" t="s">
        <v>296</v>
      </c>
      <c r="C26" s="678"/>
      <c r="D26" s="678"/>
      <c r="E26" s="678"/>
      <c r="F26" s="678"/>
      <c r="G26" s="678"/>
      <c r="H26" s="678"/>
      <c r="I26" s="678"/>
      <c r="J26" s="678"/>
      <c r="K26" s="678"/>
      <c r="L26" s="678"/>
      <c r="M26" s="678"/>
      <c r="N26" s="678"/>
      <c r="O26" s="678"/>
      <c r="P26" s="678"/>
      <c r="Q26" s="679"/>
      <c r="R26" s="680">
        <v>3340078</v>
      </c>
      <c r="S26" s="681"/>
      <c r="T26" s="681"/>
      <c r="U26" s="681"/>
      <c r="V26" s="681"/>
      <c r="W26" s="681"/>
      <c r="X26" s="681"/>
      <c r="Y26" s="682"/>
      <c r="Z26" s="683">
        <v>63.1</v>
      </c>
      <c r="AA26" s="683"/>
      <c r="AB26" s="683"/>
      <c r="AC26" s="683"/>
      <c r="AD26" s="684">
        <v>3192679</v>
      </c>
      <c r="AE26" s="684"/>
      <c r="AF26" s="684"/>
      <c r="AG26" s="684"/>
      <c r="AH26" s="684"/>
      <c r="AI26" s="684"/>
      <c r="AJ26" s="684"/>
      <c r="AK26" s="684"/>
      <c r="AL26" s="685">
        <v>99.6</v>
      </c>
      <c r="AM26" s="686"/>
      <c r="AN26" s="686"/>
      <c r="AO26" s="687"/>
      <c r="AP26" s="699" t="s">
        <v>297</v>
      </c>
      <c r="AQ26" s="729"/>
      <c r="AR26" s="729"/>
      <c r="AS26" s="729"/>
      <c r="AT26" s="729"/>
      <c r="AU26" s="729"/>
      <c r="AV26" s="729"/>
      <c r="AW26" s="729"/>
      <c r="AX26" s="729"/>
      <c r="AY26" s="729"/>
      <c r="AZ26" s="729"/>
      <c r="BA26" s="729"/>
      <c r="BB26" s="729"/>
      <c r="BC26" s="729"/>
      <c r="BD26" s="729"/>
      <c r="BE26" s="729"/>
      <c r="BF26" s="701"/>
      <c r="BG26" s="680" t="s">
        <v>236</v>
      </c>
      <c r="BH26" s="681"/>
      <c r="BI26" s="681"/>
      <c r="BJ26" s="681"/>
      <c r="BK26" s="681"/>
      <c r="BL26" s="681"/>
      <c r="BM26" s="681"/>
      <c r="BN26" s="682"/>
      <c r="BO26" s="683" t="s">
        <v>139</v>
      </c>
      <c r="BP26" s="683"/>
      <c r="BQ26" s="683"/>
      <c r="BR26" s="683"/>
      <c r="BS26" s="689" t="s">
        <v>179</v>
      </c>
      <c r="BT26" s="681"/>
      <c r="BU26" s="681"/>
      <c r="BV26" s="681"/>
      <c r="BW26" s="681"/>
      <c r="BX26" s="681"/>
      <c r="BY26" s="681"/>
      <c r="BZ26" s="681"/>
      <c r="CA26" s="681"/>
      <c r="CB26" s="690"/>
      <c r="CD26" s="695" t="s">
        <v>298</v>
      </c>
      <c r="CE26" s="696"/>
      <c r="CF26" s="696"/>
      <c r="CG26" s="696"/>
      <c r="CH26" s="696"/>
      <c r="CI26" s="696"/>
      <c r="CJ26" s="696"/>
      <c r="CK26" s="696"/>
      <c r="CL26" s="696"/>
      <c r="CM26" s="696"/>
      <c r="CN26" s="696"/>
      <c r="CO26" s="696"/>
      <c r="CP26" s="696"/>
      <c r="CQ26" s="697"/>
      <c r="CR26" s="680">
        <v>532560</v>
      </c>
      <c r="CS26" s="681"/>
      <c r="CT26" s="681"/>
      <c r="CU26" s="681"/>
      <c r="CV26" s="681"/>
      <c r="CW26" s="681"/>
      <c r="CX26" s="681"/>
      <c r="CY26" s="682"/>
      <c r="CZ26" s="685">
        <v>10.3</v>
      </c>
      <c r="DA26" s="714"/>
      <c r="DB26" s="714"/>
      <c r="DC26" s="718"/>
      <c r="DD26" s="689">
        <v>489372</v>
      </c>
      <c r="DE26" s="681"/>
      <c r="DF26" s="681"/>
      <c r="DG26" s="681"/>
      <c r="DH26" s="681"/>
      <c r="DI26" s="681"/>
      <c r="DJ26" s="681"/>
      <c r="DK26" s="682"/>
      <c r="DL26" s="689" t="s">
        <v>179</v>
      </c>
      <c r="DM26" s="681"/>
      <c r="DN26" s="681"/>
      <c r="DO26" s="681"/>
      <c r="DP26" s="681"/>
      <c r="DQ26" s="681"/>
      <c r="DR26" s="681"/>
      <c r="DS26" s="681"/>
      <c r="DT26" s="681"/>
      <c r="DU26" s="681"/>
      <c r="DV26" s="682"/>
      <c r="DW26" s="685" t="s">
        <v>179</v>
      </c>
      <c r="DX26" s="714"/>
      <c r="DY26" s="714"/>
      <c r="DZ26" s="714"/>
      <c r="EA26" s="714"/>
      <c r="EB26" s="714"/>
      <c r="EC26" s="715"/>
    </row>
    <row r="27" spans="2:133" ht="11.25" customHeight="1" x14ac:dyDescent="0.15">
      <c r="B27" s="677" t="s">
        <v>299</v>
      </c>
      <c r="C27" s="678"/>
      <c r="D27" s="678"/>
      <c r="E27" s="678"/>
      <c r="F27" s="678"/>
      <c r="G27" s="678"/>
      <c r="H27" s="678"/>
      <c r="I27" s="678"/>
      <c r="J27" s="678"/>
      <c r="K27" s="678"/>
      <c r="L27" s="678"/>
      <c r="M27" s="678"/>
      <c r="N27" s="678"/>
      <c r="O27" s="678"/>
      <c r="P27" s="678"/>
      <c r="Q27" s="679"/>
      <c r="R27" s="680">
        <v>1353</v>
      </c>
      <c r="S27" s="681"/>
      <c r="T27" s="681"/>
      <c r="U27" s="681"/>
      <c r="V27" s="681"/>
      <c r="W27" s="681"/>
      <c r="X27" s="681"/>
      <c r="Y27" s="682"/>
      <c r="Z27" s="683">
        <v>0</v>
      </c>
      <c r="AA27" s="683"/>
      <c r="AB27" s="683"/>
      <c r="AC27" s="683"/>
      <c r="AD27" s="684">
        <v>1353</v>
      </c>
      <c r="AE27" s="684"/>
      <c r="AF27" s="684"/>
      <c r="AG27" s="684"/>
      <c r="AH27" s="684"/>
      <c r="AI27" s="684"/>
      <c r="AJ27" s="684"/>
      <c r="AK27" s="684"/>
      <c r="AL27" s="685">
        <v>0</v>
      </c>
      <c r="AM27" s="686"/>
      <c r="AN27" s="686"/>
      <c r="AO27" s="687"/>
      <c r="AP27" s="677" t="s">
        <v>300</v>
      </c>
      <c r="AQ27" s="678"/>
      <c r="AR27" s="678"/>
      <c r="AS27" s="678"/>
      <c r="AT27" s="678"/>
      <c r="AU27" s="678"/>
      <c r="AV27" s="678"/>
      <c r="AW27" s="678"/>
      <c r="AX27" s="678"/>
      <c r="AY27" s="678"/>
      <c r="AZ27" s="678"/>
      <c r="BA27" s="678"/>
      <c r="BB27" s="678"/>
      <c r="BC27" s="678"/>
      <c r="BD27" s="678"/>
      <c r="BE27" s="678"/>
      <c r="BF27" s="679"/>
      <c r="BG27" s="680">
        <v>1203786</v>
      </c>
      <c r="BH27" s="681"/>
      <c r="BI27" s="681"/>
      <c r="BJ27" s="681"/>
      <c r="BK27" s="681"/>
      <c r="BL27" s="681"/>
      <c r="BM27" s="681"/>
      <c r="BN27" s="682"/>
      <c r="BO27" s="683">
        <v>100</v>
      </c>
      <c r="BP27" s="683"/>
      <c r="BQ27" s="683"/>
      <c r="BR27" s="683"/>
      <c r="BS27" s="689" t="s">
        <v>179</v>
      </c>
      <c r="BT27" s="681"/>
      <c r="BU27" s="681"/>
      <c r="BV27" s="681"/>
      <c r="BW27" s="681"/>
      <c r="BX27" s="681"/>
      <c r="BY27" s="681"/>
      <c r="BZ27" s="681"/>
      <c r="CA27" s="681"/>
      <c r="CB27" s="690"/>
      <c r="CD27" s="695" t="s">
        <v>301</v>
      </c>
      <c r="CE27" s="696"/>
      <c r="CF27" s="696"/>
      <c r="CG27" s="696"/>
      <c r="CH27" s="696"/>
      <c r="CI27" s="696"/>
      <c r="CJ27" s="696"/>
      <c r="CK27" s="696"/>
      <c r="CL27" s="696"/>
      <c r="CM27" s="696"/>
      <c r="CN27" s="696"/>
      <c r="CO27" s="696"/>
      <c r="CP27" s="696"/>
      <c r="CQ27" s="697"/>
      <c r="CR27" s="680">
        <v>524615</v>
      </c>
      <c r="CS27" s="716"/>
      <c r="CT27" s="716"/>
      <c r="CU27" s="716"/>
      <c r="CV27" s="716"/>
      <c r="CW27" s="716"/>
      <c r="CX27" s="716"/>
      <c r="CY27" s="717"/>
      <c r="CZ27" s="685">
        <v>10.199999999999999</v>
      </c>
      <c r="DA27" s="714"/>
      <c r="DB27" s="714"/>
      <c r="DC27" s="718"/>
      <c r="DD27" s="689">
        <v>200544</v>
      </c>
      <c r="DE27" s="716"/>
      <c r="DF27" s="716"/>
      <c r="DG27" s="716"/>
      <c r="DH27" s="716"/>
      <c r="DI27" s="716"/>
      <c r="DJ27" s="716"/>
      <c r="DK27" s="717"/>
      <c r="DL27" s="689">
        <v>200459</v>
      </c>
      <c r="DM27" s="716"/>
      <c r="DN27" s="716"/>
      <c r="DO27" s="716"/>
      <c r="DP27" s="716"/>
      <c r="DQ27" s="716"/>
      <c r="DR27" s="716"/>
      <c r="DS27" s="716"/>
      <c r="DT27" s="716"/>
      <c r="DU27" s="716"/>
      <c r="DV27" s="717"/>
      <c r="DW27" s="685">
        <v>6</v>
      </c>
      <c r="DX27" s="714"/>
      <c r="DY27" s="714"/>
      <c r="DZ27" s="714"/>
      <c r="EA27" s="714"/>
      <c r="EB27" s="714"/>
      <c r="EC27" s="715"/>
    </row>
    <row r="28" spans="2:133" ht="11.25" customHeight="1" x14ac:dyDescent="0.15">
      <c r="B28" s="677" t="s">
        <v>302</v>
      </c>
      <c r="C28" s="678"/>
      <c r="D28" s="678"/>
      <c r="E28" s="678"/>
      <c r="F28" s="678"/>
      <c r="G28" s="678"/>
      <c r="H28" s="678"/>
      <c r="I28" s="678"/>
      <c r="J28" s="678"/>
      <c r="K28" s="678"/>
      <c r="L28" s="678"/>
      <c r="M28" s="678"/>
      <c r="N28" s="678"/>
      <c r="O28" s="678"/>
      <c r="P28" s="678"/>
      <c r="Q28" s="679"/>
      <c r="R28" s="680">
        <v>9424</v>
      </c>
      <c r="S28" s="681"/>
      <c r="T28" s="681"/>
      <c r="U28" s="681"/>
      <c r="V28" s="681"/>
      <c r="W28" s="681"/>
      <c r="X28" s="681"/>
      <c r="Y28" s="682"/>
      <c r="Z28" s="683">
        <v>0.2</v>
      </c>
      <c r="AA28" s="683"/>
      <c r="AB28" s="683"/>
      <c r="AC28" s="683"/>
      <c r="AD28" s="684" t="s">
        <v>179</v>
      </c>
      <c r="AE28" s="684"/>
      <c r="AF28" s="684"/>
      <c r="AG28" s="684"/>
      <c r="AH28" s="684"/>
      <c r="AI28" s="684"/>
      <c r="AJ28" s="684"/>
      <c r="AK28" s="684"/>
      <c r="AL28" s="685" t="s">
        <v>236</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303</v>
      </c>
      <c r="CE28" s="696"/>
      <c r="CF28" s="696"/>
      <c r="CG28" s="696"/>
      <c r="CH28" s="696"/>
      <c r="CI28" s="696"/>
      <c r="CJ28" s="696"/>
      <c r="CK28" s="696"/>
      <c r="CL28" s="696"/>
      <c r="CM28" s="696"/>
      <c r="CN28" s="696"/>
      <c r="CO28" s="696"/>
      <c r="CP28" s="696"/>
      <c r="CQ28" s="697"/>
      <c r="CR28" s="680">
        <v>565292</v>
      </c>
      <c r="CS28" s="681"/>
      <c r="CT28" s="681"/>
      <c r="CU28" s="681"/>
      <c r="CV28" s="681"/>
      <c r="CW28" s="681"/>
      <c r="CX28" s="681"/>
      <c r="CY28" s="682"/>
      <c r="CZ28" s="685">
        <v>11</v>
      </c>
      <c r="DA28" s="714"/>
      <c r="DB28" s="714"/>
      <c r="DC28" s="718"/>
      <c r="DD28" s="689">
        <v>526832</v>
      </c>
      <c r="DE28" s="681"/>
      <c r="DF28" s="681"/>
      <c r="DG28" s="681"/>
      <c r="DH28" s="681"/>
      <c r="DI28" s="681"/>
      <c r="DJ28" s="681"/>
      <c r="DK28" s="682"/>
      <c r="DL28" s="689">
        <v>477054</v>
      </c>
      <c r="DM28" s="681"/>
      <c r="DN28" s="681"/>
      <c r="DO28" s="681"/>
      <c r="DP28" s="681"/>
      <c r="DQ28" s="681"/>
      <c r="DR28" s="681"/>
      <c r="DS28" s="681"/>
      <c r="DT28" s="681"/>
      <c r="DU28" s="681"/>
      <c r="DV28" s="682"/>
      <c r="DW28" s="685">
        <v>14.3</v>
      </c>
      <c r="DX28" s="714"/>
      <c r="DY28" s="714"/>
      <c r="DZ28" s="714"/>
      <c r="EA28" s="714"/>
      <c r="EB28" s="714"/>
      <c r="EC28" s="715"/>
    </row>
    <row r="29" spans="2:133" ht="11.25" customHeight="1" x14ac:dyDescent="0.15">
      <c r="B29" s="677" t="s">
        <v>304</v>
      </c>
      <c r="C29" s="678"/>
      <c r="D29" s="678"/>
      <c r="E29" s="678"/>
      <c r="F29" s="678"/>
      <c r="G29" s="678"/>
      <c r="H29" s="678"/>
      <c r="I29" s="678"/>
      <c r="J29" s="678"/>
      <c r="K29" s="678"/>
      <c r="L29" s="678"/>
      <c r="M29" s="678"/>
      <c r="N29" s="678"/>
      <c r="O29" s="678"/>
      <c r="P29" s="678"/>
      <c r="Q29" s="679"/>
      <c r="R29" s="680">
        <v>83140</v>
      </c>
      <c r="S29" s="681"/>
      <c r="T29" s="681"/>
      <c r="U29" s="681"/>
      <c r="V29" s="681"/>
      <c r="W29" s="681"/>
      <c r="X29" s="681"/>
      <c r="Y29" s="682"/>
      <c r="Z29" s="683">
        <v>1.6</v>
      </c>
      <c r="AA29" s="683"/>
      <c r="AB29" s="683"/>
      <c r="AC29" s="683"/>
      <c r="AD29" s="684">
        <v>9701</v>
      </c>
      <c r="AE29" s="684"/>
      <c r="AF29" s="684"/>
      <c r="AG29" s="684"/>
      <c r="AH29" s="684"/>
      <c r="AI29" s="684"/>
      <c r="AJ29" s="684"/>
      <c r="AK29" s="684"/>
      <c r="AL29" s="685">
        <v>0.3</v>
      </c>
      <c r="AM29" s="686"/>
      <c r="AN29" s="686"/>
      <c r="AO29" s="687"/>
      <c r="AP29" s="730"/>
      <c r="AQ29" s="731"/>
      <c r="AR29" s="731"/>
      <c r="AS29" s="731"/>
      <c r="AT29" s="731"/>
      <c r="AU29" s="731"/>
      <c r="AV29" s="731"/>
      <c r="AW29" s="731"/>
      <c r="AX29" s="731"/>
      <c r="AY29" s="731"/>
      <c r="AZ29" s="731"/>
      <c r="BA29" s="731"/>
      <c r="BB29" s="731"/>
      <c r="BC29" s="731"/>
      <c r="BD29" s="731"/>
      <c r="BE29" s="731"/>
      <c r="BF29" s="732"/>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0" t="s">
        <v>305</v>
      </c>
      <c r="CE29" s="721"/>
      <c r="CF29" s="695" t="s">
        <v>306</v>
      </c>
      <c r="CG29" s="696"/>
      <c r="CH29" s="696"/>
      <c r="CI29" s="696"/>
      <c r="CJ29" s="696"/>
      <c r="CK29" s="696"/>
      <c r="CL29" s="696"/>
      <c r="CM29" s="696"/>
      <c r="CN29" s="696"/>
      <c r="CO29" s="696"/>
      <c r="CP29" s="696"/>
      <c r="CQ29" s="697"/>
      <c r="CR29" s="680">
        <v>564679</v>
      </c>
      <c r="CS29" s="716"/>
      <c r="CT29" s="716"/>
      <c r="CU29" s="716"/>
      <c r="CV29" s="716"/>
      <c r="CW29" s="716"/>
      <c r="CX29" s="716"/>
      <c r="CY29" s="717"/>
      <c r="CZ29" s="685">
        <v>11</v>
      </c>
      <c r="DA29" s="714"/>
      <c r="DB29" s="714"/>
      <c r="DC29" s="718"/>
      <c r="DD29" s="689">
        <v>526219</v>
      </c>
      <c r="DE29" s="716"/>
      <c r="DF29" s="716"/>
      <c r="DG29" s="716"/>
      <c r="DH29" s="716"/>
      <c r="DI29" s="716"/>
      <c r="DJ29" s="716"/>
      <c r="DK29" s="717"/>
      <c r="DL29" s="689">
        <v>476441</v>
      </c>
      <c r="DM29" s="716"/>
      <c r="DN29" s="716"/>
      <c r="DO29" s="716"/>
      <c r="DP29" s="716"/>
      <c r="DQ29" s="716"/>
      <c r="DR29" s="716"/>
      <c r="DS29" s="716"/>
      <c r="DT29" s="716"/>
      <c r="DU29" s="716"/>
      <c r="DV29" s="717"/>
      <c r="DW29" s="685">
        <v>14.3</v>
      </c>
      <c r="DX29" s="714"/>
      <c r="DY29" s="714"/>
      <c r="DZ29" s="714"/>
      <c r="EA29" s="714"/>
      <c r="EB29" s="714"/>
      <c r="EC29" s="715"/>
    </row>
    <row r="30" spans="2:133" ht="11.25" customHeight="1" x14ac:dyDescent="0.15">
      <c r="B30" s="677" t="s">
        <v>307</v>
      </c>
      <c r="C30" s="678"/>
      <c r="D30" s="678"/>
      <c r="E30" s="678"/>
      <c r="F30" s="678"/>
      <c r="G30" s="678"/>
      <c r="H30" s="678"/>
      <c r="I30" s="678"/>
      <c r="J30" s="678"/>
      <c r="K30" s="678"/>
      <c r="L30" s="678"/>
      <c r="M30" s="678"/>
      <c r="N30" s="678"/>
      <c r="O30" s="678"/>
      <c r="P30" s="678"/>
      <c r="Q30" s="679"/>
      <c r="R30" s="680">
        <v>12910</v>
      </c>
      <c r="S30" s="681"/>
      <c r="T30" s="681"/>
      <c r="U30" s="681"/>
      <c r="V30" s="681"/>
      <c r="W30" s="681"/>
      <c r="X30" s="681"/>
      <c r="Y30" s="682"/>
      <c r="Z30" s="683">
        <v>0.2</v>
      </c>
      <c r="AA30" s="683"/>
      <c r="AB30" s="683"/>
      <c r="AC30" s="683"/>
      <c r="AD30" s="684" t="s">
        <v>236</v>
      </c>
      <c r="AE30" s="684"/>
      <c r="AF30" s="684"/>
      <c r="AG30" s="684"/>
      <c r="AH30" s="684"/>
      <c r="AI30" s="684"/>
      <c r="AJ30" s="684"/>
      <c r="AK30" s="684"/>
      <c r="AL30" s="685" t="s">
        <v>245</v>
      </c>
      <c r="AM30" s="686"/>
      <c r="AN30" s="686"/>
      <c r="AO30" s="687"/>
      <c r="AP30" s="659" t="s">
        <v>222</v>
      </c>
      <c r="AQ30" s="660"/>
      <c r="AR30" s="660"/>
      <c r="AS30" s="660"/>
      <c r="AT30" s="660"/>
      <c r="AU30" s="660"/>
      <c r="AV30" s="660"/>
      <c r="AW30" s="660"/>
      <c r="AX30" s="660"/>
      <c r="AY30" s="660"/>
      <c r="AZ30" s="660"/>
      <c r="BA30" s="660"/>
      <c r="BB30" s="660"/>
      <c r="BC30" s="660"/>
      <c r="BD30" s="660"/>
      <c r="BE30" s="660"/>
      <c r="BF30" s="661"/>
      <c r="BG30" s="659" t="s">
        <v>308</v>
      </c>
      <c r="BH30" s="733"/>
      <c r="BI30" s="733"/>
      <c r="BJ30" s="733"/>
      <c r="BK30" s="733"/>
      <c r="BL30" s="733"/>
      <c r="BM30" s="733"/>
      <c r="BN30" s="733"/>
      <c r="BO30" s="733"/>
      <c r="BP30" s="733"/>
      <c r="BQ30" s="734"/>
      <c r="BR30" s="659" t="s">
        <v>309</v>
      </c>
      <c r="BS30" s="733"/>
      <c r="BT30" s="733"/>
      <c r="BU30" s="733"/>
      <c r="BV30" s="733"/>
      <c r="BW30" s="733"/>
      <c r="BX30" s="733"/>
      <c r="BY30" s="733"/>
      <c r="BZ30" s="733"/>
      <c r="CA30" s="733"/>
      <c r="CB30" s="734"/>
      <c r="CD30" s="722"/>
      <c r="CE30" s="723"/>
      <c r="CF30" s="695" t="s">
        <v>310</v>
      </c>
      <c r="CG30" s="696"/>
      <c r="CH30" s="696"/>
      <c r="CI30" s="696"/>
      <c r="CJ30" s="696"/>
      <c r="CK30" s="696"/>
      <c r="CL30" s="696"/>
      <c r="CM30" s="696"/>
      <c r="CN30" s="696"/>
      <c r="CO30" s="696"/>
      <c r="CP30" s="696"/>
      <c r="CQ30" s="697"/>
      <c r="CR30" s="680">
        <v>532102</v>
      </c>
      <c r="CS30" s="681"/>
      <c r="CT30" s="681"/>
      <c r="CU30" s="681"/>
      <c r="CV30" s="681"/>
      <c r="CW30" s="681"/>
      <c r="CX30" s="681"/>
      <c r="CY30" s="682"/>
      <c r="CZ30" s="685">
        <v>10.3</v>
      </c>
      <c r="DA30" s="714"/>
      <c r="DB30" s="714"/>
      <c r="DC30" s="718"/>
      <c r="DD30" s="689">
        <v>493642</v>
      </c>
      <c r="DE30" s="681"/>
      <c r="DF30" s="681"/>
      <c r="DG30" s="681"/>
      <c r="DH30" s="681"/>
      <c r="DI30" s="681"/>
      <c r="DJ30" s="681"/>
      <c r="DK30" s="682"/>
      <c r="DL30" s="689">
        <v>443864</v>
      </c>
      <c r="DM30" s="681"/>
      <c r="DN30" s="681"/>
      <c r="DO30" s="681"/>
      <c r="DP30" s="681"/>
      <c r="DQ30" s="681"/>
      <c r="DR30" s="681"/>
      <c r="DS30" s="681"/>
      <c r="DT30" s="681"/>
      <c r="DU30" s="681"/>
      <c r="DV30" s="682"/>
      <c r="DW30" s="685">
        <v>13.3</v>
      </c>
      <c r="DX30" s="714"/>
      <c r="DY30" s="714"/>
      <c r="DZ30" s="714"/>
      <c r="EA30" s="714"/>
      <c r="EB30" s="714"/>
      <c r="EC30" s="715"/>
    </row>
    <row r="31" spans="2:133" ht="11.25" customHeight="1" x14ac:dyDescent="0.15">
      <c r="B31" s="677" t="s">
        <v>311</v>
      </c>
      <c r="C31" s="678"/>
      <c r="D31" s="678"/>
      <c r="E31" s="678"/>
      <c r="F31" s="678"/>
      <c r="G31" s="678"/>
      <c r="H31" s="678"/>
      <c r="I31" s="678"/>
      <c r="J31" s="678"/>
      <c r="K31" s="678"/>
      <c r="L31" s="678"/>
      <c r="M31" s="678"/>
      <c r="N31" s="678"/>
      <c r="O31" s="678"/>
      <c r="P31" s="678"/>
      <c r="Q31" s="679"/>
      <c r="R31" s="680">
        <v>333722</v>
      </c>
      <c r="S31" s="681"/>
      <c r="T31" s="681"/>
      <c r="U31" s="681"/>
      <c r="V31" s="681"/>
      <c r="W31" s="681"/>
      <c r="X31" s="681"/>
      <c r="Y31" s="682"/>
      <c r="Z31" s="683">
        <v>6.3</v>
      </c>
      <c r="AA31" s="683"/>
      <c r="AB31" s="683"/>
      <c r="AC31" s="683"/>
      <c r="AD31" s="684" t="s">
        <v>139</v>
      </c>
      <c r="AE31" s="684"/>
      <c r="AF31" s="684"/>
      <c r="AG31" s="684"/>
      <c r="AH31" s="684"/>
      <c r="AI31" s="684"/>
      <c r="AJ31" s="684"/>
      <c r="AK31" s="684"/>
      <c r="AL31" s="685" t="s">
        <v>179</v>
      </c>
      <c r="AM31" s="686"/>
      <c r="AN31" s="686"/>
      <c r="AO31" s="687"/>
      <c r="AP31" s="737" t="s">
        <v>312</v>
      </c>
      <c r="AQ31" s="738"/>
      <c r="AR31" s="738"/>
      <c r="AS31" s="738"/>
      <c r="AT31" s="743" t="s">
        <v>313</v>
      </c>
      <c r="AU31" s="225"/>
      <c r="AV31" s="225"/>
      <c r="AW31" s="225"/>
      <c r="AX31" s="666" t="s">
        <v>187</v>
      </c>
      <c r="AY31" s="667"/>
      <c r="AZ31" s="667"/>
      <c r="BA31" s="667"/>
      <c r="BB31" s="667"/>
      <c r="BC31" s="667"/>
      <c r="BD31" s="667"/>
      <c r="BE31" s="667"/>
      <c r="BF31" s="668"/>
      <c r="BG31" s="748">
        <v>99.6</v>
      </c>
      <c r="BH31" s="735"/>
      <c r="BI31" s="735"/>
      <c r="BJ31" s="735"/>
      <c r="BK31" s="735"/>
      <c r="BL31" s="735"/>
      <c r="BM31" s="675">
        <v>98.4</v>
      </c>
      <c r="BN31" s="735"/>
      <c r="BO31" s="735"/>
      <c r="BP31" s="735"/>
      <c r="BQ31" s="736"/>
      <c r="BR31" s="748">
        <v>99.3</v>
      </c>
      <c r="BS31" s="735"/>
      <c r="BT31" s="735"/>
      <c r="BU31" s="735"/>
      <c r="BV31" s="735"/>
      <c r="BW31" s="735"/>
      <c r="BX31" s="675">
        <v>98.1</v>
      </c>
      <c r="BY31" s="735"/>
      <c r="BZ31" s="735"/>
      <c r="CA31" s="735"/>
      <c r="CB31" s="736"/>
      <c r="CD31" s="722"/>
      <c r="CE31" s="723"/>
      <c r="CF31" s="695" t="s">
        <v>314</v>
      </c>
      <c r="CG31" s="696"/>
      <c r="CH31" s="696"/>
      <c r="CI31" s="696"/>
      <c r="CJ31" s="696"/>
      <c r="CK31" s="696"/>
      <c r="CL31" s="696"/>
      <c r="CM31" s="696"/>
      <c r="CN31" s="696"/>
      <c r="CO31" s="696"/>
      <c r="CP31" s="696"/>
      <c r="CQ31" s="697"/>
      <c r="CR31" s="680">
        <v>32577</v>
      </c>
      <c r="CS31" s="716"/>
      <c r="CT31" s="716"/>
      <c r="CU31" s="716"/>
      <c r="CV31" s="716"/>
      <c r="CW31" s="716"/>
      <c r="CX31" s="716"/>
      <c r="CY31" s="717"/>
      <c r="CZ31" s="685">
        <v>0.6</v>
      </c>
      <c r="DA31" s="714"/>
      <c r="DB31" s="714"/>
      <c r="DC31" s="718"/>
      <c r="DD31" s="689">
        <v>32577</v>
      </c>
      <c r="DE31" s="716"/>
      <c r="DF31" s="716"/>
      <c r="DG31" s="716"/>
      <c r="DH31" s="716"/>
      <c r="DI31" s="716"/>
      <c r="DJ31" s="716"/>
      <c r="DK31" s="717"/>
      <c r="DL31" s="689">
        <v>32577</v>
      </c>
      <c r="DM31" s="716"/>
      <c r="DN31" s="716"/>
      <c r="DO31" s="716"/>
      <c r="DP31" s="716"/>
      <c r="DQ31" s="716"/>
      <c r="DR31" s="716"/>
      <c r="DS31" s="716"/>
      <c r="DT31" s="716"/>
      <c r="DU31" s="716"/>
      <c r="DV31" s="717"/>
      <c r="DW31" s="685">
        <v>1</v>
      </c>
      <c r="DX31" s="714"/>
      <c r="DY31" s="714"/>
      <c r="DZ31" s="714"/>
      <c r="EA31" s="714"/>
      <c r="EB31" s="714"/>
      <c r="EC31" s="715"/>
    </row>
    <row r="32" spans="2:133" ht="11.25" customHeight="1" x14ac:dyDescent="0.15">
      <c r="B32" s="726" t="s">
        <v>315</v>
      </c>
      <c r="C32" s="727"/>
      <c r="D32" s="727"/>
      <c r="E32" s="727"/>
      <c r="F32" s="727"/>
      <c r="G32" s="727"/>
      <c r="H32" s="727"/>
      <c r="I32" s="727"/>
      <c r="J32" s="727"/>
      <c r="K32" s="727"/>
      <c r="L32" s="727"/>
      <c r="M32" s="727"/>
      <c r="N32" s="727"/>
      <c r="O32" s="727"/>
      <c r="P32" s="727"/>
      <c r="Q32" s="728"/>
      <c r="R32" s="680" t="s">
        <v>236</v>
      </c>
      <c r="S32" s="681"/>
      <c r="T32" s="681"/>
      <c r="U32" s="681"/>
      <c r="V32" s="681"/>
      <c r="W32" s="681"/>
      <c r="X32" s="681"/>
      <c r="Y32" s="682"/>
      <c r="Z32" s="683" t="s">
        <v>139</v>
      </c>
      <c r="AA32" s="683"/>
      <c r="AB32" s="683"/>
      <c r="AC32" s="683"/>
      <c r="AD32" s="684" t="s">
        <v>179</v>
      </c>
      <c r="AE32" s="684"/>
      <c r="AF32" s="684"/>
      <c r="AG32" s="684"/>
      <c r="AH32" s="684"/>
      <c r="AI32" s="684"/>
      <c r="AJ32" s="684"/>
      <c r="AK32" s="684"/>
      <c r="AL32" s="685" t="s">
        <v>179</v>
      </c>
      <c r="AM32" s="686"/>
      <c r="AN32" s="686"/>
      <c r="AO32" s="687"/>
      <c r="AP32" s="739"/>
      <c r="AQ32" s="740"/>
      <c r="AR32" s="740"/>
      <c r="AS32" s="740"/>
      <c r="AT32" s="744"/>
      <c r="AU32" s="224" t="s">
        <v>316</v>
      </c>
      <c r="AV32" s="224"/>
      <c r="AW32" s="224"/>
      <c r="AX32" s="677" t="s">
        <v>317</v>
      </c>
      <c r="AY32" s="678"/>
      <c r="AZ32" s="678"/>
      <c r="BA32" s="678"/>
      <c r="BB32" s="678"/>
      <c r="BC32" s="678"/>
      <c r="BD32" s="678"/>
      <c r="BE32" s="678"/>
      <c r="BF32" s="679"/>
      <c r="BG32" s="749">
        <v>99.6</v>
      </c>
      <c r="BH32" s="716"/>
      <c r="BI32" s="716"/>
      <c r="BJ32" s="716"/>
      <c r="BK32" s="716"/>
      <c r="BL32" s="716"/>
      <c r="BM32" s="686">
        <v>98.8</v>
      </c>
      <c r="BN32" s="746"/>
      <c r="BO32" s="746"/>
      <c r="BP32" s="746"/>
      <c r="BQ32" s="747"/>
      <c r="BR32" s="749">
        <v>99.3</v>
      </c>
      <c r="BS32" s="716"/>
      <c r="BT32" s="716"/>
      <c r="BU32" s="716"/>
      <c r="BV32" s="716"/>
      <c r="BW32" s="716"/>
      <c r="BX32" s="686">
        <v>98.6</v>
      </c>
      <c r="BY32" s="746"/>
      <c r="BZ32" s="746"/>
      <c r="CA32" s="746"/>
      <c r="CB32" s="747"/>
      <c r="CD32" s="724"/>
      <c r="CE32" s="725"/>
      <c r="CF32" s="695" t="s">
        <v>318</v>
      </c>
      <c r="CG32" s="696"/>
      <c r="CH32" s="696"/>
      <c r="CI32" s="696"/>
      <c r="CJ32" s="696"/>
      <c r="CK32" s="696"/>
      <c r="CL32" s="696"/>
      <c r="CM32" s="696"/>
      <c r="CN32" s="696"/>
      <c r="CO32" s="696"/>
      <c r="CP32" s="696"/>
      <c r="CQ32" s="697"/>
      <c r="CR32" s="680">
        <v>613</v>
      </c>
      <c r="CS32" s="681"/>
      <c r="CT32" s="681"/>
      <c r="CU32" s="681"/>
      <c r="CV32" s="681"/>
      <c r="CW32" s="681"/>
      <c r="CX32" s="681"/>
      <c r="CY32" s="682"/>
      <c r="CZ32" s="685">
        <v>0</v>
      </c>
      <c r="DA32" s="714"/>
      <c r="DB32" s="714"/>
      <c r="DC32" s="718"/>
      <c r="DD32" s="689">
        <v>613</v>
      </c>
      <c r="DE32" s="681"/>
      <c r="DF32" s="681"/>
      <c r="DG32" s="681"/>
      <c r="DH32" s="681"/>
      <c r="DI32" s="681"/>
      <c r="DJ32" s="681"/>
      <c r="DK32" s="682"/>
      <c r="DL32" s="689">
        <v>613</v>
      </c>
      <c r="DM32" s="681"/>
      <c r="DN32" s="681"/>
      <c r="DO32" s="681"/>
      <c r="DP32" s="681"/>
      <c r="DQ32" s="681"/>
      <c r="DR32" s="681"/>
      <c r="DS32" s="681"/>
      <c r="DT32" s="681"/>
      <c r="DU32" s="681"/>
      <c r="DV32" s="682"/>
      <c r="DW32" s="685">
        <v>0</v>
      </c>
      <c r="DX32" s="714"/>
      <c r="DY32" s="714"/>
      <c r="DZ32" s="714"/>
      <c r="EA32" s="714"/>
      <c r="EB32" s="714"/>
      <c r="EC32" s="715"/>
    </row>
    <row r="33" spans="2:133" ht="11.25" customHeight="1" x14ac:dyDescent="0.15">
      <c r="B33" s="677" t="s">
        <v>319</v>
      </c>
      <c r="C33" s="678"/>
      <c r="D33" s="678"/>
      <c r="E33" s="678"/>
      <c r="F33" s="678"/>
      <c r="G33" s="678"/>
      <c r="H33" s="678"/>
      <c r="I33" s="678"/>
      <c r="J33" s="678"/>
      <c r="K33" s="678"/>
      <c r="L33" s="678"/>
      <c r="M33" s="678"/>
      <c r="N33" s="678"/>
      <c r="O33" s="678"/>
      <c r="P33" s="678"/>
      <c r="Q33" s="679"/>
      <c r="R33" s="680">
        <v>346300</v>
      </c>
      <c r="S33" s="681"/>
      <c r="T33" s="681"/>
      <c r="U33" s="681"/>
      <c r="V33" s="681"/>
      <c r="W33" s="681"/>
      <c r="X33" s="681"/>
      <c r="Y33" s="682"/>
      <c r="Z33" s="683">
        <v>6.5</v>
      </c>
      <c r="AA33" s="683"/>
      <c r="AB33" s="683"/>
      <c r="AC33" s="683"/>
      <c r="AD33" s="684" t="s">
        <v>179</v>
      </c>
      <c r="AE33" s="684"/>
      <c r="AF33" s="684"/>
      <c r="AG33" s="684"/>
      <c r="AH33" s="684"/>
      <c r="AI33" s="684"/>
      <c r="AJ33" s="684"/>
      <c r="AK33" s="684"/>
      <c r="AL33" s="685" t="s">
        <v>245</v>
      </c>
      <c r="AM33" s="686"/>
      <c r="AN33" s="686"/>
      <c r="AO33" s="687"/>
      <c r="AP33" s="741"/>
      <c r="AQ33" s="742"/>
      <c r="AR33" s="742"/>
      <c r="AS33" s="742"/>
      <c r="AT33" s="745"/>
      <c r="AU33" s="226"/>
      <c r="AV33" s="226"/>
      <c r="AW33" s="226"/>
      <c r="AX33" s="730" t="s">
        <v>320</v>
      </c>
      <c r="AY33" s="731"/>
      <c r="AZ33" s="731"/>
      <c r="BA33" s="731"/>
      <c r="BB33" s="731"/>
      <c r="BC33" s="731"/>
      <c r="BD33" s="731"/>
      <c r="BE33" s="731"/>
      <c r="BF33" s="732"/>
      <c r="BG33" s="750">
        <v>99.5</v>
      </c>
      <c r="BH33" s="751"/>
      <c r="BI33" s="751"/>
      <c r="BJ33" s="751"/>
      <c r="BK33" s="751"/>
      <c r="BL33" s="751"/>
      <c r="BM33" s="752">
        <v>98</v>
      </c>
      <c r="BN33" s="751"/>
      <c r="BO33" s="751"/>
      <c r="BP33" s="751"/>
      <c r="BQ33" s="753"/>
      <c r="BR33" s="750">
        <v>99.2</v>
      </c>
      <c r="BS33" s="751"/>
      <c r="BT33" s="751"/>
      <c r="BU33" s="751"/>
      <c r="BV33" s="751"/>
      <c r="BW33" s="751"/>
      <c r="BX33" s="752">
        <v>97.6</v>
      </c>
      <c r="BY33" s="751"/>
      <c r="BZ33" s="751"/>
      <c r="CA33" s="751"/>
      <c r="CB33" s="753"/>
      <c r="CD33" s="695" t="s">
        <v>321</v>
      </c>
      <c r="CE33" s="696"/>
      <c r="CF33" s="696"/>
      <c r="CG33" s="696"/>
      <c r="CH33" s="696"/>
      <c r="CI33" s="696"/>
      <c r="CJ33" s="696"/>
      <c r="CK33" s="696"/>
      <c r="CL33" s="696"/>
      <c r="CM33" s="696"/>
      <c r="CN33" s="696"/>
      <c r="CO33" s="696"/>
      <c r="CP33" s="696"/>
      <c r="CQ33" s="697"/>
      <c r="CR33" s="680">
        <v>2442642</v>
      </c>
      <c r="CS33" s="716"/>
      <c r="CT33" s="716"/>
      <c r="CU33" s="716"/>
      <c r="CV33" s="716"/>
      <c r="CW33" s="716"/>
      <c r="CX33" s="716"/>
      <c r="CY33" s="717"/>
      <c r="CZ33" s="685">
        <v>47.4</v>
      </c>
      <c r="DA33" s="714"/>
      <c r="DB33" s="714"/>
      <c r="DC33" s="718"/>
      <c r="DD33" s="689">
        <v>1964350</v>
      </c>
      <c r="DE33" s="716"/>
      <c r="DF33" s="716"/>
      <c r="DG33" s="716"/>
      <c r="DH33" s="716"/>
      <c r="DI33" s="716"/>
      <c r="DJ33" s="716"/>
      <c r="DK33" s="717"/>
      <c r="DL33" s="689">
        <v>1218230</v>
      </c>
      <c r="DM33" s="716"/>
      <c r="DN33" s="716"/>
      <c r="DO33" s="716"/>
      <c r="DP33" s="716"/>
      <c r="DQ33" s="716"/>
      <c r="DR33" s="716"/>
      <c r="DS33" s="716"/>
      <c r="DT33" s="716"/>
      <c r="DU33" s="716"/>
      <c r="DV33" s="717"/>
      <c r="DW33" s="685">
        <v>36.5</v>
      </c>
      <c r="DX33" s="714"/>
      <c r="DY33" s="714"/>
      <c r="DZ33" s="714"/>
      <c r="EA33" s="714"/>
      <c r="EB33" s="714"/>
      <c r="EC33" s="715"/>
    </row>
    <row r="34" spans="2:133" ht="11.25" customHeight="1" x14ac:dyDescent="0.15">
      <c r="B34" s="677" t="s">
        <v>322</v>
      </c>
      <c r="C34" s="678"/>
      <c r="D34" s="678"/>
      <c r="E34" s="678"/>
      <c r="F34" s="678"/>
      <c r="G34" s="678"/>
      <c r="H34" s="678"/>
      <c r="I34" s="678"/>
      <c r="J34" s="678"/>
      <c r="K34" s="678"/>
      <c r="L34" s="678"/>
      <c r="M34" s="678"/>
      <c r="N34" s="678"/>
      <c r="O34" s="678"/>
      <c r="P34" s="678"/>
      <c r="Q34" s="679"/>
      <c r="R34" s="680">
        <v>31875</v>
      </c>
      <c r="S34" s="681"/>
      <c r="T34" s="681"/>
      <c r="U34" s="681"/>
      <c r="V34" s="681"/>
      <c r="W34" s="681"/>
      <c r="X34" s="681"/>
      <c r="Y34" s="682"/>
      <c r="Z34" s="683">
        <v>0.6</v>
      </c>
      <c r="AA34" s="683"/>
      <c r="AB34" s="683"/>
      <c r="AC34" s="683"/>
      <c r="AD34" s="684">
        <v>2348</v>
      </c>
      <c r="AE34" s="684"/>
      <c r="AF34" s="684"/>
      <c r="AG34" s="684"/>
      <c r="AH34" s="684"/>
      <c r="AI34" s="684"/>
      <c r="AJ34" s="684"/>
      <c r="AK34" s="684"/>
      <c r="AL34" s="685">
        <v>0.1</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323</v>
      </c>
      <c r="CE34" s="696"/>
      <c r="CF34" s="696"/>
      <c r="CG34" s="696"/>
      <c r="CH34" s="696"/>
      <c r="CI34" s="696"/>
      <c r="CJ34" s="696"/>
      <c r="CK34" s="696"/>
      <c r="CL34" s="696"/>
      <c r="CM34" s="696"/>
      <c r="CN34" s="696"/>
      <c r="CO34" s="696"/>
      <c r="CP34" s="696"/>
      <c r="CQ34" s="697"/>
      <c r="CR34" s="680">
        <v>757801</v>
      </c>
      <c r="CS34" s="681"/>
      <c r="CT34" s="681"/>
      <c r="CU34" s="681"/>
      <c r="CV34" s="681"/>
      <c r="CW34" s="681"/>
      <c r="CX34" s="681"/>
      <c r="CY34" s="682"/>
      <c r="CZ34" s="685">
        <v>14.7</v>
      </c>
      <c r="DA34" s="714"/>
      <c r="DB34" s="714"/>
      <c r="DC34" s="718"/>
      <c r="DD34" s="689">
        <v>594701</v>
      </c>
      <c r="DE34" s="681"/>
      <c r="DF34" s="681"/>
      <c r="DG34" s="681"/>
      <c r="DH34" s="681"/>
      <c r="DI34" s="681"/>
      <c r="DJ34" s="681"/>
      <c r="DK34" s="682"/>
      <c r="DL34" s="689">
        <v>330638</v>
      </c>
      <c r="DM34" s="681"/>
      <c r="DN34" s="681"/>
      <c r="DO34" s="681"/>
      <c r="DP34" s="681"/>
      <c r="DQ34" s="681"/>
      <c r="DR34" s="681"/>
      <c r="DS34" s="681"/>
      <c r="DT34" s="681"/>
      <c r="DU34" s="681"/>
      <c r="DV34" s="682"/>
      <c r="DW34" s="685">
        <v>9.9</v>
      </c>
      <c r="DX34" s="714"/>
      <c r="DY34" s="714"/>
      <c r="DZ34" s="714"/>
      <c r="EA34" s="714"/>
      <c r="EB34" s="714"/>
      <c r="EC34" s="715"/>
    </row>
    <row r="35" spans="2:133" ht="11.25" customHeight="1" x14ac:dyDescent="0.15">
      <c r="B35" s="677" t="s">
        <v>324</v>
      </c>
      <c r="C35" s="678"/>
      <c r="D35" s="678"/>
      <c r="E35" s="678"/>
      <c r="F35" s="678"/>
      <c r="G35" s="678"/>
      <c r="H35" s="678"/>
      <c r="I35" s="678"/>
      <c r="J35" s="678"/>
      <c r="K35" s="678"/>
      <c r="L35" s="678"/>
      <c r="M35" s="678"/>
      <c r="N35" s="678"/>
      <c r="O35" s="678"/>
      <c r="P35" s="678"/>
      <c r="Q35" s="679"/>
      <c r="R35" s="680">
        <v>52252</v>
      </c>
      <c r="S35" s="681"/>
      <c r="T35" s="681"/>
      <c r="U35" s="681"/>
      <c r="V35" s="681"/>
      <c r="W35" s="681"/>
      <c r="X35" s="681"/>
      <c r="Y35" s="682"/>
      <c r="Z35" s="683">
        <v>1</v>
      </c>
      <c r="AA35" s="683"/>
      <c r="AB35" s="683"/>
      <c r="AC35" s="683"/>
      <c r="AD35" s="684" t="s">
        <v>236</v>
      </c>
      <c r="AE35" s="684"/>
      <c r="AF35" s="684"/>
      <c r="AG35" s="684"/>
      <c r="AH35" s="684"/>
      <c r="AI35" s="684"/>
      <c r="AJ35" s="684"/>
      <c r="AK35" s="684"/>
      <c r="AL35" s="685" t="s">
        <v>139</v>
      </c>
      <c r="AM35" s="686"/>
      <c r="AN35" s="686"/>
      <c r="AO35" s="687"/>
      <c r="AP35" s="229"/>
      <c r="AQ35" s="659" t="s">
        <v>325</v>
      </c>
      <c r="AR35" s="660"/>
      <c r="AS35" s="660"/>
      <c r="AT35" s="660"/>
      <c r="AU35" s="660"/>
      <c r="AV35" s="660"/>
      <c r="AW35" s="660"/>
      <c r="AX35" s="660"/>
      <c r="AY35" s="660"/>
      <c r="AZ35" s="660"/>
      <c r="BA35" s="660"/>
      <c r="BB35" s="660"/>
      <c r="BC35" s="660"/>
      <c r="BD35" s="660"/>
      <c r="BE35" s="660"/>
      <c r="BF35" s="661"/>
      <c r="BG35" s="659" t="s">
        <v>326</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327</v>
      </c>
      <c r="CE35" s="696"/>
      <c r="CF35" s="696"/>
      <c r="CG35" s="696"/>
      <c r="CH35" s="696"/>
      <c r="CI35" s="696"/>
      <c r="CJ35" s="696"/>
      <c r="CK35" s="696"/>
      <c r="CL35" s="696"/>
      <c r="CM35" s="696"/>
      <c r="CN35" s="696"/>
      <c r="CO35" s="696"/>
      <c r="CP35" s="696"/>
      <c r="CQ35" s="697"/>
      <c r="CR35" s="680">
        <v>56105</v>
      </c>
      <c r="CS35" s="716"/>
      <c r="CT35" s="716"/>
      <c r="CU35" s="716"/>
      <c r="CV35" s="716"/>
      <c r="CW35" s="716"/>
      <c r="CX35" s="716"/>
      <c r="CY35" s="717"/>
      <c r="CZ35" s="685">
        <v>1.1000000000000001</v>
      </c>
      <c r="DA35" s="714"/>
      <c r="DB35" s="714"/>
      <c r="DC35" s="718"/>
      <c r="DD35" s="689">
        <v>55628</v>
      </c>
      <c r="DE35" s="716"/>
      <c r="DF35" s="716"/>
      <c r="DG35" s="716"/>
      <c r="DH35" s="716"/>
      <c r="DI35" s="716"/>
      <c r="DJ35" s="716"/>
      <c r="DK35" s="717"/>
      <c r="DL35" s="689">
        <v>55628</v>
      </c>
      <c r="DM35" s="716"/>
      <c r="DN35" s="716"/>
      <c r="DO35" s="716"/>
      <c r="DP35" s="716"/>
      <c r="DQ35" s="716"/>
      <c r="DR35" s="716"/>
      <c r="DS35" s="716"/>
      <c r="DT35" s="716"/>
      <c r="DU35" s="716"/>
      <c r="DV35" s="717"/>
      <c r="DW35" s="685">
        <v>1.7</v>
      </c>
      <c r="DX35" s="714"/>
      <c r="DY35" s="714"/>
      <c r="DZ35" s="714"/>
      <c r="EA35" s="714"/>
      <c r="EB35" s="714"/>
      <c r="EC35" s="715"/>
    </row>
    <row r="36" spans="2:133" ht="11.25" customHeight="1" x14ac:dyDescent="0.15">
      <c r="B36" s="677" t="s">
        <v>328</v>
      </c>
      <c r="C36" s="678"/>
      <c r="D36" s="678"/>
      <c r="E36" s="678"/>
      <c r="F36" s="678"/>
      <c r="G36" s="678"/>
      <c r="H36" s="678"/>
      <c r="I36" s="678"/>
      <c r="J36" s="678"/>
      <c r="K36" s="678"/>
      <c r="L36" s="678"/>
      <c r="M36" s="678"/>
      <c r="N36" s="678"/>
      <c r="O36" s="678"/>
      <c r="P36" s="678"/>
      <c r="Q36" s="679"/>
      <c r="R36" s="680">
        <v>243536</v>
      </c>
      <c r="S36" s="681"/>
      <c r="T36" s="681"/>
      <c r="U36" s="681"/>
      <c r="V36" s="681"/>
      <c r="W36" s="681"/>
      <c r="X36" s="681"/>
      <c r="Y36" s="682"/>
      <c r="Z36" s="683">
        <v>4.5999999999999996</v>
      </c>
      <c r="AA36" s="683"/>
      <c r="AB36" s="683"/>
      <c r="AC36" s="683"/>
      <c r="AD36" s="684" t="s">
        <v>139</v>
      </c>
      <c r="AE36" s="684"/>
      <c r="AF36" s="684"/>
      <c r="AG36" s="684"/>
      <c r="AH36" s="684"/>
      <c r="AI36" s="684"/>
      <c r="AJ36" s="684"/>
      <c r="AK36" s="684"/>
      <c r="AL36" s="685" t="s">
        <v>236</v>
      </c>
      <c r="AM36" s="686"/>
      <c r="AN36" s="686"/>
      <c r="AO36" s="687"/>
      <c r="AP36" s="229"/>
      <c r="AQ36" s="754" t="s">
        <v>329</v>
      </c>
      <c r="AR36" s="755"/>
      <c r="AS36" s="755"/>
      <c r="AT36" s="755"/>
      <c r="AU36" s="755"/>
      <c r="AV36" s="755"/>
      <c r="AW36" s="755"/>
      <c r="AX36" s="755"/>
      <c r="AY36" s="756"/>
      <c r="AZ36" s="669">
        <v>810084</v>
      </c>
      <c r="BA36" s="670"/>
      <c r="BB36" s="670"/>
      <c r="BC36" s="670"/>
      <c r="BD36" s="670"/>
      <c r="BE36" s="670"/>
      <c r="BF36" s="757"/>
      <c r="BG36" s="691" t="s">
        <v>330</v>
      </c>
      <c r="BH36" s="692"/>
      <c r="BI36" s="692"/>
      <c r="BJ36" s="692"/>
      <c r="BK36" s="692"/>
      <c r="BL36" s="692"/>
      <c r="BM36" s="692"/>
      <c r="BN36" s="692"/>
      <c r="BO36" s="692"/>
      <c r="BP36" s="692"/>
      <c r="BQ36" s="692"/>
      <c r="BR36" s="692"/>
      <c r="BS36" s="692"/>
      <c r="BT36" s="692"/>
      <c r="BU36" s="693"/>
      <c r="BV36" s="669">
        <v>12265</v>
      </c>
      <c r="BW36" s="670"/>
      <c r="BX36" s="670"/>
      <c r="BY36" s="670"/>
      <c r="BZ36" s="670"/>
      <c r="CA36" s="670"/>
      <c r="CB36" s="757"/>
      <c r="CD36" s="695" t="s">
        <v>331</v>
      </c>
      <c r="CE36" s="696"/>
      <c r="CF36" s="696"/>
      <c r="CG36" s="696"/>
      <c r="CH36" s="696"/>
      <c r="CI36" s="696"/>
      <c r="CJ36" s="696"/>
      <c r="CK36" s="696"/>
      <c r="CL36" s="696"/>
      <c r="CM36" s="696"/>
      <c r="CN36" s="696"/>
      <c r="CO36" s="696"/>
      <c r="CP36" s="696"/>
      <c r="CQ36" s="697"/>
      <c r="CR36" s="680">
        <v>596821</v>
      </c>
      <c r="CS36" s="681"/>
      <c r="CT36" s="681"/>
      <c r="CU36" s="681"/>
      <c r="CV36" s="681"/>
      <c r="CW36" s="681"/>
      <c r="CX36" s="681"/>
      <c r="CY36" s="682"/>
      <c r="CZ36" s="685">
        <v>11.6</v>
      </c>
      <c r="DA36" s="714"/>
      <c r="DB36" s="714"/>
      <c r="DC36" s="718"/>
      <c r="DD36" s="689">
        <v>527474</v>
      </c>
      <c r="DE36" s="681"/>
      <c r="DF36" s="681"/>
      <c r="DG36" s="681"/>
      <c r="DH36" s="681"/>
      <c r="DI36" s="681"/>
      <c r="DJ36" s="681"/>
      <c r="DK36" s="682"/>
      <c r="DL36" s="689">
        <v>367389</v>
      </c>
      <c r="DM36" s="681"/>
      <c r="DN36" s="681"/>
      <c r="DO36" s="681"/>
      <c r="DP36" s="681"/>
      <c r="DQ36" s="681"/>
      <c r="DR36" s="681"/>
      <c r="DS36" s="681"/>
      <c r="DT36" s="681"/>
      <c r="DU36" s="681"/>
      <c r="DV36" s="682"/>
      <c r="DW36" s="685">
        <v>11</v>
      </c>
      <c r="DX36" s="714"/>
      <c r="DY36" s="714"/>
      <c r="DZ36" s="714"/>
      <c r="EA36" s="714"/>
      <c r="EB36" s="714"/>
      <c r="EC36" s="715"/>
    </row>
    <row r="37" spans="2:133" ht="11.25" customHeight="1" x14ac:dyDescent="0.15">
      <c r="B37" s="677" t="s">
        <v>332</v>
      </c>
      <c r="C37" s="678"/>
      <c r="D37" s="678"/>
      <c r="E37" s="678"/>
      <c r="F37" s="678"/>
      <c r="G37" s="678"/>
      <c r="H37" s="678"/>
      <c r="I37" s="678"/>
      <c r="J37" s="678"/>
      <c r="K37" s="678"/>
      <c r="L37" s="678"/>
      <c r="M37" s="678"/>
      <c r="N37" s="678"/>
      <c r="O37" s="678"/>
      <c r="P37" s="678"/>
      <c r="Q37" s="679"/>
      <c r="R37" s="680">
        <v>240931</v>
      </c>
      <c r="S37" s="681"/>
      <c r="T37" s="681"/>
      <c r="U37" s="681"/>
      <c r="V37" s="681"/>
      <c r="W37" s="681"/>
      <c r="X37" s="681"/>
      <c r="Y37" s="682"/>
      <c r="Z37" s="683">
        <v>4.5999999999999996</v>
      </c>
      <c r="AA37" s="683"/>
      <c r="AB37" s="683"/>
      <c r="AC37" s="683"/>
      <c r="AD37" s="684" t="s">
        <v>139</v>
      </c>
      <c r="AE37" s="684"/>
      <c r="AF37" s="684"/>
      <c r="AG37" s="684"/>
      <c r="AH37" s="684"/>
      <c r="AI37" s="684"/>
      <c r="AJ37" s="684"/>
      <c r="AK37" s="684"/>
      <c r="AL37" s="685" t="s">
        <v>139</v>
      </c>
      <c r="AM37" s="686"/>
      <c r="AN37" s="686"/>
      <c r="AO37" s="687"/>
      <c r="AQ37" s="758" t="s">
        <v>333</v>
      </c>
      <c r="AR37" s="759"/>
      <c r="AS37" s="759"/>
      <c r="AT37" s="759"/>
      <c r="AU37" s="759"/>
      <c r="AV37" s="759"/>
      <c r="AW37" s="759"/>
      <c r="AX37" s="759"/>
      <c r="AY37" s="760"/>
      <c r="AZ37" s="680">
        <v>371015</v>
      </c>
      <c r="BA37" s="681"/>
      <c r="BB37" s="681"/>
      <c r="BC37" s="681"/>
      <c r="BD37" s="716"/>
      <c r="BE37" s="716"/>
      <c r="BF37" s="747"/>
      <c r="BG37" s="695" t="s">
        <v>334</v>
      </c>
      <c r="BH37" s="696"/>
      <c r="BI37" s="696"/>
      <c r="BJ37" s="696"/>
      <c r="BK37" s="696"/>
      <c r="BL37" s="696"/>
      <c r="BM37" s="696"/>
      <c r="BN37" s="696"/>
      <c r="BO37" s="696"/>
      <c r="BP37" s="696"/>
      <c r="BQ37" s="696"/>
      <c r="BR37" s="696"/>
      <c r="BS37" s="696"/>
      <c r="BT37" s="696"/>
      <c r="BU37" s="697"/>
      <c r="BV37" s="680">
        <v>12265</v>
      </c>
      <c r="BW37" s="681"/>
      <c r="BX37" s="681"/>
      <c r="BY37" s="681"/>
      <c r="BZ37" s="681"/>
      <c r="CA37" s="681"/>
      <c r="CB37" s="690"/>
      <c r="CD37" s="695" t="s">
        <v>335</v>
      </c>
      <c r="CE37" s="696"/>
      <c r="CF37" s="696"/>
      <c r="CG37" s="696"/>
      <c r="CH37" s="696"/>
      <c r="CI37" s="696"/>
      <c r="CJ37" s="696"/>
      <c r="CK37" s="696"/>
      <c r="CL37" s="696"/>
      <c r="CM37" s="696"/>
      <c r="CN37" s="696"/>
      <c r="CO37" s="696"/>
      <c r="CP37" s="696"/>
      <c r="CQ37" s="697"/>
      <c r="CR37" s="680">
        <v>224012</v>
      </c>
      <c r="CS37" s="716"/>
      <c r="CT37" s="716"/>
      <c r="CU37" s="716"/>
      <c r="CV37" s="716"/>
      <c r="CW37" s="716"/>
      <c r="CX37" s="716"/>
      <c r="CY37" s="717"/>
      <c r="CZ37" s="685">
        <v>4.3</v>
      </c>
      <c r="DA37" s="714"/>
      <c r="DB37" s="714"/>
      <c r="DC37" s="718"/>
      <c r="DD37" s="689">
        <v>209729</v>
      </c>
      <c r="DE37" s="716"/>
      <c r="DF37" s="716"/>
      <c r="DG37" s="716"/>
      <c r="DH37" s="716"/>
      <c r="DI37" s="716"/>
      <c r="DJ37" s="716"/>
      <c r="DK37" s="717"/>
      <c r="DL37" s="689">
        <v>206690</v>
      </c>
      <c r="DM37" s="716"/>
      <c r="DN37" s="716"/>
      <c r="DO37" s="716"/>
      <c r="DP37" s="716"/>
      <c r="DQ37" s="716"/>
      <c r="DR37" s="716"/>
      <c r="DS37" s="716"/>
      <c r="DT37" s="716"/>
      <c r="DU37" s="716"/>
      <c r="DV37" s="717"/>
      <c r="DW37" s="685">
        <v>6.2</v>
      </c>
      <c r="DX37" s="714"/>
      <c r="DY37" s="714"/>
      <c r="DZ37" s="714"/>
      <c r="EA37" s="714"/>
      <c r="EB37" s="714"/>
      <c r="EC37" s="715"/>
    </row>
    <row r="38" spans="2:133" ht="11.25" customHeight="1" x14ac:dyDescent="0.15">
      <c r="B38" s="677" t="s">
        <v>336</v>
      </c>
      <c r="C38" s="678"/>
      <c r="D38" s="678"/>
      <c r="E38" s="678"/>
      <c r="F38" s="678"/>
      <c r="G38" s="678"/>
      <c r="H38" s="678"/>
      <c r="I38" s="678"/>
      <c r="J38" s="678"/>
      <c r="K38" s="678"/>
      <c r="L38" s="678"/>
      <c r="M38" s="678"/>
      <c r="N38" s="678"/>
      <c r="O38" s="678"/>
      <c r="P38" s="678"/>
      <c r="Q38" s="679"/>
      <c r="R38" s="680">
        <v>238451</v>
      </c>
      <c r="S38" s="681"/>
      <c r="T38" s="681"/>
      <c r="U38" s="681"/>
      <c r="V38" s="681"/>
      <c r="W38" s="681"/>
      <c r="X38" s="681"/>
      <c r="Y38" s="682"/>
      <c r="Z38" s="683">
        <v>4.5</v>
      </c>
      <c r="AA38" s="683"/>
      <c r="AB38" s="683"/>
      <c r="AC38" s="683"/>
      <c r="AD38" s="684">
        <v>183</v>
      </c>
      <c r="AE38" s="684"/>
      <c r="AF38" s="684"/>
      <c r="AG38" s="684"/>
      <c r="AH38" s="684"/>
      <c r="AI38" s="684"/>
      <c r="AJ38" s="684"/>
      <c r="AK38" s="684"/>
      <c r="AL38" s="685">
        <v>0</v>
      </c>
      <c r="AM38" s="686"/>
      <c r="AN38" s="686"/>
      <c r="AO38" s="687"/>
      <c r="AQ38" s="758" t="s">
        <v>337</v>
      </c>
      <c r="AR38" s="759"/>
      <c r="AS38" s="759"/>
      <c r="AT38" s="759"/>
      <c r="AU38" s="759"/>
      <c r="AV38" s="759"/>
      <c r="AW38" s="759"/>
      <c r="AX38" s="759"/>
      <c r="AY38" s="760"/>
      <c r="AZ38" s="680">
        <v>62697</v>
      </c>
      <c r="BA38" s="681"/>
      <c r="BB38" s="681"/>
      <c r="BC38" s="681"/>
      <c r="BD38" s="716"/>
      <c r="BE38" s="716"/>
      <c r="BF38" s="747"/>
      <c r="BG38" s="695" t="s">
        <v>338</v>
      </c>
      <c r="BH38" s="696"/>
      <c r="BI38" s="696"/>
      <c r="BJ38" s="696"/>
      <c r="BK38" s="696"/>
      <c r="BL38" s="696"/>
      <c r="BM38" s="696"/>
      <c r="BN38" s="696"/>
      <c r="BO38" s="696"/>
      <c r="BP38" s="696"/>
      <c r="BQ38" s="696"/>
      <c r="BR38" s="696"/>
      <c r="BS38" s="696"/>
      <c r="BT38" s="696"/>
      <c r="BU38" s="697"/>
      <c r="BV38" s="680">
        <v>1288</v>
      </c>
      <c r="BW38" s="681"/>
      <c r="BX38" s="681"/>
      <c r="BY38" s="681"/>
      <c r="BZ38" s="681"/>
      <c r="CA38" s="681"/>
      <c r="CB38" s="690"/>
      <c r="CD38" s="695" t="s">
        <v>339</v>
      </c>
      <c r="CE38" s="696"/>
      <c r="CF38" s="696"/>
      <c r="CG38" s="696"/>
      <c r="CH38" s="696"/>
      <c r="CI38" s="696"/>
      <c r="CJ38" s="696"/>
      <c r="CK38" s="696"/>
      <c r="CL38" s="696"/>
      <c r="CM38" s="696"/>
      <c r="CN38" s="696"/>
      <c r="CO38" s="696"/>
      <c r="CP38" s="696"/>
      <c r="CQ38" s="697"/>
      <c r="CR38" s="680">
        <v>732259</v>
      </c>
      <c r="CS38" s="681"/>
      <c r="CT38" s="681"/>
      <c r="CU38" s="681"/>
      <c r="CV38" s="681"/>
      <c r="CW38" s="681"/>
      <c r="CX38" s="681"/>
      <c r="CY38" s="682"/>
      <c r="CZ38" s="685">
        <v>14.2</v>
      </c>
      <c r="DA38" s="714"/>
      <c r="DB38" s="714"/>
      <c r="DC38" s="718"/>
      <c r="DD38" s="689">
        <v>676045</v>
      </c>
      <c r="DE38" s="681"/>
      <c r="DF38" s="681"/>
      <c r="DG38" s="681"/>
      <c r="DH38" s="681"/>
      <c r="DI38" s="681"/>
      <c r="DJ38" s="681"/>
      <c r="DK38" s="682"/>
      <c r="DL38" s="689">
        <v>464575</v>
      </c>
      <c r="DM38" s="681"/>
      <c r="DN38" s="681"/>
      <c r="DO38" s="681"/>
      <c r="DP38" s="681"/>
      <c r="DQ38" s="681"/>
      <c r="DR38" s="681"/>
      <c r="DS38" s="681"/>
      <c r="DT38" s="681"/>
      <c r="DU38" s="681"/>
      <c r="DV38" s="682"/>
      <c r="DW38" s="685">
        <v>13.9</v>
      </c>
      <c r="DX38" s="714"/>
      <c r="DY38" s="714"/>
      <c r="DZ38" s="714"/>
      <c r="EA38" s="714"/>
      <c r="EB38" s="714"/>
      <c r="EC38" s="715"/>
    </row>
    <row r="39" spans="2:133" ht="11.25" customHeight="1" x14ac:dyDescent="0.15">
      <c r="B39" s="677" t="s">
        <v>340</v>
      </c>
      <c r="C39" s="678"/>
      <c r="D39" s="678"/>
      <c r="E39" s="678"/>
      <c r="F39" s="678"/>
      <c r="G39" s="678"/>
      <c r="H39" s="678"/>
      <c r="I39" s="678"/>
      <c r="J39" s="678"/>
      <c r="K39" s="678"/>
      <c r="L39" s="678"/>
      <c r="M39" s="678"/>
      <c r="N39" s="678"/>
      <c r="O39" s="678"/>
      <c r="P39" s="678"/>
      <c r="Q39" s="679"/>
      <c r="R39" s="680">
        <v>356700</v>
      </c>
      <c r="S39" s="681"/>
      <c r="T39" s="681"/>
      <c r="U39" s="681"/>
      <c r="V39" s="681"/>
      <c r="W39" s="681"/>
      <c r="X39" s="681"/>
      <c r="Y39" s="682"/>
      <c r="Z39" s="683">
        <v>6.7</v>
      </c>
      <c r="AA39" s="683"/>
      <c r="AB39" s="683"/>
      <c r="AC39" s="683"/>
      <c r="AD39" s="684" t="s">
        <v>179</v>
      </c>
      <c r="AE39" s="684"/>
      <c r="AF39" s="684"/>
      <c r="AG39" s="684"/>
      <c r="AH39" s="684"/>
      <c r="AI39" s="684"/>
      <c r="AJ39" s="684"/>
      <c r="AK39" s="684"/>
      <c r="AL39" s="685" t="s">
        <v>179</v>
      </c>
      <c r="AM39" s="686"/>
      <c r="AN39" s="686"/>
      <c r="AO39" s="687"/>
      <c r="AQ39" s="758" t="s">
        <v>341</v>
      </c>
      <c r="AR39" s="759"/>
      <c r="AS39" s="759"/>
      <c r="AT39" s="759"/>
      <c r="AU39" s="759"/>
      <c r="AV39" s="759"/>
      <c r="AW39" s="759"/>
      <c r="AX39" s="759"/>
      <c r="AY39" s="760"/>
      <c r="AZ39" s="680">
        <v>15128</v>
      </c>
      <c r="BA39" s="681"/>
      <c r="BB39" s="681"/>
      <c r="BC39" s="681"/>
      <c r="BD39" s="716"/>
      <c r="BE39" s="716"/>
      <c r="BF39" s="747"/>
      <c r="BG39" s="695" t="s">
        <v>342</v>
      </c>
      <c r="BH39" s="696"/>
      <c r="BI39" s="696"/>
      <c r="BJ39" s="696"/>
      <c r="BK39" s="696"/>
      <c r="BL39" s="696"/>
      <c r="BM39" s="696"/>
      <c r="BN39" s="696"/>
      <c r="BO39" s="696"/>
      <c r="BP39" s="696"/>
      <c r="BQ39" s="696"/>
      <c r="BR39" s="696"/>
      <c r="BS39" s="696"/>
      <c r="BT39" s="696"/>
      <c r="BU39" s="697"/>
      <c r="BV39" s="680">
        <v>2042</v>
      </c>
      <c r="BW39" s="681"/>
      <c r="BX39" s="681"/>
      <c r="BY39" s="681"/>
      <c r="BZ39" s="681"/>
      <c r="CA39" s="681"/>
      <c r="CB39" s="690"/>
      <c r="CD39" s="695" t="s">
        <v>343</v>
      </c>
      <c r="CE39" s="696"/>
      <c r="CF39" s="696"/>
      <c r="CG39" s="696"/>
      <c r="CH39" s="696"/>
      <c r="CI39" s="696"/>
      <c r="CJ39" s="696"/>
      <c r="CK39" s="696"/>
      <c r="CL39" s="696"/>
      <c r="CM39" s="696"/>
      <c r="CN39" s="696"/>
      <c r="CO39" s="696"/>
      <c r="CP39" s="696"/>
      <c r="CQ39" s="697"/>
      <c r="CR39" s="680">
        <v>163156</v>
      </c>
      <c r="CS39" s="716"/>
      <c r="CT39" s="716"/>
      <c r="CU39" s="716"/>
      <c r="CV39" s="716"/>
      <c r="CW39" s="716"/>
      <c r="CX39" s="716"/>
      <c r="CY39" s="717"/>
      <c r="CZ39" s="685">
        <v>3.2</v>
      </c>
      <c r="DA39" s="714"/>
      <c r="DB39" s="714"/>
      <c r="DC39" s="718"/>
      <c r="DD39" s="689">
        <v>110002</v>
      </c>
      <c r="DE39" s="716"/>
      <c r="DF39" s="716"/>
      <c r="DG39" s="716"/>
      <c r="DH39" s="716"/>
      <c r="DI39" s="716"/>
      <c r="DJ39" s="716"/>
      <c r="DK39" s="717"/>
      <c r="DL39" s="689" t="s">
        <v>179</v>
      </c>
      <c r="DM39" s="716"/>
      <c r="DN39" s="716"/>
      <c r="DO39" s="716"/>
      <c r="DP39" s="716"/>
      <c r="DQ39" s="716"/>
      <c r="DR39" s="716"/>
      <c r="DS39" s="716"/>
      <c r="DT39" s="716"/>
      <c r="DU39" s="716"/>
      <c r="DV39" s="717"/>
      <c r="DW39" s="685" t="s">
        <v>245</v>
      </c>
      <c r="DX39" s="714"/>
      <c r="DY39" s="714"/>
      <c r="DZ39" s="714"/>
      <c r="EA39" s="714"/>
      <c r="EB39" s="714"/>
      <c r="EC39" s="715"/>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683" t="s">
        <v>139</v>
      </c>
      <c r="AA40" s="683"/>
      <c r="AB40" s="683"/>
      <c r="AC40" s="683"/>
      <c r="AD40" s="684" t="s">
        <v>139</v>
      </c>
      <c r="AE40" s="684"/>
      <c r="AF40" s="684"/>
      <c r="AG40" s="684"/>
      <c r="AH40" s="684"/>
      <c r="AI40" s="684"/>
      <c r="AJ40" s="684"/>
      <c r="AK40" s="684"/>
      <c r="AL40" s="685" t="s">
        <v>236</v>
      </c>
      <c r="AM40" s="686"/>
      <c r="AN40" s="686"/>
      <c r="AO40" s="687"/>
      <c r="AQ40" s="758" t="s">
        <v>345</v>
      </c>
      <c r="AR40" s="759"/>
      <c r="AS40" s="759"/>
      <c r="AT40" s="759"/>
      <c r="AU40" s="759"/>
      <c r="AV40" s="759"/>
      <c r="AW40" s="759"/>
      <c r="AX40" s="759"/>
      <c r="AY40" s="760"/>
      <c r="AZ40" s="680" t="s">
        <v>139</v>
      </c>
      <c r="BA40" s="681"/>
      <c r="BB40" s="681"/>
      <c r="BC40" s="681"/>
      <c r="BD40" s="716"/>
      <c r="BE40" s="716"/>
      <c r="BF40" s="747"/>
      <c r="BG40" s="761" t="s">
        <v>346</v>
      </c>
      <c r="BH40" s="762"/>
      <c r="BI40" s="762"/>
      <c r="BJ40" s="762"/>
      <c r="BK40" s="762"/>
      <c r="BL40" s="230"/>
      <c r="BM40" s="696" t="s">
        <v>347</v>
      </c>
      <c r="BN40" s="696"/>
      <c r="BO40" s="696"/>
      <c r="BP40" s="696"/>
      <c r="BQ40" s="696"/>
      <c r="BR40" s="696"/>
      <c r="BS40" s="696"/>
      <c r="BT40" s="696"/>
      <c r="BU40" s="697"/>
      <c r="BV40" s="680">
        <v>96</v>
      </c>
      <c r="BW40" s="681"/>
      <c r="BX40" s="681"/>
      <c r="BY40" s="681"/>
      <c r="BZ40" s="681"/>
      <c r="CA40" s="681"/>
      <c r="CB40" s="690"/>
      <c r="CD40" s="695" t="s">
        <v>348</v>
      </c>
      <c r="CE40" s="696"/>
      <c r="CF40" s="696"/>
      <c r="CG40" s="696"/>
      <c r="CH40" s="696"/>
      <c r="CI40" s="696"/>
      <c r="CJ40" s="696"/>
      <c r="CK40" s="696"/>
      <c r="CL40" s="696"/>
      <c r="CM40" s="696"/>
      <c r="CN40" s="696"/>
      <c r="CO40" s="696"/>
      <c r="CP40" s="696"/>
      <c r="CQ40" s="697"/>
      <c r="CR40" s="680">
        <v>136500</v>
      </c>
      <c r="CS40" s="681"/>
      <c r="CT40" s="681"/>
      <c r="CU40" s="681"/>
      <c r="CV40" s="681"/>
      <c r="CW40" s="681"/>
      <c r="CX40" s="681"/>
      <c r="CY40" s="682"/>
      <c r="CZ40" s="685">
        <v>2.6</v>
      </c>
      <c r="DA40" s="714"/>
      <c r="DB40" s="714"/>
      <c r="DC40" s="718"/>
      <c r="DD40" s="689">
        <v>500</v>
      </c>
      <c r="DE40" s="681"/>
      <c r="DF40" s="681"/>
      <c r="DG40" s="681"/>
      <c r="DH40" s="681"/>
      <c r="DI40" s="681"/>
      <c r="DJ40" s="681"/>
      <c r="DK40" s="682"/>
      <c r="DL40" s="689" t="s">
        <v>236</v>
      </c>
      <c r="DM40" s="681"/>
      <c r="DN40" s="681"/>
      <c r="DO40" s="681"/>
      <c r="DP40" s="681"/>
      <c r="DQ40" s="681"/>
      <c r="DR40" s="681"/>
      <c r="DS40" s="681"/>
      <c r="DT40" s="681"/>
      <c r="DU40" s="681"/>
      <c r="DV40" s="682"/>
      <c r="DW40" s="685" t="s">
        <v>139</v>
      </c>
      <c r="DX40" s="714"/>
      <c r="DY40" s="714"/>
      <c r="DZ40" s="714"/>
      <c r="EA40" s="714"/>
      <c r="EB40" s="714"/>
      <c r="EC40" s="715"/>
    </row>
    <row r="41" spans="2:133" ht="11.25" customHeight="1" x14ac:dyDescent="0.15">
      <c r="B41" s="677" t="s">
        <v>349</v>
      </c>
      <c r="C41" s="678"/>
      <c r="D41" s="678"/>
      <c r="E41" s="678"/>
      <c r="F41" s="678"/>
      <c r="G41" s="678"/>
      <c r="H41" s="678"/>
      <c r="I41" s="678"/>
      <c r="J41" s="678"/>
      <c r="K41" s="678"/>
      <c r="L41" s="678"/>
      <c r="M41" s="678"/>
      <c r="N41" s="678"/>
      <c r="O41" s="678"/>
      <c r="P41" s="678"/>
      <c r="Q41" s="679"/>
      <c r="R41" s="680">
        <v>129400</v>
      </c>
      <c r="S41" s="681"/>
      <c r="T41" s="681"/>
      <c r="U41" s="681"/>
      <c r="V41" s="681"/>
      <c r="W41" s="681"/>
      <c r="X41" s="681"/>
      <c r="Y41" s="682"/>
      <c r="Z41" s="683">
        <v>2.4</v>
      </c>
      <c r="AA41" s="683"/>
      <c r="AB41" s="683"/>
      <c r="AC41" s="683"/>
      <c r="AD41" s="684" t="s">
        <v>139</v>
      </c>
      <c r="AE41" s="684"/>
      <c r="AF41" s="684"/>
      <c r="AG41" s="684"/>
      <c r="AH41" s="684"/>
      <c r="AI41" s="684"/>
      <c r="AJ41" s="684"/>
      <c r="AK41" s="684"/>
      <c r="AL41" s="685" t="s">
        <v>236</v>
      </c>
      <c r="AM41" s="686"/>
      <c r="AN41" s="686"/>
      <c r="AO41" s="687"/>
      <c r="AQ41" s="758" t="s">
        <v>350</v>
      </c>
      <c r="AR41" s="759"/>
      <c r="AS41" s="759"/>
      <c r="AT41" s="759"/>
      <c r="AU41" s="759"/>
      <c r="AV41" s="759"/>
      <c r="AW41" s="759"/>
      <c r="AX41" s="759"/>
      <c r="AY41" s="760"/>
      <c r="AZ41" s="680">
        <v>59658</v>
      </c>
      <c r="BA41" s="681"/>
      <c r="BB41" s="681"/>
      <c r="BC41" s="681"/>
      <c r="BD41" s="716"/>
      <c r="BE41" s="716"/>
      <c r="BF41" s="747"/>
      <c r="BG41" s="761"/>
      <c r="BH41" s="762"/>
      <c r="BI41" s="762"/>
      <c r="BJ41" s="762"/>
      <c r="BK41" s="762"/>
      <c r="BL41" s="230"/>
      <c r="BM41" s="696" t="s">
        <v>351</v>
      </c>
      <c r="BN41" s="696"/>
      <c r="BO41" s="696"/>
      <c r="BP41" s="696"/>
      <c r="BQ41" s="696"/>
      <c r="BR41" s="696"/>
      <c r="BS41" s="696"/>
      <c r="BT41" s="696"/>
      <c r="BU41" s="697"/>
      <c r="BV41" s="680" t="s">
        <v>179</v>
      </c>
      <c r="BW41" s="681"/>
      <c r="BX41" s="681"/>
      <c r="BY41" s="681"/>
      <c r="BZ41" s="681"/>
      <c r="CA41" s="681"/>
      <c r="CB41" s="690"/>
      <c r="CD41" s="695" t="s">
        <v>352</v>
      </c>
      <c r="CE41" s="696"/>
      <c r="CF41" s="696"/>
      <c r="CG41" s="696"/>
      <c r="CH41" s="696"/>
      <c r="CI41" s="696"/>
      <c r="CJ41" s="696"/>
      <c r="CK41" s="696"/>
      <c r="CL41" s="696"/>
      <c r="CM41" s="696"/>
      <c r="CN41" s="696"/>
      <c r="CO41" s="696"/>
      <c r="CP41" s="696"/>
      <c r="CQ41" s="697"/>
      <c r="CR41" s="680" t="s">
        <v>179</v>
      </c>
      <c r="CS41" s="716"/>
      <c r="CT41" s="716"/>
      <c r="CU41" s="716"/>
      <c r="CV41" s="716"/>
      <c r="CW41" s="716"/>
      <c r="CX41" s="716"/>
      <c r="CY41" s="717"/>
      <c r="CZ41" s="685" t="s">
        <v>139</v>
      </c>
      <c r="DA41" s="714"/>
      <c r="DB41" s="714"/>
      <c r="DC41" s="718"/>
      <c r="DD41" s="689" t="s">
        <v>179</v>
      </c>
      <c r="DE41" s="716"/>
      <c r="DF41" s="716"/>
      <c r="DG41" s="716"/>
      <c r="DH41" s="716"/>
      <c r="DI41" s="716"/>
      <c r="DJ41" s="716"/>
      <c r="DK41" s="717"/>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30" t="s">
        <v>353</v>
      </c>
      <c r="C42" s="731"/>
      <c r="D42" s="731"/>
      <c r="E42" s="731"/>
      <c r="F42" s="731"/>
      <c r="G42" s="731"/>
      <c r="H42" s="731"/>
      <c r="I42" s="731"/>
      <c r="J42" s="731"/>
      <c r="K42" s="731"/>
      <c r="L42" s="731"/>
      <c r="M42" s="731"/>
      <c r="N42" s="731"/>
      <c r="O42" s="731"/>
      <c r="P42" s="731"/>
      <c r="Q42" s="732"/>
      <c r="R42" s="765">
        <v>5290672</v>
      </c>
      <c r="S42" s="766"/>
      <c r="T42" s="766"/>
      <c r="U42" s="766"/>
      <c r="V42" s="766"/>
      <c r="W42" s="766"/>
      <c r="X42" s="766"/>
      <c r="Y42" s="774"/>
      <c r="Z42" s="775">
        <v>100</v>
      </c>
      <c r="AA42" s="775"/>
      <c r="AB42" s="775"/>
      <c r="AC42" s="775"/>
      <c r="AD42" s="776">
        <v>3206264</v>
      </c>
      <c r="AE42" s="776"/>
      <c r="AF42" s="776"/>
      <c r="AG42" s="776"/>
      <c r="AH42" s="776"/>
      <c r="AI42" s="776"/>
      <c r="AJ42" s="776"/>
      <c r="AK42" s="776"/>
      <c r="AL42" s="777">
        <v>100</v>
      </c>
      <c r="AM42" s="752"/>
      <c r="AN42" s="752"/>
      <c r="AO42" s="778"/>
      <c r="AQ42" s="779" t="s">
        <v>354</v>
      </c>
      <c r="AR42" s="780"/>
      <c r="AS42" s="780"/>
      <c r="AT42" s="780"/>
      <c r="AU42" s="780"/>
      <c r="AV42" s="780"/>
      <c r="AW42" s="780"/>
      <c r="AX42" s="780"/>
      <c r="AY42" s="781"/>
      <c r="AZ42" s="765">
        <v>301586</v>
      </c>
      <c r="BA42" s="766"/>
      <c r="BB42" s="766"/>
      <c r="BC42" s="766"/>
      <c r="BD42" s="751"/>
      <c r="BE42" s="751"/>
      <c r="BF42" s="753"/>
      <c r="BG42" s="763"/>
      <c r="BH42" s="764"/>
      <c r="BI42" s="764"/>
      <c r="BJ42" s="764"/>
      <c r="BK42" s="764"/>
      <c r="BL42" s="231"/>
      <c r="BM42" s="706" t="s">
        <v>355</v>
      </c>
      <c r="BN42" s="706"/>
      <c r="BO42" s="706"/>
      <c r="BP42" s="706"/>
      <c r="BQ42" s="706"/>
      <c r="BR42" s="706"/>
      <c r="BS42" s="706"/>
      <c r="BT42" s="706"/>
      <c r="BU42" s="707"/>
      <c r="BV42" s="765">
        <v>305</v>
      </c>
      <c r="BW42" s="766"/>
      <c r="BX42" s="766"/>
      <c r="BY42" s="766"/>
      <c r="BZ42" s="766"/>
      <c r="CA42" s="766"/>
      <c r="CB42" s="773"/>
      <c r="CD42" s="677" t="s">
        <v>356</v>
      </c>
      <c r="CE42" s="678"/>
      <c r="CF42" s="678"/>
      <c r="CG42" s="678"/>
      <c r="CH42" s="678"/>
      <c r="CI42" s="678"/>
      <c r="CJ42" s="678"/>
      <c r="CK42" s="678"/>
      <c r="CL42" s="678"/>
      <c r="CM42" s="678"/>
      <c r="CN42" s="678"/>
      <c r="CO42" s="678"/>
      <c r="CP42" s="678"/>
      <c r="CQ42" s="679"/>
      <c r="CR42" s="680">
        <v>717656</v>
      </c>
      <c r="CS42" s="681"/>
      <c r="CT42" s="681"/>
      <c r="CU42" s="681"/>
      <c r="CV42" s="681"/>
      <c r="CW42" s="681"/>
      <c r="CX42" s="681"/>
      <c r="CY42" s="682"/>
      <c r="CZ42" s="685">
        <v>13.9</v>
      </c>
      <c r="DA42" s="686"/>
      <c r="DB42" s="686"/>
      <c r="DC42" s="698"/>
      <c r="DD42" s="689">
        <v>192500</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357</v>
      </c>
      <c r="CE43" s="678"/>
      <c r="CF43" s="678"/>
      <c r="CG43" s="678"/>
      <c r="CH43" s="678"/>
      <c r="CI43" s="678"/>
      <c r="CJ43" s="678"/>
      <c r="CK43" s="678"/>
      <c r="CL43" s="678"/>
      <c r="CM43" s="678"/>
      <c r="CN43" s="678"/>
      <c r="CO43" s="678"/>
      <c r="CP43" s="678"/>
      <c r="CQ43" s="679"/>
      <c r="CR43" s="680">
        <v>7888</v>
      </c>
      <c r="CS43" s="716"/>
      <c r="CT43" s="716"/>
      <c r="CU43" s="716"/>
      <c r="CV43" s="716"/>
      <c r="CW43" s="716"/>
      <c r="CX43" s="716"/>
      <c r="CY43" s="717"/>
      <c r="CZ43" s="685">
        <v>0.2</v>
      </c>
      <c r="DA43" s="714"/>
      <c r="DB43" s="714"/>
      <c r="DC43" s="718"/>
      <c r="DD43" s="689">
        <v>7888</v>
      </c>
      <c r="DE43" s="716"/>
      <c r="DF43" s="716"/>
      <c r="DG43" s="716"/>
      <c r="DH43" s="716"/>
      <c r="DI43" s="716"/>
      <c r="DJ43" s="716"/>
      <c r="DK43" s="717"/>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305</v>
      </c>
      <c r="CE44" s="793"/>
      <c r="CF44" s="677" t="s">
        <v>358</v>
      </c>
      <c r="CG44" s="678"/>
      <c r="CH44" s="678"/>
      <c r="CI44" s="678"/>
      <c r="CJ44" s="678"/>
      <c r="CK44" s="678"/>
      <c r="CL44" s="678"/>
      <c r="CM44" s="678"/>
      <c r="CN44" s="678"/>
      <c r="CO44" s="678"/>
      <c r="CP44" s="678"/>
      <c r="CQ44" s="679"/>
      <c r="CR44" s="680">
        <v>707515</v>
      </c>
      <c r="CS44" s="681"/>
      <c r="CT44" s="681"/>
      <c r="CU44" s="681"/>
      <c r="CV44" s="681"/>
      <c r="CW44" s="681"/>
      <c r="CX44" s="681"/>
      <c r="CY44" s="682"/>
      <c r="CZ44" s="685">
        <v>13.7</v>
      </c>
      <c r="DA44" s="686"/>
      <c r="DB44" s="686"/>
      <c r="DC44" s="698"/>
      <c r="DD44" s="689">
        <v>191346</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359</v>
      </c>
      <c r="CG45" s="678"/>
      <c r="CH45" s="678"/>
      <c r="CI45" s="678"/>
      <c r="CJ45" s="678"/>
      <c r="CK45" s="678"/>
      <c r="CL45" s="678"/>
      <c r="CM45" s="678"/>
      <c r="CN45" s="678"/>
      <c r="CO45" s="678"/>
      <c r="CP45" s="678"/>
      <c r="CQ45" s="679"/>
      <c r="CR45" s="680">
        <v>351331</v>
      </c>
      <c r="CS45" s="716"/>
      <c r="CT45" s="716"/>
      <c r="CU45" s="716"/>
      <c r="CV45" s="716"/>
      <c r="CW45" s="716"/>
      <c r="CX45" s="716"/>
      <c r="CY45" s="717"/>
      <c r="CZ45" s="685">
        <v>6.8</v>
      </c>
      <c r="DA45" s="714"/>
      <c r="DB45" s="714"/>
      <c r="DC45" s="718"/>
      <c r="DD45" s="689">
        <v>53493</v>
      </c>
      <c r="DE45" s="716"/>
      <c r="DF45" s="716"/>
      <c r="DG45" s="716"/>
      <c r="DH45" s="716"/>
      <c r="DI45" s="716"/>
      <c r="DJ45" s="716"/>
      <c r="DK45" s="717"/>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361</v>
      </c>
      <c r="CG46" s="678"/>
      <c r="CH46" s="678"/>
      <c r="CI46" s="678"/>
      <c r="CJ46" s="678"/>
      <c r="CK46" s="678"/>
      <c r="CL46" s="678"/>
      <c r="CM46" s="678"/>
      <c r="CN46" s="678"/>
      <c r="CO46" s="678"/>
      <c r="CP46" s="678"/>
      <c r="CQ46" s="679"/>
      <c r="CR46" s="680">
        <v>295581</v>
      </c>
      <c r="CS46" s="681"/>
      <c r="CT46" s="681"/>
      <c r="CU46" s="681"/>
      <c r="CV46" s="681"/>
      <c r="CW46" s="681"/>
      <c r="CX46" s="681"/>
      <c r="CY46" s="682"/>
      <c r="CZ46" s="685">
        <v>5.7</v>
      </c>
      <c r="DA46" s="686"/>
      <c r="DB46" s="686"/>
      <c r="DC46" s="698"/>
      <c r="DD46" s="689">
        <v>131299</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363</v>
      </c>
      <c r="CG47" s="678"/>
      <c r="CH47" s="678"/>
      <c r="CI47" s="678"/>
      <c r="CJ47" s="678"/>
      <c r="CK47" s="678"/>
      <c r="CL47" s="678"/>
      <c r="CM47" s="678"/>
      <c r="CN47" s="678"/>
      <c r="CO47" s="678"/>
      <c r="CP47" s="678"/>
      <c r="CQ47" s="679"/>
      <c r="CR47" s="680">
        <v>10141</v>
      </c>
      <c r="CS47" s="716"/>
      <c r="CT47" s="716"/>
      <c r="CU47" s="716"/>
      <c r="CV47" s="716"/>
      <c r="CW47" s="716"/>
      <c r="CX47" s="716"/>
      <c r="CY47" s="717"/>
      <c r="CZ47" s="685">
        <v>0.2</v>
      </c>
      <c r="DA47" s="714"/>
      <c r="DB47" s="714"/>
      <c r="DC47" s="718"/>
      <c r="DD47" s="689">
        <v>1154</v>
      </c>
      <c r="DE47" s="716"/>
      <c r="DF47" s="716"/>
      <c r="DG47" s="716"/>
      <c r="DH47" s="716"/>
      <c r="DI47" s="716"/>
      <c r="DJ47" s="716"/>
      <c r="DK47" s="717"/>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364</v>
      </c>
      <c r="CD48" s="796"/>
      <c r="CE48" s="797"/>
      <c r="CF48" s="677" t="s">
        <v>365</v>
      </c>
      <c r="CG48" s="678"/>
      <c r="CH48" s="678"/>
      <c r="CI48" s="678"/>
      <c r="CJ48" s="678"/>
      <c r="CK48" s="678"/>
      <c r="CL48" s="678"/>
      <c r="CM48" s="678"/>
      <c r="CN48" s="678"/>
      <c r="CO48" s="678"/>
      <c r="CP48" s="678"/>
      <c r="CQ48" s="679"/>
      <c r="CR48" s="680" t="s">
        <v>245</v>
      </c>
      <c r="CS48" s="681"/>
      <c r="CT48" s="681"/>
      <c r="CU48" s="681"/>
      <c r="CV48" s="681"/>
      <c r="CW48" s="681"/>
      <c r="CX48" s="681"/>
      <c r="CY48" s="682"/>
      <c r="CZ48" s="685" t="s">
        <v>179</v>
      </c>
      <c r="DA48" s="686"/>
      <c r="DB48" s="686"/>
      <c r="DC48" s="698"/>
      <c r="DD48" s="689" t="s">
        <v>245</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30" t="s">
        <v>366</v>
      </c>
      <c r="CE49" s="731"/>
      <c r="CF49" s="731"/>
      <c r="CG49" s="731"/>
      <c r="CH49" s="731"/>
      <c r="CI49" s="731"/>
      <c r="CJ49" s="731"/>
      <c r="CK49" s="731"/>
      <c r="CL49" s="731"/>
      <c r="CM49" s="731"/>
      <c r="CN49" s="731"/>
      <c r="CO49" s="731"/>
      <c r="CP49" s="731"/>
      <c r="CQ49" s="732"/>
      <c r="CR49" s="765">
        <v>5152572</v>
      </c>
      <c r="CS49" s="751"/>
      <c r="CT49" s="751"/>
      <c r="CU49" s="751"/>
      <c r="CV49" s="751"/>
      <c r="CW49" s="751"/>
      <c r="CX49" s="751"/>
      <c r="CY49" s="782"/>
      <c r="CZ49" s="777">
        <v>100</v>
      </c>
      <c r="DA49" s="783"/>
      <c r="DB49" s="783"/>
      <c r="DC49" s="784"/>
      <c r="DD49" s="785">
        <v>3724802</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CieNoCWcyl+LFvDM1iW3j6oiJfO+y0U3jdTOizNXnImHbkF7XT/GK1FKyXTsinVKuPg4/+4wFFQVoOU+fHAbsQ==" saltValue="2vMkejPgEL6D5jlFMZ8m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368</v>
      </c>
      <c r="DK2" s="828"/>
      <c r="DL2" s="828"/>
      <c r="DM2" s="828"/>
      <c r="DN2" s="828"/>
      <c r="DO2" s="829"/>
      <c r="DP2" s="244"/>
      <c r="DQ2" s="827" t="s">
        <v>369</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370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372</v>
      </c>
      <c r="B5" s="822"/>
      <c r="C5" s="822"/>
      <c r="D5" s="822"/>
      <c r="E5" s="822"/>
      <c r="F5" s="822"/>
      <c r="G5" s="822"/>
      <c r="H5" s="822"/>
      <c r="I5" s="822"/>
      <c r="J5" s="822"/>
      <c r="K5" s="822"/>
      <c r="L5" s="822"/>
      <c r="M5" s="822"/>
      <c r="N5" s="822"/>
      <c r="O5" s="822"/>
      <c r="P5" s="823"/>
      <c r="Q5" s="798" t="s">
        <v>373</v>
      </c>
      <c r="R5" s="799"/>
      <c r="S5" s="799"/>
      <c r="T5" s="799"/>
      <c r="U5" s="800"/>
      <c r="V5" s="798" t="s">
        <v>374</v>
      </c>
      <c r="W5" s="799"/>
      <c r="X5" s="799"/>
      <c r="Y5" s="799"/>
      <c r="Z5" s="800"/>
      <c r="AA5" s="798" t="s">
        <v>375</v>
      </c>
      <c r="AB5" s="799"/>
      <c r="AC5" s="799"/>
      <c r="AD5" s="799"/>
      <c r="AE5" s="799"/>
      <c r="AF5" s="831" t="s">
        <v>376</v>
      </c>
      <c r="AG5" s="799"/>
      <c r="AH5" s="799"/>
      <c r="AI5" s="799"/>
      <c r="AJ5" s="810"/>
      <c r="AK5" s="799" t="s">
        <v>377</v>
      </c>
      <c r="AL5" s="799"/>
      <c r="AM5" s="799"/>
      <c r="AN5" s="799"/>
      <c r="AO5" s="800"/>
      <c r="AP5" s="798" t="s">
        <v>378</v>
      </c>
      <c r="AQ5" s="799"/>
      <c r="AR5" s="799"/>
      <c r="AS5" s="799"/>
      <c r="AT5" s="800"/>
      <c r="AU5" s="798" t="s">
        <v>379</v>
      </c>
      <c r="AV5" s="799"/>
      <c r="AW5" s="799"/>
      <c r="AX5" s="799"/>
      <c r="AY5" s="810"/>
      <c r="AZ5" s="251"/>
      <c r="BA5" s="251"/>
      <c r="BB5" s="251"/>
      <c r="BC5" s="251"/>
      <c r="BD5" s="251"/>
      <c r="BE5" s="252"/>
      <c r="BF5" s="252"/>
      <c r="BG5" s="252"/>
      <c r="BH5" s="252"/>
      <c r="BI5" s="252"/>
      <c r="BJ5" s="252"/>
      <c r="BK5" s="252"/>
      <c r="BL5" s="252"/>
      <c r="BM5" s="252"/>
      <c r="BN5" s="252"/>
      <c r="BO5" s="252"/>
      <c r="BP5" s="252"/>
      <c r="BQ5" s="821" t="s">
        <v>380</v>
      </c>
      <c r="BR5" s="822"/>
      <c r="BS5" s="822"/>
      <c r="BT5" s="822"/>
      <c r="BU5" s="822"/>
      <c r="BV5" s="822"/>
      <c r="BW5" s="822"/>
      <c r="BX5" s="822"/>
      <c r="BY5" s="822"/>
      <c r="BZ5" s="822"/>
      <c r="CA5" s="822"/>
      <c r="CB5" s="822"/>
      <c r="CC5" s="822"/>
      <c r="CD5" s="822"/>
      <c r="CE5" s="822"/>
      <c r="CF5" s="822"/>
      <c r="CG5" s="823"/>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04" t="s">
        <v>386</v>
      </c>
      <c r="DH5" s="805"/>
      <c r="DI5" s="805"/>
      <c r="DJ5" s="805"/>
      <c r="DK5" s="806"/>
      <c r="DL5" s="804" t="s">
        <v>387</v>
      </c>
      <c r="DM5" s="805"/>
      <c r="DN5" s="805"/>
      <c r="DO5" s="805"/>
      <c r="DP5" s="806"/>
      <c r="DQ5" s="798" t="s">
        <v>388</v>
      </c>
      <c r="DR5" s="799"/>
      <c r="DS5" s="799"/>
      <c r="DT5" s="799"/>
      <c r="DU5" s="800"/>
      <c r="DV5" s="798" t="s">
        <v>379</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389</v>
      </c>
      <c r="C7" s="813"/>
      <c r="D7" s="813"/>
      <c r="E7" s="813"/>
      <c r="F7" s="813"/>
      <c r="G7" s="813"/>
      <c r="H7" s="813"/>
      <c r="I7" s="813"/>
      <c r="J7" s="813"/>
      <c r="K7" s="813"/>
      <c r="L7" s="813"/>
      <c r="M7" s="813"/>
      <c r="N7" s="813"/>
      <c r="O7" s="813"/>
      <c r="P7" s="814"/>
      <c r="Q7" s="815">
        <v>5291</v>
      </c>
      <c r="R7" s="816"/>
      <c r="S7" s="816"/>
      <c r="T7" s="816"/>
      <c r="U7" s="816"/>
      <c r="V7" s="816">
        <v>5153</v>
      </c>
      <c r="W7" s="816"/>
      <c r="X7" s="816"/>
      <c r="Y7" s="816"/>
      <c r="Z7" s="816"/>
      <c r="AA7" s="816">
        <v>138</v>
      </c>
      <c r="AB7" s="816"/>
      <c r="AC7" s="816"/>
      <c r="AD7" s="816"/>
      <c r="AE7" s="817"/>
      <c r="AF7" s="818">
        <v>132</v>
      </c>
      <c r="AG7" s="819"/>
      <c r="AH7" s="819"/>
      <c r="AI7" s="819"/>
      <c r="AJ7" s="820"/>
      <c r="AK7" s="855" t="s">
        <v>582</v>
      </c>
      <c r="AL7" s="856"/>
      <c r="AM7" s="856"/>
      <c r="AN7" s="856"/>
      <c r="AO7" s="856"/>
      <c r="AP7" s="856">
        <v>4444</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595</v>
      </c>
      <c r="BT7" s="860"/>
      <c r="BU7" s="860"/>
      <c r="BV7" s="860"/>
      <c r="BW7" s="860"/>
      <c r="BX7" s="860"/>
      <c r="BY7" s="860"/>
      <c r="BZ7" s="860"/>
      <c r="CA7" s="860"/>
      <c r="CB7" s="860"/>
      <c r="CC7" s="860"/>
      <c r="CD7" s="860"/>
      <c r="CE7" s="860"/>
      <c r="CF7" s="860"/>
      <c r="CG7" s="861"/>
      <c r="CH7" s="852">
        <v>1</v>
      </c>
      <c r="CI7" s="853"/>
      <c r="CJ7" s="853"/>
      <c r="CK7" s="853"/>
      <c r="CL7" s="854"/>
      <c r="CM7" s="852">
        <v>24</v>
      </c>
      <c r="CN7" s="853"/>
      <c r="CO7" s="853"/>
      <c r="CP7" s="853"/>
      <c r="CQ7" s="854"/>
      <c r="CR7" s="852">
        <v>5</v>
      </c>
      <c r="CS7" s="853"/>
      <c r="CT7" s="853"/>
      <c r="CU7" s="853"/>
      <c r="CV7" s="854"/>
      <c r="CW7" s="852" t="s">
        <v>583</v>
      </c>
      <c r="CX7" s="853"/>
      <c r="CY7" s="853"/>
      <c r="CZ7" s="853"/>
      <c r="DA7" s="854"/>
      <c r="DB7" s="852" t="s">
        <v>582</v>
      </c>
      <c r="DC7" s="853"/>
      <c r="DD7" s="853"/>
      <c r="DE7" s="853"/>
      <c r="DF7" s="854"/>
      <c r="DG7" s="852">
        <v>310</v>
      </c>
      <c r="DH7" s="853"/>
      <c r="DI7" s="853"/>
      <c r="DJ7" s="853"/>
      <c r="DK7" s="854"/>
      <c r="DL7" s="852" t="s">
        <v>582</v>
      </c>
      <c r="DM7" s="853"/>
      <c r="DN7" s="853"/>
      <c r="DO7" s="853"/>
      <c r="DP7" s="854"/>
      <c r="DQ7" s="852">
        <v>24</v>
      </c>
      <c r="DR7" s="853"/>
      <c r="DS7" s="853"/>
      <c r="DT7" s="853"/>
      <c r="DU7" s="854"/>
      <c r="DV7" s="833"/>
      <c r="DW7" s="834"/>
      <c r="DX7" s="834"/>
      <c r="DY7" s="834"/>
      <c r="DZ7" s="835"/>
      <c r="EA7" s="249"/>
    </row>
    <row r="8" spans="1:131" s="250" customFormat="1" ht="26.25" customHeight="1" x14ac:dyDescent="0.15">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t="s">
        <v>596</v>
      </c>
      <c r="BT8" s="850"/>
      <c r="BU8" s="850"/>
      <c r="BV8" s="850"/>
      <c r="BW8" s="850"/>
      <c r="BX8" s="850"/>
      <c r="BY8" s="850"/>
      <c r="BZ8" s="850"/>
      <c r="CA8" s="850"/>
      <c r="CB8" s="850"/>
      <c r="CC8" s="850"/>
      <c r="CD8" s="850"/>
      <c r="CE8" s="850"/>
      <c r="CF8" s="850"/>
      <c r="CG8" s="851"/>
      <c r="CH8" s="862">
        <v>0</v>
      </c>
      <c r="CI8" s="863"/>
      <c r="CJ8" s="863"/>
      <c r="CK8" s="863"/>
      <c r="CL8" s="864"/>
      <c r="CM8" s="862">
        <v>8</v>
      </c>
      <c r="CN8" s="863"/>
      <c r="CO8" s="863"/>
      <c r="CP8" s="863"/>
      <c r="CQ8" s="864"/>
      <c r="CR8" s="862">
        <v>3</v>
      </c>
      <c r="CS8" s="863"/>
      <c r="CT8" s="863"/>
      <c r="CU8" s="863"/>
      <c r="CV8" s="864"/>
      <c r="CW8" s="862" t="s">
        <v>582</v>
      </c>
      <c r="CX8" s="863"/>
      <c r="CY8" s="863"/>
      <c r="CZ8" s="863"/>
      <c r="DA8" s="864"/>
      <c r="DB8" s="862" t="s">
        <v>583</v>
      </c>
      <c r="DC8" s="863"/>
      <c r="DD8" s="863"/>
      <c r="DE8" s="863"/>
      <c r="DF8" s="864"/>
      <c r="DG8" s="862" t="s">
        <v>582</v>
      </c>
      <c r="DH8" s="863"/>
      <c r="DI8" s="863"/>
      <c r="DJ8" s="863"/>
      <c r="DK8" s="864"/>
      <c r="DL8" s="862" t="s">
        <v>582</v>
      </c>
      <c r="DM8" s="863"/>
      <c r="DN8" s="863"/>
      <c r="DO8" s="863"/>
      <c r="DP8" s="864"/>
      <c r="DQ8" s="862" t="s">
        <v>582</v>
      </c>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391</v>
      </c>
      <c r="B23" s="871" t="s">
        <v>392</v>
      </c>
      <c r="C23" s="872"/>
      <c r="D23" s="872"/>
      <c r="E23" s="872"/>
      <c r="F23" s="872"/>
      <c r="G23" s="872"/>
      <c r="H23" s="872"/>
      <c r="I23" s="872"/>
      <c r="J23" s="872"/>
      <c r="K23" s="872"/>
      <c r="L23" s="872"/>
      <c r="M23" s="872"/>
      <c r="N23" s="872"/>
      <c r="O23" s="872"/>
      <c r="P23" s="873"/>
      <c r="Q23" s="874">
        <v>5291</v>
      </c>
      <c r="R23" s="875"/>
      <c r="S23" s="875"/>
      <c r="T23" s="875"/>
      <c r="U23" s="875"/>
      <c r="V23" s="875">
        <v>5153</v>
      </c>
      <c r="W23" s="875"/>
      <c r="X23" s="875"/>
      <c r="Y23" s="875"/>
      <c r="Z23" s="875"/>
      <c r="AA23" s="875">
        <v>138</v>
      </c>
      <c r="AB23" s="875"/>
      <c r="AC23" s="875"/>
      <c r="AD23" s="875"/>
      <c r="AE23" s="876"/>
      <c r="AF23" s="877">
        <v>132</v>
      </c>
      <c r="AG23" s="875"/>
      <c r="AH23" s="875"/>
      <c r="AI23" s="875"/>
      <c r="AJ23" s="878"/>
      <c r="AK23" s="879"/>
      <c r="AL23" s="880"/>
      <c r="AM23" s="880"/>
      <c r="AN23" s="880"/>
      <c r="AO23" s="880"/>
      <c r="AP23" s="875">
        <v>4444</v>
      </c>
      <c r="AQ23" s="875"/>
      <c r="AR23" s="875"/>
      <c r="AS23" s="875"/>
      <c r="AT23" s="875"/>
      <c r="AU23" s="881"/>
      <c r="AV23" s="881"/>
      <c r="AW23" s="881"/>
      <c r="AX23" s="881"/>
      <c r="AY23" s="882"/>
      <c r="AZ23" s="890" t="s">
        <v>179</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394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372</v>
      </c>
      <c r="B26" s="822"/>
      <c r="C26" s="822"/>
      <c r="D26" s="822"/>
      <c r="E26" s="822"/>
      <c r="F26" s="822"/>
      <c r="G26" s="822"/>
      <c r="H26" s="822"/>
      <c r="I26" s="822"/>
      <c r="J26" s="822"/>
      <c r="K26" s="822"/>
      <c r="L26" s="822"/>
      <c r="M26" s="822"/>
      <c r="N26" s="822"/>
      <c r="O26" s="822"/>
      <c r="P26" s="823"/>
      <c r="Q26" s="798" t="s">
        <v>395</v>
      </c>
      <c r="R26" s="799"/>
      <c r="S26" s="799"/>
      <c r="T26" s="799"/>
      <c r="U26" s="800"/>
      <c r="V26" s="798" t="s">
        <v>396</v>
      </c>
      <c r="W26" s="799"/>
      <c r="X26" s="799"/>
      <c r="Y26" s="799"/>
      <c r="Z26" s="800"/>
      <c r="AA26" s="798" t="s">
        <v>397</v>
      </c>
      <c r="AB26" s="799"/>
      <c r="AC26" s="799"/>
      <c r="AD26" s="799"/>
      <c r="AE26" s="799"/>
      <c r="AF26" s="893" t="s">
        <v>398</v>
      </c>
      <c r="AG26" s="894"/>
      <c r="AH26" s="894"/>
      <c r="AI26" s="894"/>
      <c r="AJ26" s="895"/>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403</v>
      </c>
      <c r="C28" s="813"/>
      <c r="D28" s="813"/>
      <c r="E28" s="813"/>
      <c r="F28" s="813"/>
      <c r="G28" s="813"/>
      <c r="H28" s="813"/>
      <c r="I28" s="813"/>
      <c r="J28" s="813"/>
      <c r="K28" s="813"/>
      <c r="L28" s="813"/>
      <c r="M28" s="813"/>
      <c r="N28" s="813"/>
      <c r="O28" s="813"/>
      <c r="P28" s="814"/>
      <c r="Q28" s="903">
        <v>928</v>
      </c>
      <c r="R28" s="904"/>
      <c r="S28" s="904"/>
      <c r="T28" s="904"/>
      <c r="U28" s="904"/>
      <c r="V28" s="904">
        <v>916</v>
      </c>
      <c r="W28" s="904"/>
      <c r="X28" s="904"/>
      <c r="Y28" s="904"/>
      <c r="Z28" s="904"/>
      <c r="AA28" s="904">
        <v>12</v>
      </c>
      <c r="AB28" s="904"/>
      <c r="AC28" s="904"/>
      <c r="AD28" s="904"/>
      <c r="AE28" s="905"/>
      <c r="AF28" s="906">
        <v>12</v>
      </c>
      <c r="AG28" s="904"/>
      <c r="AH28" s="904"/>
      <c r="AI28" s="904"/>
      <c r="AJ28" s="907"/>
      <c r="AK28" s="908">
        <v>60</v>
      </c>
      <c r="AL28" s="899"/>
      <c r="AM28" s="899"/>
      <c r="AN28" s="899"/>
      <c r="AO28" s="899"/>
      <c r="AP28" s="899" t="s">
        <v>582</v>
      </c>
      <c r="AQ28" s="899"/>
      <c r="AR28" s="899"/>
      <c r="AS28" s="899"/>
      <c r="AT28" s="899"/>
      <c r="AU28" s="899" t="s">
        <v>582</v>
      </c>
      <c r="AV28" s="899"/>
      <c r="AW28" s="899"/>
      <c r="AX28" s="899"/>
      <c r="AY28" s="899"/>
      <c r="AZ28" s="900" t="s">
        <v>583</v>
      </c>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404</v>
      </c>
      <c r="C29" s="837"/>
      <c r="D29" s="837"/>
      <c r="E29" s="837"/>
      <c r="F29" s="837"/>
      <c r="G29" s="837"/>
      <c r="H29" s="837"/>
      <c r="I29" s="837"/>
      <c r="J29" s="837"/>
      <c r="K29" s="837"/>
      <c r="L29" s="837"/>
      <c r="M29" s="837"/>
      <c r="N29" s="837"/>
      <c r="O29" s="837"/>
      <c r="P29" s="838"/>
      <c r="Q29" s="839">
        <v>1113</v>
      </c>
      <c r="R29" s="840"/>
      <c r="S29" s="840"/>
      <c r="T29" s="840"/>
      <c r="U29" s="840"/>
      <c r="V29" s="840">
        <v>1088</v>
      </c>
      <c r="W29" s="840"/>
      <c r="X29" s="840"/>
      <c r="Y29" s="840"/>
      <c r="Z29" s="840"/>
      <c r="AA29" s="840">
        <v>26</v>
      </c>
      <c r="AB29" s="840"/>
      <c r="AC29" s="840"/>
      <c r="AD29" s="840"/>
      <c r="AE29" s="841"/>
      <c r="AF29" s="842">
        <v>26</v>
      </c>
      <c r="AG29" s="843"/>
      <c r="AH29" s="843"/>
      <c r="AI29" s="843"/>
      <c r="AJ29" s="844"/>
      <c r="AK29" s="911">
        <v>160</v>
      </c>
      <c r="AL29" s="912"/>
      <c r="AM29" s="912"/>
      <c r="AN29" s="912"/>
      <c r="AO29" s="912"/>
      <c r="AP29" s="912" t="s">
        <v>582</v>
      </c>
      <c r="AQ29" s="912"/>
      <c r="AR29" s="912"/>
      <c r="AS29" s="912"/>
      <c r="AT29" s="912"/>
      <c r="AU29" s="912" t="s">
        <v>583</v>
      </c>
      <c r="AV29" s="912"/>
      <c r="AW29" s="912"/>
      <c r="AX29" s="912"/>
      <c r="AY29" s="912"/>
      <c r="AZ29" s="913" t="s">
        <v>583</v>
      </c>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405</v>
      </c>
      <c r="C30" s="837"/>
      <c r="D30" s="837"/>
      <c r="E30" s="837"/>
      <c r="F30" s="837"/>
      <c r="G30" s="837"/>
      <c r="H30" s="837"/>
      <c r="I30" s="837"/>
      <c r="J30" s="837"/>
      <c r="K30" s="837"/>
      <c r="L30" s="837"/>
      <c r="M30" s="837"/>
      <c r="N30" s="837"/>
      <c r="O30" s="837"/>
      <c r="P30" s="838"/>
      <c r="Q30" s="839">
        <v>139</v>
      </c>
      <c r="R30" s="840"/>
      <c r="S30" s="840"/>
      <c r="T30" s="840"/>
      <c r="U30" s="840"/>
      <c r="V30" s="840">
        <v>136</v>
      </c>
      <c r="W30" s="840"/>
      <c r="X30" s="840"/>
      <c r="Y30" s="840"/>
      <c r="Z30" s="840"/>
      <c r="AA30" s="840">
        <v>3</v>
      </c>
      <c r="AB30" s="840"/>
      <c r="AC30" s="840"/>
      <c r="AD30" s="840"/>
      <c r="AE30" s="841"/>
      <c r="AF30" s="842">
        <v>3</v>
      </c>
      <c r="AG30" s="843"/>
      <c r="AH30" s="843"/>
      <c r="AI30" s="843"/>
      <c r="AJ30" s="844"/>
      <c r="AK30" s="911">
        <v>37</v>
      </c>
      <c r="AL30" s="912"/>
      <c r="AM30" s="912"/>
      <c r="AN30" s="912"/>
      <c r="AO30" s="912"/>
      <c r="AP30" s="912" t="s">
        <v>582</v>
      </c>
      <c r="AQ30" s="912"/>
      <c r="AR30" s="912"/>
      <c r="AS30" s="912"/>
      <c r="AT30" s="912"/>
      <c r="AU30" s="912" t="s">
        <v>582</v>
      </c>
      <c r="AV30" s="912"/>
      <c r="AW30" s="912"/>
      <c r="AX30" s="912"/>
      <c r="AY30" s="912"/>
      <c r="AZ30" s="913" t="s">
        <v>583</v>
      </c>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406</v>
      </c>
      <c r="C31" s="837"/>
      <c r="D31" s="837"/>
      <c r="E31" s="837"/>
      <c r="F31" s="837"/>
      <c r="G31" s="837"/>
      <c r="H31" s="837"/>
      <c r="I31" s="837"/>
      <c r="J31" s="837"/>
      <c r="K31" s="837"/>
      <c r="L31" s="837"/>
      <c r="M31" s="837"/>
      <c r="N31" s="837"/>
      <c r="O31" s="837"/>
      <c r="P31" s="838"/>
      <c r="Q31" s="839">
        <v>211</v>
      </c>
      <c r="R31" s="840"/>
      <c r="S31" s="840"/>
      <c r="T31" s="840"/>
      <c r="U31" s="840"/>
      <c r="V31" s="840">
        <v>188</v>
      </c>
      <c r="W31" s="840"/>
      <c r="X31" s="840"/>
      <c r="Y31" s="840"/>
      <c r="Z31" s="840"/>
      <c r="AA31" s="840">
        <v>23</v>
      </c>
      <c r="AB31" s="840"/>
      <c r="AC31" s="840"/>
      <c r="AD31" s="840"/>
      <c r="AE31" s="841"/>
      <c r="AF31" s="842">
        <v>381</v>
      </c>
      <c r="AG31" s="843"/>
      <c r="AH31" s="843"/>
      <c r="AI31" s="843"/>
      <c r="AJ31" s="844"/>
      <c r="AK31" s="911">
        <v>1</v>
      </c>
      <c r="AL31" s="912"/>
      <c r="AM31" s="912"/>
      <c r="AN31" s="912"/>
      <c r="AO31" s="912"/>
      <c r="AP31" s="912">
        <v>1501</v>
      </c>
      <c r="AQ31" s="912"/>
      <c r="AR31" s="912"/>
      <c r="AS31" s="912"/>
      <c r="AT31" s="912"/>
      <c r="AU31" s="912">
        <v>7</v>
      </c>
      <c r="AV31" s="912"/>
      <c r="AW31" s="912"/>
      <c r="AX31" s="912"/>
      <c r="AY31" s="912"/>
      <c r="AZ31" s="913" t="s">
        <v>583</v>
      </c>
      <c r="BA31" s="913"/>
      <c r="BB31" s="913"/>
      <c r="BC31" s="913"/>
      <c r="BD31" s="913"/>
      <c r="BE31" s="909" t="s">
        <v>407</v>
      </c>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408</v>
      </c>
      <c r="C32" s="837"/>
      <c r="D32" s="837"/>
      <c r="E32" s="837"/>
      <c r="F32" s="837"/>
      <c r="G32" s="837"/>
      <c r="H32" s="837"/>
      <c r="I32" s="837"/>
      <c r="J32" s="837"/>
      <c r="K32" s="837"/>
      <c r="L32" s="837"/>
      <c r="M32" s="837"/>
      <c r="N32" s="837"/>
      <c r="O32" s="837"/>
      <c r="P32" s="838"/>
      <c r="Q32" s="839">
        <v>485</v>
      </c>
      <c r="R32" s="840"/>
      <c r="S32" s="840"/>
      <c r="T32" s="840"/>
      <c r="U32" s="840"/>
      <c r="V32" s="840">
        <v>399</v>
      </c>
      <c r="W32" s="840"/>
      <c r="X32" s="840"/>
      <c r="Y32" s="840"/>
      <c r="Z32" s="840"/>
      <c r="AA32" s="840">
        <v>86</v>
      </c>
      <c r="AB32" s="840"/>
      <c r="AC32" s="840"/>
      <c r="AD32" s="840"/>
      <c r="AE32" s="841"/>
      <c r="AF32" s="842">
        <v>86</v>
      </c>
      <c r="AG32" s="843"/>
      <c r="AH32" s="843"/>
      <c r="AI32" s="843"/>
      <c r="AJ32" s="844"/>
      <c r="AK32" s="911">
        <v>88</v>
      </c>
      <c r="AL32" s="912"/>
      <c r="AM32" s="912"/>
      <c r="AN32" s="912"/>
      <c r="AO32" s="912"/>
      <c r="AP32" s="912">
        <v>3423</v>
      </c>
      <c r="AQ32" s="912"/>
      <c r="AR32" s="912"/>
      <c r="AS32" s="912"/>
      <c r="AT32" s="912"/>
      <c r="AU32" s="912">
        <v>3132</v>
      </c>
      <c r="AV32" s="912"/>
      <c r="AW32" s="912"/>
      <c r="AX32" s="912"/>
      <c r="AY32" s="912"/>
      <c r="AZ32" s="913" t="s">
        <v>583</v>
      </c>
      <c r="BA32" s="913"/>
      <c r="BB32" s="913"/>
      <c r="BC32" s="913"/>
      <c r="BD32" s="913"/>
      <c r="BE32" s="909" t="s">
        <v>409</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410</v>
      </c>
      <c r="C33" s="837"/>
      <c r="D33" s="837"/>
      <c r="E33" s="837"/>
      <c r="F33" s="837"/>
      <c r="G33" s="837"/>
      <c r="H33" s="837"/>
      <c r="I33" s="837"/>
      <c r="J33" s="837"/>
      <c r="K33" s="837"/>
      <c r="L33" s="837"/>
      <c r="M33" s="837"/>
      <c r="N33" s="837"/>
      <c r="O33" s="837"/>
      <c r="P33" s="838"/>
      <c r="Q33" s="839">
        <v>239</v>
      </c>
      <c r="R33" s="840"/>
      <c r="S33" s="840"/>
      <c r="T33" s="840"/>
      <c r="U33" s="840"/>
      <c r="V33" s="840">
        <v>201</v>
      </c>
      <c r="W33" s="840"/>
      <c r="X33" s="840"/>
      <c r="Y33" s="840"/>
      <c r="Z33" s="840"/>
      <c r="AA33" s="840">
        <v>38</v>
      </c>
      <c r="AB33" s="840"/>
      <c r="AC33" s="840"/>
      <c r="AD33" s="840"/>
      <c r="AE33" s="841"/>
      <c r="AF33" s="842">
        <v>38</v>
      </c>
      <c r="AG33" s="843"/>
      <c r="AH33" s="843"/>
      <c r="AI33" s="843"/>
      <c r="AJ33" s="844"/>
      <c r="AK33" s="911">
        <v>43</v>
      </c>
      <c r="AL33" s="912"/>
      <c r="AM33" s="912"/>
      <c r="AN33" s="912"/>
      <c r="AO33" s="912"/>
      <c r="AP33" s="912">
        <v>1704</v>
      </c>
      <c r="AQ33" s="912"/>
      <c r="AR33" s="912"/>
      <c r="AS33" s="912"/>
      <c r="AT33" s="912"/>
      <c r="AU33" s="912">
        <v>1704</v>
      </c>
      <c r="AV33" s="912"/>
      <c r="AW33" s="912"/>
      <c r="AX33" s="912"/>
      <c r="AY33" s="912"/>
      <c r="AZ33" s="913" t="s">
        <v>583</v>
      </c>
      <c r="BA33" s="913"/>
      <c r="BB33" s="913"/>
      <c r="BC33" s="913"/>
      <c r="BD33" s="913"/>
      <c r="BE33" s="909" t="s">
        <v>411</v>
      </c>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412</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391</v>
      </c>
      <c r="B63" s="871" t="s">
        <v>413</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546</v>
      </c>
      <c r="AG63" s="923"/>
      <c r="AH63" s="923"/>
      <c r="AI63" s="923"/>
      <c r="AJ63" s="924"/>
      <c r="AK63" s="925"/>
      <c r="AL63" s="920"/>
      <c r="AM63" s="920"/>
      <c r="AN63" s="920"/>
      <c r="AO63" s="920"/>
      <c r="AP63" s="923">
        <v>6628</v>
      </c>
      <c r="AQ63" s="923"/>
      <c r="AR63" s="923"/>
      <c r="AS63" s="923"/>
      <c r="AT63" s="923"/>
      <c r="AU63" s="923">
        <v>4843</v>
      </c>
      <c r="AV63" s="923"/>
      <c r="AW63" s="923"/>
      <c r="AX63" s="923"/>
      <c r="AY63" s="923"/>
      <c r="AZ63" s="927"/>
      <c r="BA63" s="927"/>
      <c r="BB63" s="927"/>
      <c r="BC63" s="927"/>
      <c r="BD63" s="927"/>
      <c r="BE63" s="928"/>
      <c r="BF63" s="928"/>
      <c r="BG63" s="928"/>
      <c r="BH63" s="928"/>
      <c r="BI63" s="929"/>
      <c r="BJ63" s="930" t="s">
        <v>179</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414</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415</v>
      </c>
      <c r="B66" s="822"/>
      <c r="C66" s="822"/>
      <c r="D66" s="822"/>
      <c r="E66" s="822"/>
      <c r="F66" s="822"/>
      <c r="G66" s="822"/>
      <c r="H66" s="822"/>
      <c r="I66" s="822"/>
      <c r="J66" s="822"/>
      <c r="K66" s="822"/>
      <c r="L66" s="822"/>
      <c r="M66" s="822"/>
      <c r="N66" s="822"/>
      <c r="O66" s="822"/>
      <c r="P66" s="823"/>
      <c r="Q66" s="798" t="s">
        <v>395</v>
      </c>
      <c r="R66" s="799"/>
      <c r="S66" s="799"/>
      <c r="T66" s="799"/>
      <c r="U66" s="800"/>
      <c r="V66" s="798" t="s">
        <v>396</v>
      </c>
      <c r="W66" s="799"/>
      <c r="X66" s="799"/>
      <c r="Y66" s="799"/>
      <c r="Z66" s="800"/>
      <c r="AA66" s="798" t="s">
        <v>416</v>
      </c>
      <c r="AB66" s="799"/>
      <c r="AC66" s="799"/>
      <c r="AD66" s="799"/>
      <c r="AE66" s="800"/>
      <c r="AF66" s="933" t="s">
        <v>417</v>
      </c>
      <c r="AG66" s="894"/>
      <c r="AH66" s="894"/>
      <c r="AI66" s="894"/>
      <c r="AJ66" s="934"/>
      <c r="AK66" s="798" t="s">
        <v>418</v>
      </c>
      <c r="AL66" s="822"/>
      <c r="AM66" s="822"/>
      <c r="AN66" s="822"/>
      <c r="AO66" s="823"/>
      <c r="AP66" s="798" t="s">
        <v>400</v>
      </c>
      <c r="AQ66" s="799"/>
      <c r="AR66" s="799"/>
      <c r="AS66" s="799"/>
      <c r="AT66" s="800"/>
      <c r="AU66" s="798" t="s">
        <v>419</v>
      </c>
      <c r="AV66" s="799"/>
      <c r="AW66" s="799"/>
      <c r="AX66" s="799"/>
      <c r="AY66" s="800"/>
      <c r="AZ66" s="798" t="s">
        <v>379</v>
      </c>
      <c r="BA66" s="799"/>
      <c r="BB66" s="799"/>
      <c r="BC66" s="799"/>
      <c r="BD66" s="810"/>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15">
      <c r="A68" s="253">
        <v>1</v>
      </c>
      <c r="B68" s="950" t="s">
        <v>584</v>
      </c>
      <c r="C68" s="951"/>
      <c r="D68" s="951"/>
      <c r="E68" s="951"/>
      <c r="F68" s="951"/>
      <c r="G68" s="951"/>
      <c r="H68" s="951"/>
      <c r="I68" s="951"/>
      <c r="J68" s="951"/>
      <c r="K68" s="951"/>
      <c r="L68" s="951"/>
      <c r="M68" s="951"/>
      <c r="N68" s="951"/>
      <c r="O68" s="951"/>
      <c r="P68" s="952"/>
      <c r="Q68" s="953">
        <v>2591</v>
      </c>
      <c r="R68" s="947"/>
      <c r="S68" s="947"/>
      <c r="T68" s="947"/>
      <c r="U68" s="947"/>
      <c r="V68" s="947">
        <v>2501</v>
      </c>
      <c r="W68" s="947"/>
      <c r="X68" s="947"/>
      <c r="Y68" s="947"/>
      <c r="Z68" s="947"/>
      <c r="AA68" s="947">
        <v>90</v>
      </c>
      <c r="AB68" s="947"/>
      <c r="AC68" s="947"/>
      <c r="AD68" s="947"/>
      <c r="AE68" s="947"/>
      <c r="AF68" s="947">
        <v>60</v>
      </c>
      <c r="AG68" s="947"/>
      <c r="AH68" s="947"/>
      <c r="AI68" s="947"/>
      <c r="AJ68" s="947"/>
      <c r="AK68" s="947">
        <v>12</v>
      </c>
      <c r="AL68" s="947"/>
      <c r="AM68" s="947"/>
      <c r="AN68" s="947"/>
      <c r="AO68" s="947"/>
      <c r="AP68" s="947">
        <v>5820</v>
      </c>
      <c r="AQ68" s="947"/>
      <c r="AR68" s="947"/>
      <c r="AS68" s="947"/>
      <c r="AT68" s="947"/>
      <c r="AU68" s="947">
        <v>246</v>
      </c>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15">
      <c r="A69" s="256">
        <v>2</v>
      </c>
      <c r="B69" s="954" t="s">
        <v>585</v>
      </c>
      <c r="C69" s="955"/>
      <c r="D69" s="955"/>
      <c r="E69" s="955"/>
      <c r="F69" s="955"/>
      <c r="G69" s="955"/>
      <c r="H69" s="955"/>
      <c r="I69" s="955"/>
      <c r="J69" s="955"/>
      <c r="K69" s="955"/>
      <c r="L69" s="955"/>
      <c r="M69" s="955"/>
      <c r="N69" s="955"/>
      <c r="O69" s="955"/>
      <c r="P69" s="956"/>
      <c r="Q69" s="957">
        <v>1886</v>
      </c>
      <c r="R69" s="912"/>
      <c r="S69" s="912"/>
      <c r="T69" s="912"/>
      <c r="U69" s="912"/>
      <c r="V69" s="912">
        <v>1880</v>
      </c>
      <c r="W69" s="912"/>
      <c r="X69" s="912"/>
      <c r="Y69" s="912"/>
      <c r="Z69" s="912"/>
      <c r="AA69" s="912">
        <v>6</v>
      </c>
      <c r="AB69" s="912"/>
      <c r="AC69" s="912"/>
      <c r="AD69" s="912"/>
      <c r="AE69" s="912"/>
      <c r="AF69" s="912">
        <v>38</v>
      </c>
      <c r="AG69" s="912"/>
      <c r="AH69" s="912"/>
      <c r="AI69" s="912"/>
      <c r="AJ69" s="912"/>
      <c r="AK69" s="912" t="s">
        <v>605</v>
      </c>
      <c r="AL69" s="912"/>
      <c r="AM69" s="912"/>
      <c r="AN69" s="912"/>
      <c r="AO69" s="912"/>
      <c r="AP69" s="912">
        <v>138</v>
      </c>
      <c r="AQ69" s="912"/>
      <c r="AR69" s="912"/>
      <c r="AS69" s="912"/>
      <c r="AT69" s="912"/>
      <c r="AU69" s="912">
        <v>7</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15">
      <c r="A70" s="256">
        <v>3</v>
      </c>
      <c r="B70" s="954" t="s">
        <v>586</v>
      </c>
      <c r="C70" s="955"/>
      <c r="D70" s="955"/>
      <c r="E70" s="955"/>
      <c r="F70" s="955"/>
      <c r="G70" s="955"/>
      <c r="H70" s="955"/>
      <c r="I70" s="955"/>
      <c r="J70" s="955"/>
      <c r="K70" s="955"/>
      <c r="L70" s="955"/>
      <c r="M70" s="955"/>
      <c r="N70" s="955"/>
      <c r="O70" s="955"/>
      <c r="P70" s="956"/>
      <c r="Q70" s="957">
        <v>1069</v>
      </c>
      <c r="R70" s="912"/>
      <c r="S70" s="912"/>
      <c r="T70" s="912"/>
      <c r="U70" s="912"/>
      <c r="V70" s="912">
        <v>1042</v>
      </c>
      <c r="W70" s="912"/>
      <c r="X70" s="912"/>
      <c r="Y70" s="912"/>
      <c r="Z70" s="912"/>
      <c r="AA70" s="912">
        <v>28</v>
      </c>
      <c r="AB70" s="912"/>
      <c r="AC70" s="912"/>
      <c r="AD70" s="912"/>
      <c r="AE70" s="912"/>
      <c r="AF70" s="912">
        <v>28</v>
      </c>
      <c r="AG70" s="912"/>
      <c r="AH70" s="912"/>
      <c r="AI70" s="912"/>
      <c r="AJ70" s="912"/>
      <c r="AK70" s="912">
        <v>11</v>
      </c>
      <c r="AL70" s="912"/>
      <c r="AM70" s="912"/>
      <c r="AN70" s="912"/>
      <c r="AO70" s="912"/>
      <c r="AP70" s="912" t="s">
        <v>602</v>
      </c>
      <c r="AQ70" s="912"/>
      <c r="AR70" s="912"/>
      <c r="AS70" s="912"/>
      <c r="AT70" s="912"/>
      <c r="AU70" s="912" t="s">
        <v>602</v>
      </c>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15">
      <c r="A71" s="256">
        <v>4</v>
      </c>
      <c r="B71" s="954" t="s">
        <v>587</v>
      </c>
      <c r="C71" s="955"/>
      <c r="D71" s="955"/>
      <c r="E71" s="955"/>
      <c r="F71" s="955"/>
      <c r="G71" s="955"/>
      <c r="H71" s="955"/>
      <c r="I71" s="955"/>
      <c r="J71" s="955"/>
      <c r="K71" s="955"/>
      <c r="L71" s="955"/>
      <c r="M71" s="955"/>
      <c r="N71" s="955"/>
      <c r="O71" s="955"/>
      <c r="P71" s="956"/>
      <c r="Q71" s="957">
        <v>1097</v>
      </c>
      <c r="R71" s="912"/>
      <c r="S71" s="912"/>
      <c r="T71" s="912"/>
      <c r="U71" s="912"/>
      <c r="V71" s="912">
        <v>1024</v>
      </c>
      <c r="W71" s="912"/>
      <c r="X71" s="912"/>
      <c r="Y71" s="912"/>
      <c r="Z71" s="912"/>
      <c r="AA71" s="912">
        <v>73</v>
      </c>
      <c r="AB71" s="912"/>
      <c r="AC71" s="912"/>
      <c r="AD71" s="912"/>
      <c r="AE71" s="912"/>
      <c r="AF71" s="912">
        <v>73</v>
      </c>
      <c r="AG71" s="912"/>
      <c r="AH71" s="912"/>
      <c r="AI71" s="912"/>
      <c r="AJ71" s="912"/>
      <c r="AK71" s="912">
        <v>141</v>
      </c>
      <c r="AL71" s="912"/>
      <c r="AM71" s="912"/>
      <c r="AN71" s="912"/>
      <c r="AO71" s="912"/>
      <c r="AP71" s="912" t="s">
        <v>602</v>
      </c>
      <c r="AQ71" s="912"/>
      <c r="AR71" s="912"/>
      <c r="AS71" s="912"/>
      <c r="AT71" s="912"/>
      <c r="AU71" s="912" t="s">
        <v>602</v>
      </c>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15">
      <c r="A72" s="256">
        <v>5</v>
      </c>
      <c r="B72" s="954" t="s">
        <v>588</v>
      </c>
      <c r="C72" s="955"/>
      <c r="D72" s="955"/>
      <c r="E72" s="955"/>
      <c r="F72" s="955"/>
      <c r="G72" s="955"/>
      <c r="H72" s="955"/>
      <c r="I72" s="955"/>
      <c r="J72" s="955"/>
      <c r="K72" s="955"/>
      <c r="L72" s="955"/>
      <c r="M72" s="955"/>
      <c r="N72" s="955"/>
      <c r="O72" s="955"/>
      <c r="P72" s="956"/>
      <c r="Q72" s="957">
        <v>293449</v>
      </c>
      <c r="R72" s="912"/>
      <c r="S72" s="912"/>
      <c r="T72" s="912"/>
      <c r="U72" s="912"/>
      <c r="V72" s="912">
        <v>280469</v>
      </c>
      <c r="W72" s="912"/>
      <c r="X72" s="912"/>
      <c r="Y72" s="912"/>
      <c r="Z72" s="912"/>
      <c r="AA72" s="912">
        <v>12980</v>
      </c>
      <c r="AB72" s="912"/>
      <c r="AC72" s="912"/>
      <c r="AD72" s="912"/>
      <c r="AE72" s="912"/>
      <c r="AF72" s="912">
        <v>12980</v>
      </c>
      <c r="AG72" s="912"/>
      <c r="AH72" s="912"/>
      <c r="AI72" s="912"/>
      <c r="AJ72" s="912"/>
      <c r="AK72" s="912">
        <v>723</v>
      </c>
      <c r="AL72" s="912"/>
      <c r="AM72" s="912"/>
      <c r="AN72" s="912"/>
      <c r="AO72" s="912"/>
      <c r="AP72" s="912" t="s">
        <v>603</v>
      </c>
      <c r="AQ72" s="912"/>
      <c r="AR72" s="912"/>
      <c r="AS72" s="912"/>
      <c r="AT72" s="912"/>
      <c r="AU72" s="912" t="s">
        <v>603</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15">
      <c r="A73" s="256">
        <v>6</v>
      </c>
      <c r="B73" s="954" t="s">
        <v>589</v>
      </c>
      <c r="C73" s="955"/>
      <c r="D73" s="955"/>
      <c r="E73" s="955"/>
      <c r="F73" s="955"/>
      <c r="G73" s="955"/>
      <c r="H73" s="955"/>
      <c r="I73" s="955"/>
      <c r="J73" s="955"/>
      <c r="K73" s="955"/>
      <c r="L73" s="955"/>
      <c r="M73" s="955"/>
      <c r="N73" s="955"/>
      <c r="O73" s="955"/>
      <c r="P73" s="956"/>
      <c r="Q73" s="957">
        <v>326</v>
      </c>
      <c r="R73" s="912"/>
      <c r="S73" s="912"/>
      <c r="T73" s="912"/>
      <c r="U73" s="912"/>
      <c r="V73" s="912">
        <v>293</v>
      </c>
      <c r="W73" s="912"/>
      <c r="X73" s="912"/>
      <c r="Y73" s="912"/>
      <c r="Z73" s="912"/>
      <c r="AA73" s="912">
        <v>32</v>
      </c>
      <c r="AB73" s="912"/>
      <c r="AC73" s="912"/>
      <c r="AD73" s="912"/>
      <c r="AE73" s="912"/>
      <c r="AF73" s="912">
        <v>32</v>
      </c>
      <c r="AG73" s="912"/>
      <c r="AH73" s="912"/>
      <c r="AI73" s="912"/>
      <c r="AJ73" s="912"/>
      <c r="AK73" s="912" t="s">
        <v>605</v>
      </c>
      <c r="AL73" s="912"/>
      <c r="AM73" s="912"/>
      <c r="AN73" s="912"/>
      <c r="AO73" s="912"/>
      <c r="AP73" s="912">
        <v>539</v>
      </c>
      <c r="AQ73" s="912"/>
      <c r="AR73" s="912"/>
      <c r="AS73" s="912"/>
      <c r="AT73" s="912"/>
      <c r="AU73" s="912">
        <v>82</v>
      </c>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15">
      <c r="A74" s="256">
        <v>7</v>
      </c>
      <c r="B74" s="954" t="s">
        <v>590</v>
      </c>
      <c r="C74" s="955"/>
      <c r="D74" s="955"/>
      <c r="E74" s="955"/>
      <c r="F74" s="955"/>
      <c r="G74" s="955"/>
      <c r="H74" s="955"/>
      <c r="I74" s="955"/>
      <c r="J74" s="955"/>
      <c r="K74" s="955"/>
      <c r="L74" s="955"/>
      <c r="M74" s="955"/>
      <c r="N74" s="955"/>
      <c r="O74" s="955"/>
      <c r="P74" s="956"/>
      <c r="Q74" s="957">
        <v>7131</v>
      </c>
      <c r="R74" s="912"/>
      <c r="S74" s="912"/>
      <c r="T74" s="912"/>
      <c r="U74" s="912"/>
      <c r="V74" s="912">
        <v>6900</v>
      </c>
      <c r="W74" s="912"/>
      <c r="X74" s="912"/>
      <c r="Y74" s="912"/>
      <c r="Z74" s="912"/>
      <c r="AA74" s="912">
        <v>231</v>
      </c>
      <c r="AB74" s="912"/>
      <c r="AC74" s="912"/>
      <c r="AD74" s="912"/>
      <c r="AE74" s="912"/>
      <c r="AF74" s="912">
        <v>3268</v>
      </c>
      <c r="AG74" s="912"/>
      <c r="AH74" s="912"/>
      <c r="AI74" s="912"/>
      <c r="AJ74" s="912"/>
      <c r="AK74" s="912">
        <v>707</v>
      </c>
      <c r="AL74" s="912"/>
      <c r="AM74" s="912"/>
      <c r="AN74" s="912"/>
      <c r="AO74" s="912"/>
      <c r="AP74" s="912">
        <v>2024</v>
      </c>
      <c r="AQ74" s="912"/>
      <c r="AR74" s="912"/>
      <c r="AS74" s="912"/>
      <c r="AT74" s="912"/>
      <c r="AU74" s="912">
        <v>114</v>
      </c>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15">
      <c r="A75" s="256">
        <v>8</v>
      </c>
      <c r="B75" s="954" t="s">
        <v>591</v>
      </c>
      <c r="C75" s="955"/>
      <c r="D75" s="955"/>
      <c r="E75" s="955"/>
      <c r="F75" s="955"/>
      <c r="G75" s="955"/>
      <c r="H75" s="955"/>
      <c r="I75" s="955"/>
      <c r="J75" s="955"/>
      <c r="K75" s="955"/>
      <c r="L75" s="955"/>
      <c r="M75" s="955"/>
      <c r="N75" s="955"/>
      <c r="O75" s="955"/>
      <c r="P75" s="956"/>
      <c r="Q75" s="960">
        <v>6683</v>
      </c>
      <c r="R75" s="961"/>
      <c r="S75" s="961"/>
      <c r="T75" s="961"/>
      <c r="U75" s="911"/>
      <c r="V75" s="962">
        <v>6314</v>
      </c>
      <c r="W75" s="961"/>
      <c r="X75" s="961"/>
      <c r="Y75" s="961"/>
      <c r="Z75" s="911"/>
      <c r="AA75" s="962">
        <v>369</v>
      </c>
      <c r="AB75" s="961"/>
      <c r="AC75" s="961"/>
      <c r="AD75" s="961"/>
      <c r="AE75" s="911"/>
      <c r="AF75" s="962">
        <v>378</v>
      </c>
      <c r="AG75" s="961"/>
      <c r="AH75" s="961"/>
      <c r="AI75" s="961"/>
      <c r="AJ75" s="911"/>
      <c r="AK75" s="962">
        <v>350</v>
      </c>
      <c r="AL75" s="961"/>
      <c r="AM75" s="961"/>
      <c r="AN75" s="961"/>
      <c r="AO75" s="911"/>
      <c r="AP75" s="962" t="s">
        <v>602</v>
      </c>
      <c r="AQ75" s="961"/>
      <c r="AR75" s="961"/>
      <c r="AS75" s="961"/>
      <c r="AT75" s="911"/>
      <c r="AU75" s="962" t="s">
        <v>602</v>
      </c>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15">
      <c r="A76" s="256">
        <v>9</v>
      </c>
      <c r="B76" s="954" t="s">
        <v>592</v>
      </c>
      <c r="C76" s="955"/>
      <c r="D76" s="955"/>
      <c r="E76" s="955"/>
      <c r="F76" s="955"/>
      <c r="G76" s="955"/>
      <c r="H76" s="955"/>
      <c r="I76" s="955"/>
      <c r="J76" s="955"/>
      <c r="K76" s="955"/>
      <c r="L76" s="955"/>
      <c r="M76" s="955"/>
      <c r="N76" s="955"/>
      <c r="O76" s="955"/>
      <c r="P76" s="956"/>
      <c r="Q76" s="960">
        <v>14</v>
      </c>
      <c r="R76" s="961"/>
      <c r="S76" s="961"/>
      <c r="T76" s="961"/>
      <c r="U76" s="911"/>
      <c r="V76" s="962">
        <v>5</v>
      </c>
      <c r="W76" s="961"/>
      <c r="X76" s="961"/>
      <c r="Y76" s="961"/>
      <c r="Z76" s="911"/>
      <c r="AA76" s="962">
        <v>9</v>
      </c>
      <c r="AB76" s="961"/>
      <c r="AC76" s="961"/>
      <c r="AD76" s="961"/>
      <c r="AE76" s="911"/>
      <c r="AF76" s="962">
        <v>1</v>
      </c>
      <c r="AG76" s="961"/>
      <c r="AH76" s="961"/>
      <c r="AI76" s="961"/>
      <c r="AJ76" s="911"/>
      <c r="AK76" s="962">
        <v>9</v>
      </c>
      <c r="AL76" s="961"/>
      <c r="AM76" s="961"/>
      <c r="AN76" s="961"/>
      <c r="AO76" s="911"/>
      <c r="AP76" s="962" t="s">
        <v>602</v>
      </c>
      <c r="AQ76" s="961"/>
      <c r="AR76" s="961"/>
      <c r="AS76" s="961"/>
      <c r="AT76" s="911"/>
      <c r="AU76" s="962" t="s">
        <v>602</v>
      </c>
      <c r="AV76" s="961"/>
      <c r="AW76" s="961"/>
      <c r="AX76" s="961"/>
      <c r="AY76" s="911"/>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15">
      <c r="A77" s="256">
        <v>10</v>
      </c>
      <c r="B77" s="954" t="s">
        <v>593</v>
      </c>
      <c r="C77" s="955"/>
      <c r="D77" s="955"/>
      <c r="E77" s="955"/>
      <c r="F77" s="955"/>
      <c r="G77" s="955"/>
      <c r="H77" s="955"/>
      <c r="I77" s="955"/>
      <c r="J77" s="955"/>
      <c r="K77" s="955"/>
      <c r="L77" s="955"/>
      <c r="M77" s="955"/>
      <c r="N77" s="955"/>
      <c r="O77" s="955"/>
      <c r="P77" s="956"/>
      <c r="Q77" s="960">
        <v>40</v>
      </c>
      <c r="R77" s="961"/>
      <c r="S77" s="961"/>
      <c r="T77" s="961"/>
      <c r="U77" s="911"/>
      <c r="V77" s="962">
        <v>29</v>
      </c>
      <c r="W77" s="961"/>
      <c r="X77" s="961"/>
      <c r="Y77" s="961"/>
      <c r="Z77" s="911"/>
      <c r="AA77" s="962">
        <v>11</v>
      </c>
      <c r="AB77" s="961"/>
      <c r="AC77" s="961"/>
      <c r="AD77" s="961"/>
      <c r="AE77" s="911"/>
      <c r="AF77" s="962">
        <v>5</v>
      </c>
      <c r="AG77" s="961"/>
      <c r="AH77" s="961"/>
      <c r="AI77" s="961"/>
      <c r="AJ77" s="911"/>
      <c r="AK77" s="962" t="s">
        <v>606</v>
      </c>
      <c r="AL77" s="961"/>
      <c r="AM77" s="961"/>
      <c r="AN77" s="961"/>
      <c r="AO77" s="911"/>
      <c r="AP77" s="962" t="s">
        <v>602</v>
      </c>
      <c r="AQ77" s="961"/>
      <c r="AR77" s="961"/>
      <c r="AS77" s="961"/>
      <c r="AT77" s="911"/>
      <c r="AU77" s="962" t="s">
        <v>602</v>
      </c>
      <c r="AV77" s="961"/>
      <c r="AW77" s="961"/>
      <c r="AX77" s="961"/>
      <c r="AY77" s="911"/>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15">
      <c r="A78" s="256">
        <v>11</v>
      </c>
      <c r="B78" s="954" t="s">
        <v>594</v>
      </c>
      <c r="C78" s="955"/>
      <c r="D78" s="955"/>
      <c r="E78" s="955"/>
      <c r="F78" s="955"/>
      <c r="G78" s="955"/>
      <c r="H78" s="955"/>
      <c r="I78" s="955"/>
      <c r="J78" s="955"/>
      <c r="K78" s="955"/>
      <c r="L78" s="955"/>
      <c r="M78" s="955"/>
      <c r="N78" s="955"/>
      <c r="O78" s="955"/>
      <c r="P78" s="956"/>
      <c r="Q78" s="957">
        <v>194</v>
      </c>
      <c r="R78" s="912"/>
      <c r="S78" s="912"/>
      <c r="T78" s="912"/>
      <c r="U78" s="912"/>
      <c r="V78" s="912">
        <v>191</v>
      </c>
      <c r="W78" s="912"/>
      <c r="X78" s="912"/>
      <c r="Y78" s="912"/>
      <c r="Z78" s="912"/>
      <c r="AA78" s="912">
        <v>3</v>
      </c>
      <c r="AB78" s="912"/>
      <c r="AC78" s="912"/>
      <c r="AD78" s="912"/>
      <c r="AE78" s="912"/>
      <c r="AF78" s="912">
        <v>3</v>
      </c>
      <c r="AG78" s="912"/>
      <c r="AH78" s="912"/>
      <c r="AI78" s="912"/>
      <c r="AJ78" s="912"/>
      <c r="AK78" s="912" t="s">
        <v>604</v>
      </c>
      <c r="AL78" s="912"/>
      <c r="AM78" s="912"/>
      <c r="AN78" s="912"/>
      <c r="AO78" s="912"/>
      <c r="AP78" s="912" t="s">
        <v>602</v>
      </c>
      <c r="AQ78" s="912"/>
      <c r="AR78" s="912"/>
      <c r="AS78" s="912"/>
      <c r="AT78" s="912"/>
      <c r="AU78" s="912" t="s">
        <v>602</v>
      </c>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15">
      <c r="A79" s="256">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15">
      <c r="A80" s="256">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15">
      <c r="A81" s="256">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15">
      <c r="A82" s="256">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15">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15">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15">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15">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15">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
      <c r="A88" s="259" t="s">
        <v>391</v>
      </c>
      <c r="B88" s="871" t="s">
        <v>420</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16866</v>
      </c>
      <c r="AG88" s="923"/>
      <c r="AH88" s="923"/>
      <c r="AI88" s="923"/>
      <c r="AJ88" s="923"/>
      <c r="AK88" s="920"/>
      <c r="AL88" s="920"/>
      <c r="AM88" s="920"/>
      <c r="AN88" s="920"/>
      <c r="AO88" s="920"/>
      <c r="AP88" s="923">
        <v>8521</v>
      </c>
      <c r="AQ88" s="923"/>
      <c r="AR88" s="923"/>
      <c r="AS88" s="923"/>
      <c r="AT88" s="923"/>
      <c r="AU88" s="923">
        <v>449</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1" t="s">
        <v>421</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8</v>
      </c>
      <c r="CS102" s="931"/>
      <c r="CT102" s="931"/>
      <c r="CU102" s="931"/>
      <c r="CV102" s="974"/>
      <c r="CW102" s="973"/>
      <c r="CX102" s="931"/>
      <c r="CY102" s="931"/>
      <c r="CZ102" s="931"/>
      <c r="DA102" s="974"/>
      <c r="DB102" s="973"/>
      <c r="DC102" s="931"/>
      <c r="DD102" s="931"/>
      <c r="DE102" s="931"/>
      <c r="DF102" s="974"/>
      <c r="DG102" s="973">
        <v>310</v>
      </c>
      <c r="DH102" s="931"/>
      <c r="DI102" s="931"/>
      <c r="DJ102" s="931"/>
      <c r="DK102" s="974"/>
      <c r="DL102" s="973"/>
      <c r="DM102" s="931"/>
      <c r="DN102" s="931"/>
      <c r="DO102" s="931"/>
      <c r="DP102" s="974"/>
      <c r="DQ102" s="973">
        <v>24</v>
      </c>
      <c r="DR102" s="931"/>
      <c r="DS102" s="931"/>
      <c r="DT102" s="931"/>
      <c r="DU102" s="974"/>
      <c r="DV102" s="997"/>
      <c r="DW102" s="998"/>
      <c r="DX102" s="998"/>
      <c r="DY102" s="998"/>
      <c r="DZ102" s="99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423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424</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425</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2" t="s">
        <v>426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15">
      <c r="A109" s="995" t="s">
        <v>428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429</v>
      </c>
      <c r="AB109" s="976"/>
      <c r="AC109" s="976"/>
      <c r="AD109" s="976"/>
      <c r="AE109" s="977"/>
      <c r="AF109" s="975" t="s">
        <v>309</v>
      </c>
      <c r="AG109" s="976"/>
      <c r="AH109" s="976"/>
      <c r="AI109" s="976"/>
      <c r="AJ109" s="977"/>
      <c r="AK109" s="975" t="s">
        <v>308</v>
      </c>
      <c r="AL109" s="976"/>
      <c r="AM109" s="976"/>
      <c r="AN109" s="976"/>
      <c r="AO109" s="977"/>
      <c r="AP109" s="975" t="s">
        <v>430</v>
      </c>
      <c r="AQ109" s="976"/>
      <c r="AR109" s="976"/>
      <c r="AS109" s="976"/>
      <c r="AT109" s="978"/>
      <c r="AU109" s="995" t="s">
        <v>428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429</v>
      </c>
      <c r="BR109" s="976"/>
      <c r="BS109" s="976"/>
      <c r="BT109" s="976"/>
      <c r="BU109" s="977"/>
      <c r="BV109" s="975" t="s">
        <v>309</v>
      </c>
      <c r="BW109" s="976"/>
      <c r="BX109" s="976"/>
      <c r="BY109" s="976"/>
      <c r="BZ109" s="977"/>
      <c r="CA109" s="975" t="s">
        <v>308</v>
      </c>
      <c r="CB109" s="976"/>
      <c r="CC109" s="976"/>
      <c r="CD109" s="976"/>
      <c r="CE109" s="977"/>
      <c r="CF109" s="996" t="s">
        <v>430</v>
      </c>
      <c r="CG109" s="996"/>
      <c r="CH109" s="996"/>
      <c r="CI109" s="996"/>
      <c r="CJ109" s="996"/>
      <c r="CK109" s="975" t="s">
        <v>431</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429</v>
      </c>
      <c r="DH109" s="976"/>
      <c r="DI109" s="976"/>
      <c r="DJ109" s="976"/>
      <c r="DK109" s="977"/>
      <c r="DL109" s="975" t="s">
        <v>309</v>
      </c>
      <c r="DM109" s="976"/>
      <c r="DN109" s="976"/>
      <c r="DO109" s="976"/>
      <c r="DP109" s="977"/>
      <c r="DQ109" s="975" t="s">
        <v>308</v>
      </c>
      <c r="DR109" s="976"/>
      <c r="DS109" s="976"/>
      <c r="DT109" s="976"/>
      <c r="DU109" s="977"/>
      <c r="DV109" s="975" t="s">
        <v>430</v>
      </c>
      <c r="DW109" s="976"/>
      <c r="DX109" s="976"/>
      <c r="DY109" s="976"/>
      <c r="DZ109" s="978"/>
    </row>
    <row r="110" spans="1:131" s="241" customFormat="1" ht="26.25" customHeight="1" x14ac:dyDescent="0.15">
      <c r="A110" s="979" t="s">
        <v>432</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470799</v>
      </c>
      <c r="AB110" s="983"/>
      <c r="AC110" s="983"/>
      <c r="AD110" s="983"/>
      <c r="AE110" s="984"/>
      <c r="AF110" s="985">
        <v>481503</v>
      </c>
      <c r="AG110" s="983"/>
      <c r="AH110" s="983"/>
      <c r="AI110" s="983"/>
      <c r="AJ110" s="984"/>
      <c r="AK110" s="985">
        <v>514901</v>
      </c>
      <c r="AL110" s="983"/>
      <c r="AM110" s="983"/>
      <c r="AN110" s="983"/>
      <c r="AO110" s="984"/>
      <c r="AP110" s="986">
        <v>18.8</v>
      </c>
      <c r="AQ110" s="987"/>
      <c r="AR110" s="987"/>
      <c r="AS110" s="987"/>
      <c r="AT110" s="988"/>
      <c r="AU110" s="989" t="s">
        <v>73</v>
      </c>
      <c r="AV110" s="990"/>
      <c r="AW110" s="990"/>
      <c r="AX110" s="990"/>
      <c r="AY110" s="990"/>
      <c r="AZ110" s="1031" t="s">
        <v>433</v>
      </c>
      <c r="BA110" s="980"/>
      <c r="BB110" s="980"/>
      <c r="BC110" s="980"/>
      <c r="BD110" s="980"/>
      <c r="BE110" s="980"/>
      <c r="BF110" s="980"/>
      <c r="BG110" s="980"/>
      <c r="BH110" s="980"/>
      <c r="BI110" s="980"/>
      <c r="BJ110" s="980"/>
      <c r="BK110" s="980"/>
      <c r="BL110" s="980"/>
      <c r="BM110" s="980"/>
      <c r="BN110" s="980"/>
      <c r="BO110" s="980"/>
      <c r="BP110" s="981"/>
      <c r="BQ110" s="1017">
        <v>4866957</v>
      </c>
      <c r="BR110" s="1018"/>
      <c r="BS110" s="1018"/>
      <c r="BT110" s="1018"/>
      <c r="BU110" s="1018"/>
      <c r="BV110" s="1018">
        <v>4619832</v>
      </c>
      <c r="BW110" s="1018"/>
      <c r="BX110" s="1018"/>
      <c r="BY110" s="1018"/>
      <c r="BZ110" s="1018"/>
      <c r="CA110" s="1018">
        <v>4444430</v>
      </c>
      <c r="CB110" s="1018"/>
      <c r="CC110" s="1018"/>
      <c r="CD110" s="1018"/>
      <c r="CE110" s="1018"/>
      <c r="CF110" s="1032">
        <v>161.9</v>
      </c>
      <c r="CG110" s="1033"/>
      <c r="CH110" s="1033"/>
      <c r="CI110" s="1033"/>
      <c r="CJ110" s="1033"/>
      <c r="CK110" s="1034" t="s">
        <v>434</v>
      </c>
      <c r="CL110" s="1035"/>
      <c r="CM110" s="1014" t="s">
        <v>435</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179</v>
      </c>
      <c r="DH110" s="1018"/>
      <c r="DI110" s="1018"/>
      <c r="DJ110" s="1018"/>
      <c r="DK110" s="1018"/>
      <c r="DL110" s="1018" t="s">
        <v>436</v>
      </c>
      <c r="DM110" s="1018"/>
      <c r="DN110" s="1018"/>
      <c r="DO110" s="1018"/>
      <c r="DP110" s="1018"/>
      <c r="DQ110" s="1018" t="s">
        <v>437</v>
      </c>
      <c r="DR110" s="1018"/>
      <c r="DS110" s="1018"/>
      <c r="DT110" s="1018"/>
      <c r="DU110" s="1018"/>
      <c r="DV110" s="1019" t="s">
        <v>438</v>
      </c>
      <c r="DW110" s="1019"/>
      <c r="DX110" s="1019"/>
      <c r="DY110" s="1019"/>
      <c r="DZ110" s="1020"/>
    </row>
    <row r="111" spans="1:131" s="241" customFormat="1" ht="26.25" customHeight="1" x14ac:dyDescent="0.15">
      <c r="A111" s="1021" t="s">
        <v>439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179</v>
      </c>
      <c r="AB111" s="1025"/>
      <c r="AC111" s="1025"/>
      <c r="AD111" s="1025"/>
      <c r="AE111" s="1026"/>
      <c r="AF111" s="1027" t="s">
        <v>438</v>
      </c>
      <c r="AG111" s="1025"/>
      <c r="AH111" s="1025"/>
      <c r="AI111" s="1025"/>
      <c r="AJ111" s="1026"/>
      <c r="AK111" s="1027" t="s">
        <v>440</v>
      </c>
      <c r="AL111" s="1025"/>
      <c r="AM111" s="1025"/>
      <c r="AN111" s="1025"/>
      <c r="AO111" s="1026"/>
      <c r="AP111" s="1028" t="s">
        <v>179</v>
      </c>
      <c r="AQ111" s="1029"/>
      <c r="AR111" s="1029"/>
      <c r="AS111" s="1029"/>
      <c r="AT111" s="1030"/>
      <c r="AU111" s="991"/>
      <c r="AV111" s="992"/>
      <c r="AW111" s="992"/>
      <c r="AX111" s="992"/>
      <c r="AY111" s="992"/>
      <c r="AZ111" s="1040" t="s">
        <v>441</v>
      </c>
      <c r="BA111" s="1041"/>
      <c r="BB111" s="1041"/>
      <c r="BC111" s="1041"/>
      <c r="BD111" s="1041"/>
      <c r="BE111" s="1041"/>
      <c r="BF111" s="1041"/>
      <c r="BG111" s="1041"/>
      <c r="BH111" s="1041"/>
      <c r="BI111" s="1041"/>
      <c r="BJ111" s="1041"/>
      <c r="BK111" s="1041"/>
      <c r="BL111" s="1041"/>
      <c r="BM111" s="1041"/>
      <c r="BN111" s="1041"/>
      <c r="BO111" s="1041"/>
      <c r="BP111" s="1042"/>
      <c r="BQ111" s="1010">
        <v>241505</v>
      </c>
      <c r="BR111" s="1011"/>
      <c r="BS111" s="1011"/>
      <c r="BT111" s="1011"/>
      <c r="BU111" s="1011"/>
      <c r="BV111" s="1011">
        <v>213214</v>
      </c>
      <c r="BW111" s="1011"/>
      <c r="BX111" s="1011"/>
      <c r="BY111" s="1011"/>
      <c r="BZ111" s="1011"/>
      <c r="CA111" s="1011">
        <v>175480</v>
      </c>
      <c r="CB111" s="1011"/>
      <c r="CC111" s="1011"/>
      <c r="CD111" s="1011"/>
      <c r="CE111" s="1011"/>
      <c r="CF111" s="1005">
        <v>6.4</v>
      </c>
      <c r="CG111" s="1006"/>
      <c r="CH111" s="1006"/>
      <c r="CI111" s="1006"/>
      <c r="CJ111" s="1006"/>
      <c r="CK111" s="1036"/>
      <c r="CL111" s="1037"/>
      <c r="CM111" s="1007" t="s">
        <v>442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179</v>
      </c>
      <c r="DH111" s="1011"/>
      <c r="DI111" s="1011"/>
      <c r="DJ111" s="1011"/>
      <c r="DK111" s="1011"/>
      <c r="DL111" s="1011" t="s">
        <v>438</v>
      </c>
      <c r="DM111" s="1011"/>
      <c r="DN111" s="1011"/>
      <c r="DO111" s="1011"/>
      <c r="DP111" s="1011"/>
      <c r="DQ111" s="1011" t="s">
        <v>443</v>
      </c>
      <c r="DR111" s="1011"/>
      <c r="DS111" s="1011"/>
      <c r="DT111" s="1011"/>
      <c r="DU111" s="1011"/>
      <c r="DV111" s="1012" t="s">
        <v>443</v>
      </c>
      <c r="DW111" s="1012"/>
      <c r="DX111" s="1012"/>
      <c r="DY111" s="1012"/>
      <c r="DZ111" s="1013"/>
    </row>
    <row r="112" spans="1:131" s="241" customFormat="1" ht="26.25" customHeight="1" x14ac:dyDescent="0.15">
      <c r="A112" s="1043" t="s">
        <v>444</v>
      </c>
      <c r="B112" s="1044"/>
      <c r="C112" s="1041" t="s">
        <v>445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179</v>
      </c>
      <c r="AB112" s="1050"/>
      <c r="AC112" s="1050"/>
      <c r="AD112" s="1050"/>
      <c r="AE112" s="1051"/>
      <c r="AF112" s="1052" t="s">
        <v>437</v>
      </c>
      <c r="AG112" s="1050"/>
      <c r="AH112" s="1050"/>
      <c r="AI112" s="1050"/>
      <c r="AJ112" s="1051"/>
      <c r="AK112" s="1052" t="s">
        <v>443</v>
      </c>
      <c r="AL112" s="1050"/>
      <c r="AM112" s="1050"/>
      <c r="AN112" s="1050"/>
      <c r="AO112" s="1051"/>
      <c r="AP112" s="1053" t="s">
        <v>438</v>
      </c>
      <c r="AQ112" s="1054"/>
      <c r="AR112" s="1054"/>
      <c r="AS112" s="1054"/>
      <c r="AT112" s="1055"/>
      <c r="AU112" s="991"/>
      <c r="AV112" s="992"/>
      <c r="AW112" s="992"/>
      <c r="AX112" s="992"/>
      <c r="AY112" s="992"/>
      <c r="AZ112" s="1040" t="s">
        <v>446</v>
      </c>
      <c r="BA112" s="1041"/>
      <c r="BB112" s="1041"/>
      <c r="BC112" s="1041"/>
      <c r="BD112" s="1041"/>
      <c r="BE112" s="1041"/>
      <c r="BF112" s="1041"/>
      <c r="BG112" s="1041"/>
      <c r="BH112" s="1041"/>
      <c r="BI112" s="1041"/>
      <c r="BJ112" s="1041"/>
      <c r="BK112" s="1041"/>
      <c r="BL112" s="1041"/>
      <c r="BM112" s="1041"/>
      <c r="BN112" s="1041"/>
      <c r="BO112" s="1041"/>
      <c r="BP112" s="1042"/>
      <c r="BQ112" s="1010">
        <v>4622496</v>
      </c>
      <c r="BR112" s="1011"/>
      <c r="BS112" s="1011"/>
      <c r="BT112" s="1011"/>
      <c r="BU112" s="1011"/>
      <c r="BV112" s="1011">
        <v>4735957</v>
      </c>
      <c r="BW112" s="1011"/>
      <c r="BX112" s="1011"/>
      <c r="BY112" s="1011"/>
      <c r="BZ112" s="1011"/>
      <c r="CA112" s="1011">
        <v>4842878</v>
      </c>
      <c r="CB112" s="1011"/>
      <c r="CC112" s="1011"/>
      <c r="CD112" s="1011"/>
      <c r="CE112" s="1011"/>
      <c r="CF112" s="1005">
        <v>176.4</v>
      </c>
      <c r="CG112" s="1006"/>
      <c r="CH112" s="1006"/>
      <c r="CI112" s="1006"/>
      <c r="CJ112" s="1006"/>
      <c r="CK112" s="1036"/>
      <c r="CL112" s="1037"/>
      <c r="CM112" s="1007" t="s">
        <v>447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443</v>
      </c>
      <c r="DH112" s="1011"/>
      <c r="DI112" s="1011"/>
      <c r="DJ112" s="1011"/>
      <c r="DK112" s="1011"/>
      <c r="DL112" s="1011" t="s">
        <v>179</v>
      </c>
      <c r="DM112" s="1011"/>
      <c r="DN112" s="1011"/>
      <c r="DO112" s="1011"/>
      <c r="DP112" s="1011"/>
      <c r="DQ112" s="1011" t="s">
        <v>179</v>
      </c>
      <c r="DR112" s="1011"/>
      <c r="DS112" s="1011"/>
      <c r="DT112" s="1011"/>
      <c r="DU112" s="1011"/>
      <c r="DV112" s="1012" t="s">
        <v>437</v>
      </c>
      <c r="DW112" s="1012"/>
      <c r="DX112" s="1012"/>
      <c r="DY112" s="1012"/>
      <c r="DZ112" s="1013"/>
    </row>
    <row r="113" spans="1:130" s="241" customFormat="1" ht="26.25" customHeight="1" x14ac:dyDescent="0.15">
      <c r="A113" s="1045"/>
      <c r="B113" s="1046"/>
      <c r="C113" s="1041" t="s">
        <v>448</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263083</v>
      </c>
      <c r="AB113" s="1025"/>
      <c r="AC113" s="1025"/>
      <c r="AD113" s="1025"/>
      <c r="AE113" s="1026"/>
      <c r="AF113" s="1027">
        <v>290153</v>
      </c>
      <c r="AG113" s="1025"/>
      <c r="AH113" s="1025"/>
      <c r="AI113" s="1025"/>
      <c r="AJ113" s="1026"/>
      <c r="AK113" s="1027">
        <v>293937</v>
      </c>
      <c r="AL113" s="1025"/>
      <c r="AM113" s="1025"/>
      <c r="AN113" s="1025"/>
      <c r="AO113" s="1026"/>
      <c r="AP113" s="1028">
        <v>10.7</v>
      </c>
      <c r="AQ113" s="1029"/>
      <c r="AR113" s="1029"/>
      <c r="AS113" s="1029"/>
      <c r="AT113" s="1030"/>
      <c r="AU113" s="991"/>
      <c r="AV113" s="992"/>
      <c r="AW113" s="992"/>
      <c r="AX113" s="992"/>
      <c r="AY113" s="992"/>
      <c r="AZ113" s="1040" t="s">
        <v>449</v>
      </c>
      <c r="BA113" s="1041"/>
      <c r="BB113" s="1041"/>
      <c r="BC113" s="1041"/>
      <c r="BD113" s="1041"/>
      <c r="BE113" s="1041"/>
      <c r="BF113" s="1041"/>
      <c r="BG113" s="1041"/>
      <c r="BH113" s="1041"/>
      <c r="BI113" s="1041"/>
      <c r="BJ113" s="1041"/>
      <c r="BK113" s="1041"/>
      <c r="BL113" s="1041"/>
      <c r="BM113" s="1041"/>
      <c r="BN113" s="1041"/>
      <c r="BO113" s="1041"/>
      <c r="BP113" s="1042"/>
      <c r="BQ113" s="1010">
        <v>242877</v>
      </c>
      <c r="BR113" s="1011"/>
      <c r="BS113" s="1011"/>
      <c r="BT113" s="1011"/>
      <c r="BU113" s="1011"/>
      <c r="BV113" s="1011">
        <v>411761</v>
      </c>
      <c r="BW113" s="1011"/>
      <c r="BX113" s="1011"/>
      <c r="BY113" s="1011"/>
      <c r="BZ113" s="1011"/>
      <c r="CA113" s="1011">
        <v>449104</v>
      </c>
      <c r="CB113" s="1011"/>
      <c r="CC113" s="1011"/>
      <c r="CD113" s="1011"/>
      <c r="CE113" s="1011"/>
      <c r="CF113" s="1005">
        <v>16.399999999999999</v>
      </c>
      <c r="CG113" s="1006"/>
      <c r="CH113" s="1006"/>
      <c r="CI113" s="1006"/>
      <c r="CJ113" s="1006"/>
      <c r="CK113" s="1036"/>
      <c r="CL113" s="1037"/>
      <c r="CM113" s="1007" t="s">
        <v>450</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179</v>
      </c>
      <c r="DH113" s="1050"/>
      <c r="DI113" s="1050"/>
      <c r="DJ113" s="1050"/>
      <c r="DK113" s="1051"/>
      <c r="DL113" s="1052" t="s">
        <v>443</v>
      </c>
      <c r="DM113" s="1050"/>
      <c r="DN113" s="1050"/>
      <c r="DO113" s="1050"/>
      <c r="DP113" s="1051"/>
      <c r="DQ113" s="1052" t="s">
        <v>437</v>
      </c>
      <c r="DR113" s="1050"/>
      <c r="DS113" s="1050"/>
      <c r="DT113" s="1050"/>
      <c r="DU113" s="1051"/>
      <c r="DV113" s="1053" t="s">
        <v>438</v>
      </c>
      <c r="DW113" s="1054"/>
      <c r="DX113" s="1054"/>
      <c r="DY113" s="1054"/>
      <c r="DZ113" s="1055"/>
    </row>
    <row r="114" spans="1:130" s="241" customFormat="1" ht="26.25" customHeight="1" x14ac:dyDescent="0.15">
      <c r="A114" s="1045"/>
      <c r="B114" s="1046"/>
      <c r="C114" s="1041" t="s">
        <v>451</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39106</v>
      </c>
      <c r="AB114" s="1050"/>
      <c r="AC114" s="1050"/>
      <c r="AD114" s="1050"/>
      <c r="AE114" s="1051"/>
      <c r="AF114" s="1052">
        <v>35923</v>
      </c>
      <c r="AG114" s="1050"/>
      <c r="AH114" s="1050"/>
      <c r="AI114" s="1050"/>
      <c r="AJ114" s="1051"/>
      <c r="AK114" s="1052">
        <v>34382</v>
      </c>
      <c r="AL114" s="1050"/>
      <c r="AM114" s="1050"/>
      <c r="AN114" s="1050"/>
      <c r="AO114" s="1051"/>
      <c r="AP114" s="1053">
        <v>1.3</v>
      </c>
      <c r="AQ114" s="1054"/>
      <c r="AR114" s="1054"/>
      <c r="AS114" s="1054"/>
      <c r="AT114" s="1055"/>
      <c r="AU114" s="991"/>
      <c r="AV114" s="992"/>
      <c r="AW114" s="992"/>
      <c r="AX114" s="992"/>
      <c r="AY114" s="992"/>
      <c r="AZ114" s="1040" t="s">
        <v>452</v>
      </c>
      <c r="BA114" s="1041"/>
      <c r="BB114" s="1041"/>
      <c r="BC114" s="1041"/>
      <c r="BD114" s="1041"/>
      <c r="BE114" s="1041"/>
      <c r="BF114" s="1041"/>
      <c r="BG114" s="1041"/>
      <c r="BH114" s="1041"/>
      <c r="BI114" s="1041"/>
      <c r="BJ114" s="1041"/>
      <c r="BK114" s="1041"/>
      <c r="BL114" s="1041"/>
      <c r="BM114" s="1041"/>
      <c r="BN114" s="1041"/>
      <c r="BO114" s="1041"/>
      <c r="BP114" s="1042"/>
      <c r="BQ114" s="1010">
        <v>1100139</v>
      </c>
      <c r="BR114" s="1011"/>
      <c r="BS114" s="1011"/>
      <c r="BT114" s="1011"/>
      <c r="BU114" s="1011"/>
      <c r="BV114" s="1011">
        <v>1087839</v>
      </c>
      <c r="BW114" s="1011"/>
      <c r="BX114" s="1011"/>
      <c r="BY114" s="1011"/>
      <c r="BZ114" s="1011"/>
      <c r="CA114" s="1011">
        <v>1042485</v>
      </c>
      <c r="CB114" s="1011"/>
      <c r="CC114" s="1011"/>
      <c r="CD114" s="1011"/>
      <c r="CE114" s="1011"/>
      <c r="CF114" s="1005">
        <v>38</v>
      </c>
      <c r="CG114" s="1006"/>
      <c r="CH114" s="1006"/>
      <c r="CI114" s="1006"/>
      <c r="CJ114" s="1006"/>
      <c r="CK114" s="1036"/>
      <c r="CL114" s="1037"/>
      <c r="CM114" s="1007" t="s">
        <v>453</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437</v>
      </c>
      <c r="DH114" s="1050"/>
      <c r="DI114" s="1050"/>
      <c r="DJ114" s="1050"/>
      <c r="DK114" s="1051"/>
      <c r="DL114" s="1052" t="s">
        <v>179</v>
      </c>
      <c r="DM114" s="1050"/>
      <c r="DN114" s="1050"/>
      <c r="DO114" s="1050"/>
      <c r="DP114" s="1051"/>
      <c r="DQ114" s="1052" t="s">
        <v>179</v>
      </c>
      <c r="DR114" s="1050"/>
      <c r="DS114" s="1050"/>
      <c r="DT114" s="1050"/>
      <c r="DU114" s="1051"/>
      <c r="DV114" s="1053" t="s">
        <v>179</v>
      </c>
      <c r="DW114" s="1054"/>
      <c r="DX114" s="1054"/>
      <c r="DY114" s="1054"/>
      <c r="DZ114" s="1055"/>
    </row>
    <row r="115" spans="1:130" s="241" customFormat="1" ht="26.25" customHeight="1" x14ac:dyDescent="0.15">
      <c r="A115" s="1045"/>
      <c r="B115" s="1046"/>
      <c r="C115" s="1041" t="s">
        <v>454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15541</v>
      </c>
      <c r="AB115" s="1025"/>
      <c r="AC115" s="1025"/>
      <c r="AD115" s="1025"/>
      <c r="AE115" s="1026"/>
      <c r="AF115" s="1027">
        <v>16857</v>
      </c>
      <c r="AG115" s="1025"/>
      <c r="AH115" s="1025"/>
      <c r="AI115" s="1025"/>
      <c r="AJ115" s="1026"/>
      <c r="AK115" s="1027">
        <v>14845</v>
      </c>
      <c r="AL115" s="1025"/>
      <c r="AM115" s="1025"/>
      <c r="AN115" s="1025"/>
      <c r="AO115" s="1026"/>
      <c r="AP115" s="1028">
        <v>0.5</v>
      </c>
      <c r="AQ115" s="1029"/>
      <c r="AR115" s="1029"/>
      <c r="AS115" s="1029"/>
      <c r="AT115" s="1030"/>
      <c r="AU115" s="991"/>
      <c r="AV115" s="992"/>
      <c r="AW115" s="992"/>
      <c r="AX115" s="992"/>
      <c r="AY115" s="992"/>
      <c r="AZ115" s="1040" t="s">
        <v>455</v>
      </c>
      <c r="BA115" s="1041"/>
      <c r="BB115" s="1041"/>
      <c r="BC115" s="1041"/>
      <c r="BD115" s="1041"/>
      <c r="BE115" s="1041"/>
      <c r="BF115" s="1041"/>
      <c r="BG115" s="1041"/>
      <c r="BH115" s="1041"/>
      <c r="BI115" s="1041"/>
      <c r="BJ115" s="1041"/>
      <c r="BK115" s="1041"/>
      <c r="BL115" s="1041"/>
      <c r="BM115" s="1041"/>
      <c r="BN115" s="1041"/>
      <c r="BO115" s="1041"/>
      <c r="BP115" s="1042"/>
      <c r="BQ115" s="1010" t="s">
        <v>437</v>
      </c>
      <c r="BR115" s="1011"/>
      <c r="BS115" s="1011"/>
      <c r="BT115" s="1011"/>
      <c r="BU115" s="1011"/>
      <c r="BV115" s="1011" t="s">
        <v>437</v>
      </c>
      <c r="BW115" s="1011"/>
      <c r="BX115" s="1011"/>
      <c r="BY115" s="1011"/>
      <c r="BZ115" s="1011"/>
      <c r="CA115" s="1011" t="s">
        <v>179</v>
      </c>
      <c r="CB115" s="1011"/>
      <c r="CC115" s="1011"/>
      <c r="CD115" s="1011"/>
      <c r="CE115" s="1011"/>
      <c r="CF115" s="1005" t="s">
        <v>179</v>
      </c>
      <c r="CG115" s="1006"/>
      <c r="CH115" s="1006"/>
      <c r="CI115" s="1006"/>
      <c r="CJ115" s="1006"/>
      <c r="CK115" s="1036"/>
      <c r="CL115" s="1037"/>
      <c r="CM115" s="1040" t="s">
        <v>456</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437</v>
      </c>
      <c r="DH115" s="1050"/>
      <c r="DI115" s="1050"/>
      <c r="DJ115" s="1050"/>
      <c r="DK115" s="1051"/>
      <c r="DL115" s="1052" t="s">
        <v>179</v>
      </c>
      <c r="DM115" s="1050"/>
      <c r="DN115" s="1050"/>
      <c r="DO115" s="1050"/>
      <c r="DP115" s="1051"/>
      <c r="DQ115" s="1052" t="s">
        <v>179</v>
      </c>
      <c r="DR115" s="1050"/>
      <c r="DS115" s="1050"/>
      <c r="DT115" s="1050"/>
      <c r="DU115" s="1051"/>
      <c r="DV115" s="1053" t="s">
        <v>443</v>
      </c>
      <c r="DW115" s="1054"/>
      <c r="DX115" s="1054"/>
      <c r="DY115" s="1054"/>
      <c r="DZ115" s="1055"/>
    </row>
    <row r="116" spans="1:130" s="241" customFormat="1" ht="26.25" customHeight="1" x14ac:dyDescent="0.15">
      <c r="A116" s="1047"/>
      <c r="B116" s="1048"/>
      <c r="C116" s="1056" t="s">
        <v>457</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437</v>
      </c>
      <c r="AB116" s="1050"/>
      <c r="AC116" s="1050"/>
      <c r="AD116" s="1050"/>
      <c r="AE116" s="1051"/>
      <c r="AF116" s="1052" t="s">
        <v>179</v>
      </c>
      <c r="AG116" s="1050"/>
      <c r="AH116" s="1050"/>
      <c r="AI116" s="1050"/>
      <c r="AJ116" s="1051"/>
      <c r="AK116" s="1052" t="s">
        <v>179</v>
      </c>
      <c r="AL116" s="1050"/>
      <c r="AM116" s="1050"/>
      <c r="AN116" s="1050"/>
      <c r="AO116" s="1051"/>
      <c r="AP116" s="1053" t="s">
        <v>437</v>
      </c>
      <c r="AQ116" s="1054"/>
      <c r="AR116" s="1054"/>
      <c r="AS116" s="1054"/>
      <c r="AT116" s="1055"/>
      <c r="AU116" s="991"/>
      <c r="AV116" s="992"/>
      <c r="AW116" s="992"/>
      <c r="AX116" s="992"/>
      <c r="AY116" s="992"/>
      <c r="AZ116" s="1058" t="s">
        <v>458</v>
      </c>
      <c r="BA116" s="1059"/>
      <c r="BB116" s="1059"/>
      <c r="BC116" s="1059"/>
      <c r="BD116" s="1059"/>
      <c r="BE116" s="1059"/>
      <c r="BF116" s="1059"/>
      <c r="BG116" s="1059"/>
      <c r="BH116" s="1059"/>
      <c r="BI116" s="1059"/>
      <c r="BJ116" s="1059"/>
      <c r="BK116" s="1059"/>
      <c r="BL116" s="1059"/>
      <c r="BM116" s="1059"/>
      <c r="BN116" s="1059"/>
      <c r="BO116" s="1059"/>
      <c r="BP116" s="1060"/>
      <c r="BQ116" s="1010" t="s">
        <v>437</v>
      </c>
      <c r="BR116" s="1011"/>
      <c r="BS116" s="1011"/>
      <c r="BT116" s="1011"/>
      <c r="BU116" s="1011"/>
      <c r="BV116" s="1011" t="s">
        <v>179</v>
      </c>
      <c r="BW116" s="1011"/>
      <c r="BX116" s="1011"/>
      <c r="BY116" s="1011"/>
      <c r="BZ116" s="1011"/>
      <c r="CA116" s="1011" t="s">
        <v>179</v>
      </c>
      <c r="CB116" s="1011"/>
      <c r="CC116" s="1011"/>
      <c r="CD116" s="1011"/>
      <c r="CE116" s="1011"/>
      <c r="CF116" s="1005" t="s">
        <v>179</v>
      </c>
      <c r="CG116" s="1006"/>
      <c r="CH116" s="1006"/>
      <c r="CI116" s="1006"/>
      <c r="CJ116" s="1006"/>
      <c r="CK116" s="1036"/>
      <c r="CL116" s="1037"/>
      <c r="CM116" s="1007" t="s">
        <v>459</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7431</v>
      </c>
      <c r="DH116" s="1050"/>
      <c r="DI116" s="1050"/>
      <c r="DJ116" s="1050"/>
      <c r="DK116" s="1051"/>
      <c r="DL116" s="1052">
        <v>3768</v>
      </c>
      <c r="DM116" s="1050"/>
      <c r="DN116" s="1050"/>
      <c r="DO116" s="1050"/>
      <c r="DP116" s="1051"/>
      <c r="DQ116" s="1052">
        <v>1265</v>
      </c>
      <c r="DR116" s="1050"/>
      <c r="DS116" s="1050"/>
      <c r="DT116" s="1050"/>
      <c r="DU116" s="1051"/>
      <c r="DV116" s="1053">
        <v>0</v>
      </c>
      <c r="DW116" s="1054"/>
      <c r="DX116" s="1054"/>
      <c r="DY116" s="1054"/>
      <c r="DZ116" s="1055"/>
    </row>
    <row r="117" spans="1:130" s="241" customFormat="1" ht="26.25" customHeight="1" x14ac:dyDescent="0.15">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460</v>
      </c>
      <c r="Z117" s="977"/>
      <c r="AA117" s="1067">
        <v>788529</v>
      </c>
      <c r="AB117" s="1068"/>
      <c r="AC117" s="1068"/>
      <c r="AD117" s="1068"/>
      <c r="AE117" s="1069"/>
      <c r="AF117" s="1070">
        <v>824436</v>
      </c>
      <c r="AG117" s="1068"/>
      <c r="AH117" s="1068"/>
      <c r="AI117" s="1068"/>
      <c r="AJ117" s="1069"/>
      <c r="AK117" s="1070">
        <v>858065</v>
      </c>
      <c r="AL117" s="1068"/>
      <c r="AM117" s="1068"/>
      <c r="AN117" s="1068"/>
      <c r="AO117" s="1069"/>
      <c r="AP117" s="1071"/>
      <c r="AQ117" s="1072"/>
      <c r="AR117" s="1072"/>
      <c r="AS117" s="1072"/>
      <c r="AT117" s="1073"/>
      <c r="AU117" s="991"/>
      <c r="AV117" s="992"/>
      <c r="AW117" s="992"/>
      <c r="AX117" s="992"/>
      <c r="AY117" s="992"/>
      <c r="AZ117" s="1058" t="s">
        <v>461</v>
      </c>
      <c r="BA117" s="1059"/>
      <c r="BB117" s="1059"/>
      <c r="BC117" s="1059"/>
      <c r="BD117" s="1059"/>
      <c r="BE117" s="1059"/>
      <c r="BF117" s="1059"/>
      <c r="BG117" s="1059"/>
      <c r="BH117" s="1059"/>
      <c r="BI117" s="1059"/>
      <c r="BJ117" s="1059"/>
      <c r="BK117" s="1059"/>
      <c r="BL117" s="1059"/>
      <c r="BM117" s="1059"/>
      <c r="BN117" s="1059"/>
      <c r="BO117" s="1059"/>
      <c r="BP117" s="1060"/>
      <c r="BQ117" s="1010" t="s">
        <v>443</v>
      </c>
      <c r="BR117" s="1011"/>
      <c r="BS117" s="1011"/>
      <c r="BT117" s="1011"/>
      <c r="BU117" s="1011"/>
      <c r="BV117" s="1011" t="s">
        <v>438</v>
      </c>
      <c r="BW117" s="1011"/>
      <c r="BX117" s="1011"/>
      <c r="BY117" s="1011"/>
      <c r="BZ117" s="1011"/>
      <c r="CA117" s="1011" t="s">
        <v>438</v>
      </c>
      <c r="CB117" s="1011"/>
      <c r="CC117" s="1011"/>
      <c r="CD117" s="1011"/>
      <c r="CE117" s="1011"/>
      <c r="CF117" s="1005" t="s">
        <v>179</v>
      </c>
      <c r="CG117" s="1006"/>
      <c r="CH117" s="1006"/>
      <c r="CI117" s="1006"/>
      <c r="CJ117" s="1006"/>
      <c r="CK117" s="1036"/>
      <c r="CL117" s="1037"/>
      <c r="CM117" s="1007" t="s">
        <v>462</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179</v>
      </c>
      <c r="DH117" s="1050"/>
      <c r="DI117" s="1050"/>
      <c r="DJ117" s="1050"/>
      <c r="DK117" s="1051"/>
      <c r="DL117" s="1052" t="s">
        <v>443</v>
      </c>
      <c r="DM117" s="1050"/>
      <c r="DN117" s="1050"/>
      <c r="DO117" s="1050"/>
      <c r="DP117" s="1051"/>
      <c r="DQ117" s="1052" t="s">
        <v>438</v>
      </c>
      <c r="DR117" s="1050"/>
      <c r="DS117" s="1050"/>
      <c r="DT117" s="1050"/>
      <c r="DU117" s="1051"/>
      <c r="DV117" s="1053" t="s">
        <v>179</v>
      </c>
      <c r="DW117" s="1054"/>
      <c r="DX117" s="1054"/>
      <c r="DY117" s="1054"/>
      <c r="DZ117" s="1055"/>
    </row>
    <row r="118" spans="1:130" s="241" customFormat="1" ht="26.25" customHeight="1" x14ac:dyDescent="0.15">
      <c r="A118" s="995" t="s">
        <v>431</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429</v>
      </c>
      <c r="AB118" s="976"/>
      <c r="AC118" s="976"/>
      <c r="AD118" s="976"/>
      <c r="AE118" s="977"/>
      <c r="AF118" s="975" t="s">
        <v>309</v>
      </c>
      <c r="AG118" s="976"/>
      <c r="AH118" s="976"/>
      <c r="AI118" s="976"/>
      <c r="AJ118" s="977"/>
      <c r="AK118" s="975" t="s">
        <v>308</v>
      </c>
      <c r="AL118" s="976"/>
      <c r="AM118" s="976"/>
      <c r="AN118" s="976"/>
      <c r="AO118" s="977"/>
      <c r="AP118" s="1062" t="s">
        <v>430</v>
      </c>
      <c r="AQ118" s="1063"/>
      <c r="AR118" s="1063"/>
      <c r="AS118" s="1063"/>
      <c r="AT118" s="1064"/>
      <c r="AU118" s="991"/>
      <c r="AV118" s="992"/>
      <c r="AW118" s="992"/>
      <c r="AX118" s="992"/>
      <c r="AY118" s="992"/>
      <c r="AZ118" s="1065" t="s">
        <v>463</v>
      </c>
      <c r="BA118" s="1056"/>
      <c r="BB118" s="1056"/>
      <c r="BC118" s="1056"/>
      <c r="BD118" s="1056"/>
      <c r="BE118" s="1056"/>
      <c r="BF118" s="1056"/>
      <c r="BG118" s="1056"/>
      <c r="BH118" s="1056"/>
      <c r="BI118" s="1056"/>
      <c r="BJ118" s="1056"/>
      <c r="BK118" s="1056"/>
      <c r="BL118" s="1056"/>
      <c r="BM118" s="1056"/>
      <c r="BN118" s="1056"/>
      <c r="BO118" s="1056"/>
      <c r="BP118" s="1057"/>
      <c r="BQ118" s="1088" t="s">
        <v>179</v>
      </c>
      <c r="BR118" s="1089"/>
      <c r="BS118" s="1089"/>
      <c r="BT118" s="1089"/>
      <c r="BU118" s="1089"/>
      <c r="BV118" s="1089" t="s">
        <v>179</v>
      </c>
      <c r="BW118" s="1089"/>
      <c r="BX118" s="1089"/>
      <c r="BY118" s="1089"/>
      <c r="BZ118" s="1089"/>
      <c r="CA118" s="1089" t="s">
        <v>179</v>
      </c>
      <c r="CB118" s="1089"/>
      <c r="CC118" s="1089"/>
      <c r="CD118" s="1089"/>
      <c r="CE118" s="1089"/>
      <c r="CF118" s="1005" t="s">
        <v>179</v>
      </c>
      <c r="CG118" s="1006"/>
      <c r="CH118" s="1006"/>
      <c r="CI118" s="1006"/>
      <c r="CJ118" s="1006"/>
      <c r="CK118" s="1036"/>
      <c r="CL118" s="1037"/>
      <c r="CM118" s="1007" t="s">
        <v>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179</v>
      </c>
      <c r="DH118" s="1050"/>
      <c r="DI118" s="1050"/>
      <c r="DJ118" s="1050"/>
      <c r="DK118" s="1051"/>
      <c r="DL118" s="1052" t="s">
        <v>179</v>
      </c>
      <c r="DM118" s="1050"/>
      <c r="DN118" s="1050"/>
      <c r="DO118" s="1050"/>
      <c r="DP118" s="1051"/>
      <c r="DQ118" s="1052" t="s">
        <v>179</v>
      </c>
      <c r="DR118" s="1050"/>
      <c r="DS118" s="1050"/>
      <c r="DT118" s="1050"/>
      <c r="DU118" s="1051"/>
      <c r="DV118" s="1053" t="s">
        <v>179</v>
      </c>
      <c r="DW118" s="1054"/>
      <c r="DX118" s="1054"/>
      <c r="DY118" s="1054"/>
      <c r="DZ118" s="1055"/>
    </row>
    <row r="119" spans="1:130" s="241" customFormat="1" ht="26.25" customHeight="1" x14ac:dyDescent="0.15">
      <c r="A119" s="1149" t="s">
        <v>434</v>
      </c>
      <c r="B119" s="1035"/>
      <c r="C119" s="1014" t="s">
        <v>435</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179</v>
      </c>
      <c r="AB119" s="983"/>
      <c r="AC119" s="983"/>
      <c r="AD119" s="983"/>
      <c r="AE119" s="984"/>
      <c r="AF119" s="985" t="s">
        <v>443</v>
      </c>
      <c r="AG119" s="983"/>
      <c r="AH119" s="983"/>
      <c r="AI119" s="983"/>
      <c r="AJ119" s="984"/>
      <c r="AK119" s="985" t="s">
        <v>179</v>
      </c>
      <c r="AL119" s="983"/>
      <c r="AM119" s="983"/>
      <c r="AN119" s="983"/>
      <c r="AO119" s="984"/>
      <c r="AP119" s="986" t="s">
        <v>437</v>
      </c>
      <c r="AQ119" s="987"/>
      <c r="AR119" s="987"/>
      <c r="AS119" s="987"/>
      <c r="AT119" s="988"/>
      <c r="AU119" s="993"/>
      <c r="AV119" s="994"/>
      <c r="AW119" s="994"/>
      <c r="AX119" s="994"/>
      <c r="AY119" s="994"/>
      <c r="AZ119" s="272" t="s">
        <v>187</v>
      </c>
      <c r="BA119" s="272"/>
      <c r="BB119" s="272"/>
      <c r="BC119" s="272"/>
      <c r="BD119" s="272"/>
      <c r="BE119" s="272"/>
      <c r="BF119" s="272"/>
      <c r="BG119" s="272"/>
      <c r="BH119" s="272"/>
      <c r="BI119" s="272"/>
      <c r="BJ119" s="272"/>
      <c r="BK119" s="272"/>
      <c r="BL119" s="272"/>
      <c r="BM119" s="272"/>
      <c r="BN119" s="272"/>
      <c r="BO119" s="1066" t="s">
        <v>465</v>
      </c>
      <c r="BP119" s="1097"/>
      <c r="BQ119" s="1088">
        <v>11073974</v>
      </c>
      <c r="BR119" s="1089"/>
      <c r="BS119" s="1089"/>
      <c r="BT119" s="1089"/>
      <c r="BU119" s="1089"/>
      <c r="BV119" s="1089">
        <v>11068603</v>
      </c>
      <c r="BW119" s="1089"/>
      <c r="BX119" s="1089"/>
      <c r="BY119" s="1089"/>
      <c r="BZ119" s="1089"/>
      <c r="CA119" s="1089">
        <v>10954377</v>
      </c>
      <c r="CB119" s="1089"/>
      <c r="CC119" s="1089"/>
      <c r="CD119" s="1089"/>
      <c r="CE119" s="1089"/>
      <c r="CF119" s="1090"/>
      <c r="CG119" s="1091"/>
      <c r="CH119" s="1091"/>
      <c r="CI119" s="1091"/>
      <c r="CJ119" s="1092"/>
      <c r="CK119" s="1038"/>
      <c r="CL119" s="1039"/>
      <c r="CM119" s="1093" t="s">
        <v>466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234074</v>
      </c>
      <c r="DH119" s="1075"/>
      <c r="DI119" s="1075"/>
      <c r="DJ119" s="1075"/>
      <c r="DK119" s="1076"/>
      <c r="DL119" s="1074">
        <v>209446</v>
      </c>
      <c r="DM119" s="1075"/>
      <c r="DN119" s="1075"/>
      <c r="DO119" s="1075"/>
      <c r="DP119" s="1076"/>
      <c r="DQ119" s="1074">
        <v>174215</v>
      </c>
      <c r="DR119" s="1075"/>
      <c r="DS119" s="1075"/>
      <c r="DT119" s="1075"/>
      <c r="DU119" s="1076"/>
      <c r="DV119" s="1077">
        <v>6.3</v>
      </c>
      <c r="DW119" s="1078"/>
      <c r="DX119" s="1078"/>
      <c r="DY119" s="1078"/>
      <c r="DZ119" s="1079"/>
    </row>
    <row r="120" spans="1:130" s="241" customFormat="1" ht="26.25" customHeight="1" x14ac:dyDescent="0.15">
      <c r="A120" s="1150"/>
      <c r="B120" s="1037"/>
      <c r="C120" s="1007" t="s">
        <v>442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179</v>
      </c>
      <c r="AB120" s="1050"/>
      <c r="AC120" s="1050"/>
      <c r="AD120" s="1050"/>
      <c r="AE120" s="1051"/>
      <c r="AF120" s="1052" t="s">
        <v>179</v>
      </c>
      <c r="AG120" s="1050"/>
      <c r="AH120" s="1050"/>
      <c r="AI120" s="1050"/>
      <c r="AJ120" s="1051"/>
      <c r="AK120" s="1052" t="s">
        <v>443</v>
      </c>
      <c r="AL120" s="1050"/>
      <c r="AM120" s="1050"/>
      <c r="AN120" s="1050"/>
      <c r="AO120" s="1051"/>
      <c r="AP120" s="1053" t="s">
        <v>437</v>
      </c>
      <c r="AQ120" s="1054"/>
      <c r="AR120" s="1054"/>
      <c r="AS120" s="1054"/>
      <c r="AT120" s="1055"/>
      <c r="AU120" s="1080" t="s">
        <v>467</v>
      </c>
      <c r="AV120" s="1081"/>
      <c r="AW120" s="1081"/>
      <c r="AX120" s="1081"/>
      <c r="AY120" s="1082"/>
      <c r="AZ120" s="1031" t="s">
        <v>468</v>
      </c>
      <c r="BA120" s="980"/>
      <c r="BB120" s="980"/>
      <c r="BC120" s="980"/>
      <c r="BD120" s="980"/>
      <c r="BE120" s="980"/>
      <c r="BF120" s="980"/>
      <c r="BG120" s="980"/>
      <c r="BH120" s="980"/>
      <c r="BI120" s="980"/>
      <c r="BJ120" s="980"/>
      <c r="BK120" s="980"/>
      <c r="BL120" s="980"/>
      <c r="BM120" s="980"/>
      <c r="BN120" s="980"/>
      <c r="BO120" s="980"/>
      <c r="BP120" s="981"/>
      <c r="BQ120" s="1017">
        <v>2399825</v>
      </c>
      <c r="BR120" s="1018"/>
      <c r="BS120" s="1018"/>
      <c r="BT120" s="1018"/>
      <c r="BU120" s="1018"/>
      <c r="BV120" s="1018">
        <v>2455874</v>
      </c>
      <c r="BW120" s="1018"/>
      <c r="BX120" s="1018"/>
      <c r="BY120" s="1018"/>
      <c r="BZ120" s="1018"/>
      <c r="CA120" s="1018">
        <v>2373720</v>
      </c>
      <c r="CB120" s="1018"/>
      <c r="CC120" s="1018"/>
      <c r="CD120" s="1018"/>
      <c r="CE120" s="1018"/>
      <c r="CF120" s="1032">
        <v>86.5</v>
      </c>
      <c r="CG120" s="1033"/>
      <c r="CH120" s="1033"/>
      <c r="CI120" s="1033"/>
      <c r="CJ120" s="1033"/>
      <c r="CK120" s="1098" t="s">
        <v>469</v>
      </c>
      <c r="CL120" s="1099"/>
      <c r="CM120" s="1099"/>
      <c r="CN120" s="1099"/>
      <c r="CO120" s="1100"/>
      <c r="CP120" s="1106" t="s">
        <v>470</v>
      </c>
      <c r="CQ120" s="1107"/>
      <c r="CR120" s="1107"/>
      <c r="CS120" s="1107"/>
      <c r="CT120" s="1107"/>
      <c r="CU120" s="1107"/>
      <c r="CV120" s="1107"/>
      <c r="CW120" s="1107"/>
      <c r="CX120" s="1107"/>
      <c r="CY120" s="1107"/>
      <c r="CZ120" s="1107"/>
      <c r="DA120" s="1107"/>
      <c r="DB120" s="1107"/>
      <c r="DC120" s="1107"/>
      <c r="DD120" s="1107"/>
      <c r="DE120" s="1107"/>
      <c r="DF120" s="1108"/>
      <c r="DG120" s="1017">
        <v>2772439</v>
      </c>
      <c r="DH120" s="1018"/>
      <c r="DI120" s="1018"/>
      <c r="DJ120" s="1018"/>
      <c r="DK120" s="1018"/>
      <c r="DL120" s="1018">
        <v>2954806</v>
      </c>
      <c r="DM120" s="1018"/>
      <c r="DN120" s="1018"/>
      <c r="DO120" s="1018"/>
      <c r="DP120" s="1018"/>
      <c r="DQ120" s="1018">
        <v>3131673</v>
      </c>
      <c r="DR120" s="1018"/>
      <c r="DS120" s="1018"/>
      <c r="DT120" s="1018"/>
      <c r="DU120" s="1018"/>
      <c r="DV120" s="1019">
        <v>114.1</v>
      </c>
      <c r="DW120" s="1019"/>
      <c r="DX120" s="1019"/>
      <c r="DY120" s="1019"/>
      <c r="DZ120" s="1020"/>
    </row>
    <row r="121" spans="1:130" s="241" customFormat="1" ht="26.25" customHeight="1" x14ac:dyDescent="0.15">
      <c r="A121" s="1150"/>
      <c r="B121" s="1037"/>
      <c r="C121" s="1058" t="s">
        <v>471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443</v>
      </c>
      <c r="AB121" s="1050"/>
      <c r="AC121" s="1050"/>
      <c r="AD121" s="1050"/>
      <c r="AE121" s="1051"/>
      <c r="AF121" s="1052" t="s">
        <v>179</v>
      </c>
      <c r="AG121" s="1050"/>
      <c r="AH121" s="1050"/>
      <c r="AI121" s="1050"/>
      <c r="AJ121" s="1051"/>
      <c r="AK121" s="1052" t="s">
        <v>179</v>
      </c>
      <c r="AL121" s="1050"/>
      <c r="AM121" s="1050"/>
      <c r="AN121" s="1050"/>
      <c r="AO121" s="1051"/>
      <c r="AP121" s="1053" t="s">
        <v>179</v>
      </c>
      <c r="AQ121" s="1054"/>
      <c r="AR121" s="1054"/>
      <c r="AS121" s="1054"/>
      <c r="AT121" s="1055"/>
      <c r="AU121" s="1083"/>
      <c r="AV121" s="1084"/>
      <c r="AW121" s="1084"/>
      <c r="AX121" s="1084"/>
      <c r="AY121" s="1085"/>
      <c r="AZ121" s="1040" t="s">
        <v>472</v>
      </c>
      <c r="BA121" s="1041"/>
      <c r="BB121" s="1041"/>
      <c r="BC121" s="1041"/>
      <c r="BD121" s="1041"/>
      <c r="BE121" s="1041"/>
      <c r="BF121" s="1041"/>
      <c r="BG121" s="1041"/>
      <c r="BH121" s="1041"/>
      <c r="BI121" s="1041"/>
      <c r="BJ121" s="1041"/>
      <c r="BK121" s="1041"/>
      <c r="BL121" s="1041"/>
      <c r="BM121" s="1041"/>
      <c r="BN121" s="1041"/>
      <c r="BO121" s="1041"/>
      <c r="BP121" s="1042"/>
      <c r="BQ121" s="1010">
        <v>308732</v>
      </c>
      <c r="BR121" s="1011"/>
      <c r="BS121" s="1011"/>
      <c r="BT121" s="1011"/>
      <c r="BU121" s="1011"/>
      <c r="BV121" s="1011">
        <v>240723</v>
      </c>
      <c r="BW121" s="1011"/>
      <c r="BX121" s="1011"/>
      <c r="BY121" s="1011"/>
      <c r="BZ121" s="1011"/>
      <c r="CA121" s="1011">
        <v>163173</v>
      </c>
      <c r="CB121" s="1011"/>
      <c r="CC121" s="1011"/>
      <c r="CD121" s="1011"/>
      <c r="CE121" s="1011"/>
      <c r="CF121" s="1005">
        <v>5.9</v>
      </c>
      <c r="CG121" s="1006"/>
      <c r="CH121" s="1006"/>
      <c r="CI121" s="1006"/>
      <c r="CJ121" s="1006"/>
      <c r="CK121" s="1101"/>
      <c r="CL121" s="1102"/>
      <c r="CM121" s="1102"/>
      <c r="CN121" s="1102"/>
      <c r="CO121" s="1103"/>
      <c r="CP121" s="1111" t="s">
        <v>473</v>
      </c>
      <c r="CQ121" s="1112"/>
      <c r="CR121" s="1112"/>
      <c r="CS121" s="1112"/>
      <c r="CT121" s="1112"/>
      <c r="CU121" s="1112"/>
      <c r="CV121" s="1112"/>
      <c r="CW121" s="1112"/>
      <c r="CX121" s="1112"/>
      <c r="CY121" s="1112"/>
      <c r="CZ121" s="1112"/>
      <c r="DA121" s="1112"/>
      <c r="DB121" s="1112"/>
      <c r="DC121" s="1112"/>
      <c r="DD121" s="1112"/>
      <c r="DE121" s="1112"/>
      <c r="DF121" s="1113"/>
      <c r="DG121" s="1010">
        <v>1841008</v>
      </c>
      <c r="DH121" s="1011"/>
      <c r="DI121" s="1011"/>
      <c r="DJ121" s="1011"/>
      <c r="DK121" s="1011"/>
      <c r="DL121" s="1011">
        <v>1773820</v>
      </c>
      <c r="DM121" s="1011"/>
      <c r="DN121" s="1011"/>
      <c r="DO121" s="1011"/>
      <c r="DP121" s="1011"/>
      <c r="DQ121" s="1011">
        <v>1703699</v>
      </c>
      <c r="DR121" s="1011"/>
      <c r="DS121" s="1011"/>
      <c r="DT121" s="1011"/>
      <c r="DU121" s="1011"/>
      <c r="DV121" s="1012">
        <v>62.1</v>
      </c>
      <c r="DW121" s="1012"/>
      <c r="DX121" s="1012"/>
      <c r="DY121" s="1012"/>
      <c r="DZ121" s="1013"/>
    </row>
    <row r="122" spans="1:130" s="241" customFormat="1" ht="26.25" customHeight="1" x14ac:dyDescent="0.15">
      <c r="A122" s="1150"/>
      <c r="B122" s="1037"/>
      <c r="C122" s="1007" t="s">
        <v>453</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179</v>
      </c>
      <c r="AB122" s="1050"/>
      <c r="AC122" s="1050"/>
      <c r="AD122" s="1050"/>
      <c r="AE122" s="1051"/>
      <c r="AF122" s="1052" t="s">
        <v>179</v>
      </c>
      <c r="AG122" s="1050"/>
      <c r="AH122" s="1050"/>
      <c r="AI122" s="1050"/>
      <c r="AJ122" s="1051"/>
      <c r="AK122" s="1052" t="s">
        <v>443</v>
      </c>
      <c r="AL122" s="1050"/>
      <c r="AM122" s="1050"/>
      <c r="AN122" s="1050"/>
      <c r="AO122" s="1051"/>
      <c r="AP122" s="1053" t="s">
        <v>443</v>
      </c>
      <c r="AQ122" s="1054"/>
      <c r="AR122" s="1054"/>
      <c r="AS122" s="1054"/>
      <c r="AT122" s="1055"/>
      <c r="AU122" s="1083"/>
      <c r="AV122" s="1084"/>
      <c r="AW122" s="1084"/>
      <c r="AX122" s="1084"/>
      <c r="AY122" s="1085"/>
      <c r="AZ122" s="1065" t="s">
        <v>474</v>
      </c>
      <c r="BA122" s="1056"/>
      <c r="BB122" s="1056"/>
      <c r="BC122" s="1056"/>
      <c r="BD122" s="1056"/>
      <c r="BE122" s="1056"/>
      <c r="BF122" s="1056"/>
      <c r="BG122" s="1056"/>
      <c r="BH122" s="1056"/>
      <c r="BI122" s="1056"/>
      <c r="BJ122" s="1056"/>
      <c r="BK122" s="1056"/>
      <c r="BL122" s="1056"/>
      <c r="BM122" s="1056"/>
      <c r="BN122" s="1056"/>
      <c r="BO122" s="1056"/>
      <c r="BP122" s="1057"/>
      <c r="BQ122" s="1088">
        <v>6731634</v>
      </c>
      <c r="BR122" s="1089"/>
      <c r="BS122" s="1089"/>
      <c r="BT122" s="1089"/>
      <c r="BU122" s="1089"/>
      <c r="BV122" s="1089">
        <v>6583196</v>
      </c>
      <c r="BW122" s="1089"/>
      <c r="BX122" s="1089"/>
      <c r="BY122" s="1089"/>
      <c r="BZ122" s="1089"/>
      <c r="CA122" s="1089">
        <v>6285781</v>
      </c>
      <c r="CB122" s="1089"/>
      <c r="CC122" s="1089"/>
      <c r="CD122" s="1089"/>
      <c r="CE122" s="1089"/>
      <c r="CF122" s="1109">
        <v>229</v>
      </c>
      <c r="CG122" s="1110"/>
      <c r="CH122" s="1110"/>
      <c r="CI122" s="1110"/>
      <c r="CJ122" s="1110"/>
      <c r="CK122" s="1101"/>
      <c r="CL122" s="1102"/>
      <c r="CM122" s="1102"/>
      <c r="CN122" s="1102"/>
      <c r="CO122" s="1103"/>
      <c r="CP122" s="1111" t="s">
        <v>475</v>
      </c>
      <c r="CQ122" s="1112"/>
      <c r="CR122" s="1112"/>
      <c r="CS122" s="1112"/>
      <c r="CT122" s="1112"/>
      <c r="CU122" s="1112"/>
      <c r="CV122" s="1112"/>
      <c r="CW122" s="1112"/>
      <c r="CX122" s="1112"/>
      <c r="CY122" s="1112"/>
      <c r="CZ122" s="1112"/>
      <c r="DA122" s="1112"/>
      <c r="DB122" s="1112"/>
      <c r="DC122" s="1112"/>
      <c r="DD122" s="1112"/>
      <c r="DE122" s="1112"/>
      <c r="DF122" s="1113"/>
      <c r="DG122" s="1010">
        <v>9049</v>
      </c>
      <c r="DH122" s="1011"/>
      <c r="DI122" s="1011"/>
      <c r="DJ122" s="1011"/>
      <c r="DK122" s="1011"/>
      <c r="DL122" s="1011">
        <v>7331</v>
      </c>
      <c r="DM122" s="1011"/>
      <c r="DN122" s="1011"/>
      <c r="DO122" s="1011"/>
      <c r="DP122" s="1011"/>
      <c r="DQ122" s="1011">
        <v>7506</v>
      </c>
      <c r="DR122" s="1011"/>
      <c r="DS122" s="1011"/>
      <c r="DT122" s="1011"/>
      <c r="DU122" s="1011"/>
      <c r="DV122" s="1012">
        <v>0.3</v>
      </c>
      <c r="DW122" s="1012"/>
      <c r="DX122" s="1012"/>
      <c r="DY122" s="1012"/>
      <c r="DZ122" s="1013"/>
    </row>
    <row r="123" spans="1:130" s="241" customFormat="1" ht="26.25" customHeight="1" x14ac:dyDescent="0.15">
      <c r="A123" s="1150"/>
      <c r="B123" s="1037"/>
      <c r="C123" s="1007" t="s">
        <v>459</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3854</v>
      </c>
      <c r="AB123" s="1050"/>
      <c r="AC123" s="1050"/>
      <c r="AD123" s="1050"/>
      <c r="AE123" s="1051"/>
      <c r="AF123" s="1052">
        <v>3787</v>
      </c>
      <c r="AG123" s="1050"/>
      <c r="AH123" s="1050"/>
      <c r="AI123" s="1050"/>
      <c r="AJ123" s="1051"/>
      <c r="AK123" s="1052">
        <v>2569</v>
      </c>
      <c r="AL123" s="1050"/>
      <c r="AM123" s="1050"/>
      <c r="AN123" s="1050"/>
      <c r="AO123" s="1051"/>
      <c r="AP123" s="1053">
        <v>0.1</v>
      </c>
      <c r="AQ123" s="1054"/>
      <c r="AR123" s="1054"/>
      <c r="AS123" s="1054"/>
      <c r="AT123" s="1055"/>
      <c r="AU123" s="1086"/>
      <c r="AV123" s="1087"/>
      <c r="AW123" s="1087"/>
      <c r="AX123" s="1087"/>
      <c r="AY123" s="1087"/>
      <c r="AZ123" s="272" t="s">
        <v>187</v>
      </c>
      <c r="BA123" s="272"/>
      <c r="BB123" s="272"/>
      <c r="BC123" s="272"/>
      <c r="BD123" s="272"/>
      <c r="BE123" s="272"/>
      <c r="BF123" s="272"/>
      <c r="BG123" s="272"/>
      <c r="BH123" s="272"/>
      <c r="BI123" s="272"/>
      <c r="BJ123" s="272"/>
      <c r="BK123" s="272"/>
      <c r="BL123" s="272"/>
      <c r="BM123" s="272"/>
      <c r="BN123" s="272"/>
      <c r="BO123" s="1066" t="s">
        <v>476</v>
      </c>
      <c r="BP123" s="1097"/>
      <c r="BQ123" s="1156">
        <v>9440191</v>
      </c>
      <c r="BR123" s="1157"/>
      <c r="BS123" s="1157"/>
      <c r="BT123" s="1157"/>
      <c r="BU123" s="1157"/>
      <c r="BV123" s="1157">
        <v>9279793</v>
      </c>
      <c r="BW123" s="1157"/>
      <c r="BX123" s="1157"/>
      <c r="BY123" s="1157"/>
      <c r="BZ123" s="1157"/>
      <c r="CA123" s="1157">
        <v>8822674</v>
      </c>
      <c r="CB123" s="1157"/>
      <c r="CC123" s="1157"/>
      <c r="CD123" s="1157"/>
      <c r="CE123" s="1157"/>
      <c r="CF123" s="1090"/>
      <c r="CG123" s="1091"/>
      <c r="CH123" s="1091"/>
      <c r="CI123" s="1091"/>
      <c r="CJ123" s="1092"/>
      <c r="CK123" s="1101"/>
      <c r="CL123" s="1102"/>
      <c r="CM123" s="1102"/>
      <c r="CN123" s="1102"/>
      <c r="CO123" s="1103"/>
      <c r="CP123" s="1111" t="s">
        <v>477</v>
      </c>
      <c r="CQ123" s="1112"/>
      <c r="CR123" s="1112"/>
      <c r="CS123" s="1112"/>
      <c r="CT123" s="1112"/>
      <c r="CU123" s="1112"/>
      <c r="CV123" s="1112"/>
      <c r="CW123" s="1112"/>
      <c r="CX123" s="1112"/>
      <c r="CY123" s="1112"/>
      <c r="CZ123" s="1112"/>
      <c r="DA123" s="1112"/>
      <c r="DB123" s="1112"/>
      <c r="DC123" s="1112"/>
      <c r="DD123" s="1112"/>
      <c r="DE123" s="1112"/>
      <c r="DF123" s="1113"/>
      <c r="DG123" s="1049" t="s">
        <v>478</v>
      </c>
      <c r="DH123" s="1050"/>
      <c r="DI123" s="1050"/>
      <c r="DJ123" s="1050"/>
      <c r="DK123" s="1051"/>
      <c r="DL123" s="1052" t="s">
        <v>478</v>
      </c>
      <c r="DM123" s="1050"/>
      <c r="DN123" s="1050"/>
      <c r="DO123" s="1050"/>
      <c r="DP123" s="1051"/>
      <c r="DQ123" s="1052" t="s">
        <v>478</v>
      </c>
      <c r="DR123" s="1050"/>
      <c r="DS123" s="1050"/>
      <c r="DT123" s="1050"/>
      <c r="DU123" s="1051"/>
      <c r="DV123" s="1053" t="s">
        <v>478</v>
      </c>
      <c r="DW123" s="1054"/>
      <c r="DX123" s="1054"/>
      <c r="DY123" s="1054"/>
      <c r="DZ123" s="1055"/>
    </row>
    <row r="124" spans="1:130" s="241" customFormat="1" ht="26.25" customHeight="1" thickBot="1" x14ac:dyDescent="0.2">
      <c r="A124" s="1150"/>
      <c r="B124" s="1037"/>
      <c r="C124" s="1007" t="s">
        <v>462</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478</v>
      </c>
      <c r="AB124" s="1050"/>
      <c r="AC124" s="1050"/>
      <c r="AD124" s="1050"/>
      <c r="AE124" s="1051"/>
      <c r="AF124" s="1052" t="s">
        <v>478</v>
      </c>
      <c r="AG124" s="1050"/>
      <c r="AH124" s="1050"/>
      <c r="AI124" s="1050"/>
      <c r="AJ124" s="1051"/>
      <c r="AK124" s="1052" t="s">
        <v>478</v>
      </c>
      <c r="AL124" s="1050"/>
      <c r="AM124" s="1050"/>
      <c r="AN124" s="1050"/>
      <c r="AO124" s="1051"/>
      <c r="AP124" s="1053" t="s">
        <v>478</v>
      </c>
      <c r="AQ124" s="1054"/>
      <c r="AR124" s="1054"/>
      <c r="AS124" s="1054"/>
      <c r="AT124" s="1055"/>
      <c r="AU124" s="1152" t="s">
        <v>479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59.3</v>
      </c>
      <c r="BR124" s="1119"/>
      <c r="BS124" s="1119"/>
      <c r="BT124" s="1119"/>
      <c r="BU124" s="1119"/>
      <c r="BV124" s="1119">
        <v>64.7</v>
      </c>
      <c r="BW124" s="1119"/>
      <c r="BX124" s="1119"/>
      <c r="BY124" s="1119"/>
      <c r="BZ124" s="1119"/>
      <c r="CA124" s="1119">
        <v>77.599999999999994</v>
      </c>
      <c r="CB124" s="1119"/>
      <c r="CC124" s="1119"/>
      <c r="CD124" s="1119"/>
      <c r="CE124" s="1119"/>
      <c r="CF124" s="1120"/>
      <c r="CG124" s="1121"/>
      <c r="CH124" s="1121"/>
      <c r="CI124" s="1121"/>
      <c r="CJ124" s="1122"/>
      <c r="CK124" s="1104"/>
      <c r="CL124" s="1104"/>
      <c r="CM124" s="1104"/>
      <c r="CN124" s="1104"/>
      <c r="CO124" s="1105"/>
      <c r="CP124" s="1111" t="s">
        <v>480</v>
      </c>
      <c r="CQ124" s="1112"/>
      <c r="CR124" s="1112"/>
      <c r="CS124" s="1112"/>
      <c r="CT124" s="1112"/>
      <c r="CU124" s="1112"/>
      <c r="CV124" s="1112"/>
      <c r="CW124" s="1112"/>
      <c r="CX124" s="1112"/>
      <c r="CY124" s="1112"/>
      <c r="CZ124" s="1112"/>
      <c r="DA124" s="1112"/>
      <c r="DB124" s="1112"/>
      <c r="DC124" s="1112"/>
      <c r="DD124" s="1112"/>
      <c r="DE124" s="1112"/>
      <c r="DF124" s="1113"/>
      <c r="DG124" s="1096" t="s">
        <v>478</v>
      </c>
      <c r="DH124" s="1075"/>
      <c r="DI124" s="1075"/>
      <c r="DJ124" s="1075"/>
      <c r="DK124" s="1076"/>
      <c r="DL124" s="1074" t="s">
        <v>478</v>
      </c>
      <c r="DM124" s="1075"/>
      <c r="DN124" s="1075"/>
      <c r="DO124" s="1075"/>
      <c r="DP124" s="1076"/>
      <c r="DQ124" s="1074" t="s">
        <v>478</v>
      </c>
      <c r="DR124" s="1075"/>
      <c r="DS124" s="1075"/>
      <c r="DT124" s="1075"/>
      <c r="DU124" s="1076"/>
      <c r="DV124" s="1077" t="s">
        <v>478</v>
      </c>
      <c r="DW124" s="1078"/>
      <c r="DX124" s="1078"/>
      <c r="DY124" s="1078"/>
      <c r="DZ124" s="1079"/>
    </row>
    <row r="125" spans="1:130" s="241" customFormat="1" ht="26.25" customHeight="1" x14ac:dyDescent="0.15">
      <c r="A125" s="1150"/>
      <c r="B125" s="1037"/>
      <c r="C125" s="1007" t="s">
        <v>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478</v>
      </c>
      <c r="AB125" s="1050"/>
      <c r="AC125" s="1050"/>
      <c r="AD125" s="1050"/>
      <c r="AE125" s="1051"/>
      <c r="AF125" s="1052" t="s">
        <v>478</v>
      </c>
      <c r="AG125" s="1050"/>
      <c r="AH125" s="1050"/>
      <c r="AI125" s="1050"/>
      <c r="AJ125" s="1051"/>
      <c r="AK125" s="1052" t="s">
        <v>478</v>
      </c>
      <c r="AL125" s="1050"/>
      <c r="AM125" s="1050"/>
      <c r="AN125" s="1050"/>
      <c r="AO125" s="1051"/>
      <c r="AP125" s="1053" t="s">
        <v>478</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481</v>
      </c>
      <c r="CL125" s="1099"/>
      <c r="CM125" s="1099"/>
      <c r="CN125" s="1099"/>
      <c r="CO125" s="1100"/>
      <c r="CP125" s="1031" t="s">
        <v>482</v>
      </c>
      <c r="CQ125" s="980"/>
      <c r="CR125" s="980"/>
      <c r="CS125" s="980"/>
      <c r="CT125" s="980"/>
      <c r="CU125" s="980"/>
      <c r="CV125" s="980"/>
      <c r="CW125" s="980"/>
      <c r="CX125" s="980"/>
      <c r="CY125" s="980"/>
      <c r="CZ125" s="980"/>
      <c r="DA125" s="980"/>
      <c r="DB125" s="980"/>
      <c r="DC125" s="980"/>
      <c r="DD125" s="980"/>
      <c r="DE125" s="980"/>
      <c r="DF125" s="981"/>
      <c r="DG125" s="1017" t="s">
        <v>478</v>
      </c>
      <c r="DH125" s="1018"/>
      <c r="DI125" s="1018"/>
      <c r="DJ125" s="1018"/>
      <c r="DK125" s="1018"/>
      <c r="DL125" s="1018" t="s">
        <v>478</v>
      </c>
      <c r="DM125" s="1018"/>
      <c r="DN125" s="1018"/>
      <c r="DO125" s="1018"/>
      <c r="DP125" s="1018"/>
      <c r="DQ125" s="1018" t="s">
        <v>478</v>
      </c>
      <c r="DR125" s="1018"/>
      <c r="DS125" s="1018"/>
      <c r="DT125" s="1018"/>
      <c r="DU125" s="1018"/>
      <c r="DV125" s="1019" t="s">
        <v>478</v>
      </c>
      <c r="DW125" s="1019"/>
      <c r="DX125" s="1019"/>
      <c r="DY125" s="1019"/>
      <c r="DZ125" s="1020"/>
    </row>
    <row r="126" spans="1:130" s="241" customFormat="1" ht="26.25" customHeight="1" thickBot="1" x14ac:dyDescent="0.2">
      <c r="A126" s="1150"/>
      <c r="B126" s="1037"/>
      <c r="C126" s="1007" t="s">
        <v>466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11687</v>
      </c>
      <c r="AB126" s="1050"/>
      <c r="AC126" s="1050"/>
      <c r="AD126" s="1050"/>
      <c r="AE126" s="1051"/>
      <c r="AF126" s="1052">
        <v>13070</v>
      </c>
      <c r="AG126" s="1050"/>
      <c r="AH126" s="1050"/>
      <c r="AI126" s="1050"/>
      <c r="AJ126" s="1051"/>
      <c r="AK126" s="1052">
        <v>12276</v>
      </c>
      <c r="AL126" s="1050"/>
      <c r="AM126" s="1050"/>
      <c r="AN126" s="1050"/>
      <c r="AO126" s="1051"/>
      <c r="AP126" s="1053">
        <v>0.4</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483</v>
      </c>
      <c r="CQ126" s="1041"/>
      <c r="CR126" s="1041"/>
      <c r="CS126" s="1041"/>
      <c r="CT126" s="1041"/>
      <c r="CU126" s="1041"/>
      <c r="CV126" s="1041"/>
      <c r="CW126" s="1041"/>
      <c r="CX126" s="1041"/>
      <c r="CY126" s="1041"/>
      <c r="CZ126" s="1041"/>
      <c r="DA126" s="1041"/>
      <c r="DB126" s="1041"/>
      <c r="DC126" s="1041"/>
      <c r="DD126" s="1041"/>
      <c r="DE126" s="1041"/>
      <c r="DF126" s="1042"/>
      <c r="DG126" s="1010" t="s">
        <v>478</v>
      </c>
      <c r="DH126" s="1011"/>
      <c r="DI126" s="1011"/>
      <c r="DJ126" s="1011"/>
      <c r="DK126" s="1011"/>
      <c r="DL126" s="1011" t="s">
        <v>478</v>
      </c>
      <c r="DM126" s="1011"/>
      <c r="DN126" s="1011"/>
      <c r="DO126" s="1011"/>
      <c r="DP126" s="1011"/>
      <c r="DQ126" s="1011" t="s">
        <v>478</v>
      </c>
      <c r="DR126" s="1011"/>
      <c r="DS126" s="1011"/>
      <c r="DT126" s="1011"/>
      <c r="DU126" s="1011"/>
      <c r="DV126" s="1012" t="s">
        <v>478</v>
      </c>
      <c r="DW126" s="1012"/>
      <c r="DX126" s="1012"/>
      <c r="DY126" s="1012"/>
      <c r="DZ126" s="1013"/>
    </row>
    <row r="127" spans="1:130" s="241" customFormat="1" ht="26.25" customHeight="1" x14ac:dyDescent="0.15">
      <c r="A127" s="1151"/>
      <c r="B127" s="1039"/>
      <c r="C127" s="1093" t="s">
        <v>484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478</v>
      </c>
      <c r="AB127" s="1050"/>
      <c r="AC127" s="1050"/>
      <c r="AD127" s="1050"/>
      <c r="AE127" s="1051"/>
      <c r="AF127" s="1052" t="s">
        <v>478</v>
      </c>
      <c r="AG127" s="1050"/>
      <c r="AH127" s="1050"/>
      <c r="AI127" s="1050"/>
      <c r="AJ127" s="1051"/>
      <c r="AK127" s="1052" t="s">
        <v>478</v>
      </c>
      <c r="AL127" s="1050"/>
      <c r="AM127" s="1050"/>
      <c r="AN127" s="1050"/>
      <c r="AO127" s="1051"/>
      <c r="AP127" s="1053" t="s">
        <v>478</v>
      </c>
      <c r="AQ127" s="1054"/>
      <c r="AR127" s="1054"/>
      <c r="AS127" s="1054"/>
      <c r="AT127" s="1055"/>
      <c r="AU127" s="277"/>
      <c r="AV127" s="277"/>
      <c r="AW127" s="277"/>
      <c r="AX127" s="1123" t="s">
        <v>485</v>
      </c>
      <c r="AY127" s="1124"/>
      <c r="AZ127" s="1124"/>
      <c r="BA127" s="1124"/>
      <c r="BB127" s="1124"/>
      <c r="BC127" s="1124"/>
      <c r="BD127" s="1124"/>
      <c r="BE127" s="1125"/>
      <c r="BF127" s="1126" t="s">
        <v>486</v>
      </c>
      <c r="BG127" s="1124"/>
      <c r="BH127" s="1124"/>
      <c r="BI127" s="1124"/>
      <c r="BJ127" s="1124"/>
      <c r="BK127" s="1124"/>
      <c r="BL127" s="1125"/>
      <c r="BM127" s="1126" t="s">
        <v>487</v>
      </c>
      <c r="BN127" s="1124"/>
      <c r="BO127" s="1124"/>
      <c r="BP127" s="1124"/>
      <c r="BQ127" s="1124"/>
      <c r="BR127" s="1124"/>
      <c r="BS127" s="1125"/>
      <c r="BT127" s="1126" t="s">
        <v>488</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489</v>
      </c>
      <c r="CQ127" s="1041"/>
      <c r="CR127" s="1041"/>
      <c r="CS127" s="1041"/>
      <c r="CT127" s="1041"/>
      <c r="CU127" s="1041"/>
      <c r="CV127" s="1041"/>
      <c r="CW127" s="1041"/>
      <c r="CX127" s="1041"/>
      <c r="CY127" s="1041"/>
      <c r="CZ127" s="1041"/>
      <c r="DA127" s="1041"/>
      <c r="DB127" s="1041"/>
      <c r="DC127" s="1041"/>
      <c r="DD127" s="1041"/>
      <c r="DE127" s="1041"/>
      <c r="DF127" s="1042"/>
      <c r="DG127" s="1010" t="s">
        <v>478</v>
      </c>
      <c r="DH127" s="1011"/>
      <c r="DI127" s="1011"/>
      <c r="DJ127" s="1011"/>
      <c r="DK127" s="1011"/>
      <c r="DL127" s="1011" t="s">
        <v>478</v>
      </c>
      <c r="DM127" s="1011"/>
      <c r="DN127" s="1011"/>
      <c r="DO127" s="1011"/>
      <c r="DP127" s="1011"/>
      <c r="DQ127" s="1011" t="s">
        <v>478</v>
      </c>
      <c r="DR127" s="1011"/>
      <c r="DS127" s="1011"/>
      <c r="DT127" s="1011"/>
      <c r="DU127" s="1011"/>
      <c r="DV127" s="1012" t="s">
        <v>478</v>
      </c>
      <c r="DW127" s="1012"/>
      <c r="DX127" s="1012"/>
      <c r="DY127" s="1012"/>
      <c r="DZ127" s="1013"/>
    </row>
    <row r="128" spans="1:130" s="241" customFormat="1" ht="26.25" customHeight="1" thickBot="1" x14ac:dyDescent="0.2">
      <c r="A128" s="1134" t="s">
        <v>490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491</v>
      </c>
      <c r="X128" s="1136"/>
      <c r="Y128" s="1136"/>
      <c r="Z128" s="1137"/>
      <c r="AA128" s="1138">
        <v>38460</v>
      </c>
      <c r="AB128" s="1139"/>
      <c r="AC128" s="1139"/>
      <c r="AD128" s="1139"/>
      <c r="AE128" s="1140"/>
      <c r="AF128" s="1141">
        <v>38460</v>
      </c>
      <c r="AG128" s="1139"/>
      <c r="AH128" s="1139"/>
      <c r="AI128" s="1139"/>
      <c r="AJ128" s="1140"/>
      <c r="AK128" s="1141">
        <v>38460</v>
      </c>
      <c r="AL128" s="1139"/>
      <c r="AM128" s="1139"/>
      <c r="AN128" s="1139"/>
      <c r="AO128" s="1140"/>
      <c r="AP128" s="1142"/>
      <c r="AQ128" s="1143"/>
      <c r="AR128" s="1143"/>
      <c r="AS128" s="1143"/>
      <c r="AT128" s="1144"/>
      <c r="AU128" s="277"/>
      <c r="AV128" s="277"/>
      <c r="AW128" s="277"/>
      <c r="AX128" s="979" t="s">
        <v>492</v>
      </c>
      <c r="AY128" s="980"/>
      <c r="AZ128" s="980"/>
      <c r="BA128" s="980"/>
      <c r="BB128" s="980"/>
      <c r="BC128" s="980"/>
      <c r="BD128" s="980"/>
      <c r="BE128" s="981"/>
      <c r="BF128" s="1145" t="s">
        <v>179</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493</v>
      </c>
      <c r="CQ128" s="1128"/>
      <c r="CR128" s="1128"/>
      <c r="CS128" s="1128"/>
      <c r="CT128" s="1128"/>
      <c r="CU128" s="1128"/>
      <c r="CV128" s="1128"/>
      <c r="CW128" s="1128"/>
      <c r="CX128" s="1128"/>
      <c r="CY128" s="1128"/>
      <c r="CZ128" s="1128"/>
      <c r="DA128" s="1128"/>
      <c r="DB128" s="1128"/>
      <c r="DC128" s="1128"/>
      <c r="DD128" s="1128"/>
      <c r="DE128" s="1128"/>
      <c r="DF128" s="1129"/>
      <c r="DG128" s="1130" t="s">
        <v>494</v>
      </c>
      <c r="DH128" s="1131"/>
      <c r="DI128" s="1131"/>
      <c r="DJ128" s="1131"/>
      <c r="DK128" s="1131"/>
      <c r="DL128" s="1131" t="s">
        <v>437</v>
      </c>
      <c r="DM128" s="1131"/>
      <c r="DN128" s="1131"/>
      <c r="DO128" s="1131"/>
      <c r="DP128" s="1131"/>
      <c r="DQ128" s="1131" t="s">
        <v>437</v>
      </c>
      <c r="DR128" s="1131"/>
      <c r="DS128" s="1131"/>
      <c r="DT128" s="1131"/>
      <c r="DU128" s="1131"/>
      <c r="DV128" s="1132" t="s">
        <v>437</v>
      </c>
      <c r="DW128" s="1132"/>
      <c r="DX128" s="1132"/>
      <c r="DY128" s="1132"/>
      <c r="DZ128" s="1133"/>
    </row>
    <row r="129" spans="1:131" s="241"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495</v>
      </c>
      <c r="X129" s="1165"/>
      <c r="Y129" s="1165"/>
      <c r="Z129" s="1166"/>
      <c r="AA129" s="1049">
        <v>3271607</v>
      </c>
      <c r="AB129" s="1050"/>
      <c r="AC129" s="1050"/>
      <c r="AD129" s="1050"/>
      <c r="AE129" s="1051"/>
      <c r="AF129" s="1052">
        <v>3288026</v>
      </c>
      <c r="AG129" s="1050"/>
      <c r="AH129" s="1050"/>
      <c r="AI129" s="1050"/>
      <c r="AJ129" s="1051"/>
      <c r="AK129" s="1052">
        <v>3271430</v>
      </c>
      <c r="AL129" s="1050"/>
      <c r="AM129" s="1050"/>
      <c r="AN129" s="1050"/>
      <c r="AO129" s="1051"/>
      <c r="AP129" s="1167"/>
      <c r="AQ129" s="1168"/>
      <c r="AR129" s="1168"/>
      <c r="AS129" s="1168"/>
      <c r="AT129" s="1169"/>
      <c r="AU129" s="279"/>
      <c r="AV129" s="279"/>
      <c r="AW129" s="279"/>
      <c r="AX129" s="1158" t="s">
        <v>496</v>
      </c>
      <c r="AY129" s="1041"/>
      <c r="AZ129" s="1041"/>
      <c r="BA129" s="1041"/>
      <c r="BB129" s="1041"/>
      <c r="BC129" s="1041"/>
      <c r="BD129" s="1041"/>
      <c r="BE129" s="1042"/>
      <c r="BF129" s="1159" t="s">
        <v>497</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1" t="s">
        <v>498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499</v>
      </c>
      <c r="X130" s="1165"/>
      <c r="Y130" s="1165"/>
      <c r="Z130" s="1166"/>
      <c r="AA130" s="1049">
        <v>516501</v>
      </c>
      <c r="AB130" s="1050"/>
      <c r="AC130" s="1050"/>
      <c r="AD130" s="1050"/>
      <c r="AE130" s="1051"/>
      <c r="AF130" s="1052">
        <v>523762</v>
      </c>
      <c r="AG130" s="1050"/>
      <c r="AH130" s="1050"/>
      <c r="AI130" s="1050"/>
      <c r="AJ130" s="1051"/>
      <c r="AK130" s="1052">
        <v>526127</v>
      </c>
      <c r="AL130" s="1050"/>
      <c r="AM130" s="1050"/>
      <c r="AN130" s="1050"/>
      <c r="AO130" s="1051"/>
      <c r="AP130" s="1167"/>
      <c r="AQ130" s="1168"/>
      <c r="AR130" s="1168"/>
      <c r="AS130" s="1168"/>
      <c r="AT130" s="1169"/>
      <c r="AU130" s="279"/>
      <c r="AV130" s="279"/>
      <c r="AW130" s="279"/>
      <c r="AX130" s="1158" t="s">
        <v>500</v>
      </c>
      <c r="AY130" s="1041"/>
      <c r="AZ130" s="1041"/>
      <c r="BA130" s="1041"/>
      <c r="BB130" s="1041"/>
      <c r="BC130" s="1041"/>
      <c r="BD130" s="1041"/>
      <c r="BE130" s="1042"/>
      <c r="BF130" s="1195">
        <v>9.5</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501</v>
      </c>
      <c r="X131" s="1203"/>
      <c r="Y131" s="1203"/>
      <c r="Z131" s="1204"/>
      <c r="AA131" s="1096">
        <v>2755106</v>
      </c>
      <c r="AB131" s="1075"/>
      <c r="AC131" s="1075"/>
      <c r="AD131" s="1075"/>
      <c r="AE131" s="1076"/>
      <c r="AF131" s="1074">
        <v>2764264</v>
      </c>
      <c r="AG131" s="1075"/>
      <c r="AH131" s="1075"/>
      <c r="AI131" s="1075"/>
      <c r="AJ131" s="1076"/>
      <c r="AK131" s="1074">
        <v>2745303</v>
      </c>
      <c r="AL131" s="1075"/>
      <c r="AM131" s="1075"/>
      <c r="AN131" s="1075"/>
      <c r="AO131" s="1076"/>
      <c r="AP131" s="1205"/>
      <c r="AQ131" s="1206"/>
      <c r="AR131" s="1206"/>
      <c r="AS131" s="1206"/>
      <c r="AT131" s="1207"/>
      <c r="AU131" s="279"/>
      <c r="AV131" s="279"/>
      <c r="AW131" s="279"/>
      <c r="AX131" s="1177" t="s">
        <v>502</v>
      </c>
      <c r="AY131" s="1128"/>
      <c r="AZ131" s="1128"/>
      <c r="BA131" s="1128"/>
      <c r="BB131" s="1128"/>
      <c r="BC131" s="1128"/>
      <c r="BD131" s="1128"/>
      <c r="BE131" s="1129"/>
      <c r="BF131" s="1178">
        <v>77.599999999999994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4" t="s">
        <v>503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504</v>
      </c>
      <c r="W132" s="1188"/>
      <c r="X132" s="1188"/>
      <c r="Y132" s="1188"/>
      <c r="Z132" s="1189"/>
      <c r="AA132" s="1190">
        <v>8.4776411510000003</v>
      </c>
      <c r="AB132" s="1191"/>
      <c r="AC132" s="1191"/>
      <c r="AD132" s="1191"/>
      <c r="AE132" s="1192"/>
      <c r="AF132" s="1193">
        <v>9.4858522920000006</v>
      </c>
      <c r="AG132" s="1191"/>
      <c r="AH132" s="1191"/>
      <c r="AI132" s="1191"/>
      <c r="AJ132" s="1192"/>
      <c r="AK132" s="1193">
        <v>10.690186110000001</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505</v>
      </c>
      <c r="W133" s="1171"/>
      <c r="X133" s="1171"/>
      <c r="Y133" s="1171"/>
      <c r="Z133" s="1172"/>
      <c r="AA133" s="1173">
        <v>8.1</v>
      </c>
      <c r="AB133" s="1174"/>
      <c r="AC133" s="1174"/>
      <c r="AD133" s="1174"/>
      <c r="AE133" s="1175"/>
      <c r="AF133" s="1173">
        <v>8.3000000000000007</v>
      </c>
      <c r="AG133" s="1174"/>
      <c r="AH133" s="1174"/>
      <c r="AI133" s="1174"/>
      <c r="AJ133" s="1175"/>
      <c r="AK133" s="1173">
        <v>9.5</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M+HAlKSic+g7NqFwmJU2NAPIrhHSpOS2PjZNz99+5W6X4+UG7FKLRPllMG1Cg3UmQyd+OBXSQxItX1MhnXKZHQ==" saltValue="2SGv8ZMj4D41RXY6MW9T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jbpjbnE3SieQI9EVoMXbyFeXhdSsbQt/o5UsiLbV0qpPfJs+YOSsFi160xyGA0E7v2ijSr5VOD6tF3japo7Paw==" saltValue="yYSRQt1pmV1PamppcX0F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MEBPv0hGI3lddAXPQpH0iP3BdXDXYDTaO+oZNs/efzsLAYES0my0xM4jzWz00Vox5RroOSaT/NjQg/G4+/wA==" saltValue="ga/IK9kK9m5is9GghjAp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509</v>
      </c>
      <c r="AP7" s="298"/>
      <c r="AQ7" s="299" t="s">
        <v>510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511</v>
      </c>
      <c r="AQ8" s="305" t="s">
        <v>512</v>
      </c>
      <c r="AR8" s="306" t="s">
        <v>513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514</v>
      </c>
      <c r="AL9" s="1214"/>
      <c r="AM9" s="1214"/>
      <c r="AN9" s="1215"/>
      <c r="AO9" s="307">
        <v>902367</v>
      </c>
      <c r="AP9" s="307">
        <v>96448</v>
      </c>
      <c r="AQ9" s="308">
        <v>114878</v>
      </c>
      <c r="AR9" s="309">
        <v>-16</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515</v>
      </c>
      <c r="AL10" s="1214"/>
      <c r="AM10" s="1214"/>
      <c r="AN10" s="1215"/>
      <c r="AO10" s="310">
        <v>191248</v>
      </c>
      <c r="AP10" s="310">
        <v>20441</v>
      </c>
      <c r="AQ10" s="311">
        <v>13315</v>
      </c>
      <c r="AR10" s="312">
        <v>53.5</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516</v>
      </c>
      <c r="AL11" s="1214"/>
      <c r="AM11" s="1214"/>
      <c r="AN11" s="1215"/>
      <c r="AO11" s="310">
        <v>82540</v>
      </c>
      <c r="AP11" s="310">
        <v>8822</v>
      </c>
      <c r="AQ11" s="311">
        <v>14277</v>
      </c>
      <c r="AR11" s="312">
        <v>-38.200000000000003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517</v>
      </c>
      <c r="AL12" s="1214"/>
      <c r="AM12" s="1214"/>
      <c r="AN12" s="1215"/>
      <c r="AO12" s="310">
        <v>44714</v>
      </c>
      <c r="AP12" s="310">
        <v>4779</v>
      </c>
      <c r="AQ12" s="311">
        <v>1942</v>
      </c>
      <c r="AR12" s="312">
        <v>146.1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518</v>
      </c>
      <c r="AL13" s="1214"/>
      <c r="AM13" s="1214"/>
      <c r="AN13" s="1215"/>
      <c r="AO13" s="310" t="s">
        <v>519</v>
      </c>
      <c r="AP13" s="310" t="s">
        <v>519</v>
      </c>
      <c r="AQ13" s="311" t="s">
        <v>519</v>
      </c>
      <c r="AR13" s="312" t="s">
        <v>519</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520</v>
      </c>
      <c r="AL14" s="1214"/>
      <c r="AM14" s="1214"/>
      <c r="AN14" s="1215"/>
      <c r="AO14" s="310">
        <v>28820</v>
      </c>
      <c r="AP14" s="310">
        <v>3080</v>
      </c>
      <c r="AQ14" s="311">
        <v>4702</v>
      </c>
      <c r="AR14" s="312">
        <v>-34.5</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521</v>
      </c>
      <c r="AL15" s="1214"/>
      <c r="AM15" s="1214"/>
      <c r="AN15" s="1215"/>
      <c r="AO15" s="310">
        <v>7888</v>
      </c>
      <c r="AP15" s="310">
        <v>843</v>
      </c>
      <c r="AQ15" s="311">
        <v>3059</v>
      </c>
      <c r="AR15" s="312">
        <v>-72.400000000000006</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522</v>
      </c>
      <c r="AL16" s="1217"/>
      <c r="AM16" s="1217"/>
      <c r="AN16" s="1218"/>
      <c r="AO16" s="310">
        <v>-67540</v>
      </c>
      <c r="AP16" s="310">
        <v>-7219</v>
      </c>
      <c r="AQ16" s="311">
        <v>-10160</v>
      </c>
      <c r="AR16" s="312">
        <v>-28.9</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187</v>
      </c>
      <c r="AL17" s="1217"/>
      <c r="AM17" s="1217"/>
      <c r="AN17" s="1218"/>
      <c r="AO17" s="310">
        <v>1190037</v>
      </c>
      <c r="AP17" s="310">
        <v>127195</v>
      </c>
      <c r="AQ17" s="311">
        <v>142011</v>
      </c>
      <c r="AR17" s="312">
        <v>-10.4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524</v>
      </c>
      <c r="AP20" s="318" t="s">
        <v>525</v>
      </c>
      <c r="AQ20" s="319" t="s">
        <v>526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527</v>
      </c>
      <c r="AL21" s="1209"/>
      <c r="AM21" s="1209"/>
      <c r="AN21" s="1210"/>
      <c r="AO21" s="322">
        <v>11.12</v>
      </c>
      <c r="AP21" s="323">
        <v>13.22</v>
      </c>
      <c r="AQ21" s="324">
        <v>-2.1</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528</v>
      </c>
      <c r="AL22" s="1209"/>
      <c r="AM22" s="1209"/>
      <c r="AN22" s="1210"/>
      <c r="AO22" s="327">
        <v>94.4</v>
      </c>
      <c r="AP22" s="328">
        <v>95.9</v>
      </c>
      <c r="AQ22" s="329">
        <v>-1.5</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509</v>
      </c>
      <c r="AP30" s="298"/>
      <c r="AQ30" s="299" t="s">
        <v>510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511</v>
      </c>
      <c r="AQ31" s="305" t="s">
        <v>512</v>
      </c>
      <c r="AR31" s="306" t="s">
        <v>513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532</v>
      </c>
      <c r="AL32" s="1225"/>
      <c r="AM32" s="1225"/>
      <c r="AN32" s="1226"/>
      <c r="AO32" s="337">
        <v>514901</v>
      </c>
      <c r="AP32" s="337">
        <v>55034</v>
      </c>
      <c r="AQ32" s="338">
        <v>72897</v>
      </c>
      <c r="AR32" s="339">
        <v>-24.5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533</v>
      </c>
      <c r="AL33" s="1225"/>
      <c r="AM33" s="1225"/>
      <c r="AN33" s="1226"/>
      <c r="AO33" s="337" t="s">
        <v>519</v>
      </c>
      <c r="AP33" s="337" t="s">
        <v>519</v>
      </c>
      <c r="AQ33" s="338" t="s">
        <v>519</v>
      </c>
      <c r="AR33" s="339" t="s">
        <v>519</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534</v>
      </c>
      <c r="AL34" s="1225"/>
      <c r="AM34" s="1225"/>
      <c r="AN34" s="1226"/>
      <c r="AO34" s="337" t="s">
        <v>519</v>
      </c>
      <c r="AP34" s="337" t="s">
        <v>519</v>
      </c>
      <c r="AQ34" s="338">
        <v>43</v>
      </c>
      <c r="AR34" s="339" t="s">
        <v>519</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535</v>
      </c>
      <c r="AL35" s="1225"/>
      <c r="AM35" s="1225"/>
      <c r="AN35" s="1226"/>
      <c r="AO35" s="337">
        <v>293937</v>
      </c>
      <c r="AP35" s="337">
        <v>31417</v>
      </c>
      <c r="AQ35" s="338">
        <v>23889</v>
      </c>
      <c r="AR35" s="339">
        <v>31.5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536</v>
      </c>
      <c r="AL36" s="1225"/>
      <c r="AM36" s="1225"/>
      <c r="AN36" s="1226"/>
      <c r="AO36" s="337">
        <v>34382</v>
      </c>
      <c r="AP36" s="337">
        <v>3675</v>
      </c>
      <c r="AQ36" s="338">
        <v>3700</v>
      </c>
      <c r="AR36" s="339">
        <v>-0.7</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537</v>
      </c>
      <c r="AL37" s="1225"/>
      <c r="AM37" s="1225"/>
      <c r="AN37" s="1226"/>
      <c r="AO37" s="337">
        <v>14845</v>
      </c>
      <c r="AP37" s="337">
        <v>1587</v>
      </c>
      <c r="AQ37" s="338">
        <v>740</v>
      </c>
      <c r="AR37" s="339">
        <v>114.5</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538</v>
      </c>
      <c r="AL38" s="1228"/>
      <c r="AM38" s="1228"/>
      <c r="AN38" s="1229"/>
      <c r="AO38" s="340" t="s">
        <v>519</v>
      </c>
      <c r="AP38" s="340" t="s">
        <v>519</v>
      </c>
      <c r="AQ38" s="341">
        <v>3</v>
      </c>
      <c r="AR38" s="329" t="s">
        <v>519</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539</v>
      </c>
      <c r="AL39" s="1228"/>
      <c r="AM39" s="1228"/>
      <c r="AN39" s="1229"/>
      <c r="AO39" s="337">
        <v>-38460</v>
      </c>
      <c r="AP39" s="337">
        <v>-4111</v>
      </c>
      <c r="AQ39" s="338">
        <v>-2140</v>
      </c>
      <c r="AR39" s="339">
        <v>92.1</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540</v>
      </c>
      <c r="AL40" s="1225"/>
      <c r="AM40" s="1225"/>
      <c r="AN40" s="1226"/>
      <c r="AO40" s="337">
        <v>-526127</v>
      </c>
      <c r="AP40" s="337">
        <v>-56234</v>
      </c>
      <c r="AQ40" s="338">
        <v>-70880</v>
      </c>
      <c r="AR40" s="339">
        <v>-20.7</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300</v>
      </c>
      <c r="AL41" s="1231"/>
      <c r="AM41" s="1231"/>
      <c r="AN41" s="1232"/>
      <c r="AO41" s="337">
        <v>293478</v>
      </c>
      <c r="AP41" s="337">
        <v>31368</v>
      </c>
      <c r="AQ41" s="338">
        <v>28253</v>
      </c>
      <c r="AR41" s="339">
        <v>11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509</v>
      </c>
      <c r="AN49" s="1221" t="s">
        <v>544</v>
      </c>
      <c r="AO49" s="1222"/>
      <c r="AP49" s="1222"/>
      <c r="AQ49" s="1222"/>
      <c r="AR49" s="122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545</v>
      </c>
      <c r="AO50" s="354" t="s">
        <v>546</v>
      </c>
      <c r="AP50" s="355" t="s">
        <v>547</v>
      </c>
      <c r="AQ50" s="356" t="s">
        <v>548</v>
      </c>
      <c r="AR50" s="357" t="s">
        <v>549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550</v>
      </c>
      <c r="AL51" s="350"/>
      <c r="AM51" s="358">
        <v>896343</v>
      </c>
      <c r="AN51" s="359">
        <v>91510</v>
      </c>
      <c r="AO51" s="360">
        <v>29.6</v>
      </c>
      <c r="AP51" s="361">
        <v>128611</v>
      </c>
      <c r="AQ51" s="362">
        <v>0.1</v>
      </c>
      <c r="AR51" s="363">
        <v>29.5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551</v>
      </c>
      <c r="AM52" s="366">
        <v>294338</v>
      </c>
      <c r="AN52" s="367">
        <v>30050</v>
      </c>
      <c r="AO52" s="368">
        <v>-8.9</v>
      </c>
      <c r="AP52" s="369">
        <v>61552</v>
      </c>
      <c r="AQ52" s="370">
        <v>-1.9</v>
      </c>
      <c r="AR52" s="371">
        <v>-7</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552</v>
      </c>
      <c r="AL53" s="350"/>
      <c r="AM53" s="358">
        <v>835849</v>
      </c>
      <c r="AN53" s="359">
        <v>86099</v>
      </c>
      <c r="AO53" s="360">
        <v>-5.9</v>
      </c>
      <c r="AP53" s="361">
        <v>138651</v>
      </c>
      <c r="AQ53" s="362">
        <v>7.8</v>
      </c>
      <c r="AR53" s="363">
        <v>-13.7</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551</v>
      </c>
      <c r="AM54" s="366">
        <v>523424</v>
      </c>
      <c r="AN54" s="367">
        <v>53917</v>
      </c>
      <c r="AO54" s="368">
        <v>79.400000000000006</v>
      </c>
      <c r="AP54" s="369">
        <v>71211</v>
      </c>
      <c r="AQ54" s="370">
        <v>15.7</v>
      </c>
      <c r="AR54" s="371">
        <v>63.7</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553</v>
      </c>
      <c r="AL55" s="350"/>
      <c r="AM55" s="358">
        <v>609808</v>
      </c>
      <c r="AN55" s="359">
        <v>63193</v>
      </c>
      <c r="AO55" s="360">
        <v>-26.6</v>
      </c>
      <c r="AP55" s="361">
        <v>122882</v>
      </c>
      <c r="AQ55" s="362">
        <v>-11.4</v>
      </c>
      <c r="AR55" s="363">
        <v>-15.2</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551</v>
      </c>
      <c r="AM56" s="366">
        <v>143161</v>
      </c>
      <c r="AN56" s="367">
        <v>14835</v>
      </c>
      <c r="AO56" s="368">
        <v>-72.5</v>
      </c>
      <c r="AP56" s="369">
        <v>65785</v>
      </c>
      <c r="AQ56" s="370">
        <v>-7.6</v>
      </c>
      <c r="AR56" s="371">
        <v>-64.900000000000006</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554</v>
      </c>
      <c r="AL57" s="350"/>
      <c r="AM57" s="358">
        <v>483605</v>
      </c>
      <c r="AN57" s="359">
        <v>50965</v>
      </c>
      <c r="AO57" s="360">
        <v>-19.399999999999999</v>
      </c>
      <c r="AP57" s="361">
        <v>114790</v>
      </c>
      <c r="AQ57" s="362">
        <v>-6.6</v>
      </c>
      <c r="AR57" s="363">
        <v>-12.8</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551</v>
      </c>
      <c r="AM58" s="366">
        <v>226366</v>
      </c>
      <c r="AN58" s="367">
        <v>23856</v>
      </c>
      <c r="AO58" s="368">
        <v>60.8</v>
      </c>
      <c r="AP58" s="369">
        <v>55601</v>
      </c>
      <c r="AQ58" s="370">
        <v>-15.5</v>
      </c>
      <c r="AR58" s="371">
        <v>76.3</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555</v>
      </c>
      <c r="AL59" s="350"/>
      <c r="AM59" s="358">
        <v>707515</v>
      </c>
      <c r="AN59" s="359">
        <v>75622</v>
      </c>
      <c r="AO59" s="360">
        <v>48.4</v>
      </c>
      <c r="AP59" s="361">
        <v>126262</v>
      </c>
      <c r="AQ59" s="362">
        <v>10</v>
      </c>
      <c r="AR59" s="363">
        <v>38.4</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551</v>
      </c>
      <c r="AM60" s="366">
        <v>295581</v>
      </c>
      <c r="AN60" s="367">
        <v>31593</v>
      </c>
      <c r="AO60" s="368">
        <v>32.4</v>
      </c>
      <c r="AP60" s="369">
        <v>56769</v>
      </c>
      <c r="AQ60" s="370">
        <v>2.1</v>
      </c>
      <c r="AR60" s="371">
        <v>30.3</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556</v>
      </c>
      <c r="AL61" s="372"/>
      <c r="AM61" s="373">
        <v>706624</v>
      </c>
      <c r="AN61" s="374">
        <v>73478</v>
      </c>
      <c r="AO61" s="375">
        <v>5.2</v>
      </c>
      <c r="AP61" s="376">
        <v>126239</v>
      </c>
      <c r="AQ61" s="377">
        <v>0</v>
      </c>
      <c r="AR61" s="363">
        <v>5.2</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551</v>
      </c>
      <c r="AM62" s="366">
        <v>296574</v>
      </c>
      <c r="AN62" s="367">
        <v>30850</v>
      </c>
      <c r="AO62" s="368">
        <v>18.2</v>
      </c>
      <c r="AP62" s="369">
        <v>62184</v>
      </c>
      <c r="AQ62" s="370">
        <v>-1.4</v>
      </c>
      <c r="AR62" s="371">
        <v>19.600000000000001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hBiMfuZSEBQlt08QK6ysJhnC0fsO2gV6Y/3iz1kA2Ut6nAbb2tbSliBZHyhr/EmyGZ5QmmceUxIGIziohglLJg==" saltValue="wGZ6mdzLr37TH2UTPL8b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558</v>
      </c>
    </row>
    <row r="120" spans="125:125" ht="13.5" hidden="1" customHeight="1" x14ac:dyDescent="0.15"/>
    <row r="121" spans="125:125" ht="13.5" hidden="1" customHeight="1" x14ac:dyDescent="0.15">
      <c r="DU121" s="285"/>
    </row>
  </sheetData>
  <sheetProtection algorithmName="SHA-512" hashValue="dxeJuMlOJPvzhhQobPN8qAbenVLeH/WMxzZzqa443uBra/1T3dL4qPsW8uLSifZfilVJ2LAWioUMPqi96DTP+Q==" saltValue="9I0GESWsbjDNF5fN5yle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559</v>
      </c>
    </row>
  </sheetData>
  <sheetProtection algorithmName="SHA-512" hashValue="V8jpDOSQki7SPEKhIe0zpdTCU3qeFPkluW1PUiCXC6aa6bb+Grpf2E0EiMXX8OQfqMeS8tCUz3UQP82GR0EKyA==" saltValue="cXVSZAuIEll/e4oyF/eX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30.53</v>
      </c>
      <c r="G47" s="12">
        <v>30.64</v>
      </c>
      <c r="H47" s="12">
        <v>30.7</v>
      </c>
      <c r="I47" s="12">
        <v>30.88</v>
      </c>
      <c r="J47" s="13">
        <v>32.619999999999997</v>
      </c>
    </row>
    <row r="48" spans="2:10" ht="57.75" customHeight="1" x14ac:dyDescent="0.15">
      <c r="B48" s="14"/>
      <c r="C48" s="1235" t="s">
        <v>4</v>
      </c>
      <c r="D48" s="1235"/>
      <c r="E48" s="1236"/>
      <c r="F48" s="15">
        <v>10.41</v>
      </c>
      <c r="G48" s="16">
        <v>8.42</v>
      </c>
      <c r="H48" s="16">
        <v>8.3699999999999992</v>
      </c>
      <c r="I48" s="16">
        <v>5.18</v>
      </c>
      <c r="J48" s="17">
        <v>4.04</v>
      </c>
    </row>
    <row r="49" spans="2:10" ht="57.75" customHeight="1" thickBot="1" x14ac:dyDescent="0.2">
      <c r="B49" s="18"/>
      <c r="C49" s="1237" t="s">
        <v>5</v>
      </c>
      <c r="D49" s="1237"/>
      <c r="E49" s="1238"/>
      <c r="F49" s="19">
        <v>5.13</v>
      </c>
      <c r="G49" s="20" t="s">
        <v>565</v>
      </c>
      <c r="H49" s="20">
        <v>1.07</v>
      </c>
      <c r="I49" s="20" t="s">
        <v>566</v>
      </c>
      <c r="J49" s="21">
        <v>1.95</v>
      </c>
    </row>
    <row r="50" spans="2:10" ht="13.5" customHeight="1" x14ac:dyDescent="0.15"/>
  </sheetData>
  <sheetProtection algorithmName="SHA-512" hashValue="NPb5meXrq5oNtW+dCfXwN+fUi71JPqfWLJmM5YpiaQ29h6S1M8VKyvlOYdY+g4orvU8a2Y7ki6uTeaw9DWgFVw==" saltValue="W74D4g8yh7Xk5wmmLHh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2021-09-27T01:36:34Z</cp:lastPrinted>
  <dcterms:created xsi:type="dcterms:W3CDTF">2021-02-05T02:35:33Z</dcterms:created>
  <dcterms:modified xsi:type="dcterms:W3CDTF">2021-10-13T07:29:50Z</dcterms:modified>
  <cp:category/>
</cp:coreProperties>
</file>