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l20349f1\ファイルサーバ\1_総務企画課\企画財政係_係長\企画財政係長\R04～\00 調査物\R05\(2023.10.16)令和３年度財政状況資料集の作成について\提出\"/>
    </mc:Choice>
  </mc:AlternateContent>
  <xr:revisionPtr revIDLastSave="0" documentId="13_ncr:1_{8058AA36-53A6-4966-88DF-8BEA41AB4868}" xr6:coauthVersionLast="47" xr6:coauthVersionMax="47" xr10:uidLastSave="{00000000-0000-0000-0000-000000000000}"/>
  <bookViews>
    <workbookView xWindow="-120" yWindow="-120" windowWidth="20730" windowHeight="11160" firstSheet="14" activeTab="1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BE34" i="10"/>
  <c r="C34" i="10"/>
  <c r="C35" i="10" l="1"/>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AM34" i="10"/>
  <c r="AM35" i="10" s="1"/>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<sst xmlns="http://schemas.openxmlformats.org/spreadsheetml/2006/main" count="1204" uniqueCount="616">
  <si>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</si>
  <si>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</si>
  <si>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</si>
  <si>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</si>
  <si>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</si>
  <si>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</si>
  <si>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</si>
  <si>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</si>
  <si>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</si>
  <si>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</si>
  <si>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</si>
  <si>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</si>
  <si>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</si>
  <si>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</si>
  <si>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</si>
  <si>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</si>
  <si>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</si>
  <si>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</si>
  <si>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</si>
  <si>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</si>
  <si>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</si>
  <si>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</si>
  <si>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</si>
  <si>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</si>
  <si>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</si>
  <si>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</si>
  <si>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</si>
  <si>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</si>
  <si>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</si>
  <si>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</si>
  <si>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</si>
  <si>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</si>
  <si>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</si>
  <si>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</si>
  <si>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</si>
  <si>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</si>
  <si>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</si>
  <si>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</si>
  <si>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</si>
  <si>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</si>
  <si>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</si>
  <si>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</si>
  <si>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</si>
  <si>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</si>
  <si>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</si>
  <si>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</si>
  <si>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</si>
  <si>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</si>
  <si>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</si>
  <si>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</si>
  <si>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</si>
  <si>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</si>
  <si>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</si>
  <si>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</si>
  <si>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</si>
  <si>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</si>
  <si>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</si>
  <si>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</si>
  <si>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</si>
  <si>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</si>
  <si>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</si>
  <si>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</si>
  <si>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</si>
  <si>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</si>
  <si>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</si>
  <si>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</si>
  <si>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</si>
  <si>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</si>
  <si>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</si>
  <si>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</si>
  <si>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</si>
  <si>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</si>
  <si>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</si>
  <si>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</si>
  <si>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</si>
  <si>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</si>
  <si>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</si>
  <si>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</si>
  <si>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</si>
  <si>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</si>
  <si>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</si>
  <si>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</si>
  <si>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</si>
  <si>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</si>
  <si>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</si>
  <si>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</si>
  <si>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</si>
  <si>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</si>
  <si>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</si>
  <si>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</si>
  <si>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</si>
  <si>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</si>
  <si>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</si>
  <si>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</si>
  <si>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</si>
  <si>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</si>
  <si>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</si>
  <si>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青木村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</si>
  <si>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</si>
  <si>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</si>
  <si>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</si>
  <si>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</si>
  <si>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</si>
  <si>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</si>
  <si>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</si>
  <si>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</si>
  <si>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</si>
  <si>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</si>
  <si>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</si>
  <si>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</si>
  <si>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</si>
  <si>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</si>
  <si>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</si>
  <si>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</si>
  <si>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</si>
  <si>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</si>
  <si>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</si>
  <si>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</si>
  <si>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</si>
  <si>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</si>
  <si>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</si>
  <si>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</si>
  <si>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</si>
  <si>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</si>
  <si>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</si>
  <si>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</si>
  <si>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</si>
  <si>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</si>
  <si>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</si>
  <si>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</si>
  <si>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</si>
  <si>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</si>
  <si>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</si>
  <si>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</si>
  <si>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</si>
  <si>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</si>
  <si>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</si>
  <si>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</si>
  <si>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</si>
  <si>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</si>
  <si>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</si>
  <si>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</si>
  <si>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</si>
  <si>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</si>
  <si>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</si>
  <si>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</si>
  <si>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</si>
  <si>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</si>
  <si>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</si>
  <si>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</si>
  <si>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</si>
  <si>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</si>
  <si>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</si>
  <si>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</si>
  <si>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</si>
  <si>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</si>
  <si>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</si>
  <si>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</si>
  <si>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</si>
  <si>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</si>
  <si>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</si>
  <si>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</si>
  <si>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</si>
  <si>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</si>
  <si>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</si>
  <si>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</si>
  <si>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</si>
  <si>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</si>
  <si>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</si>
  <si>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</si>
  <si>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</si>
  <si>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</si>
  <si>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</si>
  <si>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</si>
  <si>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</si>
  <si>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</si>
  <si>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</si>
  <si>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</si>
  <si>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</si>
  <si>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</si>
  <si>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</si>
  <si>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</si>
  <si>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</si>
  <si>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</si>
  <si>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</si>
  <si>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</si>
  <si>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</si>
  <si>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</si>
  <si>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</si>
  <si>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</si>
  <si>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</si>
  <si>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</si>
  <si>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</si>
  <si>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</si>
  <si>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</si>
  <si>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</si>
  <si>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</si>
  <si>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</si>
  <si>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</si>
  <si>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</si>
  <si>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</si>
  <si>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</si>
  <si>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</si>
  <si>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</si>
  <si>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</si>
  <si>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</si>
  <si>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</si>
  <si>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</si>
  <si>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</si>
  <si>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</si>
  <si>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</si>
  <si>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</si>
  <si>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</si>
  <si>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</si>
  <si>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</si>
  <si>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長野県青木村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</si>
  <si>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</si>
  <si>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</si>
  <si>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</si>
  <si>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</si>
  <si>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</si>
  <si>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</si>
  <si>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</si>
  <si>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</si>
  <si>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</si>
  <si>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</si>
  <si>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</si>
  <si>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</si>
  <si>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</si>
  <si>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</si>
  <si>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</si>
  <si>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</si>
  <si>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</si>
  <si>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</si>
  <si>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</si>
  <si>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</si>
  <si>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</si>
  <si>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</si>
  <si>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</si>
  <si>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</si>
  <si>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</si>
  <si>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</si>
  <si>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</si>
  <si>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</si>
  <si>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</si>
  <si>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</si>
  <si>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</si>
  <si>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</si>
  <si>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</si>
  <si>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</si>
  <si>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</si>
  <si>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</si>
  <si>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</si>
  <si>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</si>
  <si>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</si>
  <si>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</si>
  <si>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</si>
  <si>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</si>
  <si>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</si>
  <si>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</si>
  <si>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</si>
  <si>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</si>
  <si>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</si>
  <si>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</si>
  <si>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</si>
  <si>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</si>
  <si>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</si>
  <si>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</si>
  <si>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</si>
  <si>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</si>
  <si>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</si>
  <si>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</si>
  <si>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</si>
  <si>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</si>
  <si>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</si>
  <si>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</si>
  <si>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</si>
  <si>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</si>
  <si>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</si>
  <si>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</si>
  <si>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</si>
  <si>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</si>
  <si>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</si>
  <si>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</si>
  <si>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</si>
  <si>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</si>
  <si>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</si>
  <si>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</si>
  <si>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</si>
  <si>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</si>
  <si>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</si>
  <si>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</si>
  <si>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</si>
  <si>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</si>
  <si>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</si>
  <si>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</si>
  <si>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</si>
  <si>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</si>
  <si>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</si>
  <si>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</si>
  <si>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</si>
  <si>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</si>
  <si>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</si>
  <si>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</si>
  <si>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</si>
  <si>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</si>
  <si>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</si>
  <si>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</si>
  <si>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</si>
  <si>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</si>
  <si>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</si>
  <si>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</si>
  <si>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</si>
  <si>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</si>
  <si>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</si>
  <si>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</si>
  <si>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</si>
  <si>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</si>
  <si>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</si>
  <si>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</si>
  <si>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</si>
  <si>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</si>
  <si>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</si>
  <si>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</si>
  <si>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</si>
  <si>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</si>
  <si>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</si>
  <si>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</si>
  <si>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</si>
  <si>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</si>
  <si>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</si>
  <si>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</si>
  <si>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</si>
  <si>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</si>
  <si>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</si>
  <si>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</si>
  <si>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</si>
  <si>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</si>
  <si>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</si>
  <si>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</si>
  <si>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</si>
  <si>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</si>
  <si>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</si>
  <si>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</si>
  <si>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</si>
  <si>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</si>
  <si>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</si>
  <si>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</si>
  <si>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</si>
  <si>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</si>
  <si>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</si>
  <si>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</si>
  <si>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</si>
  <si>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</si>
  <si>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</si>
  <si>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</si>
  <si>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</si>
  <si>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</si>
  <si>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</si>
  <si>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</si>
  <si>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</si>
  <si>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</si>
  <si>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</si>
  <si>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</si>
  <si>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</si>
  <si>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</si>
  <si>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</si>
  <si>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</si>
  <si>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</si>
  <si>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長野県青木村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</si>
  <si>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</si>
  <si>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</si>
  <si>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</si>
  <si>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</si>
  <si>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</si>
  <si>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</si>
  <si>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</si>
  <si>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</si>
  <si>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</si>
  <si>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</si>
  <si>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</si>
  <si>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</si>
  <si>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</si>
  <si>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</si>
  <si>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</si>
  <si>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</si>
  <si>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</si>
  <si>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</si>
  <si>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</si>
  <si>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</si>
  <si>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青木村別荘事業特別会計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</si>
  <si>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</si>
  <si>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</si>
  <si>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</si>
  <si>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</si>
  <si>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</si>
  <si>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</si>
  <si>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</si>
  <si>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</si>
  <si>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</si>
  <si>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</si>
  <si>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</si>
  <si>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</si>
  <si>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</si>
  <si>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</si>
  <si>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青木村国民健康保険特別会計</t>
    <phoneticPr fontId="5"/>
  </si>
  <si>
    <t>青木村介護保険特別会計</t>
    <phoneticPr fontId="5"/>
  </si>
  <si>
    <t>青木村後期高齢者医療特別会計</t>
    <phoneticPr fontId="5"/>
  </si>
  <si>
    <t>青木村簡易水道事業会計</t>
    <phoneticPr fontId="5"/>
  </si>
  <si>
    <t>法適用企業</t>
    <phoneticPr fontId="5"/>
  </si>
  <si>
    <t>青木村特定環境保全公共下水道事業会計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</si>
  <si>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</si>
  <si>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</si>
  <si>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</si>
  <si>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</si>
  <si>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</si>
  <si>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</si>
  <si>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</si>
  <si>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</si>
  <si>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</si>
  <si>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</si>
  <si>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</si>
  <si>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</si>
  <si>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</si>
  <si>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</si>
  <si>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</si>
  <si>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</si>
  <si>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</si>
  <si>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</si>
  <si>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</si>
  <si>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</si>
  <si>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</si>
  <si>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</si>
  <si>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</si>
  <si>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</si>
  <si>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</si>
  <si>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</si>
  <si>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</si>
  <si>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</si>
  <si>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</si>
  <si>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</si>
  <si>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</si>
  <si>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</si>
  <si>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</si>
  <si>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</si>
  <si>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</si>
  <si>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</si>
  <si>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</si>
  <si>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</si>
  <si>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</si>
  <si>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</si>
  <si>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</si>
  <si>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</si>
  <si>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</si>
  <si>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</si>
  <si>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</si>
  <si>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</si>
  <si>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</si>
  <si>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</si>
  <si>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</si>
  <si>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</si>
  <si>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</si>
  <si>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</si>
  <si>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</si>
  <si>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</si>
  <si>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</si>
  <si>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</si>
  <si>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</si>
  <si>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</si>
  <si>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</si>
  <si>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</si>
  <si>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</si>
  <si>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</si>
  <si>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青木村特定環境保全公共下水道事業会計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</si>
  <si>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</si>
  <si>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</si>
  <si>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青木村簡易水道事業会計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</si>
  <si>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</si>
  <si>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青木村介護保険特別会計</t>
    <phoneticPr fontId="5"/>
  </si>
  <si>
    <t>(Ｆ)</t>
    <phoneticPr fontId="5"/>
  </si>
  <si>
    <t>青木村後期高齢者医療特別会計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</si>
  <si>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</si>
  <si>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</si>
  <si>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</si>
  <si>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</si>
  <si>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</si>
  <si>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</si>
  <si>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</si>
  <si>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</si>
  <si>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</si>
  <si>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</si>
  <si>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</si>
  <si>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</si>
  <si>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</si>
  <si>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</si>
  <si>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</si>
  <si>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</si>
  <si>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</si>
  <si>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</si>
  <si>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</si>
  <si>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</si>
  <si>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</si>
  <si>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</si>
  <si>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</si>
  <si>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</si>
  <si>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</si>
  <si>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</si>
  <si>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</si>
  <si>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</si>
  <si>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</si>
  <si>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</si>
  <si>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</si>
  <si>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</si>
  <si>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</si>
  <si>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</si>
  <si>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</si>
  <si>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</si>
  <si>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</si>
  <si>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</si>
  <si>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</si>
  <si>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</si>
  <si>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</si>
  <si>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</si>
  <si>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</si>
  <si>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</si>
  <si>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</si>
  <si>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</si>
  <si>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</si>
  <si>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</si>
  <si>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</si>
  <si>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</si>
  <si>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</si>
  <si>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</si>
  <si>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</si>
  <si>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</si>
  <si>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</si>
  <si>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</si>
  <si>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</si>
  <si>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</si>
  <si>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</si>
  <si>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</si>
  <si>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</si>
  <si>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</si>
  <si>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</si>
  <si>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</si>
  <si>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</si>
  <si>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</si>
  <si>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</si>
  <si>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</si>
  <si>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</si>
  <si>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</si>
  <si>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</si>
  <si>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</si>
  <si>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</si>
  <si>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</si>
  <si>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</si>
  <si>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</si>
  <si>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</si>
  <si>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</si>
  <si>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</si>
  <si>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</si>
  <si>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</si>
  <si>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</si>
  <si>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</si>
  <si>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</si>
  <si>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</si>
  <si>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7.74</t>
  </si>
  <si>
    <t>▲ 7.26</t>
  </si>
  <si>
    <t>一般会計</t>
  </si>
  <si>
    <t>青木村簡易水道事業会計</t>
  </si>
  <si>
    <t>青木村国民健康保険特別会計</t>
  </si>
  <si>
    <t>青木村特定環境保全公共下水道事業会計</t>
  </si>
  <si>
    <t>青木村介護保険特別会計</t>
  </si>
  <si>
    <t>青木村別荘事業特別会計</t>
  </si>
  <si>
    <t>青木村後期高齢者医療特別会計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</si>
  <si>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</si>
  <si>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</si>
  <si>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</si>
  <si>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</si>
  <si>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</si>
  <si>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</si>
  <si>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</si>
  <si>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</si>
  <si>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</si>
  <si>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青木村土地開発公社</t>
    <rPh sb="0" eb="3">
      <t>アオキムラ</t>
    </rPh>
    <rPh sb="3" eb="5">
      <t>トチ</t>
    </rPh>
    <rPh sb="5" eb="7">
      <t>カイハツ</t>
    </rPh>
    <rPh sb="7" eb="9">
      <t>コウシャ</t>
    </rPh>
    <phoneticPr fontId="2"/>
  </si>
  <si>
    <t>株式会社道の駅あおき</t>
    <rPh sb="0" eb="2">
      <t>カブシキ</t>
    </rPh>
    <rPh sb="2" eb="4">
      <t>カイシャ</t>
    </rPh>
    <rPh sb="4" eb="5">
      <t>ミチ</t>
    </rPh>
    <rPh sb="6" eb="7">
      <t>エキ</t>
    </rPh>
    <phoneticPr fontId="19"/>
  </si>
  <si>
    <t>上田地域広域連合（一般会計）</t>
    <rPh sb="0" eb="2">
      <t>ウエダ</t>
    </rPh>
    <rPh sb="2" eb="4">
      <t>チイキ</t>
    </rPh>
    <rPh sb="4" eb="6">
      <t>コウイキ</t>
    </rPh>
    <rPh sb="6" eb="8">
      <t>レンゴウ</t>
    </rPh>
    <rPh sb="9" eb="11">
      <t>イッパン</t>
    </rPh>
    <rPh sb="11" eb="13">
      <t>カイケイ</t>
    </rPh>
    <phoneticPr fontId="2"/>
  </si>
  <si>
    <t>上田地域広域連合（ふるさと基金特別会計）</t>
    <rPh sb="0" eb="2">
      <t>ウエダ</t>
    </rPh>
    <rPh sb="2" eb="4">
      <t>チイキ</t>
    </rPh>
    <rPh sb="4" eb="6">
      <t>コウイキ</t>
    </rPh>
    <rPh sb="6" eb="8">
      <t>レンゴウ</t>
    </rPh>
    <rPh sb="13" eb="15">
      <t>キキン</t>
    </rPh>
    <rPh sb="15" eb="17">
      <t>トクベツ</t>
    </rPh>
    <rPh sb="17" eb="19">
      <t>カイケイ</t>
    </rPh>
    <phoneticPr fontId="2"/>
  </si>
  <si>
    <t>上田地域広域連合（消防特別会計）</t>
    <rPh sb="0" eb="2">
      <t>ウエダ</t>
    </rPh>
    <rPh sb="2" eb="4">
      <t>チイキ</t>
    </rPh>
    <rPh sb="4" eb="6">
      <t>コウイキ</t>
    </rPh>
    <rPh sb="6" eb="8">
      <t>レンゴウ</t>
    </rPh>
    <rPh sb="9" eb="11">
      <t>ショウボウ</t>
    </rPh>
    <rPh sb="11" eb="13">
      <t>トクベツ</t>
    </rPh>
    <rPh sb="13" eb="15">
      <t>カイケイ</t>
    </rPh>
    <phoneticPr fontId="2"/>
  </si>
  <si>
    <t>上田地域広域連合（介護保険特別会計）</t>
    <rPh sb="0" eb="2">
      <t>ウエダ</t>
    </rPh>
    <rPh sb="2" eb="4">
      <t>チイキ</t>
    </rPh>
    <rPh sb="4" eb="6">
      <t>コウイキ</t>
    </rPh>
    <rPh sb="6" eb="8">
      <t>レンゴウ</t>
    </rPh>
    <rPh sb="9" eb="11">
      <t>カイゴ</t>
    </rPh>
    <rPh sb="11" eb="13">
      <t>ホケン</t>
    </rPh>
    <rPh sb="13" eb="15">
      <t>トクベツ</t>
    </rPh>
    <rPh sb="15" eb="17">
      <t>カイケイ</t>
    </rPh>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</si>
  <si>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</si>
  <si>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</si>
  <si>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青木村及び上田市共有財産組合</t>
    <rPh sb="0" eb="3">
      <t>アオキムラ</t>
    </rPh>
    <rPh sb="3" eb="4">
      <t>オヨ</t>
    </rPh>
    <rPh sb="5" eb="8">
      <t>ウエダシ</t>
    </rPh>
    <rPh sb="8" eb="10">
      <t>キョウユウ</t>
    </rPh>
    <rPh sb="10" eb="12">
      <t>ザイサン</t>
    </rPh>
    <rPh sb="12" eb="14">
      <t>クミアイ</t>
    </rPh>
    <phoneticPr fontId="2"/>
  </si>
  <si>
    <t>東北信市町村交通災害共済事務組合</t>
    <rPh sb="0" eb="2">
      <t>トウホク</t>
    </rPh>
    <rPh sb="2" eb="3">
      <t>シン</t>
    </rPh>
    <rPh sb="3" eb="6">
      <t>シチョウソン</t>
    </rPh>
    <rPh sb="6" eb="8">
      <t>コウツウ</t>
    </rPh>
    <rPh sb="8" eb="10">
      <t>サイガイ</t>
    </rPh>
    <rPh sb="10" eb="12">
      <t>キョウサイ</t>
    </rPh>
    <rPh sb="12" eb="14">
      <t>ジム</t>
    </rPh>
    <rPh sb="14" eb="16">
      <t>クミアイ</t>
    </rPh>
    <phoneticPr fontId="2"/>
  </si>
  <si>
    <t>長野県市町村自治振興組合</t>
    <rPh sb="0" eb="3">
      <t>ナガノケン</t>
    </rPh>
    <rPh sb="3" eb="6">
      <t>シチョウソン</t>
    </rPh>
    <rPh sb="6" eb="8">
      <t>ジチ</t>
    </rPh>
    <rPh sb="8" eb="10">
      <t>シンコウ</t>
    </rPh>
    <rPh sb="10" eb="12">
      <t>クミアイ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</si>
  <si>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</si>
  <si>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</si>
  <si>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長野県地方税滞納整理機構</t>
    <rPh sb="0" eb="3">
      <t>ナガノケン</t>
    </rPh>
    <rPh sb="3" eb="6">
      <t>チホウゼイ</t>
    </rPh>
    <rPh sb="6" eb="8">
      <t>タイノウ</t>
    </rPh>
    <rPh sb="8" eb="10">
      <t>セイリ</t>
    </rPh>
    <rPh sb="10" eb="12">
      <t>キコウ</t>
    </rPh>
    <phoneticPr fontId="2"/>
  </si>
  <si>
    <t>-</t>
    <phoneticPr fontId="2"/>
  </si>
  <si>
    <t>公共施設整備基金</t>
    <rPh sb="0" eb="2">
      <t>コウキョウ</t>
    </rPh>
    <rPh sb="2" eb="4">
      <t>シセツ</t>
    </rPh>
    <rPh sb="4" eb="6">
      <t>セイビ</t>
    </rPh>
    <rPh sb="6" eb="8">
      <t>キキン</t>
    </rPh>
    <phoneticPr fontId="5"/>
  </si>
  <si>
    <t>地域福祉基金</t>
    <rPh sb="0" eb="2">
      <t>チイキ</t>
    </rPh>
    <rPh sb="2" eb="4">
      <t>フクシ</t>
    </rPh>
    <rPh sb="4" eb="6">
      <t>キキン</t>
    </rPh>
    <phoneticPr fontId="5"/>
  </si>
  <si>
    <t>情報通信関連事業基金</t>
    <rPh sb="0" eb="2">
      <t>ジョウホウ</t>
    </rPh>
    <rPh sb="2" eb="4">
      <t>ツウシン</t>
    </rPh>
    <rPh sb="4" eb="6">
      <t>カンレン</t>
    </rPh>
    <rPh sb="6" eb="8">
      <t>ジギョウ</t>
    </rPh>
    <rPh sb="8" eb="10">
      <t>キキン</t>
    </rPh>
    <phoneticPr fontId="5"/>
  </si>
  <si>
    <t>地域づくり基金</t>
    <rPh sb="0" eb="2">
      <t>チイキ</t>
    </rPh>
    <rPh sb="5" eb="7">
      <t>キキン</t>
    </rPh>
    <phoneticPr fontId="5"/>
  </si>
  <si>
    <t>村営バス基金</t>
    <rPh sb="0" eb="2">
      <t>ソンエイ</t>
    </rPh>
    <rPh sb="4" eb="6">
      <t>キキン</t>
    </rPh>
    <phoneticPr fontId="5"/>
  </si>
  <si>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</si>
  <si>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</si>
  <si>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</si>
  <si>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</si>
  <si>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</si>
  <si>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</si>
  <si>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</si>
  <si>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</si>
  <si>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</si>
  <si>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</si>
  <si>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将来負担比率は、算定されておらず、有形固定資産減価償却率は、類似団体よりも低い水準にある</t>
    <rPh sb="0" eb="2">
      <t>ショウライ</t>
    </rPh>
    <rPh sb="2" eb="4">
      <t>フタン</t>
    </rPh>
    <rPh sb="4" eb="6">
      <t>ヒリツ</t>
    </rPh>
    <rPh sb="8" eb="10">
      <t>サンテイ</t>
    </rPh>
    <rPh sb="17" eb="19">
      <t>ユウケイ</t>
    </rPh>
    <rPh sb="19" eb="21">
      <t>コテイ</t>
    </rPh>
    <rPh sb="21" eb="23">
      <t>シサン</t>
    </rPh>
    <rPh sb="23" eb="25">
      <t>ゲンカ</t>
    </rPh>
    <rPh sb="25" eb="27">
      <t>ショウキャク</t>
    </rPh>
    <rPh sb="27" eb="28">
      <t>リツ</t>
    </rPh>
    <rPh sb="30" eb="32">
      <t>ルイジ</t>
    </rPh>
    <rPh sb="32" eb="34">
      <t>ダンタイ</t>
    </rPh>
    <rPh sb="37" eb="38">
      <t>ヒク</t>
    </rPh>
    <rPh sb="39" eb="41">
      <t>スイジュン</t>
    </rPh>
    <phoneticPr fontId="5"/>
  </si>
  <si>
    <t>将来負担比率は算定されていないが、実質公債費比率が類似団体平均を上回っている。
公営企業債の元利償還金に対する繰出金などの準元利償還金がピークを迎えていることからである。また、H28からH29まで道の駅あおきを核とした施設整備、し尿処理施設整備の事業、H30から緊急防災・減災事業債により、起債の新規発行をしたことから令和2年度以降比率の上昇が見込まれるため、起債の新規発行の抑制により財政の健全化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</si>
</sst>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177" fontId="13" fillId="0" borderId="34"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181" fontId="20" fillId="0" borderId="64"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A4CC628F-B726-4959-AE1E-F0F619C7CBED}"/>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267911</c:v>
                </c:pt>
                <c:pt idx="1">
                  <c:v>228215</c:v>
                </c:pt>
                <c:pt idx="2">
                  <c:v>264232</c:v>
                </c:pt>
                <c:pt idx="3">
                  <c:v>263613</c:v>
                </c:pt>
                <c:pt idx="4">
                  <c:v>330026</c:v>
                </c:pt>
              </c:numCache>
            </c:numRef>
          </c:val>
          <c:smooth val="0"/>
          <c:extLst>
            <c:ext xmlns:c16="http://schemas.microsoft.com/office/drawing/2014/chart" uri="{C3380CC4-5D6E-409C-BE32-E72D297353CC}">
              <c16:uniqueId val="{00000000-7811-41CF-979E-B163E06ABAC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135637</c:v>
                </c:pt>
                <c:pt idx="1">
                  <c:v>29202</c:v>
                </c:pt>
                <c:pt idx="2">
                  <c:v>78889</c:v>
                </c:pt>
                <c:pt idx="3">
                  <c:v>55422</c:v>
                </c:pt>
                <c:pt idx="4">
                  <c:v>35236</c:v>
                </c:pt>
              </c:numCache>
            </c:numRef>
          </c:val>
          <c:smooth val="0"/>
          <c:extLst>
            <c:ext xmlns:c16="http://schemas.microsoft.com/office/drawing/2014/chart" uri="{C3380CC4-5D6E-409C-BE32-E72D297353CC}">
              <c16:uniqueId val="{00000001-7811-41CF-979E-B163E06ABAC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15.59</c:v>
                </c:pt>
                <c:pt idx="1">
                  <c:v>8.09</c:v>
                </c:pt>
                <c:pt idx="2">
                  <c:v>7.96</c:v>
                </c:pt>
                <c:pt idx="3">
                  <c:v>8.36</c:v>
                </c:pt>
                <c:pt idx="4">
                  <c:v>7.76</c:v>
                </c:pt>
              </c:numCache>
            </c:numRef>
          </c:val>
          <c:extLst>
            <c:ext xmlns:c16="http://schemas.microsoft.com/office/drawing/2014/chart" uri="{C3380CC4-5D6E-409C-BE32-E72D297353CC}">
              <c16:uniqueId val="{00000000-D545-4CB9-BABD-23DD05D5F29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48.89</c:v>
                </c:pt>
                <c:pt idx="1">
                  <c:v>49.03</c:v>
                </c:pt>
                <c:pt idx="2">
                  <c:v>48.82</c:v>
                </c:pt>
                <c:pt idx="3">
                  <c:v>46.85</c:v>
                </c:pt>
                <c:pt idx="4">
                  <c:v>45.91</c:v>
                </c:pt>
              </c:numCache>
            </c:numRef>
          </c:val>
          <c:extLst>
            <c:ext xmlns:c16="http://schemas.microsoft.com/office/drawing/2014/chart" uri="{C3380CC4-5D6E-409C-BE32-E72D297353CC}">
              <c16:uniqueId val="{00000001-D545-4CB9-BABD-23DD05D5F29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-7.74</c:v>
                </c:pt>
                <c:pt idx="1">
                  <c:v>-7.26</c:v>
                </c:pt>
                <c:pt idx="2">
                  <c:v>0.12</c:v>
                </c:pt>
                <c:pt idx="3">
                  <c:v>0.92</c:v>
                </c:pt>
                <c:pt idx="4">
                  <c:v>3.39</c:v>
                </c:pt>
              </c:numCache>
            </c:numRef>
          </c:val>
          <c:smooth val="0"/>
          <c:extLst>
            <c:ext xmlns:c16="http://schemas.microsoft.com/office/drawing/2014/chart" uri="{C3380CC4-5D6E-409C-BE32-E72D297353CC}">
              <c16:uniqueId val="{00000002-D545-4CB9-BABD-23DD05D5F29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0.79</c:v>
                </c:pt>
                <c:pt idx="2">
                  <c:v>#N/A</c:v>
                </c:pt>
                <c:pt idx="3">
                  <c:v>0.78</c:v>
                </c:pt>
                <c:pt idx="4">
                  <c:v>#N/A</c:v>
                </c:pt>
                <c:pt idx="5">
                  <c:v>1.5</c:v>
                </c:pt>
                <c:pt idx="6">
                  <c:v>0</c:v>
                </c:pt>
                <c:pt idx="7">
                  <c:v>0</c:v>
                </c:pt>
                <c:pt idx="8">
                  <c:v>0</c:v>
                </c:pt>
                <c:pt idx="9">
                  <c:v>0</c:v>
                </c:pt>
              </c:numCache>
            </c:numRef>
          </c:val>
          <c:extLst>
            <c:ext xmlns:c16="http://schemas.microsoft.com/office/drawing/2014/chart" uri="{C3380CC4-5D6E-409C-BE32-E72D297353CC}">
              <c16:uniqueId val="{00000000-59C0-4DB6-A8A2-72664DA3867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9C0-4DB6-A8A2-72664DA3867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9C0-4DB6-A8A2-72664DA3867B}"/>
            </c:ext>
          </c:extLst>
        </c:ser>
        <c:ser>
          <c:idx val="3"/>
          <c:order val="3"/>
          <c:tx>
            <c:strRef>
              <c:f>データシート!$A$30</c:f>
              <c:strCache>
                <c:ptCount val="1"/>
                <c:pt idx="0">
                  <c:v>青木村後期高齢者医療特別会計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3-59C0-4DB6-A8A2-72664DA3867B}"/>
            </c:ext>
          </c:extLst>
        </c:ser>
        <c:ser>
          <c:idx val="4"/>
          <c:order val="4"/>
          <c:tx>
            <c:strRef>
              <c:f>データシート!$A$31</c:f>
              <c:strCache>
                <c:ptCount val="1"/>
                <c:pt idx="0">
                  <c:v>青木村別荘事業特別会計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0.27</c:v>
                </c:pt>
                <c:pt idx="2">
                  <c:v>#N/A</c:v>
                </c:pt>
                <c:pt idx="3">
                  <c:v>0.12</c:v>
                </c:pt>
                <c:pt idx="4">
                  <c:v>#N/A</c:v>
                </c:pt>
                <c:pt idx="5">
                  <c:v>0</c:v>
                </c:pt>
                <c:pt idx="6">
                  <c:v>#N/A</c:v>
                </c:pt>
                <c:pt idx="7">
                  <c:v>0.05</c:v>
                </c:pt>
                <c:pt idx="8">
                  <c:v>#N/A</c:v>
                </c:pt>
                <c:pt idx="9">
                  <c:v>0.06</c:v>
                </c:pt>
              </c:numCache>
            </c:numRef>
          </c:val>
          <c:extLst>
            <c:ext xmlns:c16="http://schemas.microsoft.com/office/drawing/2014/chart" uri="{C3380CC4-5D6E-409C-BE32-E72D297353CC}">
              <c16:uniqueId val="{00000004-59C0-4DB6-A8A2-72664DA3867B}"/>
            </c:ext>
          </c:extLst>
        </c:ser>
        <c:ser>
          <c:idx val="5"/>
          <c:order val="5"/>
          <c:tx>
            <c:strRef>
              <c:f>データシート!$A$32</c:f>
              <c:strCache>
                <c:ptCount val="1"/>
                <c:pt idx="0">
                  <c:v>青木村介護保険特別会計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0.49</c:v>
                </c:pt>
                <c:pt idx="2">
                  <c:v>#N/A</c:v>
                </c:pt>
                <c:pt idx="3">
                  <c:v>0.25</c:v>
                </c:pt>
                <c:pt idx="4">
                  <c:v>#N/A</c:v>
                </c:pt>
                <c:pt idx="5">
                  <c:v>0.25</c:v>
                </c:pt>
                <c:pt idx="6">
                  <c:v>#N/A</c:v>
                </c:pt>
                <c:pt idx="7">
                  <c:v>0.31</c:v>
                </c:pt>
                <c:pt idx="8">
                  <c:v>#N/A</c:v>
                </c:pt>
                <c:pt idx="9">
                  <c:v>0.26</c:v>
                </c:pt>
              </c:numCache>
            </c:numRef>
          </c:val>
          <c:extLst>
            <c:ext xmlns:c16="http://schemas.microsoft.com/office/drawing/2014/chart" uri="{C3380CC4-5D6E-409C-BE32-E72D297353CC}">
              <c16:uniqueId val="{00000005-59C0-4DB6-A8A2-72664DA3867B}"/>
            </c:ext>
          </c:extLst>
        </c:ser>
        <c:ser>
          <c:idx val="6"/>
          <c:order val="6"/>
          <c:tx>
            <c:strRef>
              <c:f>データシート!$A$33</c:f>
              <c:strCache>
                <c:ptCount val="1"/>
                <c:pt idx="0">
                  <c:v>青木村特定環境保全公共下水道事業会計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0.72</c:v>
                </c:pt>
                <c:pt idx="8">
                  <c:v>#N/A</c:v>
                </c:pt>
                <c:pt idx="9">
                  <c:v>0.87</c:v>
                </c:pt>
              </c:numCache>
            </c:numRef>
          </c:val>
          <c:extLst>
            <c:ext xmlns:c16="http://schemas.microsoft.com/office/drawing/2014/chart" uri="{C3380CC4-5D6E-409C-BE32-E72D297353CC}">
              <c16:uniqueId val="{00000006-59C0-4DB6-A8A2-72664DA3867B}"/>
            </c:ext>
          </c:extLst>
        </c:ser>
        <c:ser>
          <c:idx val="7"/>
          <c:order val="7"/>
          <c:tx>
            <c:strRef>
              <c:f>データシート!$A$34</c:f>
              <c:strCache>
                <c:ptCount val="1"/>
                <c:pt idx="0">
                  <c:v>青木村国民健康保険特別会計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1.06</c:v>
                </c:pt>
                <c:pt idx="2">
                  <c:v>#N/A</c:v>
                </c:pt>
                <c:pt idx="3">
                  <c:v>0.59</c:v>
                </c:pt>
                <c:pt idx="4">
                  <c:v>#N/A</c:v>
                </c:pt>
                <c:pt idx="5">
                  <c:v>0.49</c:v>
                </c:pt>
                <c:pt idx="6">
                  <c:v>#N/A</c:v>
                </c:pt>
                <c:pt idx="7">
                  <c:v>1.1000000000000001</c:v>
                </c:pt>
                <c:pt idx="8">
                  <c:v>#N/A</c:v>
                </c:pt>
                <c:pt idx="9">
                  <c:v>1.56</c:v>
                </c:pt>
              </c:numCache>
            </c:numRef>
          </c:val>
          <c:extLst>
            <c:ext xmlns:c16="http://schemas.microsoft.com/office/drawing/2014/chart" uri="{C3380CC4-5D6E-409C-BE32-E72D297353CC}">
              <c16:uniqueId val="{00000007-59C0-4DB6-A8A2-72664DA3867B}"/>
            </c:ext>
          </c:extLst>
        </c:ser>
        <c:ser>
          <c:idx val="8"/>
          <c:order val="8"/>
          <c:tx>
            <c:strRef>
              <c:f>データシート!$A$35</c:f>
              <c:strCache>
                <c:ptCount val="1"/>
                <c:pt idx="0">
                  <c:v>青木村簡易水道事業会計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3.34</c:v>
                </c:pt>
                <c:pt idx="8">
                  <c:v>#N/A</c:v>
                </c:pt>
                <c:pt idx="9">
                  <c:v>3.07</c:v>
                </c:pt>
              </c:numCache>
            </c:numRef>
          </c:val>
          <c:extLst>
            <c:ext xmlns:c16="http://schemas.microsoft.com/office/drawing/2014/chart" uri="{C3380CC4-5D6E-409C-BE32-E72D297353CC}">
              <c16:uniqueId val="{00000008-59C0-4DB6-A8A2-72664DA3867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15.32</c:v>
                </c:pt>
                <c:pt idx="2">
                  <c:v>#N/A</c:v>
                </c:pt>
                <c:pt idx="3">
                  <c:v>7.96</c:v>
                </c:pt>
                <c:pt idx="4">
                  <c:v>#N/A</c:v>
                </c:pt>
                <c:pt idx="5">
                  <c:v>7.95</c:v>
                </c:pt>
                <c:pt idx="6">
                  <c:v>#N/A</c:v>
                </c:pt>
                <c:pt idx="7">
                  <c:v>8.31</c:v>
                </c:pt>
                <c:pt idx="8">
                  <c:v>#N/A</c:v>
                </c:pt>
                <c:pt idx="9">
                  <c:v>7.69</c:v>
                </c:pt>
              </c:numCache>
            </c:numRef>
          </c:val>
          <c:extLst>
            <c:ext xmlns:c16="http://schemas.microsoft.com/office/drawing/2014/chart" uri="{C3380CC4-5D6E-409C-BE32-E72D297353CC}">
              <c16:uniqueId val="{00000009-59C0-4DB6-A8A2-72664DA3867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326</c:v>
                </c:pt>
                <c:pt idx="5">
                  <c:v>324</c:v>
                </c:pt>
                <c:pt idx="8">
                  <c:v>323</c:v>
                </c:pt>
                <c:pt idx="11">
                  <c:v>317</c:v>
                </c:pt>
                <c:pt idx="14">
                  <c:v>304</c:v>
                </c:pt>
              </c:numCache>
            </c:numRef>
          </c:val>
          <c:extLst>
            <c:ext xmlns:c16="http://schemas.microsoft.com/office/drawing/2014/chart" uri="{C3380CC4-5D6E-409C-BE32-E72D297353CC}">
              <c16:uniqueId val="{00000000-ABF1-463C-8C09-9C74F8E9CCB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BF1-463C-8C09-9C74F8E9CCB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BF1-463C-8C09-9C74F8E9CCB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10</c:v>
                </c:pt>
                <c:pt idx="3">
                  <c:v>10</c:v>
                </c:pt>
                <c:pt idx="6">
                  <c:v>10</c:v>
                </c:pt>
                <c:pt idx="9">
                  <c:v>10</c:v>
                </c:pt>
                <c:pt idx="12">
                  <c:v>11</c:v>
                </c:pt>
              </c:numCache>
            </c:numRef>
          </c:val>
          <c:extLst>
            <c:ext xmlns:c16="http://schemas.microsoft.com/office/drawing/2014/chart" uri="{C3380CC4-5D6E-409C-BE32-E72D297353CC}">
              <c16:uniqueId val="{00000003-ABF1-463C-8C09-9C74F8E9CCB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213</c:v>
                </c:pt>
                <c:pt idx="3">
                  <c:v>206</c:v>
                </c:pt>
                <c:pt idx="6">
                  <c:v>210</c:v>
                </c:pt>
                <c:pt idx="9">
                  <c:v>247</c:v>
                </c:pt>
                <c:pt idx="12">
                  <c:v>255</c:v>
                </c:pt>
              </c:numCache>
            </c:numRef>
          </c:val>
          <c:extLst>
            <c:ext xmlns:c16="http://schemas.microsoft.com/office/drawing/2014/chart" uri="{C3380CC4-5D6E-409C-BE32-E72D297353CC}">
              <c16:uniqueId val="{00000004-ABF1-463C-8C09-9C74F8E9CCB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BF1-463C-8C09-9C74F8E9CCB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BF1-463C-8C09-9C74F8E9CCB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212</c:v>
                </c:pt>
                <c:pt idx="3">
                  <c:v>213</c:v>
                </c:pt>
                <c:pt idx="6">
                  <c:v>209</c:v>
                </c:pt>
                <c:pt idx="9">
                  <c:v>186</c:v>
                </c:pt>
                <c:pt idx="12">
                  <c:v>188</c:v>
                </c:pt>
              </c:numCache>
            </c:numRef>
          </c:val>
          <c:extLst>
            <c:ext xmlns:c16="http://schemas.microsoft.com/office/drawing/2014/chart" uri="{C3380CC4-5D6E-409C-BE32-E72D297353CC}">
              <c16:uniqueId val="{00000007-ABF1-463C-8C09-9C74F8E9CCB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109</c:v>
                </c:pt>
                <c:pt idx="2">
                  <c:v>#N/A</c:v>
                </c:pt>
                <c:pt idx="3">
                  <c:v>#N/A</c:v>
                </c:pt>
                <c:pt idx="4">
                  <c:v>105</c:v>
                </c:pt>
                <c:pt idx="5">
                  <c:v>#N/A</c:v>
                </c:pt>
                <c:pt idx="6">
                  <c:v>#N/A</c:v>
                </c:pt>
                <c:pt idx="7">
                  <c:v>106</c:v>
                </c:pt>
                <c:pt idx="8">
                  <c:v>#N/A</c:v>
                </c:pt>
                <c:pt idx="9">
                  <c:v>#N/A</c:v>
                </c:pt>
                <c:pt idx="10">
                  <c:v>126</c:v>
                </c:pt>
                <c:pt idx="11">
                  <c:v>#N/A</c:v>
                </c:pt>
                <c:pt idx="12">
                  <c:v>#N/A</c:v>
                </c:pt>
                <c:pt idx="13">
                  <c:v>150</c:v>
                </c:pt>
                <c:pt idx="14">
                  <c:v>#N/A</c:v>
                </c:pt>
              </c:numCache>
            </c:numRef>
          </c:val>
          <c:smooth val="0"/>
          <c:extLst>
            <c:ext xmlns:c16="http://schemas.microsoft.com/office/drawing/2014/chart" uri="{C3380CC4-5D6E-409C-BE32-E72D297353CC}">
              <c16:uniqueId val="{00000008-ABF1-463C-8C09-9C74F8E9CCB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2872</c:v>
                </c:pt>
                <c:pt idx="5">
                  <c:v>2693</c:v>
                </c:pt>
                <c:pt idx="8">
                  <c:v>2484</c:v>
                </c:pt>
                <c:pt idx="11">
                  <c:v>2348</c:v>
                </c:pt>
                <c:pt idx="14">
                  <c:v>2154</c:v>
                </c:pt>
              </c:numCache>
            </c:numRef>
          </c:val>
          <c:extLst>
            <c:ext xmlns:c16="http://schemas.microsoft.com/office/drawing/2014/chart" uri="{C3380CC4-5D6E-409C-BE32-E72D297353CC}">
              <c16:uniqueId val="{00000000-9C4D-400F-92A9-07BAAE730B5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9</c:v>
                </c:pt>
                <c:pt idx="5">
                  <c:v>7</c:v>
                </c:pt>
                <c:pt idx="8">
                  <c:v>5</c:v>
                </c:pt>
                <c:pt idx="11">
                  <c:v>4</c:v>
                </c:pt>
                <c:pt idx="14">
                  <c:v>2</c:v>
                </c:pt>
              </c:numCache>
            </c:numRef>
          </c:val>
          <c:extLst>
            <c:ext xmlns:c16="http://schemas.microsoft.com/office/drawing/2014/chart" uri="{C3380CC4-5D6E-409C-BE32-E72D297353CC}">
              <c16:uniqueId val="{00000001-9C4D-400F-92A9-07BAAE730B5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1973</c:v>
                </c:pt>
                <c:pt idx="5">
                  <c:v>1983</c:v>
                </c:pt>
                <c:pt idx="8">
                  <c:v>1961</c:v>
                </c:pt>
                <c:pt idx="11">
                  <c:v>1984</c:v>
                </c:pt>
                <c:pt idx="14">
                  <c:v>2280</c:v>
                </c:pt>
              </c:numCache>
            </c:numRef>
          </c:val>
          <c:extLst>
            <c:ext xmlns:c16="http://schemas.microsoft.com/office/drawing/2014/chart" uri="{C3380CC4-5D6E-409C-BE32-E72D297353CC}">
              <c16:uniqueId val="{00000002-9C4D-400F-92A9-07BAAE730B5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C4D-400F-92A9-07BAAE730B5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C4D-400F-92A9-07BAAE730B5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277</c:v>
                </c:pt>
                <c:pt idx="12">
                  <c:v>0</c:v>
                </c:pt>
              </c:numCache>
            </c:numRef>
          </c:val>
          <c:extLst>
            <c:ext xmlns:c16="http://schemas.microsoft.com/office/drawing/2014/chart" uri="{C3380CC4-5D6E-409C-BE32-E72D297353CC}">
              <c16:uniqueId val="{00000005-9C4D-400F-92A9-07BAAE730B5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439</c:v>
                </c:pt>
                <c:pt idx="3">
                  <c:v>406</c:v>
                </c:pt>
                <c:pt idx="6">
                  <c:v>392</c:v>
                </c:pt>
                <c:pt idx="9">
                  <c:v>428</c:v>
                </c:pt>
                <c:pt idx="12">
                  <c:v>421</c:v>
                </c:pt>
              </c:numCache>
            </c:numRef>
          </c:val>
          <c:extLst>
            <c:ext xmlns:c16="http://schemas.microsoft.com/office/drawing/2014/chart" uri="{C3380CC4-5D6E-409C-BE32-E72D297353CC}">
              <c16:uniqueId val="{00000006-9C4D-400F-92A9-07BAAE730B5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65</c:v>
                </c:pt>
                <c:pt idx="3">
                  <c:v>58</c:v>
                </c:pt>
                <c:pt idx="6">
                  <c:v>54</c:v>
                </c:pt>
                <c:pt idx="9">
                  <c:v>49</c:v>
                </c:pt>
                <c:pt idx="12">
                  <c:v>40</c:v>
                </c:pt>
              </c:numCache>
            </c:numRef>
          </c:val>
          <c:extLst>
            <c:ext xmlns:c16="http://schemas.microsoft.com/office/drawing/2014/chart" uri="{C3380CC4-5D6E-409C-BE32-E72D297353CC}">
              <c16:uniqueId val="{00000007-9C4D-400F-92A9-07BAAE730B5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1887</c:v>
                </c:pt>
                <c:pt idx="3">
                  <c:v>1699</c:v>
                </c:pt>
                <c:pt idx="6">
                  <c:v>1524</c:v>
                </c:pt>
                <c:pt idx="9">
                  <c:v>1438</c:v>
                </c:pt>
                <c:pt idx="12">
                  <c:v>1379</c:v>
                </c:pt>
              </c:numCache>
            </c:numRef>
          </c:val>
          <c:extLst>
            <c:ext xmlns:c16="http://schemas.microsoft.com/office/drawing/2014/chart" uri="{C3380CC4-5D6E-409C-BE32-E72D297353CC}">
              <c16:uniqueId val="{00000008-9C4D-400F-92A9-07BAAE730B5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C4D-400F-92A9-07BAAE730B5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1968</c:v>
                </c:pt>
                <c:pt idx="3">
                  <c:v>1853</c:v>
                </c:pt>
                <c:pt idx="6">
                  <c:v>1766</c:v>
                </c:pt>
                <c:pt idx="9">
                  <c:v>1786</c:v>
                </c:pt>
                <c:pt idx="12">
                  <c:v>1745</c:v>
                </c:pt>
              </c:numCache>
            </c:numRef>
          </c:val>
          <c:extLst>
            <c:ext xmlns:c16="http://schemas.microsoft.com/office/drawing/2014/chart" uri="{C3380CC4-5D6E-409C-BE32-E72D297353CC}">
              <c16:uniqueId val="{0000000A-9C4D-400F-92A9-07BAAE730B5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C4D-400F-92A9-07BAAE730B5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956</c:v>
                </c:pt>
                <c:pt idx="1">
                  <c:v>959</c:v>
                </c:pt>
                <c:pt idx="2">
                  <c:v>1032</c:v>
                </c:pt>
              </c:numCache>
            </c:numRef>
          </c:val>
          <c:extLst>
            <c:ext xmlns:c16="http://schemas.microsoft.com/office/drawing/2014/chart" uri="{C3380CC4-5D6E-409C-BE32-E72D297353CC}">
              <c16:uniqueId val="{00000000-CEFA-4771-BF08-6BFCC1CC81C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25</c:v>
                </c:pt>
                <c:pt idx="1">
                  <c:v>25</c:v>
                </c:pt>
                <c:pt idx="2">
                  <c:v>47</c:v>
                </c:pt>
              </c:numCache>
            </c:numRef>
          </c:val>
          <c:extLst>
            <c:ext xmlns:c16="http://schemas.microsoft.com/office/drawing/2014/chart" uri="{C3380CC4-5D6E-409C-BE32-E72D297353CC}">
              <c16:uniqueId val="{00000001-CEFA-4771-BF08-6BFCC1CC81C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683</c:v>
                </c:pt>
                <c:pt idx="1">
                  <c:v>698</c:v>
                </c:pt>
                <c:pt idx="2">
                  <c:v>882</c:v>
                </c:pt>
              </c:numCache>
            </c:numRef>
          </c:val>
          <c:extLst>
            <c:ext xmlns:c16="http://schemas.microsoft.com/office/drawing/2014/chart" uri="{C3380CC4-5D6E-409C-BE32-E72D297353CC}">
              <c16:uniqueId val="{00000002-CEFA-4771-BF08-6BFCC1CC81C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{422298F0-DC6D-45F8-B57F-3B316A457FD8}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9283-4547-8C70-2BC36DA95B9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{23EB5EA4-81BE-4033-830B-4FA61267C71A}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283-4547-8C70-2BC36DA95B9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{7D1843F6-DDBD-42CA-8C12-91FF47EF00B3}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283-4547-8C70-2BC36DA95B9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{FA367DC6-7874-47FB-BE4C-49926A75A1DE}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283-4547-8C70-2BC36DA95B9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{37C898E3-866C-4CDE-9D40-71E0B68768AB}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283-4547-8C70-2BC36DA95B9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{5249A099-64A6-4194-845E-B2EB34F9FFD9}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9283-4547-8C70-2BC36DA95B9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{FDD3A494-2684-4E44-A3B4-6D62EED5E58A}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9283-4547-8C70-2BC36DA95B9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{384667E4-6396-47EC-8282-3321FB1865F3}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9283-4547-8C70-2BC36DA95B9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{D675E4CD-5564-4E0C-A1E6-9820034BCACF}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9283-4547-8C70-2BC36DA95B9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55.7</c:v>
                </c:pt>
                <c:pt idx="8">
                  <c:v>57.4</c:v>
                </c:pt>
                <c:pt idx="16">
                  <c:v>58.9</c:v>
                </c:pt>
                <c:pt idx="24">
                  <c:v>59.5</c:v>
                </c:pt>
                <c:pt idx="32">
                  <c:v>61.1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283-4547-8C70-2BC36DA95B9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{D8A5417F-DBA3-4B6A-83FF-00B949B55B5D}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9283-4547-8C70-2BC36DA95B9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{9EB90025-03F1-4582-BE08-36770D303422}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283-4547-8C70-2BC36DA95B9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{09E618E5-2E38-4626-8D7A-F47BA5D63852}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283-4547-8C70-2BC36DA95B9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{45BCA1F5-1F19-4C08-A4D0-41DEF101998E}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283-4547-8C70-2BC36DA95B9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{2A097D18-C757-4774-8FF4-3A25F2E66E4C}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283-4547-8C70-2BC36DA95B9F}"/>
                </c:ext>
              </c:extLst>
            </c:dLbl>
            <c:dLbl>
              <c:idx val="8"/>
              <c:layout>
                <c:manualLayout>
                  <c:x val="-2.4146541272650441E-2"/>
                  <c:y val="-4.5114315056352043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{68BF2952-87A8-4E8A-A8BA-E1CB1B690260}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9283-4547-8C70-2BC36DA95B9F}"/>
                </c:ext>
              </c:extLst>
            </c:dLbl>
            <c:dLbl>
              <c:idx val="16"/>
              <c:layout>
                <c:manualLayout>
                  <c:x val="-3.6671575761052851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{7F6C923A-23CE-413D-8C88-826B0FCD9A74}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9283-4547-8C70-2BC36DA95B9F}"/>
                </c:ext>
              </c:extLst>
            </c:dLbl>
            <c:dLbl>
              <c:idx val="24"/>
              <c:layout>
                <c:manualLayout>
                  <c:x val="-3.5358584736337365E-2"/>
                  <c:y val="-8.4363769155378313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{9C70C151-F941-4665-A352-40CF3705CD60}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9283-4547-8C70-2BC36DA95B9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{0B430DB3-B18B-4B49-A04C-6C59C46F8670}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9283-4547-8C70-2BC36DA95B9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61.8</c:v>
                </c:pt>
                <c:pt idx="16">
                  <c:v>63.1</c:v>
                </c:pt>
                <c:pt idx="24">
                  <c:v>62.2</c:v>
                </c:pt>
                <c:pt idx="32">
                  <c:v>48</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283-4547-8C70-2BC36DA95B9F}"/>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{ECFC4C12-FB7E-4415-9376-D678D76707D1}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A500-4241-B6A7-EB884BE03B9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{D29B6E97-A3A3-480D-8791-B343757D15F2}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500-4241-B6A7-EB884BE03B9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{1BCFCB45-DEBB-479B-8724-502172EE75FF}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500-4241-B6A7-EB884BE03B9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{670157B9-F305-4030-AA0C-5698063FC513}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500-4241-B6A7-EB884BE03B9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{B576DCB7-1DB9-4120-B380-8491E1BEC8A1}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500-4241-B6A7-EB884BE03B99}"/>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{D5FB3F9C-D0CB-44B5-A220-95708A47934D}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A500-4241-B6A7-EB884BE03B99}"/>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{BC5B07F1-A1B8-4F67-BE09-EA44F090400B}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A500-4241-B6A7-EB884BE03B99}"/>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{599C52DC-D701-4A76-BDEC-73E159399AEC}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A500-4241-B6A7-EB884BE03B99}"/>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{A78B85E5-7DD5-41E8-B6C0-A798EDA5E701}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A500-4241-B6A7-EB884BE03B9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c:v>
                </c:pt>
                <c:pt idx="8">
                  <c:v>6.7</c:v>
                </c:pt>
                <c:pt idx="16">
                  <c:v>6.5</c:v>
                </c:pt>
                <c:pt idx="24">
                  <c:v>6.7</c:v>
                </c:pt>
                <c:pt idx="32">
                  <c:v>7.1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500-4241-B6A7-EB884BE03B9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{752861F4-6D4B-4238-B5E8-DCA3F61A5A14}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A500-4241-B6A7-EB884BE03B9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{30A7C4CA-27D1-4976-BE95-B14EA9DEF0A6}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500-4241-B6A7-EB884BE03B9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{7063E0C6-1A96-4C02-A20B-AC6F692A3716}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500-4241-B6A7-EB884BE03B9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{3F3C9B40-76B7-4C97-8E1B-BA2F8A909864}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500-4241-B6A7-EB884BE03B9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{CB686EC5-E834-4DE8-87B9-1BDF7FADB360}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500-4241-B6A7-EB884BE03B99}"/>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{191122F2-C687-432E-AF53-6F2C249B7FAD}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A500-4241-B6A7-EB884BE03B99}"/>
                </c:ext>
              </c:extLst>
            </c:dLbl>
            <c:dLbl>
              <c:idx val="16"/>
              <c:layout>
                <c:manualLayout>
                  <c:x val="-4.4905057365901245E-2"/>
                  <c:y val="-4.349592131553587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{E68575BD-5943-492C-A723-69A7CAECEA4E}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A500-4241-B6A7-EB884BE03B99}"/>
                </c:ext>
              </c:extLst>
            </c:dLbl>
            <c:dLbl>
              <c:idx val="24"/>
              <c:layout>
                <c:manualLayout>
                  <c:x val="-1.8235628084250059E-2"/>
                  <c:y val="-8.1337372860052048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{2184F95F-EC80-433B-9D0F-DDD8DC35880E}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A500-4241-B6A7-EB884BE03B99}"/>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{A8A76C5A-31AB-477B-89C6-F667A0872B8D}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A500-4241-B6A7-EB884BE03B9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5.6</c:v>
                </c:pt>
                <c:pt idx="8">
                  <c:v>5.3</c:v>
                </c:pt>
                <c:pt idx="16">
                  <c:v>5.8</c:v>
                </c:pt>
                <c:pt idx="24">
                  <c:v>5.8</c:v>
                </c:pt>
                <c:pt idx="32">
                  <c:v>6.1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500-4241-B6A7-EB884BE03B99}"/>
            </c:ext>
          </c:extLst>
        </c:ser>
        <c:dLbls>
          <c:showLegendKey val="0"/>
          <c:showVal val="1"/>
          <c:showCatName val="0"/>
          <c:showSerName val="0"/>
          <c:showPercent val="0"/>
          <c:showBubbleSize val="0"/>
        </c:dLbls>
        <c:axId val="84219776"/>
        <c:axId val="84234240"/>
      </c:scatterChart>
      <c:valAx>
        <c:axId val="84219776"/>
        <c:scaling>
          <c:orientation val="maxMin"/>
          <c:max val="6.1999999999999993"/>
          <c:min val="5.099999999999999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25B532C2-AE15-456A-9966-D1FA1863A274}"/>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50F7C550-3069-4FEA-B00D-11F23C1ECAAD}"/>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長野県青木村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元利償還金等については、減少傾向にあるが、公営企業債の元利償還金に対する繰入金が現在高い水準で推移しているため、今後において実質公債比率の分子の大きな低下は期待できない。</a:t>
          </a:r>
          <a:endParaRPr lang="ja-JP" altLang="ja-JP" sz="1400">
            <a:effectLst/>
          </a:endParaRPr>
        </a:p>
        <a:p>
          <a:r>
            <a:rPr kumimoji="1" lang="ja-JP" altLang="ja-JP" sz="1100">
              <a:solidFill>
                <a:schemeClr val="dk1"/>
              </a:solidFill>
              <a:effectLst/>
              <a:latin typeface="+mn-lt"/>
              <a:ea typeface="+mn-ea"/>
              <a:cs typeface="+mn-cs"/>
            </a:rPr>
            <a:t>　算入公債費については、臨時財政対策債、辺地対策債や下水道事業債が主なものであり、元利償還金等の</a:t>
          </a:r>
          <a:r>
            <a:rPr kumimoji="1" lang="en-US" altLang="ja-JP" sz="1100">
              <a:solidFill>
                <a:schemeClr val="dk1"/>
              </a:solidFill>
              <a:effectLst/>
              <a:latin typeface="+mn-lt"/>
              <a:ea typeface="+mn-ea"/>
              <a:cs typeface="+mn-cs"/>
            </a:rPr>
            <a:t>75</a:t>
          </a:r>
          <a:r>
            <a:rPr kumimoji="1" lang="ja-JP" altLang="ja-JP" sz="1100">
              <a:solidFill>
                <a:schemeClr val="dk1"/>
              </a:solidFill>
              <a:effectLst/>
              <a:latin typeface="+mn-lt"/>
              <a:ea typeface="+mn-ea"/>
              <a:cs typeface="+mn-cs"/>
            </a:rPr>
            <a:t>％弱となっている。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年度に道の駅あおきを核とした拠点施設整備、し尿処理施設の整備、令和元、</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年度は、小中学校施設や指定避難所の空調設備設置工事等の大型投資事業が終了したため新規発行を抑制しつつ</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今後も、公共施設の長寿命化修繕計画を控えており、将来を見通した、計画的</a:t>
          </a:r>
          <a:r>
            <a:rPr kumimoji="1" lang="ja-JP" altLang="en-US" sz="1100">
              <a:solidFill>
                <a:schemeClr val="dk1"/>
              </a:solidFill>
              <a:effectLst/>
              <a:latin typeface="+mn-lt"/>
              <a:ea typeface="+mn-ea"/>
              <a:cs typeface="+mn-cs"/>
            </a:rPr>
            <a:t>かつ</a:t>
          </a:r>
          <a:r>
            <a:rPr kumimoji="1" lang="ja-JP" altLang="ja-JP" sz="1100">
              <a:solidFill>
                <a:schemeClr val="dk1"/>
              </a:solidFill>
              <a:effectLst/>
              <a:latin typeface="+mn-lt"/>
              <a:ea typeface="+mn-ea"/>
              <a:cs typeface="+mn-cs"/>
            </a:rPr>
            <a:t>交付税算入を考慮し、より有利な起債の発行に努めていく。</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満期一括償還地方債なし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長野県青木村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将来負担額は年々減少傾向にあるが、半分</a:t>
          </a:r>
          <a:r>
            <a:rPr lang="ja-JP" altLang="en-US" sz="1100" b="0" i="0" baseline="0">
              <a:solidFill>
                <a:schemeClr val="dk1"/>
              </a:solidFill>
              <a:effectLst/>
              <a:latin typeface="+mn-lt"/>
              <a:ea typeface="+mn-ea"/>
              <a:cs typeface="+mn-cs"/>
            </a:rPr>
            <a:t>近くを</a:t>
          </a:r>
          <a:r>
            <a:rPr lang="ja-JP" altLang="ja-JP" sz="1100" b="0" i="0" baseline="0">
              <a:solidFill>
                <a:schemeClr val="dk1"/>
              </a:solidFill>
              <a:effectLst/>
              <a:latin typeface="+mn-lt"/>
              <a:ea typeface="+mn-ea"/>
              <a:cs typeface="+mn-cs"/>
            </a:rPr>
            <a:t>占めるのが「公営企業債等繰入見込額」であり、その中でも下水道事業債償還に対しての繰入見込額が大部分を占めている状況である。この状況はしばらく継続していくため、今後将来負担額が増加しないよう慎重な財政運営に努めていく。また、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年度に道の駅あおきを核とした施設整備、し尿処理施設整備、平成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年以降の指定避難所空調設備設置工事が完了し、これら元金の償還が令和</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年から</a:t>
          </a:r>
          <a:r>
            <a:rPr lang="ja-JP" altLang="en-US" sz="1100" b="0" i="0" baseline="0">
              <a:solidFill>
                <a:schemeClr val="dk1"/>
              </a:solidFill>
              <a:effectLst/>
              <a:latin typeface="+mn-lt"/>
              <a:ea typeface="+mn-ea"/>
              <a:cs typeface="+mn-cs"/>
            </a:rPr>
            <a:t>始まり</a:t>
          </a:r>
          <a:r>
            <a:rPr lang="ja-JP" altLang="ja-JP" sz="1100" b="0" i="0" baseline="0">
              <a:solidFill>
                <a:schemeClr val="dk1"/>
              </a:solidFill>
              <a:effectLst/>
              <a:latin typeface="+mn-lt"/>
              <a:ea typeface="+mn-ea"/>
              <a:cs typeface="+mn-cs"/>
            </a:rPr>
            <a:t>、これまで以上に公債費の適正化に取り組んでいく。</a:t>
          </a:r>
          <a:endParaRPr lang="ja-JP" altLang="ja-JP" sz="1400">
            <a:effectLst/>
          </a:endParaRPr>
        </a:p>
        <a:p>
          <a:r>
            <a:rPr lang="ja-JP" altLang="ja-JP" sz="1100" b="0" i="0" baseline="0">
              <a:solidFill>
                <a:schemeClr val="dk1"/>
              </a:solidFill>
              <a:effectLst/>
              <a:latin typeface="+mn-lt"/>
              <a:ea typeface="+mn-ea"/>
              <a:cs typeface="+mn-cs"/>
            </a:rPr>
            <a:t>　充当可能財源等については、財政調整基金をはじめとした充当可能基金が順調に増えていたが、令和元年</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号台風災害復旧、新型コロナウイルス感染症対策事業など予期せぬ災害に備え、今後においても計画的な積立てに努めていく。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長野県青木村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財政調整基金に</a:t>
          </a:r>
          <a:r>
            <a:rPr kumimoji="1" lang="en-US" altLang="ja-JP" sz="1100">
              <a:solidFill>
                <a:schemeClr val="dk1"/>
              </a:solidFill>
              <a:effectLst/>
              <a:latin typeface="+mn-lt"/>
              <a:ea typeface="+mn-ea"/>
              <a:cs typeface="+mn-cs"/>
            </a:rPr>
            <a:t>72,968</a:t>
          </a:r>
          <a:r>
            <a:rPr kumimoji="1" lang="ja-JP" altLang="en-US" sz="1100">
              <a:solidFill>
                <a:schemeClr val="dk1"/>
              </a:solidFill>
              <a:effectLst/>
              <a:latin typeface="+mn-lt"/>
              <a:ea typeface="+mn-ea"/>
              <a:cs typeface="+mn-cs"/>
            </a:rPr>
            <a:t>千円、減債基金に</a:t>
          </a:r>
          <a:r>
            <a:rPr kumimoji="1" lang="en-US" altLang="ja-JP" sz="1100">
              <a:solidFill>
                <a:schemeClr val="dk1"/>
              </a:solidFill>
              <a:effectLst/>
              <a:latin typeface="+mn-lt"/>
              <a:ea typeface="+mn-ea"/>
              <a:cs typeface="+mn-cs"/>
            </a:rPr>
            <a:t>21,700</a:t>
          </a:r>
          <a:r>
            <a:rPr kumimoji="1" lang="ja-JP" altLang="en-US" sz="1100">
              <a:solidFill>
                <a:schemeClr val="dk1"/>
              </a:solidFill>
              <a:effectLst/>
              <a:latin typeface="+mn-lt"/>
              <a:ea typeface="+mn-ea"/>
              <a:cs typeface="+mn-cs"/>
            </a:rPr>
            <a:t>千円、公共施設整備基金に</a:t>
          </a:r>
          <a:r>
            <a:rPr kumimoji="1" lang="en-US" altLang="ja-JP" sz="1100">
              <a:solidFill>
                <a:schemeClr val="dk1"/>
              </a:solidFill>
              <a:effectLst/>
              <a:latin typeface="+mn-lt"/>
              <a:ea typeface="+mn-ea"/>
              <a:cs typeface="+mn-cs"/>
            </a:rPr>
            <a:t>180,000</a:t>
          </a:r>
          <a:r>
            <a:rPr kumimoji="1" lang="ja-JP" altLang="en-US" sz="1100">
              <a:solidFill>
                <a:schemeClr val="dk1"/>
              </a:solidFill>
              <a:effectLst/>
              <a:latin typeface="+mn-lt"/>
              <a:ea typeface="+mn-ea"/>
              <a:cs typeface="+mn-cs"/>
            </a:rPr>
            <a:t>千円、森林環境</a:t>
          </a:r>
          <a:r>
            <a:rPr kumimoji="1" lang="ja-JP" altLang="ja-JP" sz="1100">
              <a:solidFill>
                <a:schemeClr val="dk1"/>
              </a:solidFill>
              <a:effectLst/>
              <a:latin typeface="+mn-lt"/>
              <a:ea typeface="+mn-ea"/>
              <a:cs typeface="+mn-cs"/>
            </a:rPr>
            <a:t>譲与税基金は</a:t>
          </a:r>
          <a:r>
            <a:rPr kumimoji="1" lang="en-US" altLang="ja-JP" sz="1100">
              <a:solidFill>
                <a:schemeClr val="dk1"/>
              </a:solidFill>
              <a:effectLst/>
              <a:latin typeface="+mn-lt"/>
              <a:ea typeface="+mn-ea"/>
              <a:cs typeface="+mn-cs"/>
            </a:rPr>
            <a:t>1,105</a:t>
          </a:r>
          <a:r>
            <a:rPr kumimoji="1" lang="ja-JP" altLang="ja-JP" sz="1100">
              <a:solidFill>
                <a:schemeClr val="dk1"/>
              </a:solidFill>
              <a:effectLst/>
              <a:latin typeface="+mn-lt"/>
              <a:ea typeface="+mn-ea"/>
              <a:cs typeface="+mn-cs"/>
            </a:rPr>
            <a:t>千円、五島慶太翁顕彰事業基金に</a:t>
          </a:r>
          <a:r>
            <a:rPr kumimoji="1" lang="en-US" altLang="ja-JP" sz="1100">
              <a:solidFill>
                <a:schemeClr val="dk1"/>
              </a:solidFill>
              <a:effectLst/>
              <a:latin typeface="+mn-lt"/>
              <a:ea typeface="+mn-ea"/>
              <a:cs typeface="+mn-cs"/>
            </a:rPr>
            <a:t>257</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別荘事業基金に</a:t>
          </a:r>
          <a:r>
            <a:rPr kumimoji="1" lang="en-US" altLang="ja-JP" sz="1100">
              <a:solidFill>
                <a:schemeClr val="dk1"/>
              </a:solidFill>
              <a:effectLst/>
              <a:latin typeface="+mn-lt"/>
              <a:ea typeface="+mn-ea"/>
              <a:cs typeface="+mn-cs"/>
            </a:rPr>
            <a:t>2,000</a:t>
          </a:r>
          <a:r>
            <a:rPr kumimoji="1" lang="ja-JP" altLang="en-US" sz="1100">
              <a:solidFill>
                <a:schemeClr val="dk1"/>
              </a:solidFill>
              <a:effectLst/>
              <a:latin typeface="+mn-lt"/>
              <a:ea typeface="+mn-ea"/>
              <a:cs typeface="+mn-cs"/>
            </a:rPr>
            <a:t>千円、</a:t>
          </a:r>
          <a:r>
            <a:rPr kumimoji="1" lang="ja-JP" altLang="ja-JP" sz="1100">
              <a:solidFill>
                <a:schemeClr val="dk1"/>
              </a:solidFill>
              <a:effectLst/>
              <a:latin typeface="+mn-lt"/>
              <a:ea typeface="+mn-ea"/>
              <a:cs typeface="+mn-cs"/>
            </a:rPr>
            <a:t>情報通信関連事業基金</a:t>
          </a:r>
          <a:r>
            <a:rPr kumimoji="1" lang="ja-JP" altLang="en-US" sz="1100">
              <a:solidFill>
                <a:schemeClr val="dk1"/>
              </a:solidFill>
              <a:effectLst/>
              <a:latin typeface="+mn-lt"/>
              <a:ea typeface="+mn-ea"/>
              <a:cs typeface="+mn-cs"/>
            </a:rPr>
            <a:t>に</a:t>
          </a:r>
          <a:r>
            <a:rPr kumimoji="1" lang="en-US" altLang="ja-JP" sz="1100">
              <a:solidFill>
                <a:schemeClr val="dk1"/>
              </a:solidFill>
              <a:effectLst/>
              <a:latin typeface="+mn-lt"/>
              <a:ea typeface="+mn-ea"/>
              <a:cs typeface="+mn-cs"/>
            </a:rPr>
            <a:t>11,000</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、他、</a:t>
          </a:r>
          <a:r>
            <a:rPr lang="ja-JP" altLang="ja-JP" sz="1100" b="0" i="0" baseline="0">
              <a:solidFill>
                <a:schemeClr val="dk1"/>
              </a:solidFill>
              <a:effectLst/>
              <a:latin typeface="+mn-lt"/>
              <a:ea typeface="+mn-ea"/>
              <a:cs typeface="+mn-cs"/>
            </a:rPr>
            <a:t>基金全体として</a:t>
          </a:r>
          <a:r>
            <a:rPr lang="en-US" altLang="ja-JP" sz="1100" b="0" i="0" baseline="0">
              <a:solidFill>
                <a:schemeClr val="dk1"/>
              </a:solidFill>
              <a:effectLst/>
              <a:latin typeface="+mn-lt"/>
              <a:ea typeface="+mn-ea"/>
              <a:cs typeface="+mn-cs"/>
            </a:rPr>
            <a:t>290,026</a:t>
          </a:r>
          <a:r>
            <a:rPr lang="ja-JP" altLang="ja-JP" sz="1100" b="0" i="0" baseline="0">
              <a:solidFill>
                <a:schemeClr val="dk1"/>
              </a:solidFill>
              <a:effectLst/>
              <a:latin typeface="+mn-lt"/>
              <a:ea typeface="+mn-ea"/>
              <a:cs typeface="+mn-cs"/>
            </a:rPr>
            <a:t>千円の増となった。</a:t>
          </a:r>
          <a:endParaRPr lang="ja-JP" altLang="ja-JP" sz="1400">
            <a:effectLst/>
          </a:endParaRPr>
        </a:p>
        <a:p>
          <a:br>
            <a:rPr kumimoji="1" lang="en-US" altLang="ja-JP" sz="1100">
              <a:solidFill>
                <a:schemeClr val="dk1"/>
              </a:solidFill>
              <a:effectLst/>
              <a:latin typeface="+mn-lt"/>
              <a:ea typeface="+mn-ea"/>
              <a:cs typeface="+mn-cs"/>
            </a:rPr>
          </a:b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（今後の方針）</a:t>
          </a:r>
          <a:endParaRPr lang="ja-JP" altLang="ja-JP" sz="1400">
            <a:effectLst/>
          </a:endParaRPr>
        </a:p>
        <a:p>
          <a:r>
            <a:rPr lang="ja-JP" altLang="ja-JP" sz="1100" b="0" i="0" baseline="0">
              <a:solidFill>
                <a:schemeClr val="dk1"/>
              </a:solidFill>
              <a:effectLst/>
              <a:latin typeface="+mn-lt"/>
              <a:ea typeface="+mn-ea"/>
              <a:cs typeface="+mn-cs"/>
            </a:rPr>
            <a:t>・災害への備え等のため、過去の実績等を踏まえ、</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億円程度を目途に積み立てることとしている。</a:t>
          </a:r>
          <a:endParaRPr lang="ja-JP" altLang="ja-JP" sz="1400">
            <a:effectLst/>
          </a:endParaRPr>
        </a:p>
        <a:p>
          <a:r>
            <a:rPr lang="ja-JP" altLang="ja-JP" sz="1100" b="0" i="0" baseline="0">
              <a:solidFill>
                <a:schemeClr val="dk1"/>
              </a:solidFill>
              <a:effectLst/>
              <a:latin typeface="+mn-lt"/>
              <a:ea typeface="+mn-ea"/>
              <a:cs typeface="+mn-cs"/>
            </a:rPr>
            <a:t>・短期的には「情報通信関連事業基金」の積立てにより微増の予定だが、施設設備の更新に充てるものであり中長期的には減少傾向にある。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lang="ja-JP" altLang="ja-JP" sz="1100" b="0" i="0" baseline="0">
              <a:solidFill>
                <a:schemeClr val="dk1"/>
              </a:solidFill>
              <a:effectLst/>
              <a:latin typeface="+mn-lt"/>
              <a:ea typeface="+mn-ea"/>
              <a:cs typeface="+mn-cs"/>
            </a:rPr>
            <a:t>・人口減少や高齢社会が進むなか、公共施設の老朽化が進み、その施設の維持や長寿命化、更新事業</a:t>
          </a:r>
          <a:endParaRPr lang="ja-JP" altLang="ja-JP" sz="1400">
            <a:effectLst/>
          </a:endParaRPr>
        </a:p>
        <a:p>
          <a:r>
            <a:rPr lang="ja-JP" altLang="ja-JP" sz="1100" b="0" i="0" baseline="0">
              <a:solidFill>
                <a:schemeClr val="dk1"/>
              </a:solidFill>
              <a:effectLst/>
              <a:latin typeface="+mn-lt"/>
              <a:ea typeface="+mn-ea"/>
              <a:cs typeface="+mn-cs"/>
            </a:rPr>
            <a:t>・住民の安全、安心、福祉・医療の向上に関する事業</a:t>
          </a:r>
          <a:endParaRPr lang="ja-JP" altLang="ja-JP" sz="1400">
            <a:effectLst/>
          </a:endParaRPr>
        </a:p>
        <a:p>
          <a:r>
            <a:rPr lang="ja-JP" altLang="ja-JP" sz="1100" b="0" i="0" baseline="0">
              <a:solidFill>
                <a:schemeClr val="dk1"/>
              </a:solidFill>
              <a:effectLst/>
              <a:latin typeface="+mn-lt"/>
              <a:ea typeface="+mn-ea"/>
              <a:cs typeface="+mn-cs"/>
            </a:rPr>
            <a:t>・産業振興、教育、人材育成に関する施策の推進</a:t>
          </a:r>
          <a:br>
            <a:rPr lang="en-US" altLang="ja-JP" sz="1100" b="0" i="0" baseline="0">
              <a:solidFill>
                <a:schemeClr val="dk1"/>
              </a:solidFill>
              <a:effectLst/>
              <a:latin typeface="+mn-lt"/>
              <a:ea typeface="+mn-ea"/>
              <a:cs typeface="+mn-cs"/>
            </a:rPr>
          </a:br>
          <a:br>
            <a:rPr lang="en-US" altLang="ja-JP" sz="1100" b="0" i="0" baseline="0">
              <a:solidFill>
                <a:schemeClr val="dk1"/>
              </a:solidFill>
              <a:effectLst/>
              <a:latin typeface="+mn-lt"/>
              <a:ea typeface="+mn-ea"/>
              <a:cs typeface="+mn-cs"/>
            </a:rPr>
          </a:b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青木診療所施設等整備基金</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10,780</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取り崩したが、公共施設整備基金に</a:t>
          </a:r>
          <a:r>
            <a:rPr kumimoji="1" lang="en-US" altLang="ja-JP" sz="1100">
              <a:solidFill>
                <a:schemeClr val="dk1"/>
              </a:solidFill>
              <a:effectLst/>
              <a:latin typeface="+mn-lt"/>
              <a:ea typeface="+mn-ea"/>
              <a:cs typeface="+mn-cs"/>
            </a:rPr>
            <a:t>180,000</a:t>
          </a:r>
          <a:r>
            <a:rPr kumimoji="1" lang="ja-JP" altLang="ja-JP" sz="1100">
              <a:solidFill>
                <a:schemeClr val="dk1"/>
              </a:solidFill>
              <a:effectLst/>
              <a:latin typeface="+mn-lt"/>
              <a:ea typeface="+mn-ea"/>
              <a:cs typeface="+mn-cs"/>
            </a:rPr>
            <a:t>千円、森林環境譲与税基金は</a:t>
          </a:r>
          <a:r>
            <a:rPr kumimoji="1" lang="en-US" altLang="ja-JP" sz="1100">
              <a:solidFill>
                <a:schemeClr val="dk1"/>
              </a:solidFill>
              <a:effectLst/>
              <a:latin typeface="+mn-lt"/>
              <a:ea typeface="+mn-ea"/>
              <a:cs typeface="+mn-cs"/>
            </a:rPr>
            <a:t>1,105</a:t>
          </a:r>
          <a:r>
            <a:rPr kumimoji="1" lang="ja-JP" altLang="ja-JP" sz="1100">
              <a:solidFill>
                <a:schemeClr val="dk1"/>
              </a:solidFill>
              <a:effectLst/>
              <a:latin typeface="+mn-lt"/>
              <a:ea typeface="+mn-ea"/>
              <a:cs typeface="+mn-cs"/>
            </a:rPr>
            <a:t>千円、五島慶太翁顕彰事業基金に</a:t>
          </a:r>
          <a:r>
            <a:rPr kumimoji="1" lang="en-US" altLang="ja-JP" sz="1100">
              <a:solidFill>
                <a:schemeClr val="dk1"/>
              </a:solidFill>
              <a:effectLst/>
              <a:latin typeface="+mn-lt"/>
              <a:ea typeface="+mn-ea"/>
              <a:cs typeface="+mn-cs"/>
            </a:rPr>
            <a:t>257</a:t>
          </a:r>
          <a:r>
            <a:rPr kumimoji="1" lang="ja-JP" altLang="ja-JP" sz="1100">
              <a:solidFill>
                <a:schemeClr val="dk1"/>
              </a:solidFill>
              <a:effectLst/>
              <a:latin typeface="+mn-lt"/>
              <a:ea typeface="+mn-ea"/>
              <a:cs typeface="+mn-cs"/>
            </a:rPr>
            <a:t>千円、別荘事業基金に</a:t>
          </a:r>
          <a:r>
            <a:rPr kumimoji="1" lang="en-US" altLang="ja-JP" sz="1100">
              <a:solidFill>
                <a:schemeClr val="dk1"/>
              </a:solidFill>
              <a:effectLst/>
              <a:latin typeface="+mn-lt"/>
              <a:ea typeface="+mn-ea"/>
              <a:cs typeface="+mn-cs"/>
            </a:rPr>
            <a:t>2,000</a:t>
          </a:r>
          <a:r>
            <a:rPr kumimoji="1" lang="ja-JP" altLang="ja-JP" sz="1100">
              <a:solidFill>
                <a:schemeClr val="dk1"/>
              </a:solidFill>
              <a:effectLst/>
              <a:latin typeface="+mn-lt"/>
              <a:ea typeface="+mn-ea"/>
              <a:cs typeface="+mn-cs"/>
            </a:rPr>
            <a:t>千円、情報通信関連事業基金に</a:t>
          </a:r>
          <a:r>
            <a:rPr kumimoji="1" lang="en-US" altLang="ja-JP" sz="1100">
              <a:solidFill>
                <a:schemeClr val="dk1"/>
              </a:solidFill>
              <a:effectLst/>
              <a:latin typeface="+mn-lt"/>
              <a:ea typeface="+mn-ea"/>
              <a:cs typeface="+mn-cs"/>
            </a:rPr>
            <a:t>11,000</a:t>
          </a:r>
          <a:r>
            <a:rPr kumimoji="1" lang="ja-JP" altLang="ja-JP" sz="1100">
              <a:solidFill>
                <a:schemeClr val="dk1"/>
              </a:solidFill>
              <a:effectLst/>
              <a:latin typeface="+mn-lt"/>
              <a:ea typeface="+mn-ea"/>
              <a:cs typeface="+mn-cs"/>
            </a:rPr>
            <a:t>千円、他、</a:t>
          </a:r>
          <a:r>
            <a:rPr kumimoji="1" lang="ja-JP" altLang="en-US" sz="1100">
              <a:solidFill>
                <a:schemeClr val="dk1"/>
              </a:solidFill>
              <a:effectLst/>
              <a:latin typeface="+mn-lt"/>
              <a:ea typeface="+mn-ea"/>
              <a:cs typeface="+mn-cs"/>
            </a:rPr>
            <a:t>その他特定目的</a:t>
          </a:r>
          <a:r>
            <a:rPr lang="ja-JP" altLang="ja-JP" sz="1100" b="0" i="0" baseline="0">
              <a:solidFill>
                <a:schemeClr val="dk1"/>
              </a:solidFill>
              <a:effectLst/>
              <a:latin typeface="+mn-lt"/>
              <a:ea typeface="+mn-ea"/>
              <a:cs typeface="+mn-cs"/>
            </a:rPr>
            <a:t>基金全体として</a:t>
          </a:r>
          <a:r>
            <a:rPr lang="en-US" altLang="ja-JP" sz="1100" b="0" i="0" baseline="0">
              <a:solidFill>
                <a:schemeClr val="dk1"/>
              </a:solidFill>
              <a:effectLst/>
              <a:latin typeface="+mn-lt"/>
              <a:ea typeface="+mn-ea"/>
              <a:cs typeface="+mn-cs"/>
            </a:rPr>
            <a:t>195,358</a:t>
          </a:r>
          <a:r>
            <a:rPr lang="ja-JP" altLang="ja-JP" sz="1100" b="0" i="0" baseline="0">
              <a:solidFill>
                <a:schemeClr val="dk1"/>
              </a:solidFill>
              <a:effectLst/>
              <a:latin typeface="+mn-lt"/>
              <a:ea typeface="+mn-ea"/>
              <a:cs typeface="+mn-cs"/>
            </a:rPr>
            <a:t>千円の増となった。</a:t>
          </a:r>
          <a:br>
            <a:rPr kumimoji="1" lang="en-US" altLang="ja-JP" sz="1100">
              <a:solidFill>
                <a:schemeClr val="dk1"/>
              </a:solidFill>
              <a:effectLst/>
              <a:latin typeface="+mn-lt"/>
              <a:ea typeface="+mn-ea"/>
              <a:cs typeface="+mn-cs"/>
            </a:rPr>
          </a:br>
          <a:endParaRPr lang="ja-JP" altLang="ja-JP" sz="1400">
            <a:effectLst/>
          </a:endParaRPr>
        </a:p>
        <a:p>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（今後の方針）</a:t>
          </a:r>
          <a:endParaRPr lang="ja-JP" altLang="ja-JP" sz="1400">
            <a:effectLst/>
          </a:endParaRPr>
        </a:p>
        <a:p>
          <a:r>
            <a:rPr lang="ja-JP" altLang="ja-JP" sz="1100" b="0" i="0" baseline="0">
              <a:solidFill>
                <a:schemeClr val="dk1"/>
              </a:solidFill>
              <a:effectLst/>
              <a:latin typeface="+mn-lt"/>
              <a:ea typeface="+mn-ea"/>
              <a:cs typeface="+mn-cs"/>
            </a:rPr>
            <a:t>・人口減少や高齢化により税収が減収するなかで、老朽化が進む公共施設の維持管理や長寿命化、更新の際の財源に充てるため積立てを積極的に行いたい。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29</a:t>
          </a:r>
          <a:r>
            <a:rPr lang="ja-JP" altLang="en-US" sz="1100" b="0" i="0" baseline="0">
              <a:solidFill>
                <a:schemeClr val="dk1"/>
              </a:solidFill>
              <a:effectLst/>
              <a:latin typeface="+mn-lt"/>
              <a:ea typeface="+mn-ea"/>
              <a:cs typeface="+mn-cs"/>
            </a:rPr>
            <a:t>年度</a:t>
          </a:r>
          <a:r>
            <a:rPr lang="ja-JP" altLang="ja-JP" sz="1100" b="0" i="0" baseline="0">
              <a:solidFill>
                <a:schemeClr val="dk1"/>
              </a:solidFill>
              <a:effectLst/>
              <a:latin typeface="+mn-lt"/>
              <a:ea typeface="+mn-ea"/>
              <a:cs typeface="+mn-cs"/>
            </a:rPr>
            <a:t>に道の駅あおき高機能拠点施設整備やし尿処理施設整備工事等大型事業の実施により財源に充てるため</a:t>
          </a:r>
          <a:r>
            <a:rPr lang="en-US" altLang="ja-JP" sz="1100" b="0" i="0" baseline="0">
              <a:solidFill>
                <a:schemeClr val="dk1"/>
              </a:solidFill>
              <a:effectLst/>
              <a:latin typeface="+mn-lt"/>
              <a:ea typeface="+mn-ea"/>
              <a:cs typeface="+mn-cs"/>
            </a:rPr>
            <a:t>7,000</a:t>
          </a:r>
          <a:r>
            <a:rPr lang="ja-JP" altLang="ja-JP" sz="1100" b="0" i="0" baseline="0">
              <a:solidFill>
                <a:schemeClr val="dk1"/>
              </a:solidFill>
              <a:effectLst/>
              <a:latin typeface="+mn-lt"/>
              <a:ea typeface="+mn-ea"/>
              <a:cs typeface="+mn-cs"/>
            </a:rPr>
            <a:t>万円</a:t>
          </a:r>
          <a:r>
            <a:rPr lang="ja-JP" altLang="en-US" sz="1100" b="0" i="0" baseline="0">
              <a:solidFill>
                <a:schemeClr val="dk1"/>
              </a:solidFill>
              <a:effectLst/>
              <a:latin typeface="+mn-lt"/>
              <a:ea typeface="+mn-ea"/>
              <a:cs typeface="+mn-cs"/>
            </a:rPr>
            <a:t>を</a:t>
          </a:r>
          <a:r>
            <a:rPr lang="ja-JP" altLang="ja-JP" sz="1100" b="0" i="0" baseline="0">
              <a:solidFill>
                <a:schemeClr val="dk1"/>
              </a:solidFill>
              <a:effectLst/>
              <a:latin typeface="+mn-lt"/>
              <a:ea typeface="+mn-ea"/>
              <a:cs typeface="+mn-cs"/>
            </a:rPr>
            <a:t>取崩したが、法人関係税の増収により</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以降は取崩さずにすんでいた。</a:t>
          </a:r>
          <a:r>
            <a:rPr lang="ja-JP" altLang="en-US" sz="1100" b="0" i="0" baseline="0">
              <a:solidFill>
                <a:schemeClr val="dk1"/>
              </a:solidFill>
              <a:effectLst/>
              <a:latin typeface="+mn-lt"/>
              <a:ea typeface="+mn-ea"/>
              <a:cs typeface="+mn-cs"/>
            </a:rPr>
            <a:t>令和２</a:t>
          </a:r>
          <a:r>
            <a:rPr lang="ja-JP" altLang="ja-JP" sz="1100" b="0" i="0" baseline="0">
              <a:solidFill>
                <a:schemeClr val="dk1"/>
              </a:solidFill>
              <a:effectLst/>
              <a:latin typeface="+mn-lt"/>
              <a:ea typeface="+mn-ea"/>
              <a:cs typeface="+mn-cs"/>
            </a:rPr>
            <a:t>年度は、令和元年</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号台風の災害復旧工事、新型コロナウイルス感染症対策の影響から</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千万円取り崩したが、同額を積み立てることができた。</a:t>
          </a:r>
          <a:r>
            <a:rPr lang="ja-JP" altLang="en-US" sz="1100" b="0" i="0" baseline="0">
              <a:solidFill>
                <a:schemeClr val="dk1"/>
              </a:solidFill>
              <a:effectLst/>
              <a:latin typeface="+mn-lt"/>
              <a:ea typeface="+mn-ea"/>
              <a:cs typeface="+mn-cs"/>
            </a:rPr>
            <a:t>令和３年については取り崩すことなく、財政運営が行えた。</a:t>
          </a:r>
          <a:endParaRPr lang="ja-JP" altLang="ja-JP" sz="1400">
            <a:effectLst/>
          </a:endParaRPr>
        </a:p>
        <a:p>
          <a:br>
            <a:rPr kumimoji="1" lang="en-US" altLang="ja-JP" sz="1100">
              <a:solidFill>
                <a:schemeClr val="dk1"/>
              </a:solidFill>
              <a:effectLst/>
              <a:latin typeface="+mn-lt"/>
              <a:ea typeface="+mn-ea"/>
              <a:cs typeface="+mn-cs"/>
            </a:rPr>
          </a:b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（今後の方針）</a:t>
          </a:r>
          <a:endParaRPr lang="ja-JP" altLang="ja-JP" sz="1400">
            <a:effectLst/>
          </a:endParaRPr>
        </a:p>
        <a:p>
          <a:r>
            <a:rPr lang="ja-JP" altLang="ja-JP" sz="1100" b="0" i="0" baseline="0">
              <a:solidFill>
                <a:schemeClr val="dk1"/>
              </a:solidFill>
              <a:effectLst/>
              <a:latin typeface="+mn-lt"/>
              <a:ea typeface="+mn-ea"/>
              <a:cs typeface="+mn-cs"/>
            </a:rPr>
            <a:t>・災害への備え等のため、過去の実績等を踏まえ、</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億円程度を目途に積み立てることとしている。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国からの交付があり、</a:t>
          </a:r>
          <a:r>
            <a:rPr lang="en-US" altLang="ja-JP" sz="1100" b="0" i="0" baseline="0">
              <a:solidFill>
                <a:schemeClr val="dk1"/>
              </a:solidFill>
              <a:effectLst/>
              <a:latin typeface="+mn-lt"/>
              <a:ea typeface="+mn-ea"/>
              <a:cs typeface="+mn-cs"/>
            </a:rPr>
            <a:t>21,700</a:t>
          </a:r>
          <a:r>
            <a:rPr lang="ja-JP" altLang="en-US" sz="1100" b="0" i="0" baseline="0">
              <a:solidFill>
                <a:schemeClr val="dk1"/>
              </a:solidFill>
              <a:effectLst/>
              <a:latin typeface="+mn-lt"/>
              <a:ea typeface="+mn-ea"/>
              <a:cs typeface="+mn-cs"/>
            </a:rPr>
            <a:t>千円の積立てを行った</a:t>
          </a:r>
          <a:r>
            <a:rPr lang="ja-JP" altLang="ja-JP" sz="1100" b="0" i="0" baseline="0">
              <a:solidFill>
                <a:schemeClr val="dk1"/>
              </a:solidFill>
              <a:effectLst/>
              <a:latin typeface="+mn-lt"/>
              <a:ea typeface="+mn-ea"/>
              <a:cs typeface="+mn-cs"/>
            </a:rPr>
            <a:t>。</a:t>
          </a:r>
          <a:endParaRPr lang="ja-JP" altLang="ja-JP" sz="1400">
            <a:effectLst/>
          </a:endParaRPr>
        </a:p>
        <a:p>
          <a:br>
            <a:rPr kumimoji="1" lang="en-US" altLang="ja-JP" sz="1100">
              <a:solidFill>
                <a:schemeClr val="dk1"/>
              </a:solidFill>
              <a:effectLst/>
              <a:latin typeface="+mn-lt"/>
              <a:ea typeface="+mn-ea"/>
              <a:cs typeface="+mn-cs"/>
            </a:rPr>
          </a:b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（今後の方針）</a:t>
          </a:r>
          <a:endParaRPr lang="ja-JP" altLang="ja-JP" sz="1400">
            <a:effectLst/>
          </a:endParaRPr>
        </a:p>
        <a:p>
          <a:r>
            <a:rPr lang="ja-JP" altLang="ja-JP" sz="1100" b="0" i="0" baseline="0">
              <a:solidFill>
                <a:schemeClr val="dk1"/>
              </a:solidFill>
              <a:effectLst/>
              <a:latin typeface="+mn-lt"/>
              <a:ea typeface="+mn-ea"/>
              <a:cs typeface="+mn-cs"/>
            </a:rPr>
            <a:t>・地方債の償還計画を踏まえ、現状の積立を維持</a:t>
          </a:r>
          <a:r>
            <a:rPr lang="ja-JP" altLang="en-US" sz="1100" b="0" i="0" baseline="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472392F-492B-4ED4-8961-9AB80489A8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C92FC88-3361-4AAE-A89E-81664C7FC7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A4CC128D-A9F2-4350-8B29-1376787DFBA7}"/>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C47DA93A-F90D-47B0-8B26-C7B46207BA3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1DDA5106-8759-40AC-A538-FE6935021CCE}"/>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3308368C-D63F-4274-9B52-B5A83BF2D1D7}"/>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8B78E660-999E-467B-934B-80A23413EF8A}"/>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CD9AFFCD-B654-4581-BB90-23389CED8D0A}"/>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E77AD196-D483-4107-A1EC-00E45A28A984}"/>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F7605B1C-1E73-4645-88FF-6981786800E7}"/>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94A4C73A-B873-4214-84B9-B2E4D9CB2ABC}"/>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8A0DF0ED-ABE1-46B4-AC66-59BB8D3EF7F3}"/>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96B877F1-F32E-4075-AB21-4C48189DECF7}"/>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482CAA76-4B10-407E-A6FE-CE2EDF9C9B3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C705D75C-0D9D-41B1-96B5-8B6B6415F975}"/>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16C88DE-21EA-4A0E-8EDE-29B38A8B7647}"/>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長野県青木村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491AC4A8-A91A-482C-9EEF-111B0A867D3A}"/>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3DFAD167-5131-46C6-B844-5ACB5461F378}"/>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4FB0DBF4-1780-4017-95BE-334D9AE23C66}"/>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6626767E-ED80-4993-9571-3A4B58CF4DAB}"/>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AAF26F7F-711F-4593-B049-6DA12258CB01}"/>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1F011AAA-B7A4-4C79-87A7-9AB001877227}"/>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4,293
4,260
57.10
3,469,874
3,281,225
174,412
2,248,811
1,745,335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81B09419-7A20-4734-8C25-95A549958B2F}"/>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8B696E00-1B1F-4998-8B5A-04B8916C396E}"/>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DEC4CFAA-964C-41D0-9C93-B6C6C1CA7D68}"/>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C21431D8-7AF7-43B9-A26A-C1868BF8DB71}"/>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B8F5E39-6EBA-4355-A6CD-6A138A166BD7}"/>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44D6EED3-7032-4249-B3EC-48C86AD5362E}"/>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ECA82F01-CA39-45B9-9F6E-72CAD122136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B6E81FE-309D-40CE-A277-14334E0939C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DC941E67-AF57-4F05-A4CB-E6DE8F885FE4}"/>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1C03DE4C-9445-45DD-B64D-C6F3ECBB1D42}"/>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B94AFED2-11F0-48C0-BC0B-0EE7A36BBCF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7DDDC85F-9804-43CD-8855-FDB7CF3463D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1675136-A151-4BD8-9B84-F9439786C7FC}"/>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4B629DFE-FC24-4E44-8536-CB29CFD43A4F}"/>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2D4405FE-DD85-408F-967B-AB773FE19359}"/>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5564747D-B270-438D-9061-3421275DBA0A}"/>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908B5744-771E-4E24-98A4-A8E0D2B87EF8}"/>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42B2AFCC-4F92-4BB0-8664-ACE74ADAF1F5}"/>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636E0625-77BC-4D33-9EC4-04C465E93D74}"/>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873FE8B6-2471-4EAC-B29E-5E71800BC53C}"/>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BAC434B6-646B-45A5-8C9E-ADC35F5EDF51}"/>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93561738-6BAE-4E17-BB8F-9123459B3E1C}"/>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68B2BDA8-119C-468C-A845-0D589CAE95CC}"/>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4B11C5F9-FE5F-41B4-B936-14B1F2A5D775}"/>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4468D9DD-8EA0-4174-9F80-E086D6926D93}"/>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E2976A41-F618-45E3-8ED6-723C041FF5E6}"/>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B36D012D-C366-4F4E-868B-19302638BD0C}"/>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2E984A90-6451-4829-A47B-9C6AF041A5A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77CFE8AE-F6D1-40FC-ADF7-52A1DBE7C02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5AE90B00-B5AD-4B20-A273-843F8FD2A86D}"/>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97F9A652-4CE3-412B-A025-E83A7700A174}"/>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75071656-1694-4FB4-9A10-939452A87B1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317DAE6F-BB1B-4F00-8836-4A6772206DF2}"/>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3FE6CF49-EFF0-4988-865F-DB3A19D392A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FDF252AE-9F41-4098-8800-00CE426B14C3}"/>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当村では、平成２８年度に策定した公共施設等総合管理計画において、公共施設等の延べ床面積を５％削減するという目標を掲げ、令和</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年度には個別施設計画を策定した。各施設の老朽化状況の調査を行い、施設ごとの使用可能年数を見積もっているが、使用可能年数を基にした有形固定資産減価償却率は</a:t>
          </a:r>
          <a:r>
            <a:rPr lang="ja-JP" altLang="en-US" sz="1100" b="0" i="0" baseline="0">
              <a:solidFill>
                <a:schemeClr val="dk1"/>
              </a:solidFill>
              <a:effectLst/>
              <a:latin typeface="+mn-lt"/>
              <a:ea typeface="+mn-ea"/>
              <a:cs typeface="+mn-cs"/>
            </a:rPr>
            <a:t>６１．１</a:t>
          </a:r>
          <a:r>
            <a:rPr lang="ja-JP" altLang="ja-JP" sz="1100" b="0" i="0" baseline="0">
              <a:solidFill>
                <a:schemeClr val="dk1"/>
              </a:solidFill>
              <a:effectLst/>
              <a:latin typeface="+mn-lt"/>
              <a:ea typeface="+mn-ea"/>
              <a:cs typeface="+mn-cs"/>
            </a:rPr>
            <a:t>％であり、類似団体平均を</a:t>
          </a:r>
          <a:r>
            <a:rPr lang="ja-JP" altLang="en-US" sz="1100" b="0" i="0" baseline="0">
              <a:solidFill>
                <a:schemeClr val="dk1"/>
              </a:solidFill>
              <a:effectLst/>
              <a:latin typeface="+mn-lt"/>
              <a:ea typeface="+mn-ea"/>
              <a:cs typeface="+mn-cs"/>
            </a:rPr>
            <a:t>上回っている</a:t>
          </a:r>
          <a:r>
            <a:rPr lang="ja-JP" altLang="ja-JP" sz="1100" b="0" i="0" baseline="0">
              <a:solidFill>
                <a:schemeClr val="dk1"/>
              </a:solidFill>
              <a:effectLst/>
              <a:latin typeface="+mn-lt"/>
              <a:ea typeface="+mn-ea"/>
              <a:cs typeface="+mn-cs"/>
            </a:rPr>
            <a:t>。 </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DB65263F-BCCF-4D5A-9E27-F7B459EB9A3E}"/>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1BFE394A-C846-46FC-AB84-BDD99FE9BF79}"/>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6147FA82-F513-4062-8E32-3B5DBD134837}"/>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546F0090-7CA7-4BB6-B7AE-B92215A03146}"/>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2B883149-C95A-4F2A-96AA-4832B1304F37}"/>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B81C0B6E-ECFD-42F6-BA6F-34DB8C35051A}"/>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ED6986DC-6ACF-464F-8B1D-6C6A4AD63076}"/>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D9F54C3F-7F54-4BC8-A286-C4BF716B5EE4}"/>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A5A71F33-2FF8-4FAD-BE06-01B25FD5736A}"/>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65F15E65-DD08-4418-BD1E-F72133552D38}"/>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2963E2D4-BF15-4D9A-94CF-CBA4E064AFA9}"/>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BC76B73B-3247-4AF9-A868-372719FB2EC7}"/>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4413A79C-DC7D-4182-A876-F2171B182059}"/>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4D16FA80-3058-4207-8993-A3E523506F22}"/>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EBDF9F16-C5AD-40B5-9CCB-7D518D23EBB4}"/>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0F17A02D-34A0-402E-9B93-91829872279C}"/>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A5169AB0-3862-462C-B63C-F741BA382EF2}"/>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B2F674C3-9785-498F-8260-937616D963AE}"/>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10614</xdr:rowOff>
    </xdr:from>
    <xdr:to>
      <xdr:col>23</xdr:col>
      <xdr:colOff>85090</xdr:colOff>
      <xdr:row>34</xdr:row>
      <xdr:rowOff>116387</xdr:rowOff>
    </xdr:to>
    <xdr:cxnSp macro="">
      <xdr:nvCxnSpPr>
        <xdr:cNvPr id="77" name="直線コネクタ 76">
          <a:extLst>
            <a:ext uri="{FF2B5EF4-FFF2-40B4-BE49-F238E27FC236}">
              <a16:creationId xmlns:a16="http://schemas.microsoft.com/office/drawing/2014/main" id="{94AB65BE-8CB0-4408-B817-E18452C8F94F}"/>
            </a:ext>
          </a:extLst>
        </xdr:cNvPr>
        <xdr:cNvCxnSpPr/>
      </xdr:nvCxnSpPr>
      <xdr:spPr>
        <a:xfrm flipV="1">
          <a:off x="4760595" y="5239839"/>
          <a:ext cx="1270" cy="147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120214</xdr:rowOff>
    </xdr:from>
    <xdr:ext cx="405111" cy="259045"/>
    <xdr:sp macro="" textlink="">
      <xdr:nvSpPr>
        <xdr:cNvPr id="78" name="有形固定資産減価償却率最小値テキスト">
          <a:extLst>
            <a:ext uri="{FF2B5EF4-FFF2-40B4-BE49-F238E27FC236}">
              <a16:creationId xmlns:a16="http://schemas.microsoft.com/office/drawing/2014/main" id="{AD38A5C3-F3F0-4889-BE26-95F1E8F31C0C}"/>
            </a:ext>
          </a:extLst>
        </xdr:cNvPr>
        <xdr:cNvSpPr txBox="1"/>
      </xdr:nvSpPr>
      <xdr:spPr>
        <a:xfrm>
          <a:off x="4813300" y="6721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116387</xdr:rowOff>
    </xdr:from>
    <xdr:to>
      <xdr:col>23</xdr:col>
      <xdr:colOff>174625</xdr:colOff>
      <xdr:row>34</xdr:row>
      <xdr:rowOff>116387</xdr:rowOff>
    </xdr:to>
    <xdr:cxnSp macro="">
      <xdr:nvCxnSpPr>
        <xdr:cNvPr id="79" name="直線コネクタ 78">
          <a:extLst>
            <a:ext uri="{FF2B5EF4-FFF2-40B4-BE49-F238E27FC236}">
              <a16:creationId xmlns:a16="http://schemas.microsoft.com/office/drawing/2014/main" id="{527880F9-2E8E-4EBE-81D8-EA90656D1FFF}"/>
            </a:ext>
          </a:extLst>
        </xdr:cNvPr>
        <xdr:cNvCxnSpPr/>
      </xdr:nvCxnSpPr>
      <xdr:spPr>
        <a:xfrm>
          <a:off x="4673600" y="671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128741</xdr:rowOff>
    </xdr:from>
    <xdr:ext cx="405111" cy="259045"/>
    <xdr:sp macro="" textlink="">
      <xdr:nvSpPr>
        <xdr:cNvPr id="80" name="有形固定資産減価償却率最大値テキスト">
          <a:extLst>
            <a:ext uri="{FF2B5EF4-FFF2-40B4-BE49-F238E27FC236}">
              <a16:creationId xmlns:a16="http://schemas.microsoft.com/office/drawing/2014/main" id="{C82A4934-89F0-40AB-A3D5-F11F727FB6E5}"/>
            </a:ext>
          </a:extLst>
        </xdr:cNvPr>
        <xdr:cNvSpPr txBox="1"/>
      </xdr:nvSpPr>
      <xdr:spPr>
        <a:xfrm>
          <a:off x="4813300" y="5015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10614</xdr:rowOff>
    </xdr:from>
    <xdr:to>
      <xdr:col>23</xdr:col>
      <xdr:colOff>174625</xdr:colOff>
      <xdr:row>26</xdr:row>
      <xdr:rowOff>10614</xdr:rowOff>
    </xdr:to>
    <xdr:cxnSp macro="">
      <xdr:nvCxnSpPr>
        <xdr:cNvPr id="81" name="直線コネクタ 80">
          <a:extLst>
            <a:ext uri="{FF2B5EF4-FFF2-40B4-BE49-F238E27FC236}">
              <a16:creationId xmlns:a16="http://schemas.microsoft.com/office/drawing/2014/main" id="{F6C8E882-BCE1-44A0-B3A4-FFBA8042BC72}"/>
            </a:ext>
          </a:extLst>
        </xdr:cNvPr>
        <xdr:cNvCxnSpPr/>
      </xdr:nvCxnSpPr>
      <xdr:spPr>
        <a:xfrm>
          <a:off x="4673600" y="5239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79574</xdr:rowOff>
    </xdr:from>
    <xdr:ext cx="405111" cy="259045"/>
    <xdr:sp macro="" textlink="">
      <xdr:nvSpPr>
        <xdr:cNvPr id="82" name="有形固定資産減価償却率平均値テキスト">
          <a:extLst>
            <a:ext uri="{FF2B5EF4-FFF2-40B4-BE49-F238E27FC236}">
              <a16:creationId xmlns:a16="http://schemas.microsoft.com/office/drawing/2014/main" id="{033DFDD5-5E6C-402D-9726-1E3A85A1D5D3}"/>
            </a:ext>
          </a:extLst>
        </xdr:cNvPr>
        <xdr:cNvSpPr txBox="1"/>
      </xdr:nvSpPr>
      <xdr:spPr>
        <a:xfrm>
          <a:off x="4813300" y="53087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56697</xdr:rowOff>
    </xdr:from>
    <xdr:to>
      <xdr:col>23</xdr:col>
      <xdr:colOff>136525</xdr:colOff>
      <xdr:row>27</xdr:row>
      <xdr:rowOff>158297</xdr:rowOff>
    </xdr:to>
    <xdr:sp macro="" textlink="">
      <xdr:nvSpPr>
        <xdr:cNvPr id="83" name="フローチャート: 判断 82">
          <a:extLst>
            <a:ext uri="{FF2B5EF4-FFF2-40B4-BE49-F238E27FC236}">
              <a16:creationId xmlns:a16="http://schemas.microsoft.com/office/drawing/2014/main" id="{5192EB30-FDEC-4B91-814A-047618BB84B1}"/>
            </a:ext>
          </a:extLst>
        </xdr:cNvPr>
        <xdr:cNvSpPr/>
      </xdr:nvSpPr>
      <xdr:spPr>
        <a:xfrm>
          <a:off x="4711700" y="545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151765</xdr:rowOff>
    </xdr:from>
    <xdr:to>
      <xdr:col>19</xdr:col>
      <xdr:colOff>187325</xdr:colOff>
      <xdr:row>30</xdr:row>
      <xdr:rowOff>81915</xdr:rowOff>
    </xdr:to>
    <xdr:sp macro="" textlink="">
      <xdr:nvSpPr>
        <xdr:cNvPr id="84" name="フローチャート: 判断 83">
          <a:extLst>
            <a:ext uri="{FF2B5EF4-FFF2-40B4-BE49-F238E27FC236}">
              <a16:creationId xmlns:a16="http://schemas.microsoft.com/office/drawing/2014/main" id="{127B05AA-3E71-46A4-98F6-886E6498B8E2}"/>
            </a:ext>
          </a:extLst>
        </xdr:cNvPr>
        <xdr:cNvSpPr/>
      </xdr:nvSpPr>
      <xdr:spPr>
        <a:xfrm>
          <a:off x="4000500" y="589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8074</xdr:rowOff>
    </xdr:from>
    <xdr:to>
      <xdr:col>15</xdr:col>
      <xdr:colOff>187325</xdr:colOff>
      <xdr:row>30</xdr:row>
      <xdr:rowOff>109674</xdr:rowOff>
    </xdr:to>
    <xdr:sp macro="" textlink="">
      <xdr:nvSpPr>
        <xdr:cNvPr id="85" name="フローチャート: 判断 84">
          <a:extLst>
            <a:ext uri="{FF2B5EF4-FFF2-40B4-BE49-F238E27FC236}">
              <a16:creationId xmlns:a16="http://schemas.microsoft.com/office/drawing/2014/main" id="{438FC23D-8F4D-483E-8A71-DAE8549F1952}"/>
            </a:ext>
          </a:extLst>
        </xdr:cNvPr>
        <xdr:cNvSpPr/>
      </xdr:nvSpPr>
      <xdr:spPr>
        <a:xfrm>
          <a:off x="32385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139428</xdr:rowOff>
    </xdr:from>
    <xdr:to>
      <xdr:col>11</xdr:col>
      <xdr:colOff>187325</xdr:colOff>
      <xdr:row>30</xdr:row>
      <xdr:rowOff>69578</xdr:rowOff>
    </xdr:to>
    <xdr:sp macro="" textlink="">
      <xdr:nvSpPr>
        <xdr:cNvPr id="86" name="フローチャート: 判断 85">
          <a:extLst>
            <a:ext uri="{FF2B5EF4-FFF2-40B4-BE49-F238E27FC236}">
              <a16:creationId xmlns:a16="http://schemas.microsoft.com/office/drawing/2014/main" id="{9171C877-10EC-43C7-B642-B6E1264BFD46}"/>
            </a:ext>
          </a:extLst>
        </xdr:cNvPr>
        <xdr:cNvSpPr/>
      </xdr:nvSpPr>
      <xdr:spPr>
        <a:xfrm>
          <a:off x="2476500"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34562</xdr:rowOff>
    </xdr:from>
    <xdr:to>
      <xdr:col>7</xdr:col>
      <xdr:colOff>187325</xdr:colOff>
      <xdr:row>29</xdr:row>
      <xdr:rowOff>136162</xdr:rowOff>
    </xdr:to>
    <xdr:sp macro="" textlink="">
      <xdr:nvSpPr>
        <xdr:cNvPr id="87" name="フローチャート: 判断 86">
          <a:extLst>
            <a:ext uri="{FF2B5EF4-FFF2-40B4-BE49-F238E27FC236}">
              <a16:creationId xmlns:a16="http://schemas.microsoft.com/office/drawing/2014/main" id="{90C2132A-1C65-4A59-88B2-8C67FAD224F3}"/>
            </a:ext>
          </a:extLst>
        </xdr:cNvPr>
        <xdr:cNvSpPr/>
      </xdr:nvSpPr>
      <xdr:spPr>
        <a:xfrm>
          <a:off x="1714500" y="577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7DD2005E-5BF1-47F7-90FE-FA320D579EF3}"/>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FD17CEEA-C392-4D64-BF26-1726116E25C4}"/>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135E44C0-81B6-4D89-B89F-D89620670419}"/>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885AB2EC-9A3E-4DAF-9102-59CF4852BCE3}"/>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99A6DECD-C342-47BB-87BE-3FDF00451864}"/>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117838</xdr:rowOff>
    </xdr:from>
    <xdr:to>
      <xdr:col>23</xdr:col>
      <xdr:colOff>136525</xdr:colOff>
      <xdr:row>30</xdr:row>
      <xdr:rowOff>47988</xdr:rowOff>
    </xdr:to>
    <xdr:sp macro="" textlink="">
      <xdr:nvSpPr>
        <xdr:cNvPr id="93" name="楕円 92">
          <a:extLst>
            <a:ext uri="{FF2B5EF4-FFF2-40B4-BE49-F238E27FC236}">
              <a16:creationId xmlns:a16="http://schemas.microsoft.com/office/drawing/2014/main" id="{762E7452-03A7-45F7-A8F6-D5748199EEA7}"/>
            </a:ext>
          </a:extLst>
        </xdr:cNvPr>
        <xdr:cNvSpPr/>
      </xdr:nvSpPr>
      <xdr:spPr>
        <a:xfrm>
          <a:off x="4711700" y="586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96265</xdr:rowOff>
    </xdr:from>
    <xdr:ext cx="405111" cy="259045"/>
    <xdr:sp macro="" textlink="">
      <xdr:nvSpPr>
        <xdr:cNvPr id="94" name="有形固定資産減価償却率該当値テキスト">
          <a:extLst>
            <a:ext uri="{FF2B5EF4-FFF2-40B4-BE49-F238E27FC236}">
              <a16:creationId xmlns:a16="http://schemas.microsoft.com/office/drawing/2014/main" id="{188BAE86-1127-42EA-8184-AEC3E6440DDC}"/>
            </a:ext>
          </a:extLst>
        </xdr:cNvPr>
        <xdr:cNvSpPr txBox="1"/>
      </xdr:nvSpPr>
      <xdr:spPr>
        <a:xfrm>
          <a:off x="4813300" y="5839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68489</xdr:rowOff>
    </xdr:from>
    <xdr:to>
      <xdr:col>19</xdr:col>
      <xdr:colOff>187325</xdr:colOff>
      <xdr:row>29</xdr:row>
      <xdr:rowOff>170089</xdr:rowOff>
    </xdr:to>
    <xdr:sp macro="" textlink="">
      <xdr:nvSpPr>
        <xdr:cNvPr id="95" name="楕円 94">
          <a:extLst>
            <a:ext uri="{FF2B5EF4-FFF2-40B4-BE49-F238E27FC236}">
              <a16:creationId xmlns:a16="http://schemas.microsoft.com/office/drawing/2014/main" id="{F962E48A-B6EB-4D30-89C1-B42A750CEB7E}"/>
            </a:ext>
          </a:extLst>
        </xdr:cNvPr>
        <xdr:cNvSpPr/>
      </xdr:nvSpPr>
      <xdr:spPr>
        <a:xfrm>
          <a:off x="4000500" y="581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119289</xdr:rowOff>
    </xdr:from>
    <xdr:to>
      <xdr:col>23</xdr:col>
      <xdr:colOff>85725</xdr:colOff>
      <xdr:row>29</xdr:row>
      <xdr:rowOff>168638</xdr:rowOff>
    </xdr:to>
    <xdr:cxnSp macro="">
      <xdr:nvCxnSpPr>
        <xdr:cNvPr id="96" name="直線コネクタ 95">
          <a:extLst>
            <a:ext uri="{FF2B5EF4-FFF2-40B4-BE49-F238E27FC236}">
              <a16:creationId xmlns:a16="http://schemas.microsoft.com/office/drawing/2014/main" id="{C260D631-CE14-4C32-8EAD-2956DE225FE9}"/>
            </a:ext>
          </a:extLst>
        </xdr:cNvPr>
        <xdr:cNvCxnSpPr/>
      </xdr:nvCxnSpPr>
      <xdr:spPr>
        <a:xfrm>
          <a:off x="4051300" y="5862864"/>
          <a:ext cx="7112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49983</xdr:rowOff>
    </xdr:from>
    <xdr:to>
      <xdr:col>15</xdr:col>
      <xdr:colOff>187325</xdr:colOff>
      <xdr:row>29</xdr:row>
      <xdr:rowOff>151583</xdr:rowOff>
    </xdr:to>
    <xdr:sp macro="" textlink="">
      <xdr:nvSpPr>
        <xdr:cNvPr id="97" name="楕円 96">
          <a:extLst>
            <a:ext uri="{FF2B5EF4-FFF2-40B4-BE49-F238E27FC236}">
              <a16:creationId xmlns:a16="http://schemas.microsoft.com/office/drawing/2014/main" id="{15B9770E-C353-461A-8577-F3E9C2DA81B5}"/>
            </a:ext>
          </a:extLst>
        </xdr:cNvPr>
        <xdr:cNvSpPr/>
      </xdr:nvSpPr>
      <xdr:spPr>
        <a:xfrm>
          <a:off x="3238500" y="579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100783</xdr:rowOff>
    </xdr:from>
    <xdr:to>
      <xdr:col>19</xdr:col>
      <xdr:colOff>136525</xdr:colOff>
      <xdr:row>29</xdr:row>
      <xdr:rowOff>119289</xdr:rowOff>
    </xdr:to>
    <xdr:cxnSp macro="">
      <xdr:nvCxnSpPr>
        <xdr:cNvPr id="98" name="直線コネクタ 97">
          <a:extLst>
            <a:ext uri="{FF2B5EF4-FFF2-40B4-BE49-F238E27FC236}">
              <a16:creationId xmlns:a16="http://schemas.microsoft.com/office/drawing/2014/main" id="{D396FF58-B210-4B18-84B0-D3FA27C4D65F}"/>
            </a:ext>
          </a:extLst>
        </xdr:cNvPr>
        <xdr:cNvCxnSpPr/>
      </xdr:nvCxnSpPr>
      <xdr:spPr>
        <a:xfrm>
          <a:off x="3289300" y="5844358"/>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3719</xdr:rowOff>
    </xdr:from>
    <xdr:to>
      <xdr:col>11</xdr:col>
      <xdr:colOff>187325</xdr:colOff>
      <xdr:row>29</xdr:row>
      <xdr:rowOff>105319</xdr:rowOff>
    </xdr:to>
    <xdr:sp macro="" textlink="">
      <xdr:nvSpPr>
        <xdr:cNvPr id="99" name="楕円 98">
          <a:extLst>
            <a:ext uri="{FF2B5EF4-FFF2-40B4-BE49-F238E27FC236}">
              <a16:creationId xmlns:a16="http://schemas.microsoft.com/office/drawing/2014/main" id="{6715CC1F-5854-4339-8964-4DB1A62797FB}"/>
            </a:ext>
          </a:extLst>
        </xdr:cNvPr>
        <xdr:cNvSpPr/>
      </xdr:nvSpPr>
      <xdr:spPr>
        <a:xfrm>
          <a:off x="2476500" y="57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54519</xdr:rowOff>
    </xdr:from>
    <xdr:to>
      <xdr:col>15</xdr:col>
      <xdr:colOff>136525</xdr:colOff>
      <xdr:row>29</xdr:row>
      <xdr:rowOff>100783</xdr:rowOff>
    </xdr:to>
    <xdr:cxnSp macro="">
      <xdr:nvCxnSpPr>
        <xdr:cNvPr id="100" name="直線コネクタ 99">
          <a:extLst>
            <a:ext uri="{FF2B5EF4-FFF2-40B4-BE49-F238E27FC236}">
              <a16:creationId xmlns:a16="http://schemas.microsoft.com/office/drawing/2014/main" id="{AEDD5F26-7A51-435C-A9D5-80EF28EFF504}"/>
            </a:ext>
          </a:extLst>
        </xdr:cNvPr>
        <xdr:cNvCxnSpPr/>
      </xdr:nvCxnSpPr>
      <xdr:spPr>
        <a:xfrm>
          <a:off x="2527300" y="5798094"/>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122736</xdr:rowOff>
    </xdr:from>
    <xdr:to>
      <xdr:col>7</xdr:col>
      <xdr:colOff>187325</xdr:colOff>
      <xdr:row>29</xdr:row>
      <xdr:rowOff>52886</xdr:rowOff>
    </xdr:to>
    <xdr:sp macro="" textlink="">
      <xdr:nvSpPr>
        <xdr:cNvPr id="101" name="楕円 100">
          <a:extLst>
            <a:ext uri="{FF2B5EF4-FFF2-40B4-BE49-F238E27FC236}">
              <a16:creationId xmlns:a16="http://schemas.microsoft.com/office/drawing/2014/main" id="{8133B621-2ACA-4DB9-A8C1-D8E9760A512F}"/>
            </a:ext>
          </a:extLst>
        </xdr:cNvPr>
        <xdr:cNvSpPr/>
      </xdr:nvSpPr>
      <xdr:spPr>
        <a:xfrm>
          <a:off x="1714500" y="569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2086</xdr:rowOff>
    </xdr:from>
    <xdr:to>
      <xdr:col>11</xdr:col>
      <xdr:colOff>136525</xdr:colOff>
      <xdr:row>29</xdr:row>
      <xdr:rowOff>54519</xdr:rowOff>
    </xdr:to>
    <xdr:cxnSp macro="">
      <xdr:nvCxnSpPr>
        <xdr:cNvPr id="102" name="直線コネクタ 101">
          <a:extLst>
            <a:ext uri="{FF2B5EF4-FFF2-40B4-BE49-F238E27FC236}">
              <a16:creationId xmlns:a16="http://schemas.microsoft.com/office/drawing/2014/main" id="{9F5BC03F-CCFF-4230-871C-49A7AE844587}"/>
            </a:ext>
          </a:extLst>
        </xdr:cNvPr>
        <xdr:cNvCxnSpPr/>
      </xdr:nvCxnSpPr>
      <xdr:spPr>
        <a:xfrm>
          <a:off x="1765300" y="5745661"/>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73042</xdr:rowOff>
    </xdr:from>
    <xdr:ext cx="405111" cy="259045"/>
    <xdr:sp macro="" textlink="">
      <xdr:nvSpPr>
        <xdr:cNvPr id="103" name="n_1aveValue有形固定資産減価償却率">
          <a:extLst>
            <a:ext uri="{FF2B5EF4-FFF2-40B4-BE49-F238E27FC236}">
              <a16:creationId xmlns:a16="http://schemas.microsoft.com/office/drawing/2014/main" id="{E0BC3BA5-6DAB-4F0D-8418-D5B24EDBF542}"/>
            </a:ext>
          </a:extLst>
        </xdr:cNvPr>
        <xdr:cNvSpPr txBox="1"/>
      </xdr:nvSpPr>
      <xdr:spPr>
        <a:xfrm>
          <a:off x="3836044"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100801</xdr:rowOff>
    </xdr:from>
    <xdr:ext cx="405111" cy="259045"/>
    <xdr:sp macro="" textlink="">
      <xdr:nvSpPr>
        <xdr:cNvPr id="104" name="n_2aveValue有形固定資産減価償却率">
          <a:extLst>
            <a:ext uri="{FF2B5EF4-FFF2-40B4-BE49-F238E27FC236}">
              <a16:creationId xmlns:a16="http://schemas.microsoft.com/office/drawing/2014/main" id="{8F251C72-02C2-4180-A111-A3B710F85D33}"/>
            </a:ext>
          </a:extLst>
        </xdr:cNvPr>
        <xdr:cNvSpPr txBox="1"/>
      </xdr:nvSpPr>
      <xdr:spPr>
        <a:xfrm>
          <a:off x="3086744" y="60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60705</xdr:rowOff>
    </xdr:from>
    <xdr:ext cx="405111" cy="259045"/>
    <xdr:sp macro="" textlink="">
      <xdr:nvSpPr>
        <xdr:cNvPr id="105" name="n_3aveValue有形固定資産減価償却率">
          <a:extLst>
            <a:ext uri="{FF2B5EF4-FFF2-40B4-BE49-F238E27FC236}">
              <a16:creationId xmlns:a16="http://schemas.microsoft.com/office/drawing/2014/main" id="{81C261DF-73F3-49D6-84C8-E823EBEBB25A}"/>
            </a:ext>
          </a:extLst>
        </xdr:cNvPr>
        <xdr:cNvSpPr txBox="1"/>
      </xdr:nvSpPr>
      <xdr:spPr>
        <a:xfrm>
          <a:off x="2324744" y="5975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127289</xdr:rowOff>
    </xdr:from>
    <xdr:ext cx="405111" cy="259045"/>
    <xdr:sp macro="" textlink="">
      <xdr:nvSpPr>
        <xdr:cNvPr id="106" name="n_4aveValue有形固定資産減価償却率">
          <a:extLst>
            <a:ext uri="{FF2B5EF4-FFF2-40B4-BE49-F238E27FC236}">
              <a16:creationId xmlns:a16="http://schemas.microsoft.com/office/drawing/2014/main" id="{7946EAC8-7A5F-49CB-8385-5DFE4060639F}"/>
            </a:ext>
          </a:extLst>
        </xdr:cNvPr>
        <xdr:cNvSpPr txBox="1"/>
      </xdr:nvSpPr>
      <xdr:spPr>
        <a:xfrm>
          <a:off x="1562744" y="5870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15166</xdr:rowOff>
    </xdr:from>
    <xdr:ext cx="405111" cy="259045"/>
    <xdr:sp macro="" textlink="">
      <xdr:nvSpPr>
        <xdr:cNvPr id="107" name="n_1mainValue有形固定資産減価償却率">
          <a:extLst>
            <a:ext uri="{FF2B5EF4-FFF2-40B4-BE49-F238E27FC236}">
              <a16:creationId xmlns:a16="http://schemas.microsoft.com/office/drawing/2014/main" id="{4D6C5073-69CA-4B22-9889-209E9709C99B}"/>
            </a:ext>
          </a:extLst>
        </xdr:cNvPr>
        <xdr:cNvSpPr txBox="1"/>
      </xdr:nvSpPr>
      <xdr:spPr>
        <a:xfrm>
          <a:off x="3836044" y="5587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168110</xdr:rowOff>
    </xdr:from>
    <xdr:ext cx="405111" cy="259045"/>
    <xdr:sp macro="" textlink="">
      <xdr:nvSpPr>
        <xdr:cNvPr id="108" name="n_2mainValue有形固定資産減価償却率">
          <a:extLst>
            <a:ext uri="{FF2B5EF4-FFF2-40B4-BE49-F238E27FC236}">
              <a16:creationId xmlns:a16="http://schemas.microsoft.com/office/drawing/2014/main" id="{DB70BC75-E4E1-4968-B6A4-B9F88100986E}"/>
            </a:ext>
          </a:extLst>
        </xdr:cNvPr>
        <xdr:cNvSpPr txBox="1"/>
      </xdr:nvSpPr>
      <xdr:spPr>
        <a:xfrm>
          <a:off x="3086744" y="5568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121846</xdr:rowOff>
    </xdr:from>
    <xdr:ext cx="405111" cy="259045"/>
    <xdr:sp macro="" textlink="">
      <xdr:nvSpPr>
        <xdr:cNvPr id="109" name="n_3mainValue有形固定資産減価償却率">
          <a:extLst>
            <a:ext uri="{FF2B5EF4-FFF2-40B4-BE49-F238E27FC236}">
              <a16:creationId xmlns:a16="http://schemas.microsoft.com/office/drawing/2014/main" id="{BF2B0C30-0F6B-4120-974F-0793A9774A13}"/>
            </a:ext>
          </a:extLst>
        </xdr:cNvPr>
        <xdr:cNvSpPr txBox="1"/>
      </xdr:nvSpPr>
      <xdr:spPr>
        <a:xfrm>
          <a:off x="2324744" y="552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69413</xdr:rowOff>
    </xdr:from>
    <xdr:ext cx="405111" cy="259045"/>
    <xdr:sp macro="" textlink="">
      <xdr:nvSpPr>
        <xdr:cNvPr id="110" name="n_4mainValue有形固定資産減価償却率">
          <a:extLst>
            <a:ext uri="{FF2B5EF4-FFF2-40B4-BE49-F238E27FC236}">
              <a16:creationId xmlns:a16="http://schemas.microsoft.com/office/drawing/2014/main" id="{D26CA711-874D-47E7-B6E5-95C322F8E41D}"/>
            </a:ext>
          </a:extLst>
        </xdr:cNvPr>
        <xdr:cNvSpPr txBox="1"/>
      </xdr:nvSpPr>
      <xdr:spPr>
        <a:xfrm>
          <a:off x="1562744" y="5470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0E936705-185F-44BD-B7C3-1599616110D3}"/>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4159BD57-17F9-4D7B-B6E1-F952ADB9BE4E}"/>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C88A3140-DE1F-4580-AC47-47F88039A18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[ 131.3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18594299-2073-4B36-8727-EB6F6F2E06D7}"/>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6BB1C7C3-18AF-43B3-B1D4-124983E6DFC8}"/>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F6ECFF26-F2E5-4267-8EF2-BA340B0AFB3B}"/>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F0E5F429-19A4-45CF-B036-530843E23C2A}"/>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4BC83CC4-5EAF-4799-B713-A87C98898AC4}"/>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A549B928-E166-4020-AB93-637A1A747BDF}"/>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946EE5E1-322A-4EFD-9EA9-9D3F6D56A2CD}"/>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82D908AE-F258-4DD1-ADCC-E46FB5BC1B6A}"/>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4524C459-DFE0-45CB-823E-0BE0EA619957}"/>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4324AED2-CACF-44AF-A442-022D16C3A48A}"/>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債務償還に充当できる一般財源（＝償還充当限度額）に対する実質債務の比率として</a:t>
          </a:r>
          <a:r>
            <a:rPr lang="ja-JP" altLang="en-US" sz="1100" b="0" i="0" baseline="0">
              <a:solidFill>
                <a:schemeClr val="dk1"/>
              </a:solidFill>
              <a:effectLst/>
              <a:latin typeface="+mn-lt"/>
              <a:ea typeface="+mn-ea"/>
              <a:cs typeface="+mn-cs"/>
            </a:rPr>
            <a:t>１３１．３</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となり、類似団体をわずかに上回った。人件費の占める割合が高まる傾向にあるため、人件費の増加の抑制に努めていく。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752BA985-CEBF-465D-A05C-90640D092EEE}"/>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DEA670C0-1565-46E3-A79D-D79860A00006}"/>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26" name="テキスト ボックス 125">
          <a:extLst>
            <a:ext uri="{FF2B5EF4-FFF2-40B4-BE49-F238E27FC236}">
              <a16:creationId xmlns:a16="http://schemas.microsoft.com/office/drawing/2014/main" id="{DF6FDC62-4C79-4798-9514-4A4D912A51DD}"/>
            </a:ext>
          </a:extLst>
        </xdr:cNvPr>
        <xdr:cNvSpPr txBox="1"/>
      </xdr:nvSpPr>
      <xdr:spPr>
        <a:xfrm>
          <a:off x="10828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7" name="直線コネクタ 126">
          <a:extLst>
            <a:ext uri="{FF2B5EF4-FFF2-40B4-BE49-F238E27FC236}">
              <a16:creationId xmlns:a16="http://schemas.microsoft.com/office/drawing/2014/main" id="{71DCE138-3190-42B3-BFAC-A2696281AB04}"/>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28" name="テキスト ボックス 127">
          <a:extLst>
            <a:ext uri="{FF2B5EF4-FFF2-40B4-BE49-F238E27FC236}">
              <a16:creationId xmlns:a16="http://schemas.microsoft.com/office/drawing/2014/main" id="{F87CCEA8-9FA9-43C2-9508-9A16FCCAB41A}"/>
            </a:ext>
          </a:extLst>
        </xdr:cNvPr>
        <xdr:cNvSpPr txBox="1"/>
      </xdr:nvSpPr>
      <xdr:spPr>
        <a:xfrm>
          <a:off x="10828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9" name="直線コネクタ 128">
          <a:extLst>
            <a:ext uri="{FF2B5EF4-FFF2-40B4-BE49-F238E27FC236}">
              <a16:creationId xmlns:a16="http://schemas.microsoft.com/office/drawing/2014/main" id="{D2A62764-038C-497D-9655-A1CD0123625D}"/>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30" name="テキスト ボックス 129">
          <a:extLst>
            <a:ext uri="{FF2B5EF4-FFF2-40B4-BE49-F238E27FC236}">
              <a16:creationId xmlns:a16="http://schemas.microsoft.com/office/drawing/2014/main" id="{CC488483-1FE1-42FE-8755-6CB019742C24}"/>
            </a:ext>
          </a:extLst>
        </xdr:cNvPr>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31" name="直線コネクタ 130">
          <a:extLst>
            <a:ext uri="{FF2B5EF4-FFF2-40B4-BE49-F238E27FC236}">
              <a16:creationId xmlns:a16="http://schemas.microsoft.com/office/drawing/2014/main" id="{6648F78E-55BC-4CA1-ACBE-B0FBA99CCB7C}"/>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32" name="テキスト ボックス 131">
          <a:extLst>
            <a:ext uri="{FF2B5EF4-FFF2-40B4-BE49-F238E27FC236}">
              <a16:creationId xmlns:a16="http://schemas.microsoft.com/office/drawing/2014/main" id="{CA882285-194E-4F41-AA4D-DE6A2A54855B}"/>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3" name="直線コネクタ 132">
          <a:extLst>
            <a:ext uri="{FF2B5EF4-FFF2-40B4-BE49-F238E27FC236}">
              <a16:creationId xmlns:a16="http://schemas.microsoft.com/office/drawing/2014/main" id="{42D77477-072E-49CE-9C46-5344677FAB4F}"/>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4" name="テキスト ボックス 133">
          <a:extLst>
            <a:ext uri="{FF2B5EF4-FFF2-40B4-BE49-F238E27FC236}">
              <a16:creationId xmlns:a16="http://schemas.microsoft.com/office/drawing/2014/main" id="{9ACF32D2-5421-4B0A-8D9D-258BE4EBE1C6}"/>
            </a:ext>
          </a:extLst>
        </xdr:cNvPr>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D18235C1-55F0-4E3E-A2AE-BB41E10216F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2EF52AB4-B5BF-472E-A891-96E1802297B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33</xdr:row>
      <xdr:rowOff>122365</xdr:rowOff>
    </xdr:to>
    <xdr:cxnSp macro="">
      <xdr:nvCxnSpPr>
        <xdr:cNvPr id="137" name="直線コネクタ 136">
          <a:extLst>
            <a:ext uri="{FF2B5EF4-FFF2-40B4-BE49-F238E27FC236}">
              <a16:creationId xmlns:a16="http://schemas.microsoft.com/office/drawing/2014/main" id="{0418DA6C-4B42-42B7-AE4D-2E0F9441A4C7}"/>
            </a:ext>
          </a:extLst>
        </xdr:cNvPr>
        <xdr:cNvCxnSpPr/>
      </xdr:nvCxnSpPr>
      <xdr:spPr>
        <a:xfrm flipV="1">
          <a:off x="14793595" y="5384800"/>
          <a:ext cx="1269" cy="1166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126192</xdr:rowOff>
    </xdr:from>
    <xdr:ext cx="469744" cy="259045"/>
    <xdr:sp macro="" textlink="">
      <xdr:nvSpPr>
        <xdr:cNvPr id="138" name="債務償還比率最小値テキスト">
          <a:extLst>
            <a:ext uri="{FF2B5EF4-FFF2-40B4-BE49-F238E27FC236}">
              <a16:creationId xmlns:a16="http://schemas.microsoft.com/office/drawing/2014/main" id="{B0A804DA-034F-4CD4-A1E7-110282BC8673}"/>
            </a:ext>
          </a:extLst>
        </xdr:cNvPr>
        <xdr:cNvSpPr txBox="1"/>
      </xdr:nvSpPr>
      <xdr:spPr>
        <a:xfrm>
          <a:off x="14846300" y="655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122365</xdr:rowOff>
    </xdr:from>
    <xdr:to>
      <xdr:col>76</xdr:col>
      <xdr:colOff>111125</xdr:colOff>
      <xdr:row>33</xdr:row>
      <xdr:rowOff>122365</xdr:rowOff>
    </xdr:to>
    <xdr:cxnSp macro="">
      <xdr:nvCxnSpPr>
        <xdr:cNvPr id="139" name="直線コネクタ 138">
          <a:extLst>
            <a:ext uri="{FF2B5EF4-FFF2-40B4-BE49-F238E27FC236}">
              <a16:creationId xmlns:a16="http://schemas.microsoft.com/office/drawing/2014/main" id="{2A24A78B-BF2E-4318-A930-86282C310840}"/>
            </a:ext>
          </a:extLst>
        </xdr:cNvPr>
        <xdr:cNvCxnSpPr/>
      </xdr:nvCxnSpPr>
      <xdr:spPr>
        <a:xfrm>
          <a:off x="14706600" y="655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40" name="債務償還比率最大値テキスト">
          <a:extLst>
            <a:ext uri="{FF2B5EF4-FFF2-40B4-BE49-F238E27FC236}">
              <a16:creationId xmlns:a16="http://schemas.microsoft.com/office/drawing/2014/main" id="{B5849878-ADCE-47A4-A0D2-A909D5CFA8C5}"/>
            </a:ext>
          </a:extLst>
        </xdr:cNvPr>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41" name="直線コネクタ 140">
          <a:extLst>
            <a:ext uri="{FF2B5EF4-FFF2-40B4-BE49-F238E27FC236}">
              <a16:creationId xmlns:a16="http://schemas.microsoft.com/office/drawing/2014/main" id="{732E7933-1108-4D24-8F08-A25B553BEF01}"/>
            </a:ext>
          </a:extLst>
        </xdr:cNvPr>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30446</xdr:rowOff>
    </xdr:from>
    <xdr:ext cx="469744" cy="259045"/>
    <xdr:sp macro="" textlink="">
      <xdr:nvSpPr>
        <xdr:cNvPr id="142" name="債務償還比率平均値テキスト">
          <a:extLst>
            <a:ext uri="{FF2B5EF4-FFF2-40B4-BE49-F238E27FC236}">
              <a16:creationId xmlns:a16="http://schemas.microsoft.com/office/drawing/2014/main" id="{213B4151-357B-41FE-96AD-F757AB896C74}"/>
            </a:ext>
          </a:extLst>
        </xdr:cNvPr>
        <xdr:cNvSpPr txBox="1"/>
      </xdr:nvSpPr>
      <xdr:spPr>
        <a:xfrm>
          <a:off x="14846300" y="5431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7569</xdr:rowOff>
    </xdr:from>
    <xdr:to>
      <xdr:col>76</xdr:col>
      <xdr:colOff>73025</xdr:colOff>
      <xdr:row>28</xdr:row>
      <xdr:rowOff>109169</xdr:rowOff>
    </xdr:to>
    <xdr:sp macro="" textlink="">
      <xdr:nvSpPr>
        <xdr:cNvPr id="143" name="フローチャート: 判断 142">
          <a:extLst>
            <a:ext uri="{FF2B5EF4-FFF2-40B4-BE49-F238E27FC236}">
              <a16:creationId xmlns:a16="http://schemas.microsoft.com/office/drawing/2014/main" id="{EDF9FE5E-144A-44DB-B87A-AFEE2D7922D9}"/>
            </a:ext>
          </a:extLst>
        </xdr:cNvPr>
        <xdr:cNvSpPr/>
      </xdr:nvSpPr>
      <xdr:spPr>
        <a:xfrm>
          <a:off x="14744700" y="55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63030</xdr:rowOff>
    </xdr:from>
    <xdr:to>
      <xdr:col>72</xdr:col>
      <xdr:colOff>123825</xdr:colOff>
      <xdr:row>29</xdr:row>
      <xdr:rowOff>164630</xdr:rowOff>
    </xdr:to>
    <xdr:sp macro="" textlink="">
      <xdr:nvSpPr>
        <xdr:cNvPr id="144" name="フローチャート: 判断 143">
          <a:extLst>
            <a:ext uri="{FF2B5EF4-FFF2-40B4-BE49-F238E27FC236}">
              <a16:creationId xmlns:a16="http://schemas.microsoft.com/office/drawing/2014/main" id="{97C5F742-2064-4F37-BC53-E08437D768F3}"/>
            </a:ext>
          </a:extLst>
        </xdr:cNvPr>
        <xdr:cNvSpPr/>
      </xdr:nvSpPr>
      <xdr:spPr>
        <a:xfrm>
          <a:off x="14033500" y="5806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13779</xdr:rowOff>
    </xdr:from>
    <xdr:to>
      <xdr:col>68</xdr:col>
      <xdr:colOff>123825</xdr:colOff>
      <xdr:row>30</xdr:row>
      <xdr:rowOff>115379</xdr:rowOff>
    </xdr:to>
    <xdr:sp macro="" textlink="">
      <xdr:nvSpPr>
        <xdr:cNvPr id="145" name="フローチャート: 判断 144">
          <a:extLst>
            <a:ext uri="{FF2B5EF4-FFF2-40B4-BE49-F238E27FC236}">
              <a16:creationId xmlns:a16="http://schemas.microsoft.com/office/drawing/2014/main" id="{710F316F-4872-44E1-A58B-3D52F0DE0894}"/>
            </a:ext>
          </a:extLst>
        </xdr:cNvPr>
        <xdr:cNvSpPr/>
      </xdr:nvSpPr>
      <xdr:spPr>
        <a:xfrm>
          <a:off x="13271500" y="592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94120</xdr:rowOff>
    </xdr:from>
    <xdr:to>
      <xdr:col>64</xdr:col>
      <xdr:colOff>123825</xdr:colOff>
      <xdr:row>30</xdr:row>
      <xdr:rowOff>24270</xdr:rowOff>
    </xdr:to>
    <xdr:sp macro="" textlink="">
      <xdr:nvSpPr>
        <xdr:cNvPr id="146" name="フローチャート: 判断 145">
          <a:extLst>
            <a:ext uri="{FF2B5EF4-FFF2-40B4-BE49-F238E27FC236}">
              <a16:creationId xmlns:a16="http://schemas.microsoft.com/office/drawing/2014/main" id="{53E4A3F7-F8A2-470E-A7DF-459014CCBC87}"/>
            </a:ext>
          </a:extLst>
        </xdr:cNvPr>
        <xdr:cNvSpPr/>
      </xdr:nvSpPr>
      <xdr:spPr>
        <a:xfrm>
          <a:off x="12509500" y="583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136436</xdr:rowOff>
    </xdr:from>
    <xdr:to>
      <xdr:col>60</xdr:col>
      <xdr:colOff>123825</xdr:colOff>
      <xdr:row>30</xdr:row>
      <xdr:rowOff>66586</xdr:rowOff>
    </xdr:to>
    <xdr:sp macro="" textlink="">
      <xdr:nvSpPr>
        <xdr:cNvPr id="147" name="フローチャート: 判断 146">
          <a:extLst>
            <a:ext uri="{FF2B5EF4-FFF2-40B4-BE49-F238E27FC236}">
              <a16:creationId xmlns:a16="http://schemas.microsoft.com/office/drawing/2014/main" id="{AA96ABC2-2378-4232-ADB0-813C6D8F3696}"/>
            </a:ext>
          </a:extLst>
        </xdr:cNvPr>
        <xdr:cNvSpPr/>
      </xdr:nvSpPr>
      <xdr:spPr>
        <a:xfrm>
          <a:off x="11747500" y="588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77C1071D-35AF-47B6-95D7-6482258FE20A}"/>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AA6B448A-D3D5-46B3-B194-1E666F742546}"/>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397934FE-D361-4399-85CD-FB50FE8CCAC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9480FDB2-5CC4-4BDC-9487-111D8D7534F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FEA5E3A1-34F7-460A-8313-F932B6576962}"/>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45352</xdr:rowOff>
    </xdr:from>
    <xdr:to>
      <xdr:col>76</xdr:col>
      <xdr:colOff>73025</xdr:colOff>
      <xdr:row>28</xdr:row>
      <xdr:rowOff>146952</xdr:rowOff>
    </xdr:to>
    <xdr:sp macro="" textlink="">
      <xdr:nvSpPr>
        <xdr:cNvPr id="153" name="楕円 152">
          <a:extLst>
            <a:ext uri="{FF2B5EF4-FFF2-40B4-BE49-F238E27FC236}">
              <a16:creationId xmlns:a16="http://schemas.microsoft.com/office/drawing/2014/main" id="{0853F3C2-8DF9-4EDD-8457-2C1042C82364}"/>
            </a:ext>
          </a:extLst>
        </xdr:cNvPr>
        <xdr:cNvSpPr/>
      </xdr:nvSpPr>
      <xdr:spPr>
        <a:xfrm>
          <a:off x="14744700" y="561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23779</xdr:rowOff>
    </xdr:from>
    <xdr:ext cx="469744" cy="259045"/>
    <xdr:sp macro="" textlink="">
      <xdr:nvSpPr>
        <xdr:cNvPr id="154" name="債務償還比率該当値テキスト">
          <a:extLst>
            <a:ext uri="{FF2B5EF4-FFF2-40B4-BE49-F238E27FC236}">
              <a16:creationId xmlns:a16="http://schemas.microsoft.com/office/drawing/2014/main" id="{B08C6A21-F640-487B-97AA-33DA99FFCB2F}"/>
            </a:ext>
          </a:extLst>
        </xdr:cNvPr>
        <xdr:cNvSpPr txBox="1"/>
      </xdr:nvSpPr>
      <xdr:spPr>
        <a:xfrm>
          <a:off x="14846300" y="559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117437</xdr:rowOff>
    </xdr:from>
    <xdr:to>
      <xdr:col>72</xdr:col>
      <xdr:colOff>123825</xdr:colOff>
      <xdr:row>30</xdr:row>
      <xdr:rowOff>47587</xdr:rowOff>
    </xdr:to>
    <xdr:sp macro="" textlink="">
      <xdr:nvSpPr>
        <xdr:cNvPr id="155" name="楕円 154">
          <a:extLst>
            <a:ext uri="{FF2B5EF4-FFF2-40B4-BE49-F238E27FC236}">
              <a16:creationId xmlns:a16="http://schemas.microsoft.com/office/drawing/2014/main" id="{85B1D2D6-02F3-4AD1-8CA8-E6899B81DE91}"/>
            </a:ext>
          </a:extLst>
        </xdr:cNvPr>
        <xdr:cNvSpPr/>
      </xdr:nvSpPr>
      <xdr:spPr>
        <a:xfrm>
          <a:off x="14033500" y="586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96152</xdr:rowOff>
    </xdr:from>
    <xdr:to>
      <xdr:col>76</xdr:col>
      <xdr:colOff>22225</xdr:colOff>
      <xdr:row>29</xdr:row>
      <xdr:rowOff>168237</xdr:rowOff>
    </xdr:to>
    <xdr:cxnSp macro="">
      <xdr:nvCxnSpPr>
        <xdr:cNvPr id="156" name="直線コネクタ 155">
          <a:extLst>
            <a:ext uri="{FF2B5EF4-FFF2-40B4-BE49-F238E27FC236}">
              <a16:creationId xmlns:a16="http://schemas.microsoft.com/office/drawing/2014/main" id="{2B38EC76-C882-48D8-B06B-7BA139F0DA27}"/>
            </a:ext>
          </a:extLst>
        </xdr:cNvPr>
        <xdr:cNvCxnSpPr/>
      </xdr:nvCxnSpPr>
      <xdr:spPr>
        <a:xfrm flipV="1">
          <a:off x="14084300" y="5668277"/>
          <a:ext cx="711200" cy="24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98870</xdr:rowOff>
    </xdr:from>
    <xdr:to>
      <xdr:col>68</xdr:col>
      <xdr:colOff>123825</xdr:colOff>
      <xdr:row>30</xdr:row>
      <xdr:rowOff>29020</xdr:rowOff>
    </xdr:to>
    <xdr:sp macro="" textlink="">
      <xdr:nvSpPr>
        <xdr:cNvPr id="157" name="楕円 156">
          <a:extLst>
            <a:ext uri="{FF2B5EF4-FFF2-40B4-BE49-F238E27FC236}">
              <a16:creationId xmlns:a16="http://schemas.microsoft.com/office/drawing/2014/main" id="{128B694D-1A18-4DD4-9769-97766497AD9B}"/>
            </a:ext>
          </a:extLst>
        </xdr:cNvPr>
        <xdr:cNvSpPr/>
      </xdr:nvSpPr>
      <xdr:spPr>
        <a:xfrm>
          <a:off x="13271500" y="584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149670</xdr:rowOff>
    </xdr:from>
    <xdr:to>
      <xdr:col>72</xdr:col>
      <xdr:colOff>73025</xdr:colOff>
      <xdr:row>29</xdr:row>
      <xdr:rowOff>168237</xdr:rowOff>
    </xdr:to>
    <xdr:cxnSp macro="">
      <xdr:nvCxnSpPr>
        <xdr:cNvPr id="158" name="直線コネクタ 157">
          <a:extLst>
            <a:ext uri="{FF2B5EF4-FFF2-40B4-BE49-F238E27FC236}">
              <a16:creationId xmlns:a16="http://schemas.microsoft.com/office/drawing/2014/main" id="{FA1CDE30-F321-4522-BA6C-5B0A95B694D4}"/>
            </a:ext>
          </a:extLst>
        </xdr:cNvPr>
        <xdr:cNvCxnSpPr/>
      </xdr:nvCxnSpPr>
      <xdr:spPr>
        <a:xfrm>
          <a:off x="13322300" y="5893245"/>
          <a:ext cx="762000" cy="18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144209</xdr:rowOff>
    </xdr:from>
    <xdr:to>
      <xdr:col>64</xdr:col>
      <xdr:colOff>123825</xdr:colOff>
      <xdr:row>30</xdr:row>
      <xdr:rowOff>74359</xdr:rowOff>
    </xdr:to>
    <xdr:sp macro="" textlink="">
      <xdr:nvSpPr>
        <xdr:cNvPr id="159" name="楕円 158">
          <a:extLst>
            <a:ext uri="{FF2B5EF4-FFF2-40B4-BE49-F238E27FC236}">
              <a16:creationId xmlns:a16="http://schemas.microsoft.com/office/drawing/2014/main" id="{53A337BF-53DF-4633-AD45-9B30B8E7FAFE}"/>
            </a:ext>
          </a:extLst>
        </xdr:cNvPr>
        <xdr:cNvSpPr/>
      </xdr:nvSpPr>
      <xdr:spPr>
        <a:xfrm>
          <a:off x="12509500" y="588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149670</xdr:rowOff>
    </xdr:from>
    <xdr:to>
      <xdr:col>68</xdr:col>
      <xdr:colOff>73025</xdr:colOff>
      <xdr:row>30</xdr:row>
      <xdr:rowOff>23559</xdr:rowOff>
    </xdr:to>
    <xdr:cxnSp macro="">
      <xdr:nvCxnSpPr>
        <xdr:cNvPr id="160" name="直線コネクタ 159">
          <a:extLst>
            <a:ext uri="{FF2B5EF4-FFF2-40B4-BE49-F238E27FC236}">
              <a16:creationId xmlns:a16="http://schemas.microsoft.com/office/drawing/2014/main" id="{CFABA46B-1055-4512-8C46-D6DC465A3D44}"/>
            </a:ext>
          </a:extLst>
        </xdr:cNvPr>
        <xdr:cNvCxnSpPr/>
      </xdr:nvCxnSpPr>
      <xdr:spPr>
        <a:xfrm flipV="1">
          <a:off x="12560300" y="5893245"/>
          <a:ext cx="7620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48539</xdr:rowOff>
    </xdr:from>
    <xdr:to>
      <xdr:col>60</xdr:col>
      <xdr:colOff>123825</xdr:colOff>
      <xdr:row>30</xdr:row>
      <xdr:rowOff>150139</xdr:rowOff>
    </xdr:to>
    <xdr:sp macro="" textlink="">
      <xdr:nvSpPr>
        <xdr:cNvPr id="161" name="楕円 160">
          <a:extLst>
            <a:ext uri="{FF2B5EF4-FFF2-40B4-BE49-F238E27FC236}">
              <a16:creationId xmlns:a16="http://schemas.microsoft.com/office/drawing/2014/main" id="{79F4232C-16A3-4D81-9D95-C65A6976B5D8}"/>
            </a:ext>
          </a:extLst>
        </xdr:cNvPr>
        <xdr:cNvSpPr/>
      </xdr:nvSpPr>
      <xdr:spPr>
        <a:xfrm>
          <a:off x="11747500" y="596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23559</xdr:rowOff>
    </xdr:from>
    <xdr:to>
      <xdr:col>64</xdr:col>
      <xdr:colOff>73025</xdr:colOff>
      <xdr:row>30</xdr:row>
      <xdr:rowOff>99339</xdr:rowOff>
    </xdr:to>
    <xdr:cxnSp macro="">
      <xdr:nvCxnSpPr>
        <xdr:cNvPr id="162" name="直線コネクタ 161">
          <a:extLst>
            <a:ext uri="{FF2B5EF4-FFF2-40B4-BE49-F238E27FC236}">
              <a16:creationId xmlns:a16="http://schemas.microsoft.com/office/drawing/2014/main" id="{95940E04-F3B2-40D9-AE42-9FBE6F1111DF}"/>
            </a:ext>
          </a:extLst>
        </xdr:cNvPr>
        <xdr:cNvCxnSpPr/>
      </xdr:nvCxnSpPr>
      <xdr:spPr>
        <a:xfrm flipV="1">
          <a:off x="11798300" y="5938584"/>
          <a:ext cx="762000" cy="7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9707</xdr:rowOff>
    </xdr:from>
    <xdr:ext cx="469744" cy="259045"/>
    <xdr:sp macro="" textlink="">
      <xdr:nvSpPr>
        <xdr:cNvPr id="163" name="n_1aveValue債務償還比率">
          <a:extLst>
            <a:ext uri="{FF2B5EF4-FFF2-40B4-BE49-F238E27FC236}">
              <a16:creationId xmlns:a16="http://schemas.microsoft.com/office/drawing/2014/main" id="{60ACA39F-6A52-435D-9C3D-91225BA0CCCD}"/>
            </a:ext>
          </a:extLst>
        </xdr:cNvPr>
        <xdr:cNvSpPr txBox="1"/>
      </xdr:nvSpPr>
      <xdr:spPr>
        <a:xfrm>
          <a:off x="13836727" y="558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106506</xdr:rowOff>
    </xdr:from>
    <xdr:ext cx="469744" cy="259045"/>
    <xdr:sp macro="" textlink="">
      <xdr:nvSpPr>
        <xdr:cNvPr id="164" name="n_2aveValue債務償還比率">
          <a:extLst>
            <a:ext uri="{FF2B5EF4-FFF2-40B4-BE49-F238E27FC236}">
              <a16:creationId xmlns:a16="http://schemas.microsoft.com/office/drawing/2014/main" id="{06A89A29-6DCF-42C2-82E7-A21336B8A747}"/>
            </a:ext>
          </a:extLst>
        </xdr:cNvPr>
        <xdr:cNvSpPr txBox="1"/>
      </xdr:nvSpPr>
      <xdr:spPr>
        <a:xfrm>
          <a:off x="13087427" y="602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40797</xdr:rowOff>
    </xdr:from>
    <xdr:ext cx="469744" cy="259045"/>
    <xdr:sp macro="" textlink="">
      <xdr:nvSpPr>
        <xdr:cNvPr id="165" name="n_3aveValue債務償還比率">
          <a:extLst>
            <a:ext uri="{FF2B5EF4-FFF2-40B4-BE49-F238E27FC236}">
              <a16:creationId xmlns:a16="http://schemas.microsoft.com/office/drawing/2014/main" id="{523681F5-41CC-4823-AEFE-4977C37FFCFA}"/>
            </a:ext>
          </a:extLst>
        </xdr:cNvPr>
        <xdr:cNvSpPr txBox="1"/>
      </xdr:nvSpPr>
      <xdr:spPr>
        <a:xfrm>
          <a:off x="12325427" y="561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83113</xdr:rowOff>
    </xdr:from>
    <xdr:ext cx="469744" cy="259045"/>
    <xdr:sp macro="" textlink="">
      <xdr:nvSpPr>
        <xdr:cNvPr id="166" name="n_4aveValue債務償還比率">
          <a:extLst>
            <a:ext uri="{FF2B5EF4-FFF2-40B4-BE49-F238E27FC236}">
              <a16:creationId xmlns:a16="http://schemas.microsoft.com/office/drawing/2014/main" id="{6EB8254A-4A0E-4E77-B269-8F63C9876854}"/>
            </a:ext>
          </a:extLst>
        </xdr:cNvPr>
        <xdr:cNvSpPr txBox="1"/>
      </xdr:nvSpPr>
      <xdr:spPr>
        <a:xfrm>
          <a:off x="11563427" y="565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38714</xdr:rowOff>
    </xdr:from>
    <xdr:ext cx="469744" cy="259045"/>
    <xdr:sp macro="" textlink="">
      <xdr:nvSpPr>
        <xdr:cNvPr id="167" name="n_1mainValue債務償還比率">
          <a:extLst>
            <a:ext uri="{FF2B5EF4-FFF2-40B4-BE49-F238E27FC236}">
              <a16:creationId xmlns:a16="http://schemas.microsoft.com/office/drawing/2014/main" id="{163AF7B0-195F-4F40-8595-9673DF592A3F}"/>
            </a:ext>
          </a:extLst>
        </xdr:cNvPr>
        <xdr:cNvSpPr txBox="1"/>
      </xdr:nvSpPr>
      <xdr:spPr>
        <a:xfrm>
          <a:off x="13836727" y="595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45547</xdr:rowOff>
    </xdr:from>
    <xdr:ext cx="469744" cy="259045"/>
    <xdr:sp macro="" textlink="">
      <xdr:nvSpPr>
        <xdr:cNvPr id="168" name="n_2mainValue債務償還比率">
          <a:extLst>
            <a:ext uri="{FF2B5EF4-FFF2-40B4-BE49-F238E27FC236}">
              <a16:creationId xmlns:a16="http://schemas.microsoft.com/office/drawing/2014/main" id="{6FA1B46F-862C-4621-99E1-301BE39251C5}"/>
            </a:ext>
          </a:extLst>
        </xdr:cNvPr>
        <xdr:cNvSpPr txBox="1"/>
      </xdr:nvSpPr>
      <xdr:spPr>
        <a:xfrm>
          <a:off x="13087427" y="561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65486</xdr:rowOff>
    </xdr:from>
    <xdr:ext cx="469744" cy="259045"/>
    <xdr:sp macro="" textlink="">
      <xdr:nvSpPr>
        <xdr:cNvPr id="169" name="n_3mainValue債務償還比率">
          <a:extLst>
            <a:ext uri="{FF2B5EF4-FFF2-40B4-BE49-F238E27FC236}">
              <a16:creationId xmlns:a16="http://schemas.microsoft.com/office/drawing/2014/main" id="{0EC4412B-1B72-49C7-85BE-DAE1C7D6CB4A}"/>
            </a:ext>
          </a:extLst>
        </xdr:cNvPr>
        <xdr:cNvSpPr txBox="1"/>
      </xdr:nvSpPr>
      <xdr:spPr>
        <a:xfrm>
          <a:off x="12325427" y="5980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141266</xdr:rowOff>
    </xdr:from>
    <xdr:ext cx="469744" cy="259045"/>
    <xdr:sp macro="" textlink="">
      <xdr:nvSpPr>
        <xdr:cNvPr id="170" name="n_4mainValue債務償還比率">
          <a:extLst>
            <a:ext uri="{FF2B5EF4-FFF2-40B4-BE49-F238E27FC236}">
              <a16:creationId xmlns:a16="http://schemas.microsoft.com/office/drawing/2014/main" id="{B8AE6D15-E7A3-489F-AB5A-E3B1F94DEAC9}"/>
            </a:ext>
          </a:extLst>
        </xdr:cNvPr>
        <xdr:cNvSpPr txBox="1"/>
      </xdr:nvSpPr>
      <xdr:spPr>
        <a:xfrm>
          <a:off x="11563427" y="605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701B22B5-F215-4745-9F1B-26D401689115}"/>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28D9D6EF-CB06-4D76-BF1F-D36FBA6291B9}"/>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5DBCF9C4-64FB-4D15-800F-E63FF8DF7289}"/>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292705B8-9C46-4C17-8564-E7F84FB7EB1D}"/>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156C112F-F8F7-4E75-B2DC-DD812B6DC5A9}"/>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B93D8705-7333-4015-BBD7-E82AC89CB9A2}"/>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E557F85-AD70-4D49-8D57-F473CB24776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3071567-EEE3-40FA-817F-66E89617284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9566766-865B-448E-BED2-24FF3F578E4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371A1F1-8DA1-4582-9205-A68CD7B91AF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長野県青木村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08D5C6F-8FCE-4B2C-BE8C-F5BAF5048B0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0157DAA-4D69-4255-9CBC-782C60A219B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0A4BC3A-7119-42CB-B1A0-389B5E87CD4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A368E7E-8321-48FC-861B-FCDE4387060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46D37A8-E4A1-46D5-B91B-96FFCD54892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AFD518C-133B-4163-B1CD-B0418A94603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4,293
4,260
57.10
3,469,874
3,281,225
174,412
2,248,811
1,745,335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C509442-7DDE-4EED-863B-342FFC29EF9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C37D8F7-E362-4E7C-91D0-8DDE8E7FF6E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8732C67-2858-487C-AE38-043F9EC56B6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78315F4-2AFC-4E85-B1A8-94C3C657840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4789C6B-7393-47A3-9F38-A89562EB676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34912E3-31F3-4928-A301-5B2CC6B53ECD}"/>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F513607-1DBF-4169-A2E7-A7F39E9270F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ABAEBD7-2BDA-4F24-A08A-9C6E3C08EEF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EFECB1B-7111-4A5F-AAA7-9F9DA773F3B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E2501F5-E030-462E-89DC-7E8DC642688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BC3C42B-D984-4EC8-B98D-3F377C25D77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7933B7C-38CB-4F7E-B05D-20AF64EBACF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D229360-35D5-4C3D-8DAD-8228445BE78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D1B4B49-59FF-4A8C-BDE5-EE05691817B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F5DADCA-492A-4E7A-A693-F51FD54C0D5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C303B37-8E63-48BF-8241-009497E470E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EC52B74-D974-498A-AF63-2622DAE80F6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5B743BF-0473-4506-8B4E-02CE07DCFEC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5797850-67DD-4C24-A6AB-28284621B00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1AD13B5-22CF-4ADF-9DD5-77E7B1D8CC5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0EE4691-5E9E-4C6E-ACD6-20414201E15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669415E-A18C-4E6F-B9AA-EF9285B01C5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CF83D14-544F-4FF1-B7A8-DE86291A23B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BECE451-F0FB-4A1B-BDD0-978FB3BBC17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6C83E97-43B5-404F-B820-5CA583C4DA9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ADC8933-E7B7-4E20-BD55-6A6BA19BE14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2A3F46F-4373-4806-8A27-B6DB37BB8A1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3942236-210D-4F0A-8496-2CA21612184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16C2F14-EF77-46B0-8B0F-A5442A69DC1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4FCF5E2-F33F-4E39-9ACA-2588400DBB8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0B1E159-D941-4FA4-8CA4-41B0E4C6CAD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5EF4C6F-4D73-4A9D-957C-97FDDED3684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F971C179-C53C-49BB-B4E3-7C3AAB0C787B}"/>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C2BDACD6-AADD-4465-9A84-2C903F545B3A}"/>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7EFFDC98-D0FB-4E4B-A15B-5EFE8616C94A}"/>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584C460F-BA3D-4A28-828D-2EA311B3E434}"/>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98CF9D52-AF74-4636-A563-732EF72C69CA}"/>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901423DB-00B0-456B-A46B-4344E5684664}"/>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B23D65C4-4910-4708-811B-EF59830B73EA}"/>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20D307C3-8A0D-4B14-973E-FBD2F790FAF5}"/>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93246E2-21AD-4C9D-873C-42A66AF0653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867F82B2-77C5-409D-8ACC-312ECE921857}"/>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F41914AE-D496-48B9-AD05-E9D2A4FB86B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xdr:rowOff>
    </xdr:from>
    <xdr:to>
      <xdr:col>24</xdr:col>
      <xdr:colOff>62865</xdr:colOff>
      <xdr:row>41</xdr:row>
      <xdr:rowOff>30480</xdr:rowOff>
    </xdr:to>
    <xdr:cxnSp macro="">
      <xdr:nvCxnSpPr>
        <xdr:cNvPr id="55" name="直線コネクタ 54">
          <a:extLst>
            <a:ext uri="{FF2B5EF4-FFF2-40B4-BE49-F238E27FC236}">
              <a16:creationId xmlns:a16="http://schemas.microsoft.com/office/drawing/2014/main" id="{07D4881E-081C-4C13-BC14-3CFCE5DBC7B7}"/>
            </a:ext>
          </a:extLst>
        </xdr:cNvPr>
        <xdr:cNvCxnSpPr/>
      </xdr:nvCxnSpPr>
      <xdr:spPr>
        <a:xfrm flipV="1">
          <a:off x="4634865" y="5670042"/>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34307</xdr:rowOff>
    </xdr:from>
    <xdr:ext cx="405111" cy="259045"/>
    <xdr:sp macro="" textlink="">
      <xdr:nvSpPr>
        <xdr:cNvPr id="56" name="【道路】&#10;有形固定資産減価償却率最小値テキスト">
          <a:extLst>
            <a:ext uri="{FF2B5EF4-FFF2-40B4-BE49-F238E27FC236}">
              <a16:creationId xmlns:a16="http://schemas.microsoft.com/office/drawing/2014/main" id="{9D5E5318-111C-4D57-9587-F3BE64D5C953}"/>
            </a:ext>
          </a:extLst>
        </xdr:cNvPr>
        <xdr:cNvSpPr txBox="1"/>
      </xdr:nvSpPr>
      <xdr:spPr>
        <a:xfrm>
          <a:off x="4673600"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7" name="直線コネクタ 56">
          <a:extLst>
            <a:ext uri="{FF2B5EF4-FFF2-40B4-BE49-F238E27FC236}">
              <a16:creationId xmlns:a16="http://schemas.microsoft.com/office/drawing/2014/main" id="{AB8F3AD8-EC80-4B44-B7A4-F8D47F9D65D2}"/>
            </a:ext>
          </a:extLst>
        </xdr:cNvPr>
        <xdr:cNvCxnSpPr/>
      </xdr:nvCxnSpPr>
      <xdr:spPr>
        <a:xfrm>
          <a:off x="4546600" y="705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130319</xdr:rowOff>
    </xdr:from>
    <xdr:ext cx="405111" cy="259045"/>
    <xdr:sp macro="" textlink="">
      <xdr:nvSpPr>
        <xdr:cNvPr id="58" name="【道路】&#10;有形固定資産減価償却率最大値テキスト">
          <a:extLst>
            <a:ext uri="{FF2B5EF4-FFF2-40B4-BE49-F238E27FC236}">
              <a16:creationId xmlns:a16="http://schemas.microsoft.com/office/drawing/2014/main" id="{B4DC12C1-D7AA-4199-B6B8-3341F79B426B}"/>
            </a:ext>
          </a:extLst>
        </xdr:cNvPr>
        <xdr:cNvSpPr txBox="1"/>
      </xdr:nvSpPr>
      <xdr:spPr>
        <a:xfrm>
          <a:off x="4673600" y="544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xdr:rowOff>
    </xdr:from>
    <xdr:to>
      <xdr:col>24</xdr:col>
      <xdr:colOff>152400</xdr:colOff>
      <xdr:row>33</xdr:row>
      <xdr:rowOff>12192</xdr:rowOff>
    </xdr:to>
    <xdr:cxnSp macro="">
      <xdr:nvCxnSpPr>
        <xdr:cNvPr id="59" name="直線コネクタ 58">
          <a:extLst>
            <a:ext uri="{FF2B5EF4-FFF2-40B4-BE49-F238E27FC236}">
              <a16:creationId xmlns:a16="http://schemas.microsoft.com/office/drawing/2014/main" id="{F55283F6-4AE8-464D-9205-56A009F6143D}"/>
            </a:ext>
          </a:extLst>
        </xdr:cNvPr>
        <xdr:cNvCxnSpPr/>
      </xdr:nvCxnSpPr>
      <xdr:spPr>
        <a:xfrm>
          <a:off x="4546600" y="567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156989</xdr:rowOff>
    </xdr:from>
    <xdr:ext cx="405111" cy="259045"/>
    <xdr:sp macro="" textlink="">
      <xdr:nvSpPr>
        <xdr:cNvPr id="60" name="【道路】&#10;有形固定資産減価償却率平均値テキスト">
          <a:extLst>
            <a:ext uri="{FF2B5EF4-FFF2-40B4-BE49-F238E27FC236}">
              <a16:creationId xmlns:a16="http://schemas.microsoft.com/office/drawing/2014/main" id="{48077C77-6B87-4C41-B617-D3FF155180A4}"/>
            </a:ext>
          </a:extLst>
        </xdr:cNvPr>
        <xdr:cNvSpPr txBox="1"/>
      </xdr:nvSpPr>
      <xdr:spPr>
        <a:xfrm>
          <a:off x="4673600" y="6329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7112</xdr:rowOff>
    </xdr:from>
    <xdr:to>
      <xdr:col>24</xdr:col>
      <xdr:colOff>114300</xdr:colOff>
      <xdr:row>37</xdr:row>
      <xdr:rowOff>108712</xdr:rowOff>
    </xdr:to>
    <xdr:sp macro="" textlink="">
      <xdr:nvSpPr>
        <xdr:cNvPr id="61" name="フローチャート: 判断 60">
          <a:extLst>
            <a:ext uri="{FF2B5EF4-FFF2-40B4-BE49-F238E27FC236}">
              <a16:creationId xmlns:a16="http://schemas.microsoft.com/office/drawing/2014/main" id="{33792628-20DD-41A1-A360-9BEB69F9D9C7}"/>
            </a:ext>
          </a:extLst>
        </xdr:cNvPr>
        <xdr:cNvSpPr/>
      </xdr:nvSpPr>
      <xdr:spPr>
        <a:xfrm>
          <a:off x="4584700" y="635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144272</xdr:rowOff>
    </xdr:from>
    <xdr:to>
      <xdr:col>20</xdr:col>
      <xdr:colOff>38100</xdr:colOff>
      <xdr:row>37</xdr:row>
      <xdr:rowOff>74422</xdr:rowOff>
    </xdr:to>
    <xdr:sp macro="" textlink="">
      <xdr:nvSpPr>
        <xdr:cNvPr id="62" name="フローチャート: 判断 61">
          <a:extLst>
            <a:ext uri="{FF2B5EF4-FFF2-40B4-BE49-F238E27FC236}">
              <a16:creationId xmlns:a16="http://schemas.microsoft.com/office/drawing/2014/main" id="{3F354638-909C-4160-8E30-714B47B4F4D7}"/>
            </a:ext>
          </a:extLst>
        </xdr:cNvPr>
        <xdr:cNvSpPr/>
      </xdr:nvSpPr>
      <xdr:spPr>
        <a:xfrm>
          <a:off x="3746500" y="631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109982</xdr:rowOff>
    </xdr:from>
    <xdr:to>
      <xdr:col>15</xdr:col>
      <xdr:colOff>101600</xdr:colOff>
      <xdr:row>37</xdr:row>
      <xdr:rowOff>40132</xdr:rowOff>
    </xdr:to>
    <xdr:sp macro="" textlink="">
      <xdr:nvSpPr>
        <xdr:cNvPr id="63" name="フローチャート: 判断 62">
          <a:extLst>
            <a:ext uri="{FF2B5EF4-FFF2-40B4-BE49-F238E27FC236}">
              <a16:creationId xmlns:a16="http://schemas.microsoft.com/office/drawing/2014/main" id="{EEA93D5B-CA38-43E2-BBDE-9D35D82DAF70}"/>
            </a:ext>
          </a:extLst>
        </xdr:cNvPr>
        <xdr:cNvSpPr/>
      </xdr:nvSpPr>
      <xdr:spPr>
        <a:xfrm>
          <a:off x="2857500" y="628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82550</xdr:rowOff>
    </xdr:from>
    <xdr:to>
      <xdr:col>10</xdr:col>
      <xdr:colOff>165100</xdr:colOff>
      <xdr:row>37</xdr:row>
      <xdr:rowOff>12700</xdr:rowOff>
    </xdr:to>
    <xdr:sp macro="" textlink="">
      <xdr:nvSpPr>
        <xdr:cNvPr id="64" name="フローチャート: 判断 63">
          <a:extLst>
            <a:ext uri="{FF2B5EF4-FFF2-40B4-BE49-F238E27FC236}">
              <a16:creationId xmlns:a16="http://schemas.microsoft.com/office/drawing/2014/main" id="{F8F09AF1-DDF9-4500-87D1-C48AC0B269D2}"/>
            </a:ext>
          </a:extLst>
        </xdr:cNvPr>
        <xdr:cNvSpPr/>
      </xdr:nvSpPr>
      <xdr:spPr>
        <a:xfrm>
          <a:off x="1968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254</xdr:rowOff>
    </xdr:from>
    <xdr:to>
      <xdr:col>6</xdr:col>
      <xdr:colOff>38100</xdr:colOff>
      <xdr:row>36</xdr:row>
      <xdr:rowOff>101854</xdr:rowOff>
    </xdr:to>
    <xdr:sp macro="" textlink="">
      <xdr:nvSpPr>
        <xdr:cNvPr id="65" name="フローチャート: 判断 64">
          <a:extLst>
            <a:ext uri="{FF2B5EF4-FFF2-40B4-BE49-F238E27FC236}">
              <a16:creationId xmlns:a16="http://schemas.microsoft.com/office/drawing/2014/main" id="{58D2EA13-4598-43C6-947B-844B6870B6CF}"/>
            </a:ext>
          </a:extLst>
        </xdr:cNvPr>
        <xdr:cNvSpPr/>
      </xdr:nvSpPr>
      <xdr:spPr>
        <a:xfrm>
          <a:off x="1079500" y="61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5F48585D-189F-49BB-BD52-E5504D7594F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65D03585-CA9B-46F6-91D4-5EDD2DC9108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A1A3822-6DFC-4D1A-B1F4-3E67791C81D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8F3591B-DE11-462D-82D7-A2F91B1399A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8319B21-78D4-44D4-B050-FBC7B7E0692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130556</xdr:rowOff>
    </xdr:from>
    <xdr:to>
      <xdr:col>24</xdr:col>
      <xdr:colOff>114300</xdr:colOff>
      <xdr:row>37</xdr:row>
      <xdr:rowOff>60706</xdr:rowOff>
    </xdr:to>
    <xdr:sp macro="" textlink="">
      <xdr:nvSpPr>
        <xdr:cNvPr id="71" name="楕円 70">
          <a:extLst>
            <a:ext uri="{FF2B5EF4-FFF2-40B4-BE49-F238E27FC236}">
              <a16:creationId xmlns:a16="http://schemas.microsoft.com/office/drawing/2014/main" id="{EAE58A4C-83A9-4455-BB3D-BD78EAFBFCCA}"/>
            </a:ext>
          </a:extLst>
        </xdr:cNvPr>
        <xdr:cNvSpPr/>
      </xdr:nvSpPr>
      <xdr:spPr>
        <a:xfrm>
          <a:off x="4584700" y="630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153433</xdr:rowOff>
    </xdr:from>
    <xdr:ext cx="405111" cy="259045"/>
    <xdr:sp macro="" textlink="">
      <xdr:nvSpPr>
        <xdr:cNvPr id="72" name="【道路】&#10;有形固定資産減価償却率該当値テキスト">
          <a:extLst>
            <a:ext uri="{FF2B5EF4-FFF2-40B4-BE49-F238E27FC236}">
              <a16:creationId xmlns:a16="http://schemas.microsoft.com/office/drawing/2014/main" id="{AC49690A-7CFF-408B-B932-01D82B2DFC15}"/>
            </a:ext>
          </a:extLst>
        </xdr:cNvPr>
        <xdr:cNvSpPr txBox="1"/>
      </xdr:nvSpPr>
      <xdr:spPr>
        <a:xfrm>
          <a:off x="4673600" y="615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84836</xdr:rowOff>
    </xdr:from>
    <xdr:to>
      <xdr:col>20</xdr:col>
      <xdr:colOff>38100</xdr:colOff>
      <xdr:row>37</xdr:row>
      <xdr:rowOff>14986</xdr:rowOff>
    </xdr:to>
    <xdr:sp macro="" textlink="">
      <xdr:nvSpPr>
        <xdr:cNvPr id="73" name="楕円 72">
          <a:extLst>
            <a:ext uri="{FF2B5EF4-FFF2-40B4-BE49-F238E27FC236}">
              <a16:creationId xmlns:a16="http://schemas.microsoft.com/office/drawing/2014/main" id="{A35DACAE-6D6E-45C0-9496-6EEFD8C9909D}"/>
            </a:ext>
          </a:extLst>
        </xdr:cNvPr>
        <xdr:cNvSpPr/>
      </xdr:nvSpPr>
      <xdr:spPr>
        <a:xfrm>
          <a:off x="3746500" y="625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135636</xdr:rowOff>
    </xdr:from>
    <xdr:to>
      <xdr:col>24</xdr:col>
      <xdr:colOff>63500</xdr:colOff>
      <xdr:row>37</xdr:row>
      <xdr:rowOff>9906</xdr:rowOff>
    </xdr:to>
    <xdr:cxnSp macro="">
      <xdr:nvCxnSpPr>
        <xdr:cNvPr id="74" name="直線コネクタ 73">
          <a:extLst>
            <a:ext uri="{FF2B5EF4-FFF2-40B4-BE49-F238E27FC236}">
              <a16:creationId xmlns:a16="http://schemas.microsoft.com/office/drawing/2014/main" id="{F8B60574-204D-48D0-9E63-081B83484CF2}"/>
            </a:ext>
          </a:extLst>
        </xdr:cNvPr>
        <xdr:cNvCxnSpPr/>
      </xdr:nvCxnSpPr>
      <xdr:spPr>
        <a:xfrm>
          <a:off x="3797300" y="630783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45974</xdr:rowOff>
    </xdr:from>
    <xdr:to>
      <xdr:col>15</xdr:col>
      <xdr:colOff>101600</xdr:colOff>
      <xdr:row>36</xdr:row>
      <xdr:rowOff>147574</xdr:rowOff>
    </xdr:to>
    <xdr:sp macro="" textlink="">
      <xdr:nvSpPr>
        <xdr:cNvPr id="75" name="楕円 74">
          <a:extLst>
            <a:ext uri="{FF2B5EF4-FFF2-40B4-BE49-F238E27FC236}">
              <a16:creationId xmlns:a16="http://schemas.microsoft.com/office/drawing/2014/main" id="{841FC0CF-5D67-459F-AE8C-D90693CA5021}"/>
            </a:ext>
          </a:extLst>
        </xdr:cNvPr>
        <xdr:cNvSpPr/>
      </xdr:nvSpPr>
      <xdr:spPr>
        <a:xfrm>
          <a:off x="2857500" y="621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96774</xdr:rowOff>
    </xdr:from>
    <xdr:to>
      <xdr:col>19</xdr:col>
      <xdr:colOff>177800</xdr:colOff>
      <xdr:row>36</xdr:row>
      <xdr:rowOff>135636</xdr:rowOff>
    </xdr:to>
    <xdr:cxnSp macro="">
      <xdr:nvCxnSpPr>
        <xdr:cNvPr id="76" name="直線コネクタ 75">
          <a:extLst>
            <a:ext uri="{FF2B5EF4-FFF2-40B4-BE49-F238E27FC236}">
              <a16:creationId xmlns:a16="http://schemas.microsoft.com/office/drawing/2014/main" id="{099FAAC5-1D5A-4AF2-AD4E-08875390F84C}"/>
            </a:ext>
          </a:extLst>
        </xdr:cNvPr>
        <xdr:cNvCxnSpPr/>
      </xdr:nvCxnSpPr>
      <xdr:spPr>
        <a:xfrm>
          <a:off x="2908300" y="626897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254</xdr:rowOff>
    </xdr:from>
    <xdr:to>
      <xdr:col>10</xdr:col>
      <xdr:colOff>165100</xdr:colOff>
      <xdr:row>36</xdr:row>
      <xdr:rowOff>101854</xdr:rowOff>
    </xdr:to>
    <xdr:sp macro="" textlink="">
      <xdr:nvSpPr>
        <xdr:cNvPr id="77" name="楕円 76">
          <a:extLst>
            <a:ext uri="{FF2B5EF4-FFF2-40B4-BE49-F238E27FC236}">
              <a16:creationId xmlns:a16="http://schemas.microsoft.com/office/drawing/2014/main" id="{B96CCDFC-7872-400D-BDA3-2CD4F215E404}"/>
            </a:ext>
          </a:extLst>
        </xdr:cNvPr>
        <xdr:cNvSpPr/>
      </xdr:nvSpPr>
      <xdr:spPr>
        <a:xfrm>
          <a:off x="1968500" y="61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51054</xdr:rowOff>
    </xdr:from>
    <xdr:to>
      <xdr:col>15</xdr:col>
      <xdr:colOff>50800</xdr:colOff>
      <xdr:row>36</xdr:row>
      <xdr:rowOff>96774</xdr:rowOff>
    </xdr:to>
    <xdr:cxnSp macro="">
      <xdr:nvCxnSpPr>
        <xdr:cNvPr id="78" name="直線コネクタ 77">
          <a:extLst>
            <a:ext uri="{FF2B5EF4-FFF2-40B4-BE49-F238E27FC236}">
              <a16:creationId xmlns:a16="http://schemas.microsoft.com/office/drawing/2014/main" id="{6588D2B2-1EF4-43DD-A585-D9095E9E090F}"/>
            </a:ext>
          </a:extLst>
        </xdr:cNvPr>
        <xdr:cNvCxnSpPr/>
      </xdr:nvCxnSpPr>
      <xdr:spPr>
        <a:xfrm>
          <a:off x="2019300" y="622325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132842</xdr:rowOff>
    </xdr:from>
    <xdr:to>
      <xdr:col>6</xdr:col>
      <xdr:colOff>38100</xdr:colOff>
      <xdr:row>36</xdr:row>
      <xdr:rowOff>62992</xdr:rowOff>
    </xdr:to>
    <xdr:sp macro="" textlink="">
      <xdr:nvSpPr>
        <xdr:cNvPr id="79" name="楕円 78">
          <a:extLst>
            <a:ext uri="{FF2B5EF4-FFF2-40B4-BE49-F238E27FC236}">
              <a16:creationId xmlns:a16="http://schemas.microsoft.com/office/drawing/2014/main" id="{4DE93E98-CC73-4CE0-9C8D-8C633670CFD0}"/>
            </a:ext>
          </a:extLst>
        </xdr:cNvPr>
        <xdr:cNvSpPr/>
      </xdr:nvSpPr>
      <xdr:spPr>
        <a:xfrm>
          <a:off x="1079500" y="613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12192</xdr:rowOff>
    </xdr:from>
    <xdr:to>
      <xdr:col>10</xdr:col>
      <xdr:colOff>114300</xdr:colOff>
      <xdr:row>36</xdr:row>
      <xdr:rowOff>51054</xdr:rowOff>
    </xdr:to>
    <xdr:cxnSp macro="">
      <xdr:nvCxnSpPr>
        <xdr:cNvPr id="80" name="直線コネクタ 79">
          <a:extLst>
            <a:ext uri="{FF2B5EF4-FFF2-40B4-BE49-F238E27FC236}">
              <a16:creationId xmlns:a16="http://schemas.microsoft.com/office/drawing/2014/main" id="{8DF0B43C-2A89-419D-93EE-CF4EBE5426B8}"/>
            </a:ext>
          </a:extLst>
        </xdr:cNvPr>
        <xdr:cNvCxnSpPr/>
      </xdr:nvCxnSpPr>
      <xdr:spPr>
        <a:xfrm>
          <a:off x="1130300" y="618439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65549</xdr:rowOff>
    </xdr:from>
    <xdr:ext cx="405111" cy="259045"/>
    <xdr:sp macro="" textlink="">
      <xdr:nvSpPr>
        <xdr:cNvPr id="81" name="n_1aveValue【道路】&#10;有形固定資産減価償却率">
          <a:extLst>
            <a:ext uri="{FF2B5EF4-FFF2-40B4-BE49-F238E27FC236}">
              <a16:creationId xmlns:a16="http://schemas.microsoft.com/office/drawing/2014/main" id="{89B0289E-B03C-45AC-915E-BDAAB5CD823E}"/>
            </a:ext>
          </a:extLst>
        </xdr:cNvPr>
        <xdr:cNvSpPr txBox="1"/>
      </xdr:nvSpPr>
      <xdr:spPr>
        <a:xfrm>
          <a:off x="3582044" y="640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31259</xdr:rowOff>
    </xdr:from>
    <xdr:ext cx="405111" cy="259045"/>
    <xdr:sp macro="" textlink="">
      <xdr:nvSpPr>
        <xdr:cNvPr id="82" name="n_2aveValue【道路】&#10;有形固定資産減価償却率">
          <a:extLst>
            <a:ext uri="{FF2B5EF4-FFF2-40B4-BE49-F238E27FC236}">
              <a16:creationId xmlns:a16="http://schemas.microsoft.com/office/drawing/2014/main" id="{CCFA5999-F8EE-44BD-A475-DA8FA85DD80A}"/>
            </a:ext>
          </a:extLst>
        </xdr:cNvPr>
        <xdr:cNvSpPr txBox="1"/>
      </xdr:nvSpPr>
      <xdr:spPr>
        <a:xfrm>
          <a:off x="2705744" y="637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3827</xdr:rowOff>
    </xdr:from>
    <xdr:ext cx="405111" cy="259045"/>
    <xdr:sp macro="" textlink="">
      <xdr:nvSpPr>
        <xdr:cNvPr id="83" name="n_3aveValue【道路】&#10;有形固定資産減価償却率">
          <a:extLst>
            <a:ext uri="{FF2B5EF4-FFF2-40B4-BE49-F238E27FC236}">
              <a16:creationId xmlns:a16="http://schemas.microsoft.com/office/drawing/2014/main" id="{A3518213-A404-4377-B3C6-0A225EF2796D}"/>
            </a:ext>
          </a:extLst>
        </xdr:cNvPr>
        <xdr:cNvSpPr txBox="1"/>
      </xdr:nvSpPr>
      <xdr:spPr>
        <a:xfrm>
          <a:off x="1816744" y="634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92981</xdr:rowOff>
    </xdr:from>
    <xdr:ext cx="405111" cy="259045"/>
    <xdr:sp macro="" textlink="">
      <xdr:nvSpPr>
        <xdr:cNvPr id="84" name="n_4aveValue【道路】&#10;有形固定資産減価償却率">
          <a:extLst>
            <a:ext uri="{FF2B5EF4-FFF2-40B4-BE49-F238E27FC236}">
              <a16:creationId xmlns:a16="http://schemas.microsoft.com/office/drawing/2014/main" id="{37E6B2C8-CBD0-43CD-9EFA-02798320189C}"/>
            </a:ext>
          </a:extLst>
        </xdr:cNvPr>
        <xdr:cNvSpPr txBox="1"/>
      </xdr:nvSpPr>
      <xdr:spPr>
        <a:xfrm>
          <a:off x="927744" y="6265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31513</xdr:rowOff>
    </xdr:from>
    <xdr:ext cx="405111" cy="259045"/>
    <xdr:sp macro="" textlink="">
      <xdr:nvSpPr>
        <xdr:cNvPr id="85" name="n_1mainValue【道路】&#10;有形固定資産減価償却率">
          <a:extLst>
            <a:ext uri="{FF2B5EF4-FFF2-40B4-BE49-F238E27FC236}">
              <a16:creationId xmlns:a16="http://schemas.microsoft.com/office/drawing/2014/main" id="{9EA9C720-B57E-4C32-A984-84F5332338C2}"/>
            </a:ext>
          </a:extLst>
        </xdr:cNvPr>
        <xdr:cNvSpPr txBox="1"/>
      </xdr:nvSpPr>
      <xdr:spPr>
        <a:xfrm>
          <a:off x="3582044" y="603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164101</xdr:rowOff>
    </xdr:from>
    <xdr:ext cx="405111" cy="259045"/>
    <xdr:sp macro="" textlink="">
      <xdr:nvSpPr>
        <xdr:cNvPr id="86" name="n_2mainValue【道路】&#10;有形固定資産減価償却率">
          <a:extLst>
            <a:ext uri="{FF2B5EF4-FFF2-40B4-BE49-F238E27FC236}">
              <a16:creationId xmlns:a16="http://schemas.microsoft.com/office/drawing/2014/main" id="{2A078CF1-6E4B-49E1-AE31-B38F36B9C526}"/>
            </a:ext>
          </a:extLst>
        </xdr:cNvPr>
        <xdr:cNvSpPr txBox="1"/>
      </xdr:nvSpPr>
      <xdr:spPr>
        <a:xfrm>
          <a:off x="2705744" y="5993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118381</xdr:rowOff>
    </xdr:from>
    <xdr:ext cx="405111" cy="259045"/>
    <xdr:sp macro="" textlink="">
      <xdr:nvSpPr>
        <xdr:cNvPr id="87" name="n_3mainValue【道路】&#10;有形固定資産減価償却率">
          <a:extLst>
            <a:ext uri="{FF2B5EF4-FFF2-40B4-BE49-F238E27FC236}">
              <a16:creationId xmlns:a16="http://schemas.microsoft.com/office/drawing/2014/main" id="{3BFB1342-588B-4199-AF54-C9C7B4284E73}"/>
            </a:ext>
          </a:extLst>
        </xdr:cNvPr>
        <xdr:cNvSpPr txBox="1"/>
      </xdr:nvSpPr>
      <xdr:spPr>
        <a:xfrm>
          <a:off x="1816744" y="5947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79519</xdr:rowOff>
    </xdr:from>
    <xdr:ext cx="405111" cy="259045"/>
    <xdr:sp macro="" textlink="">
      <xdr:nvSpPr>
        <xdr:cNvPr id="88" name="n_4mainValue【道路】&#10;有形固定資産減価償却率">
          <a:extLst>
            <a:ext uri="{FF2B5EF4-FFF2-40B4-BE49-F238E27FC236}">
              <a16:creationId xmlns:a16="http://schemas.microsoft.com/office/drawing/2014/main" id="{C62FB32A-2E26-4638-993E-0CA88C742A9F}"/>
            </a:ext>
          </a:extLst>
        </xdr:cNvPr>
        <xdr:cNvSpPr txBox="1"/>
      </xdr:nvSpPr>
      <xdr:spPr>
        <a:xfrm>
          <a:off x="927744" y="5908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E81BD5C2-D54C-44D4-A987-4165629545B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E470A383-7196-4827-A694-5C714A81610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3917B3FD-2D5A-4A8D-9F3D-BC71434BBF2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EB31AFF-3C5F-4975-B72A-0B799359942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621DB6EF-016D-4B35-A837-A2064109378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30405332-E7EC-4984-9661-52CF8546953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9CDF365D-43F6-48C9-A670-E82EBDC82CF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949352D-9457-4AE8-AB9F-2958F88B28E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D9E37871-BF4B-4BDB-8613-2A8FB6D864EE}"/>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72A7F703-34E3-4FE6-B815-81448248E13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E18582B1-8686-45C9-8134-89477C9B1D88}"/>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9295AEF8-AC30-4632-AC2B-61B085C39EF7}"/>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9356BDC4-D77E-4856-8710-F5D4147E2951}"/>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4E806728-5E52-4D0C-B135-8D103AC67D2E}"/>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6620A00C-A94E-433E-85C1-40C7C234E262}"/>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a:extLst>
            <a:ext uri="{FF2B5EF4-FFF2-40B4-BE49-F238E27FC236}">
              <a16:creationId xmlns:a16="http://schemas.microsoft.com/office/drawing/2014/main" id="{F72BA8B2-EDC8-414D-AB0E-9B6B37C2DB08}"/>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4238B7A9-EC92-456C-A636-7C889DE29C96}"/>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a:extLst>
            <a:ext uri="{FF2B5EF4-FFF2-40B4-BE49-F238E27FC236}">
              <a16:creationId xmlns:a16="http://schemas.microsoft.com/office/drawing/2014/main" id="{FC2EB2F9-C75F-4605-958F-2736302B7627}"/>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D1E9DE76-8977-448B-BD2C-019E4F0DF532}"/>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a:extLst>
            <a:ext uri="{FF2B5EF4-FFF2-40B4-BE49-F238E27FC236}">
              <a16:creationId xmlns:a16="http://schemas.microsoft.com/office/drawing/2014/main" id="{575CE75D-3B9F-4D23-94C3-F73305AA2B93}"/>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35DE20C5-7E5E-4CE6-9BB8-DF1E4E96E31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1F5C6AEF-A8AC-4BF9-8999-232DEB876E15}"/>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DC8E6A43-0F49-49A8-9B32-3C56FA4FB47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46276</xdr:rowOff>
    </xdr:from>
    <xdr:to>
      <xdr:col>54</xdr:col>
      <xdr:colOff>189865</xdr:colOff>
      <xdr:row>41</xdr:row>
      <xdr:rowOff>145984</xdr:rowOff>
    </xdr:to>
    <xdr:cxnSp macro="">
      <xdr:nvCxnSpPr>
        <xdr:cNvPr id="112" name="直線コネクタ 111">
          <a:extLst>
            <a:ext uri="{FF2B5EF4-FFF2-40B4-BE49-F238E27FC236}">
              <a16:creationId xmlns:a16="http://schemas.microsoft.com/office/drawing/2014/main" id="{DE25425C-D13B-4C5B-B9A2-C6A0446545B9}"/>
            </a:ext>
          </a:extLst>
        </xdr:cNvPr>
        <xdr:cNvCxnSpPr/>
      </xdr:nvCxnSpPr>
      <xdr:spPr>
        <a:xfrm flipV="1">
          <a:off x="10476865" y="5704126"/>
          <a:ext cx="0" cy="147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149811</xdr:rowOff>
    </xdr:from>
    <xdr:ext cx="469744" cy="259045"/>
    <xdr:sp macro="" textlink="">
      <xdr:nvSpPr>
        <xdr:cNvPr id="113" name="【道路】&#10;一人当たり延長最小値テキスト">
          <a:extLst>
            <a:ext uri="{FF2B5EF4-FFF2-40B4-BE49-F238E27FC236}">
              <a16:creationId xmlns:a16="http://schemas.microsoft.com/office/drawing/2014/main" id="{45829D4F-1FFF-431E-B132-310C0CF25556}"/>
            </a:ext>
          </a:extLst>
        </xdr:cNvPr>
        <xdr:cNvSpPr txBox="1"/>
      </xdr:nvSpPr>
      <xdr:spPr>
        <a:xfrm>
          <a:off x="10515600" y="717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145984</xdr:rowOff>
    </xdr:from>
    <xdr:to>
      <xdr:col>55</xdr:col>
      <xdr:colOff>88900</xdr:colOff>
      <xdr:row>41</xdr:row>
      <xdr:rowOff>145984</xdr:rowOff>
    </xdr:to>
    <xdr:cxnSp macro="">
      <xdr:nvCxnSpPr>
        <xdr:cNvPr id="114" name="直線コネクタ 113">
          <a:extLst>
            <a:ext uri="{FF2B5EF4-FFF2-40B4-BE49-F238E27FC236}">
              <a16:creationId xmlns:a16="http://schemas.microsoft.com/office/drawing/2014/main" id="{051EA53D-7947-4DF9-8539-E24B7D6EFF79}"/>
            </a:ext>
          </a:extLst>
        </xdr:cNvPr>
        <xdr:cNvCxnSpPr/>
      </xdr:nvCxnSpPr>
      <xdr:spPr>
        <a:xfrm>
          <a:off x="10388600" y="7175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164403</xdr:rowOff>
    </xdr:from>
    <xdr:ext cx="599010" cy="259045"/>
    <xdr:sp macro="" textlink="">
      <xdr:nvSpPr>
        <xdr:cNvPr id="115" name="【道路】&#10;一人当たり延長最大値テキスト">
          <a:extLst>
            <a:ext uri="{FF2B5EF4-FFF2-40B4-BE49-F238E27FC236}">
              <a16:creationId xmlns:a16="http://schemas.microsoft.com/office/drawing/2014/main" id="{58698089-B4EC-4FE5-908E-D77EC7203D1A}"/>
            </a:ext>
          </a:extLst>
        </xdr:cNvPr>
        <xdr:cNvSpPr txBox="1"/>
      </xdr:nvSpPr>
      <xdr:spPr>
        <a:xfrm>
          <a:off x="10515600" y="5479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46276</xdr:rowOff>
    </xdr:from>
    <xdr:to>
      <xdr:col>55</xdr:col>
      <xdr:colOff>88900</xdr:colOff>
      <xdr:row>33</xdr:row>
      <xdr:rowOff>46276</xdr:rowOff>
    </xdr:to>
    <xdr:cxnSp macro="">
      <xdr:nvCxnSpPr>
        <xdr:cNvPr id="116" name="直線コネクタ 115">
          <a:extLst>
            <a:ext uri="{FF2B5EF4-FFF2-40B4-BE49-F238E27FC236}">
              <a16:creationId xmlns:a16="http://schemas.microsoft.com/office/drawing/2014/main" id="{8BFBF68F-7B88-485A-A755-805FB5F8D09F}"/>
            </a:ext>
          </a:extLst>
        </xdr:cNvPr>
        <xdr:cNvCxnSpPr/>
      </xdr:nvCxnSpPr>
      <xdr:spPr>
        <a:xfrm>
          <a:off x="10388600" y="5704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53832</xdr:rowOff>
    </xdr:from>
    <xdr:ext cx="534377" cy="259045"/>
    <xdr:sp macro="" textlink="">
      <xdr:nvSpPr>
        <xdr:cNvPr id="117" name="【道路】&#10;一人当たり延長平均値テキスト">
          <a:extLst>
            <a:ext uri="{FF2B5EF4-FFF2-40B4-BE49-F238E27FC236}">
              <a16:creationId xmlns:a16="http://schemas.microsoft.com/office/drawing/2014/main" id="{3E7BC94F-DEA9-4513-A745-9236C802BD58}"/>
            </a:ext>
          </a:extLst>
        </xdr:cNvPr>
        <xdr:cNvSpPr txBox="1"/>
      </xdr:nvSpPr>
      <xdr:spPr>
        <a:xfrm>
          <a:off x="10515600" y="6568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30955</xdr:rowOff>
    </xdr:from>
    <xdr:to>
      <xdr:col>55</xdr:col>
      <xdr:colOff>50800</xdr:colOff>
      <xdr:row>39</xdr:row>
      <xdr:rowOff>132555</xdr:rowOff>
    </xdr:to>
    <xdr:sp macro="" textlink="">
      <xdr:nvSpPr>
        <xdr:cNvPr id="118" name="フローチャート: 判断 117">
          <a:extLst>
            <a:ext uri="{FF2B5EF4-FFF2-40B4-BE49-F238E27FC236}">
              <a16:creationId xmlns:a16="http://schemas.microsoft.com/office/drawing/2014/main" id="{5E7F8B3F-2A41-4C74-8E44-A62E016D8762}"/>
            </a:ext>
          </a:extLst>
        </xdr:cNvPr>
        <xdr:cNvSpPr/>
      </xdr:nvSpPr>
      <xdr:spPr>
        <a:xfrm>
          <a:off x="10426700" y="671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86451</xdr:rowOff>
    </xdr:from>
    <xdr:to>
      <xdr:col>50</xdr:col>
      <xdr:colOff>165100</xdr:colOff>
      <xdr:row>40</xdr:row>
      <xdr:rowOff>16601</xdr:rowOff>
    </xdr:to>
    <xdr:sp macro="" textlink="">
      <xdr:nvSpPr>
        <xdr:cNvPr id="119" name="フローチャート: 判断 118">
          <a:extLst>
            <a:ext uri="{FF2B5EF4-FFF2-40B4-BE49-F238E27FC236}">
              <a16:creationId xmlns:a16="http://schemas.microsoft.com/office/drawing/2014/main" id="{6A0C51C1-1264-40B4-B0B5-3AE1DD15B594}"/>
            </a:ext>
          </a:extLst>
        </xdr:cNvPr>
        <xdr:cNvSpPr/>
      </xdr:nvSpPr>
      <xdr:spPr>
        <a:xfrm>
          <a:off x="9588500" y="677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92143</xdr:rowOff>
    </xdr:from>
    <xdr:to>
      <xdr:col>46</xdr:col>
      <xdr:colOff>38100</xdr:colOff>
      <xdr:row>40</xdr:row>
      <xdr:rowOff>22293</xdr:rowOff>
    </xdr:to>
    <xdr:sp macro="" textlink="">
      <xdr:nvSpPr>
        <xdr:cNvPr id="120" name="フローチャート: 判断 119">
          <a:extLst>
            <a:ext uri="{FF2B5EF4-FFF2-40B4-BE49-F238E27FC236}">
              <a16:creationId xmlns:a16="http://schemas.microsoft.com/office/drawing/2014/main" id="{1C1C8D3B-6D14-4C12-81A1-907917D2D579}"/>
            </a:ext>
          </a:extLst>
        </xdr:cNvPr>
        <xdr:cNvSpPr/>
      </xdr:nvSpPr>
      <xdr:spPr>
        <a:xfrm>
          <a:off x="8699500" y="677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99016</xdr:rowOff>
    </xdr:from>
    <xdr:to>
      <xdr:col>41</xdr:col>
      <xdr:colOff>101600</xdr:colOff>
      <xdr:row>40</xdr:row>
      <xdr:rowOff>29166</xdr:rowOff>
    </xdr:to>
    <xdr:sp macro="" textlink="">
      <xdr:nvSpPr>
        <xdr:cNvPr id="121" name="フローチャート: 判断 120">
          <a:extLst>
            <a:ext uri="{FF2B5EF4-FFF2-40B4-BE49-F238E27FC236}">
              <a16:creationId xmlns:a16="http://schemas.microsoft.com/office/drawing/2014/main" id="{085B0DC1-058C-4FC0-83EF-B2F16960A01E}"/>
            </a:ext>
          </a:extLst>
        </xdr:cNvPr>
        <xdr:cNvSpPr/>
      </xdr:nvSpPr>
      <xdr:spPr>
        <a:xfrm>
          <a:off x="7810500" y="678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94186</xdr:rowOff>
    </xdr:from>
    <xdr:to>
      <xdr:col>36</xdr:col>
      <xdr:colOff>165100</xdr:colOff>
      <xdr:row>40</xdr:row>
      <xdr:rowOff>24336</xdr:rowOff>
    </xdr:to>
    <xdr:sp macro="" textlink="">
      <xdr:nvSpPr>
        <xdr:cNvPr id="122" name="フローチャート: 判断 121">
          <a:extLst>
            <a:ext uri="{FF2B5EF4-FFF2-40B4-BE49-F238E27FC236}">
              <a16:creationId xmlns:a16="http://schemas.microsoft.com/office/drawing/2014/main" id="{6780E61E-6C51-48DA-8D9E-65B991C77E8C}"/>
            </a:ext>
          </a:extLst>
        </xdr:cNvPr>
        <xdr:cNvSpPr/>
      </xdr:nvSpPr>
      <xdr:spPr>
        <a:xfrm>
          <a:off x="6921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63F466C6-D9F8-4EC5-A1F5-89C63769D21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5C2C5851-E948-4F4C-8653-D1E151AF9EE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E4B4CDF2-D7DA-4920-9A80-432937D423F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228D20D-55EE-43E8-935B-B4A93F3E84C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51F99661-0F99-4DE6-B3BE-84836B62327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31686</xdr:rowOff>
    </xdr:from>
    <xdr:to>
      <xdr:col>55</xdr:col>
      <xdr:colOff>50800</xdr:colOff>
      <xdr:row>40</xdr:row>
      <xdr:rowOff>133286</xdr:rowOff>
    </xdr:to>
    <xdr:sp macro="" textlink="">
      <xdr:nvSpPr>
        <xdr:cNvPr id="128" name="楕円 127">
          <a:extLst>
            <a:ext uri="{FF2B5EF4-FFF2-40B4-BE49-F238E27FC236}">
              <a16:creationId xmlns:a16="http://schemas.microsoft.com/office/drawing/2014/main" id="{6F48B6CA-BC67-4747-A10C-394ADF55358D}"/>
            </a:ext>
          </a:extLst>
        </xdr:cNvPr>
        <xdr:cNvSpPr/>
      </xdr:nvSpPr>
      <xdr:spPr>
        <a:xfrm>
          <a:off x="10426700" y="688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10113</xdr:rowOff>
    </xdr:from>
    <xdr:ext cx="534377" cy="259045"/>
    <xdr:sp macro="" textlink="">
      <xdr:nvSpPr>
        <xdr:cNvPr id="129" name="【道路】&#10;一人当たり延長該当値テキスト">
          <a:extLst>
            <a:ext uri="{FF2B5EF4-FFF2-40B4-BE49-F238E27FC236}">
              <a16:creationId xmlns:a16="http://schemas.microsoft.com/office/drawing/2014/main" id="{3A4A9B8E-66DB-4246-ABF9-EE82F8E1B7B2}"/>
            </a:ext>
          </a:extLst>
        </xdr:cNvPr>
        <xdr:cNvSpPr txBox="1"/>
      </xdr:nvSpPr>
      <xdr:spPr>
        <a:xfrm>
          <a:off x="10515600" y="686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34163</xdr:rowOff>
    </xdr:from>
    <xdr:to>
      <xdr:col>50</xdr:col>
      <xdr:colOff>165100</xdr:colOff>
      <xdr:row>40</xdr:row>
      <xdr:rowOff>135763</xdr:rowOff>
    </xdr:to>
    <xdr:sp macro="" textlink="">
      <xdr:nvSpPr>
        <xdr:cNvPr id="130" name="楕円 129">
          <a:extLst>
            <a:ext uri="{FF2B5EF4-FFF2-40B4-BE49-F238E27FC236}">
              <a16:creationId xmlns:a16="http://schemas.microsoft.com/office/drawing/2014/main" id="{617ADB3E-5B54-47AC-845D-5D072337364F}"/>
            </a:ext>
          </a:extLst>
        </xdr:cNvPr>
        <xdr:cNvSpPr/>
      </xdr:nvSpPr>
      <xdr:spPr>
        <a:xfrm>
          <a:off x="9588500" y="68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82486</xdr:rowOff>
    </xdr:from>
    <xdr:to>
      <xdr:col>55</xdr:col>
      <xdr:colOff>0</xdr:colOff>
      <xdr:row>40</xdr:row>
      <xdr:rowOff>84963</xdr:rowOff>
    </xdr:to>
    <xdr:cxnSp macro="">
      <xdr:nvCxnSpPr>
        <xdr:cNvPr id="131" name="直線コネクタ 130">
          <a:extLst>
            <a:ext uri="{FF2B5EF4-FFF2-40B4-BE49-F238E27FC236}">
              <a16:creationId xmlns:a16="http://schemas.microsoft.com/office/drawing/2014/main" id="{33DE1274-2CB1-4633-ADDB-1BB461AFC154}"/>
            </a:ext>
          </a:extLst>
        </xdr:cNvPr>
        <xdr:cNvCxnSpPr/>
      </xdr:nvCxnSpPr>
      <xdr:spPr>
        <a:xfrm flipV="1">
          <a:off x="9639300" y="6940486"/>
          <a:ext cx="8382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35397</xdr:rowOff>
    </xdr:from>
    <xdr:to>
      <xdr:col>46</xdr:col>
      <xdr:colOff>38100</xdr:colOff>
      <xdr:row>40</xdr:row>
      <xdr:rowOff>136997</xdr:rowOff>
    </xdr:to>
    <xdr:sp macro="" textlink="">
      <xdr:nvSpPr>
        <xdr:cNvPr id="132" name="楕円 131">
          <a:extLst>
            <a:ext uri="{FF2B5EF4-FFF2-40B4-BE49-F238E27FC236}">
              <a16:creationId xmlns:a16="http://schemas.microsoft.com/office/drawing/2014/main" id="{075DF913-D812-4617-A992-E9772FAAF4B9}"/>
            </a:ext>
          </a:extLst>
        </xdr:cNvPr>
        <xdr:cNvSpPr/>
      </xdr:nvSpPr>
      <xdr:spPr>
        <a:xfrm>
          <a:off x="8699500" y="689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84963</xdr:rowOff>
    </xdr:from>
    <xdr:to>
      <xdr:col>50</xdr:col>
      <xdr:colOff>114300</xdr:colOff>
      <xdr:row>40</xdr:row>
      <xdr:rowOff>86197</xdr:rowOff>
    </xdr:to>
    <xdr:cxnSp macro="">
      <xdr:nvCxnSpPr>
        <xdr:cNvPr id="133" name="直線コネクタ 132">
          <a:extLst>
            <a:ext uri="{FF2B5EF4-FFF2-40B4-BE49-F238E27FC236}">
              <a16:creationId xmlns:a16="http://schemas.microsoft.com/office/drawing/2014/main" id="{E47C0CB9-0378-4FB8-A1F5-E5A9BAED213C}"/>
            </a:ext>
          </a:extLst>
        </xdr:cNvPr>
        <xdr:cNvCxnSpPr/>
      </xdr:nvCxnSpPr>
      <xdr:spPr>
        <a:xfrm flipV="1">
          <a:off x="8750300" y="6942963"/>
          <a:ext cx="8890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38544</xdr:rowOff>
    </xdr:from>
    <xdr:to>
      <xdr:col>41</xdr:col>
      <xdr:colOff>101600</xdr:colOff>
      <xdr:row>40</xdr:row>
      <xdr:rowOff>140144</xdr:rowOff>
    </xdr:to>
    <xdr:sp macro="" textlink="">
      <xdr:nvSpPr>
        <xdr:cNvPr id="134" name="楕円 133">
          <a:extLst>
            <a:ext uri="{FF2B5EF4-FFF2-40B4-BE49-F238E27FC236}">
              <a16:creationId xmlns:a16="http://schemas.microsoft.com/office/drawing/2014/main" id="{7143CFE1-0D2F-4269-AAAB-418AD796C14E}"/>
            </a:ext>
          </a:extLst>
        </xdr:cNvPr>
        <xdr:cNvSpPr/>
      </xdr:nvSpPr>
      <xdr:spPr>
        <a:xfrm>
          <a:off x="7810500" y="689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86197</xdr:rowOff>
    </xdr:from>
    <xdr:to>
      <xdr:col>45</xdr:col>
      <xdr:colOff>177800</xdr:colOff>
      <xdr:row>40</xdr:row>
      <xdr:rowOff>89344</xdr:rowOff>
    </xdr:to>
    <xdr:cxnSp macro="">
      <xdr:nvCxnSpPr>
        <xdr:cNvPr id="135" name="直線コネクタ 134">
          <a:extLst>
            <a:ext uri="{FF2B5EF4-FFF2-40B4-BE49-F238E27FC236}">
              <a16:creationId xmlns:a16="http://schemas.microsoft.com/office/drawing/2014/main" id="{C45084FC-8ED8-4A84-A510-AB8E7CA2372C}"/>
            </a:ext>
          </a:extLst>
        </xdr:cNvPr>
        <xdr:cNvCxnSpPr/>
      </xdr:nvCxnSpPr>
      <xdr:spPr>
        <a:xfrm flipV="1">
          <a:off x="7861300" y="6944197"/>
          <a:ext cx="889000" cy="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41372</xdr:rowOff>
    </xdr:from>
    <xdr:to>
      <xdr:col>36</xdr:col>
      <xdr:colOff>165100</xdr:colOff>
      <xdr:row>40</xdr:row>
      <xdr:rowOff>142972</xdr:rowOff>
    </xdr:to>
    <xdr:sp macro="" textlink="">
      <xdr:nvSpPr>
        <xdr:cNvPr id="136" name="楕円 135">
          <a:extLst>
            <a:ext uri="{FF2B5EF4-FFF2-40B4-BE49-F238E27FC236}">
              <a16:creationId xmlns:a16="http://schemas.microsoft.com/office/drawing/2014/main" id="{7A615B79-7E96-40AB-948D-8870FA9CA534}"/>
            </a:ext>
          </a:extLst>
        </xdr:cNvPr>
        <xdr:cNvSpPr/>
      </xdr:nvSpPr>
      <xdr:spPr>
        <a:xfrm>
          <a:off x="6921500" y="689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89344</xdr:rowOff>
    </xdr:from>
    <xdr:to>
      <xdr:col>41</xdr:col>
      <xdr:colOff>50800</xdr:colOff>
      <xdr:row>40</xdr:row>
      <xdr:rowOff>92172</xdr:rowOff>
    </xdr:to>
    <xdr:cxnSp macro="">
      <xdr:nvCxnSpPr>
        <xdr:cNvPr id="137" name="直線コネクタ 136">
          <a:extLst>
            <a:ext uri="{FF2B5EF4-FFF2-40B4-BE49-F238E27FC236}">
              <a16:creationId xmlns:a16="http://schemas.microsoft.com/office/drawing/2014/main" id="{8829E9BE-5CC4-46B9-AB5F-685511C265A4}"/>
            </a:ext>
          </a:extLst>
        </xdr:cNvPr>
        <xdr:cNvCxnSpPr/>
      </xdr:nvCxnSpPr>
      <xdr:spPr>
        <a:xfrm flipV="1">
          <a:off x="6972300" y="6947344"/>
          <a:ext cx="889000" cy="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33128</xdr:rowOff>
    </xdr:from>
    <xdr:ext cx="534377" cy="259045"/>
    <xdr:sp macro="" textlink="">
      <xdr:nvSpPr>
        <xdr:cNvPr id="138" name="n_1aveValue【道路】&#10;一人当たり延長">
          <a:extLst>
            <a:ext uri="{FF2B5EF4-FFF2-40B4-BE49-F238E27FC236}">
              <a16:creationId xmlns:a16="http://schemas.microsoft.com/office/drawing/2014/main" id="{89E245C8-C4CE-438F-85CB-B40A5428DD15}"/>
            </a:ext>
          </a:extLst>
        </xdr:cNvPr>
        <xdr:cNvSpPr txBox="1"/>
      </xdr:nvSpPr>
      <xdr:spPr>
        <a:xfrm>
          <a:off x="9359411" y="654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38820</xdr:rowOff>
    </xdr:from>
    <xdr:ext cx="534377" cy="259045"/>
    <xdr:sp macro="" textlink="">
      <xdr:nvSpPr>
        <xdr:cNvPr id="139" name="n_2aveValue【道路】&#10;一人当たり延長">
          <a:extLst>
            <a:ext uri="{FF2B5EF4-FFF2-40B4-BE49-F238E27FC236}">
              <a16:creationId xmlns:a16="http://schemas.microsoft.com/office/drawing/2014/main" id="{A5F0BCB2-33E4-4DB8-8B95-EC848AA47CD1}"/>
            </a:ext>
          </a:extLst>
        </xdr:cNvPr>
        <xdr:cNvSpPr txBox="1"/>
      </xdr:nvSpPr>
      <xdr:spPr>
        <a:xfrm>
          <a:off x="8483111" y="655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45693</xdr:rowOff>
    </xdr:from>
    <xdr:ext cx="534377" cy="259045"/>
    <xdr:sp macro="" textlink="">
      <xdr:nvSpPr>
        <xdr:cNvPr id="140" name="n_3aveValue【道路】&#10;一人当たり延長">
          <a:extLst>
            <a:ext uri="{FF2B5EF4-FFF2-40B4-BE49-F238E27FC236}">
              <a16:creationId xmlns:a16="http://schemas.microsoft.com/office/drawing/2014/main" id="{24ED7D09-84AC-4644-B72A-A0C84E109BEE}"/>
            </a:ext>
          </a:extLst>
        </xdr:cNvPr>
        <xdr:cNvSpPr txBox="1"/>
      </xdr:nvSpPr>
      <xdr:spPr>
        <a:xfrm>
          <a:off x="7594111" y="656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40863</xdr:rowOff>
    </xdr:from>
    <xdr:ext cx="534377" cy="259045"/>
    <xdr:sp macro="" textlink="">
      <xdr:nvSpPr>
        <xdr:cNvPr id="141" name="n_4aveValue【道路】&#10;一人当たり延長">
          <a:extLst>
            <a:ext uri="{FF2B5EF4-FFF2-40B4-BE49-F238E27FC236}">
              <a16:creationId xmlns:a16="http://schemas.microsoft.com/office/drawing/2014/main" id="{A935A936-07C0-432C-8BA6-97D930C7BBCC}"/>
            </a:ext>
          </a:extLst>
        </xdr:cNvPr>
        <xdr:cNvSpPr txBox="1"/>
      </xdr:nvSpPr>
      <xdr:spPr>
        <a:xfrm>
          <a:off x="6705111" y="655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126890</xdr:rowOff>
    </xdr:from>
    <xdr:ext cx="534377" cy="259045"/>
    <xdr:sp macro="" textlink="">
      <xdr:nvSpPr>
        <xdr:cNvPr id="142" name="n_1mainValue【道路】&#10;一人当たり延長">
          <a:extLst>
            <a:ext uri="{FF2B5EF4-FFF2-40B4-BE49-F238E27FC236}">
              <a16:creationId xmlns:a16="http://schemas.microsoft.com/office/drawing/2014/main" id="{F6F06A57-6E07-4715-AC0D-F811360086C0}"/>
            </a:ext>
          </a:extLst>
        </xdr:cNvPr>
        <xdr:cNvSpPr txBox="1"/>
      </xdr:nvSpPr>
      <xdr:spPr>
        <a:xfrm>
          <a:off x="9359411" y="698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128124</xdr:rowOff>
    </xdr:from>
    <xdr:ext cx="534377" cy="259045"/>
    <xdr:sp macro="" textlink="">
      <xdr:nvSpPr>
        <xdr:cNvPr id="143" name="n_2mainValue【道路】&#10;一人当たり延長">
          <a:extLst>
            <a:ext uri="{FF2B5EF4-FFF2-40B4-BE49-F238E27FC236}">
              <a16:creationId xmlns:a16="http://schemas.microsoft.com/office/drawing/2014/main" id="{AC315D21-01FD-433A-B1B8-52271367C98F}"/>
            </a:ext>
          </a:extLst>
        </xdr:cNvPr>
        <xdr:cNvSpPr txBox="1"/>
      </xdr:nvSpPr>
      <xdr:spPr>
        <a:xfrm>
          <a:off x="8483111" y="698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131271</xdr:rowOff>
    </xdr:from>
    <xdr:ext cx="534377" cy="259045"/>
    <xdr:sp macro="" textlink="">
      <xdr:nvSpPr>
        <xdr:cNvPr id="144" name="n_3mainValue【道路】&#10;一人当たり延長">
          <a:extLst>
            <a:ext uri="{FF2B5EF4-FFF2-40B4-BE49-F238E27FC236}">
              <a16:creationId xmlns:a16="http://schemas.microsoft.com/office/drawing/2014/main" id="{890E2926-C271-4008-BE4C-69C589C80E26}"/>
            </a:ext>
          </a:extLst>
        </xdr:cNvPr>
        <xdr:cNvSpPr txBox="1"/>
      </xdr:nvSpPr>
      <xdr:spPr>
        <a:xfrm>
          <a:off x="7594111" y="698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134099</xdr:rowOff>
    </xdr:from>
    <xdr:ext cx="534377" cy="259045"/>
    <xdr:sp macro="" textlink="">
      <xdr:nvSpPr>
        <xdr:cNvPr id="145" name="n_4mainValue【道路】&#10;一人当たり延長">
          <a:extLst>
            <a:ext uri="{FF2B5EF4-FFF2-40B4-BE49-F238E27FC236}">
              <a16:creationId xmlns:a16="http://schemas.microsoft.com/office/drawing/2014/main" id="{7335FE3B-B721-4E92-AE8A-47E20786C1A5}"/>
            </a:ext>
          </a:extLst>
        </xdr:cNvPr>
        <xdr:cNvSpPr txBox="1"/>
      </xdr:nvSpPr>
      <xdr:spPr>
        <a:xfrm>
          <a:off x="6705111" y="699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4E57AB6F-69B8-401F-973E-49419103F8C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BCCB9BF7-F8E1-4DFB-817E-988FBD0C98D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94631A5D-176D-4963-92AE-C21D6666FCA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CB591978-5BF7-4589-BBDE-8C11C85E38F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EE0A9AAD-3793-4DEF-92AF-97E64483EC2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F40187A7-BD6A-47C0-B5CD-B9A7E44344C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B11917B4-39C7-4A8B-A1D0-2759E43CF48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E16C4DDC-A28D-4915-96F4-A41EF0762CC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F7F589A5-4B17-47B9-B64C-C7229AD1F32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A347BDAD-3F08-4286-B921-C6849BCB7C8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732F6AF-BA3C-40AE-B1A8-FB8D9C1A8F9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FB52C440-0E22-489C-8D0F-2BA98C621A9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A8D7BCD9-B502-4612-AFDE-508E7725BE6B}"/>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94C7C13E-B75A-4949-A3F9-31DA59988D37}"/>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20AF6B27-832E-4E06-A13E-9812EB2646EB}"/>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D5000391-6068-45FF-B16B-C5B5AAB5080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DA7BC2A1-BABE-455B-8DD0-79496EB41FDC}"/>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467CB248-B8BA-4853-ADDB-0737AF9DF6F6}"/>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225B7561-4572-40CC-9669-E2B4BEE5BF01}"/>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7413F323-BCEC-4E29-B753-69872465675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4B32D156-6681-47FD-A7FB-4A7FA162A6A3}"/>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20DE59A5-EDA4-4023-9AC1-3C15B104EBE7}"/>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5B654BB2-6CA7-418F-8DCA-50B17F949D91}"/>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E387804E-24C8-4678-A735-6473C42B007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4A6DDEBB-52D2-4227-9C37-E3331564B43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63</xdr:row>
      <xdr:rowOff>125730</xdr:rowOff>
    </xdr:to>
    <xdr:cxnSp macro="">
      <xdr:nvCxnSpPr>
        <xdr:cNvPr id="171" name="直線コネクタ 170">
          <a:extLst>
            <a:ext uri="{FF2B5EF4-FFF2-40B4-BE49-F238E27FC236}">
              <a16:creationId xmlns:a16="http://schemas.microsoft.com/office/drawing/2014/main" id="{04ED368D-A65F-4BCF-A41A-CFE4577B21E0}"/>
            </a:ext>
          </a:extLst>
        </xdr:cNvPr>
        <xdr:cNvCxnSpPr/>
      </xdr:nvCxnSpPr>
      <xdr:spPr>
        <a:xfrm flipV="1">
          <a:off x="4634865" y="9563644"/>
          <a:ext cx="0" cy="136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129557</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A5B2C8FB-B613-4647-A367-6DA41C57E95B}"/>
            </a:ext>
          </a:extLst>
        </xdr:cNvPr>
        <xdr:cNvSpPr txBox="1"/>
      </xdr:nvSpPr>
      <xdr:spPr>
        <a:xfrm>
          <a:off x="4673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125730</xdr:rowOff>
    </xdr:from>
    <xdr:to>
      <xdr:col>24</xdr:col>
      <xdr:colOff>152400</xdr:colOff>
      <xdr:row>63</xdr:row>
      <xdr:rowOff>125730</xdr:rowOff>
    </xdr:to>
    <xdr:cxnSp macro="">
      <xdr:nvCxnSpPr>
        <xdr:cNvPr id="173" name="直線コネクタ 172">
          <a:extLst>
            <a:ext uri="{FF2B5EF4-FFF2-40B4-BE49-F238E27FC236}">
              <a16:creationId xmlns:a16="http://schemas.microsoft.com/office/drawing/2014/main" id="{1A344CD3-93B7-4BCB-AF9C-19C9874C0D8B}"/>
            </a:ext>
          </a:extLst>
        </xdr:cNvPr>
        <xdr:cNvCxnSpPr/>
      </xdr:nvCxnSpPr>
      <xdr:spPr>
        <a:xfrm>
          <a:off x="4546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8A583DAE-627B-426F-87AD-F311F1F13D61}"/>
            </a:ext>
          </a:extLst>
        </xdr:cNvPr>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5" name="直線コネクタ 174">
          <a:extLst>
            <a:ext uri="{FF2B5EF4-FFF2-40B4-BE49-F238E27FC236}">
              <a16:creationId xmlns:a16="http://schemas.microsoft.com/office/drawing/2014/main" id="{A1E19719-0178-45D8-A256-013DFE9A91A5}"/>
            </a:ext>
          </a:extLst>
        </xdr:cNvPr>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76217</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E0175707-28E3-4B6A-ACB5-2004E3A99D14}"/>
            </a:ext>
          </a:extLst>
        </xdr:cNvPr>
        <xdr:cNvSpPr txBox="1"/>
      </xdr:nvSpPr>
      <xdr:spPr>
        <a:xfrm>
          <a:off x="4673600" y="10534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77" name="フローチャート: 判断 176">
          <a:extLst>
            <a:ext uri="{FF2B5EF4-FFF2-40B4-BE49-F238E27FC236}">
              <a16:creationId xmlns:a16="http://schemas.microsoft.com/office/drawing/2014/main" id="{BB60955A-42A5-40C7-9E5A-9FB13D1E8009}"/>
            </a:ext>
          </a:extLst>
        </xdr:cNvPr>
        <xdr:cNvSpPr/>
      </xdr:nvSpPr>
      <xdr:spPr>
        <a:xfrm>
          <a:off x="4584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43906</xdr:rowOff>
    </xdr:from>
    <xdr:to>
      <xdr:col>20</xdr:col>
      <xdr:colOff>38100</xdr:colOff>
      <xdr:row>61</xdr:row>
      <xdr:rowOff>145506</xdr:rowOff>
    </xdr:to>
    <xdr:sp macro="" textlink="">
      <xdr:nvSpPr>
        <xdr:cNvPr id="178" name="フローチャート: 判断 177">
          <a:extLst>
            <a:ext uri="{FF2B5EF4-FFF2-40B4-BE49-F238E27FC236}">
              <a16:creationId xmlns:a16="http://schemas.microsoft.com/office/drawing/2014/main" id="{F93CD870-76A0-4634-A2E6-CD868B67F2D8}"/>
            </a:ext>
          </a:extLst>
        </xdr:cNvPr>
        <xdr:cNvSpPr/>
      </xdr:nvSpPr>
      <xdr:spPr>
        <a:xfrm>
          <a:off x="3746500" y="1050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25944</xdr:rowOff>
    </xdr:from>
    <xdr:to>
      <xdr:col>15</xdr:col>
      <xdr:colOff>101600</xdr:colOff>
      <xdr:row>61</xdr:row>
      <xdr:rowOff>127544</xdr:rowOff>
    </xdr:to>
    <xdr:sp macro="" textlink="">
      <xdr:nvSpPr>
        <xdr:cNvPr id="179" name="フローチャート: 判断 178">
          <a:extLst>
            <a:ext uri="{FF2B5EF4-FFF2-40B4-BE49-F238E27FC236}">
              <a16:creationId xmlns:a16="http://schemas.microsoft.com/office/drawing/2014/main" id="{9C235385-73B9-4138-88FB-9C022D182CAD}"/>
            </a:ext>
          </a:extLst>
        </xdr:cNvPr>
        <xdr:cNvSpPr/>
      </xdr:nvSpPr>
      <xdr:spPr>
        <a:xfrm>
          <a:off x="2857500" y="1048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145143</xdr:rowOff>
    </xdr:from>
    <xdr:to>
      <xdr:col>10</xdr:col>
      <xdr:colOff>165100</xdr:colOff>
      <xdr:row>61</xdr:row>
      <xdr:rowOff>75293</xdr:rowOff>
    </xdr:to>
    <xdr:sp macro="" textlink="">
      <xdr:nvSpPr>
        <xdr:cNvPr id="180" name="フローチャート: 判断 179">
          <a:extLst>
            <a:ext uri="{FF2B5EF4-FFF2-40B4-BE49-F238E27FC236}">
              <a16:creationId xmlns:a16="http://schemas.microsoft.com/office/drawing/2014/main" id="{1E094421-A284-48DC-BEF3-87ADF84A75AC}"/>
            </a:ext>
          </a:extLst>
        </xdr:cNvPr>
        <xdr:cNvSpPr/>
      </xdr:nvSpPr>
      <xdr:spPr>
        <a:xfrm>
          <a:off x="19685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1" name="フローチャート: 判断 180">
          <a:extLst>
            <a:ext uri="{FF2B5EF4-FFF2-40B4-BE49-F238E27FC236}">
              <a16:creationId xmlns:a16="http://schemas.microsoft.com/office/drawing/2014/main" id="{D87C8151-560E-48C6-B24B-B8FB398BF96A}"/>
            </a:ext>
          </a:extLst>
        </xdr:cNvPr>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170598B-8602-47FF-8D39-5A52E7B28FA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16B61570-8EA8-4E9B-89E1-4891BF75716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7C0937AD-609B-4905-B692-9F663B7561F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8FE4EC94-4F1A-4ECF-A2D8-1283150385D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68BC82E7-C765-4E66-A47F-5C4EE90F4EE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89626</xdr:rowOff>
    </xdr:from>
    <xdr:to>
      <xdr:col>24</xdr:col>
      <xdr:colOff>114300</xdr:colOff>
      <xdr:row>61</xdr:row>
      <xdr:rowOff>19776</xdr:rowOff>
    </xdr:to>
    <xdr:sp macro="" textlink="">
      <xdr:nvSpPr>
        <xdr:cNvPr id="187" name="楕円 186">
          <a:extLst>
            <a:ext uri="{FF2B5EF4-FFF2-40B4-BE49-F238E27FC236}">
              <a16:creationId xmlns:a16="http://schemas.microsoft.com/office/drawing/2014/main" id="{906634AE-33E2-4E58-81ED-EBF72F9641B5}"/>
            </a:ext>
          </a:extLst>
        </xdr:cNvPr>
        <xdr:cNvSpPr/>
      </xdr:nvSpPr>
      <xdr:spPr>
        <a:xfrm>
          <a:off x="4584700" y="103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112503</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BAF0D2DF-2C84-4B75-BDD9-197346787D3B}"/>
            </a:ext>
          </a:extLst>
        </xdr:cNvPr>
        <xdr:cNvSpPr txBox="1"/>
      </xdr:nvSpPr>
      <xdr:spPr>
        <a:xfrm>
          <a:off x="4673600" y="10228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66766</xdr:rowOff>
    </xdr:from>
    <xdr:to>
      <xdr:col>20</xdr:col>
      <xdr:colOff>38100</xdr:colOff>
      <xdr:row>60</xdr:row>
      <xdr:rowOff>168366</xdr:rowOff>
    </xdr:to>
    <xdr:sp macro="" textlink="">
      <xdr:nvSpPr>
        <xdr:cNvPr id="189" name="楕円 188">
          <a:extLst>
            <a:ext uri="{FF2B5EF4-FFF2-40B4-BE49-F238E27FC236}">
              <a16:creationId xmlns:a16="http://schemas.microsoft.com/office/drawing/2014/main" id="{6A178E40-3159-41A6-9869-F6169A288BE9}"/>
            </a:ext>
          </a:extLst>
        </xdr:cNvPr>
        <xdr:cNvSpPr/>
      </xdr:nvSpPr>
      <xdr:spPr>
        <a:xfrm>
          <a:off x="37465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117566</xdr:rowOff>
    </xdr:from>
    <xdr:to>
      <xdr:col>24</xdr:col>
      <xdr:colOff>63500</xdr:colOff>
      <xdr:row>60</xdr:row>
      <xdr:rowOff>140426</xdr:rowOff>
    </xdr:to>
    <xdr:cxnSp macro="">
      <xdr:nvCxnSpPr>
        <xdr:cNvPr id="190" name="直線コネクタ 189">
          <a:extLst>
            <a:ext uri="{FF2B5EF4-FFF2-40B4-BE49-F238E27FC236}">
              <a16:creationId xmlns:a16="http://schemas.microsoft.com/office/drawing/2014/main" id="{B1C9CEF2-693B-419C-9CFC-851EF7B84A5B}"/>
            </a:ext>
          </a:extLst>
        </xdr:cNvPr>
        <xdr:cNvCxnSpPr/>
      </xdr:nvCxnSpPr>
      <xdr:spPr>
        <a:xfrm>
          <a:off x="3797300" y="1040456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39007</xdr:rowOff>
    </xdr:from>
    <xdr:to>
      <xdr:col>15</xdr:col>
      <xdr:colOff>101600</xdr:colOff>
      <xdr:row>60</xdr:row>
      <xdr:rowOff>140607</xdr:rowOff>
    </xdr:to>
    <xdr:sp macro="" textlink="">
      <xdr:nvSpPr>
        <xdr:cNvPr id="191" name="楕円 190">
          <a:extLst>
            <a:ext uri="{FF2B5EF4-FFF2-40B4-BE49-F238E27FC236}">
              <a16:creationId xmlns:a16="http://schemas.microsoft.com/office/drawing/2014/main" id="{6B4659E1-3525-44AD-BBF6-5EA481B00F16}"/>
            </a:ext>
          </a:extLst>
        </xdr:cNvPr>
        <xdr:cNvSpPr/>
      </xdr:nvSpPr>
      <xdr:spPr>
        <a:xfrm>
          <a:off x="2857500" y="1032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89807</xdr:rowOff>
    </xdr:from>
    <xdr:to>
      <xdr:col>19</xdr:col>
      <xdr:colOff>177800</xdr:colOff>
      <xdr:row>60</xdr:row>
      <xdr:rowOff>117566</xdr:rowOff>
    </xdr:to>
    <xdr:cxnSp macro="">
      <xdr:nvCxnSpPr>
        <xdr:cNvPr id="192" name="直線コネクタ 191">
          <a:extLst>
            <a:ext uri="{FF2B5EF4-FFF2-40B4-BE49-F238E27FC236}">
              <a16:creationId xmlns:a16="http://schemas.microsoft.com/office/drawing/2014/main" id="{73288CE6-9727-49DD-916D-E1626CAB0EDD}"/>
            </a:ext>
          </a:extLst>
        </xdr:cNvPr>
        <xdr:cNvCxnSpPr/>
      </xdr:nvCxnSpPr>
      <xdr:spPr>
        <a:xfrm>
          <a:off x="2908300" y="1037680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93" name="楕円 192">
          <a:extLst>
            <a:ext uri="{FF2B5EF4-FFF2-40B4-BE49-F238E27FC236}">
              <a16:creationId xmlns:a16="http://schemas.microsoft.com/office/drawing/2014/main" id="{B2539FF2-7738-4448-AA01-C2535EFEB329}"/>
            </a:ext>
          </a:extLst>
        </xdr:cNvPr>
        <xdr:cNvSpPr/>
      </xdr:nvSpPr>
      <xdr:spPr>
        <a:xfrm>
          <a:off x="1968500" y="1030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73478</xdr:rowOff>
    </xdr:from>
    <xdr:to>
      <xdr:col>15</xdr:col>
      <xdr:colOff>50800</xdr:colOff>
      <xdr:row>60</xdr:row>
      <xdr:rowOff>89807</xdr:rowOff>
    </xdr:to>
    <xdr:cxnSp macro="">
      <xdr:nvCxnSpPr>
        <xdr:cNvPr id="194" name="直線コネクタ 193">
          <a:extLst>
            <a:ext uri="{FF2B5EF4-FFF2-40B4-BE49-F238E27FC236}">
              <a16:creationId xmlns:a16="http://schemas.microsoft.com/office/drawing/2014/main" id="{0E61E30E-F06F-486E-8191-DAEC74C27A03}"/>
            </a:ext>
          </a:extLst>
        </xdr:cNvPr>
        <xdr:cNvCxnSpPr/>
      </xdr:nvCxnSpPr>
      <xdr:spPr>
        <a:xfrm>
          <a:off x="2019300" y="1036047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171269</xdr:rowOff>
    </xdr:from>
    <xdr:to>
      <xdr:col>6</xdr:col>
      <xdr:colOff>38100</xdr:colOff>
      <xdr:row>60</xdr:row>
      <xdr:rowOff>101419</xdr:rowOff>
    </xdr:to>
    <xdr:sp macro="" textlink="">
      <xdr:nvSpPr>
        <xdr:cNvPr id="195" name="楕円 194">
          <a:extLst>
            <a:ext uri="{FF2B5EF4-FFF2-40B4-BE49-F238E27FC236}">
              <a16:creationId xmlns:a16="http://schemas.microsoft.com/office/drawing/2014/main" id="{9FC9C73C-797D-410C-9570-E2098F957C29}"/>
            </a:ext>
          </a:extLst>
        </xdr:cNvPr>
        <xdr:cNvSpPr/>
      </xdr:nvSpPr>
      <xdr:spPr>
        <a:xfrm>
          <a:off x="1079500" y="1028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50619</xdr:rowOff>
    </xdr:from>
    <xdr:to>
      <xdr:col>10</xdr:col>
      <xdr:colOff>114300</xdr:colOff>
      <xdr:row>60</xdr:row>
      <xdr:rowOff>73478</xdr:rowOff>
    </xdr:to>
    <xdr:cxnSp macro="">
      <xdr:nvCxnSpPr>
        <xdr:cNvPr id="196" name="直線コネクタ 195">
          <a:extLst>
            <a:ext uri="{FF2B5EF4-FFF2-40B4-BE49-F238E27FC236}">
              <a16:creationId xmlns:a16="http://schemas.microsoft.com/office/drawing/2014/main" id="{6F6801B1-0C0E-4D30-940C-0DAF63B9FBD2}"/>
            </a:ext>
          </a:extLst>
        </xdr:cNvPr>
        <xdr:cNvCxnSpPr/>
      </xdr:nvCxnSpPr>
      <xdr:spPr>
        <a:xfrm>
          <a:off x="1130300" y="10337619"/>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136633</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1F84A5EC-9538-4CC6-BD70-6ABBDA6A9BF4}"/>
            </a:ext>
          </a:extLst>
        </xdr:cNvPr>
        <xdr:cNvSpPr txBox="1"/>
      </xdr:nvSpPr>
      <xdr:spPr>
        <a:xfrm>
          <a:off x="3582044" y="1059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118671</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4FADE081-CE51-4CA1-B8ED-F45A137A0BBF}"/>
            </a:ext>
          </a:extLst>
        </xdr:cNvPr>
        <xdr:cNvSpPr txBox="1"/>
      </xdr:nvSpPr>
      <xdr:spPr>
        <a:xfrm>
          <a:off x="2705744" y="1057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66420</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4A9AD547-4922-43A2-A7D6-89426BBAD3EB}"/>
            </a:ext>
          </a:extLst>
        </xdr:cNvPr>
        <xdr:cNvSpPr txBox="1"/>
      </xdr:nvSpPr>
      <xdr:spPr>
        <a:xfrm>
          <a:off x="1816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38661</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51E5996E-D83A-4E4B-BB14-6F91D9D48CF7}"/>
            </a:ext>
          </a:extLst>
        </xdr:cNvPr>
        <xdr:cNvSpPr txBox="1"/>
      </xdr:nvSpPr>
      <xdr:spPr>
        <a:xfrm>
          <a:off x="9277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13443</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647AC5F5-BEE4-4458-9222-5D668BD26B10}"/>
            </a:ext>
          </a:extLst>
        </xdr:cNvPr>
        <xdr:cNvSpPr txBox="1"/>
      </xdr:nvSpPr>
      <xdr:spPr>
        <a:xfrm>
          <a:off x="35820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157134</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CAA369AC-CC09-4DA1-B603-77028003C2A0}"/>
            </a:ext>
          </a:extLst>
        </xdr:cNvPr>
        <xdr:cNvSpPr txBox="1"/>
      </xdr:nvSpPr>
      <xdr:spPr>
        <a:xfrm>
          <a:off x="2705744" y="1010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140805</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30FDF027-AAC9-4BC5-996B-C8931C46E561}"/>
            </a:ext>
          </a:extLst>
        </xdr:cNvPr>
        <xdr:cNvSpPr txBox="1"/>
      </xdr:nvSpPr>
      <xdr:spPr>
        <a:xfrm>
          <a:off x="1816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117946</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6F020493-15B9-4181-8A05-D224671B7503}"/>
            </a:ext>
          </a:extLst>
        </xdr:cNvPr>
        <xdr:cNvSpPr txBox="1"/>
      </xdr:nvSpPr>
      <xdr:spPr>
        <a:xfrm>
          <a:off x="927744" y="1006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41E56DEA-B2F7-437E-941E-021CFDEF277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F54E67-A64E-4249-B6EC-C60F207D30C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F52F4A27-706E-450C-A874-9979C4FC277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DCB3C3F1-D419-4C12-BE6E-01802E5FDE6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53C1E05F-DF01-4A87-AD64-ADD04A66F11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DBB86967-144C-47A0-AAB1-493FB85CCE6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DA5D82B6-3EFB-4643-AA15-A6F0E5CAA14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98D706BB-916D-4C79-A768-76DD3BBF0A8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951B6F03-E66E-45D4-837F-C0B4E3CD9A6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E458DAD8-2ABA-415A-A81C-5E16C6D1D01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a:extLst>
            <a:ext uri="{FF2B5EF4-FFF2-40B4-BE49-F238E27FC236}">
              <a16:creationId xmlns:a16="http://schemas.microsoft.com/office/drawing/2014/main" id="{48B263D3-2DDA-419E-8CE2-3DF08B3D73D6}"/>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6" name="テキスト ボックス 215">
          <a:extLst>
            <a:ext uri="{FF2B5EF4-FFF2-40B4-BE49-F238E27FC236}">
              <a16:creationId xmlns:a16="http://schemas.microsoft.com/office/drawing/2014/main" id="{7CC0C39F-5E86-4018-A8CB-2456444F91B4}"/>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a:extLst>
            <a:ext uri="{FF2B5EF4-FFF2-40B4-BE49-F238E27FC236}">
              <a16:creationId xmlns:a16="http://schemas.microsoft.com/office/drawing/2014/main" id="{595B53D8-1C9B-4E14-A561-C8B666CFB70D}"/>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8" name="テキスト ボックス 217">
          <a:extLst>
            <a:ext uri="{FF2B5EF4-FFF2-40B4-BE49-F238E27FC236}">
              <a16:creationId xmlns:a16="http://schemas.microsoft.com/office/drawing/2014/main" id="{67F306E3-AEF8-4C11-A65E-3288AEB2FEB6}"/>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a:extLst>
            <a:ext uri="{FF2B5EF4-FFF2-40B4-BE49-F238E27FC236}">
              <a16:creationId xmlns:a16="http://schemas.microsoft.com/office/drawing/2014/main" id="{BEBB08D3-D680-4530-B5DA-5A50896C98F2}"/>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0" name="テキスト ボックス 219">
          <a:extLst>
            <a:ext uri="{FF2B5EF4-FFF2-40B4-BE49-F238E27FC236}">
              <a16:creationId xmlns:a16="http://schemas.microsoft.com/office/drawing/2014/main" id="{512CC95F-A879-4AAA-93B7-F12E75A63D10}"/>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a:extLst>
            <a:ext uri="{FF2B5EF4-FFF2-40B4-BE49-F238E27FC236}">
              <a16:creationId xmlns:a16="http://schemas.microsoft.com/office/drawing/2014/main" id="{72348058-7F9E-45AA-BFD4-C1A20DF4837E}"/>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2" name="テキスト ボックス 221">
          <a:extLst>
            <a:ext uri="{FF2B5EF4-FFF2-40B4-BE49-F238E27FC236}">
              <a16:creationId xmlns:a16="http://schemas.microsoft.com/office/drawing/2014/main" id="{071D1F3A-338E-4759-9FA8-9E52E390A789}"/>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a:extLst>
            <a:ext uri="{FF2B5EF4-FFF2-40B4-BE49-F238E27FC236}">
              <a16:creationId xmlns:a16="http://schemas.microsoft.com/office/drawing/2014/main" id="{5789F2AD-D008-4C4F-99C5-DB723CE4FC4E}"/>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4" name="テキスト ボックス 223">
          <a:extLst>
            <a:ext uri="{FF2B5EF4-FFF2-40B4-BE49-F238E27FC236}">
              <a16:creationId xmlns:a16="http://schemas.microsoft.com/office/drawing/2014/main" id="{052B0403-FF9F-42E1-8266-8E09D4C9BDE1}"/>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a:extLst>
            <a:ext uri="{FF2B5EF4-FFF2-40B4-BE49-F238E27FC236}">
              <a16:creationId xmlns:a16="http://schemas.microsoft.com/office/drawing/2014/main" id="{459C741C-06F5-4A20-8DC7-DD327E944137}"/>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26" name="テキスト ボックス 225">
          <a:extLst>
            <a:ext uri="{FF2B5EF4-FFF2-40B4-BE49-F238E27FC236}">
              <a16:creationId xmlns:a16="http://schemas.microsoft.com/office/drawing/2014/main" id="{06A7FDB5-E23F-422F-9798-D968EBF799F2}"/>
            </a:ext>
          </a:extLst>
        </xdr:cNvPr>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947C77B7-F96A-461F-8E14-F1C68F05F6B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8" name="テキスト ボックス 227">
          <a:extLst>
            <a:ext uri="{FF2B5EF4-FFF2-40B4-BE49-F238E27FC236}">
              <a16:creationId xmlns:a16="http://schemas.microsoft.com/office/drawing/2014/main" id="{66466071-0AEB-473C-9FD5-3D1106360663}"/>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3A6AF290-DDAA-43C4-BD54-7AAEE0C1BB8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8935</xdr:rowOff>
    </xdr:from>
    <xdr:to>
      <xdr:col>54</xdr:col>
      <xdr:colOff>189865</xdr:colOff>
      <xdr:row>64</xdr:row>
      <xdr:rowOff>124060</xdr:rowOff>
    </xdr:to>
    <xdr:cxnSp macro="">
      <xdr:nvCxnSpPr>
        <xdr:cNvPr id="230" name="直線コネクタ 229">
          <a:extLst>
            <a:ext uri="{FF2B5EF4-FFF2-40B4-BE49-F238E27FC236}">
              <a16:creationId xmlns:a16="http://schemas.microsoft.com/office/drawing/2014/main" id="{3E2721B5-9C94-464E-A9B9-E8D7739A7337}"/>
            </a:ext>
          </a:extLst>
        </xdr:cNvPr>
        <xdr:cNvCxnSpPr/>
      </xdr:nvCxnSpPr>
      <xdr:spPr>
        <a:xfrm flipV="1">
          <a:off x="10476865" y="9610135"/>
          <a:ext cx="0" cy="148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127887</xdr:rowOff>
    </xdr:from>
    <xdr:ext cx="534377" cy="259045"/>
    <xdr:sp macro="" textlink="">
      <xdr:nvSpPr>
        <xdr:cNvPr id="231" name="【橋りょう・トンネル】&#10;一人当たり有形固定資産（償却資産）額最小値テキスト">
          <a:extLst>
            <a:ext uri="{FF2B5EF4-FFF2-40B4-BE49-F238E27FC236}">
              <a16:creationId xmlns:a16="http://schemas.microsoft.com/office/drawing/2014/main" id="{579B5620-BD3B-4A1F-9766-E3C84C1F4D5E}"/>
            </a:ext>
          </a:extLst>
        </xdr:cNvPr>
        <xdr:cNvSpPr txBox="1"/>
      </xdr:nvSpPr>
      <xdr:spPr>
        <a:xfrm>
          <a:off x="10515600" y="1110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124060</xdr:rowOff>
    </xdr:from>
    <xdr:to>
      <xdr:col>55</xdr:col>
      <xdr:colOff>88900</xdr:colOff>
      <xdr:row>64</xdr:row>
      <xdr:rowOff>124060</xdr:rowOff>
    </xdr:to>
    <xdr:cxnSp macro="">
      <xdr:nvCxnSpPr>
        <xdr:cNvPr id="232" name="直線コネクタ 231">
          <a:extLst>
            <a:ext uri="{FF2B5EF4-FFF2-40B4-BE49-F238E27FC236}">
              <a16:creationId xmlns:a16="http://schemas.microsoft.com/office/drawing/2014/main" id="{FD32A664-177F-4396-A006-5B82E89C5A66}"/>
            </a:ext>
          </a:extLst>
        </xdr:cNvPr>
        <xdr:cNvCxnSpPr/>
      </xdr:nvCxnSpPr>
      <xdr:spPr>
        <a:xfrm>
          <a:off x="10388600" y="1109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127062</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30B289C2-47EF-48E7-BEA8-F26552D99A3D}"/>
            </a:ext>
          </a:extLst>
        </xdr:cNvPr>
        <xdr:cNvSpPr txBox="1"/>
      </xdr:nvSpPr>
      <xdr:spPr>
        <a:xfrm>
          <a:off x="10515600" y="93853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9,145,281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8935</xdr:rowOff>
    </xdr:from>
    <xdr:to>
      <xdr:col>55</xdr:col>
      <xdr:colOff>88900</xdr:colOff>
      <xdr:row>56</xdr:row>
      <xdr:rowOff>8935</xdr:rowOff>
    </xdr:to>
    <xdr:cxnSp macro="">
      <xdr:nvCxnSpPr>
        <xdr:cNvPr id="234" name="直線コネクタ 233">
          <a:extLst>
            <a:ext uri="{FF2B5EF4-FFF2-40B4-BE49-F238E27FC236}">
              <a16:creationId xmlns:a16="http://schemas.microsoft.com/office/drawing/2014/main" id="{69EADAF9-16EF-4C85-B75F-AD72469B0AAA}"/>
            </a:ext>
          </a:extLst>
        </xdr:cNvPr>
        <xdr:cNvCxnSpPr/>
      </xdr:nvCxnSpPr>
      <xdr:spPr>
        <a:xfrm>
          <a:off x="10388600" y="9610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65413</xdr:rowOff>
    </xdr:from>
    <xdr:ext cx="690189" cy="259045"/>
    <xdr:sp macro="" textlink="">
      <xdr:nvSpPr>
        <xdr:cNvPr id="235" name="【橋りょう・トンネル】&#10;一人当たり有形固定資産（償却資産）額平均値テキスト">
          <a:extLst>
            <a:ext uri="{FF2B5EF4-FFF2-40B4-BE49-F238E27FC236}">
              <a16:creationId xmlns:a16="http://schemas.microsoft.com/office/drawing/2014/main" id="{7735BBBB-2079-4915-A528-9A2CEA5EEB7E}"/>
            </a:ext>
          </a:extLst>
        </xdr:cNvPr>
        <xdr:cNvSpPr txBox="1"/>
      </xdr:nvSpPr>
      <xdr:spPr>
        <a:xfrm>
          <a:off x="10515600" y="1069531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42536</xdr:rowOff>
    </xdr:from>
    <xdr:to>
      <xdr:col>55</xdr:col>
      <xdr:colOff>50800</xdr:colOff>
      <xdr:row>63</xdr:row>
      <xdr:rowOff>144136</xdr:rowOff>
    </xdr:to>
    <xdr:sp macro="" textlink="">
      <xdr:nvSpPr>
        <xdr:cNvPr id="236" name="フローチャート: 判断 235">
          <a:extLst>
            <a:ext uri="{FF2B5EF4-FFF2-40B4-BE49-F238E27FC236}">
              <a16:creationId xmlns:a16="http://schemas.microsoft.com/office/drawing/2014/main" id="{0F345B37-1F3A-430A-9E2A-225D909E00C0}"/>
            </a:ext>
          </a:extLst>
        </xdr:cNvPr>
        <xdr:cNvSpPr/>
      </xdr:nvSpPr>
      <xdr:spPr>
        <a:xfrm>
          <a:off x="10426700" y="1084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65213</xdr:rowOff>
    </xdr:from>
    <xdr:to>
      <xdr:col>50</xdr:col>
      <xdr:colOff>165100</xdr:colOff>
      <xdr:row>63</xdr:row>
      <xdr:rowOff>166813</xdr:rowOff>
    </xdr:to>
    <xdr:sp macro="" textlink="">
      <xdr:nvSpPr>
        <xdr:cNvPr id="237" name="フローチャート: 判断 236">
          <a:extLst>
            <a:ext uri="{FF2B5EF4-FFF2-40B4-BE49-F238E27FC236}">
              <a16:creationId xmlns:a16="http://schemas.microsoft.com/office/drawing/2014/main" id="{7E8726CC-BBEA-4ABA-9317-129BDD23A264}"/>
            </a:ext>
          </a:extLst>
        </xdr:cNvPr>
        <xdr:cNvSpPr/>
      </xdr:nvSpPr>
      <xdr:spPr>
        <a:xfrm>
          <a:off x="9588500" y="1086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58883</xdr:rowOff>
    </xdr:from>
    <xdr:to>
      <xdr:col>46</xdr:col>
      <xdr:colOff>38100</xdr:colOff>
      <xdr:row>63</xdr:row>
      <xdr:rowOff>160483</xdr:rowOff>
    </xdr:to>
    <xdr:sp macro="" textlink="">
      <xdr:nvSpPr>
        <xdr:cNvPr id="238" name="フローチャート: 判断 237">
          <a:extLst>
            <a:ext uri="{FF2B5EF4-FFF2-40B4-BE49-F238E27FC236}">
              <a16:creationId xmlns:a16="http://schemas.microsoft.com/office/drawing/2014/main" id="{7C88B7D4-A401-4AEB-B91B-D948B1442DE0}"/>
            </a:ext>
          </a:extLst>
        </xdr:cNvPr>
        <xdr:cNvSpPr/>
      </xdr:nvSpPr>
      <xdr:spPr>
        <a:xfrm>
          <a:off x="8699500" y="108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95665</xdr:rowOff>
    </xdr:from>
    <xdr:to>
      <xdr:col>41</xdr:col>
      <xdr:colOff>101600</xdr:colOff>
      <xdr:row>64</xdr:row>
      <xdr:rowOff>25815</xdr:rowOff>
    </xdr:to>
    <xdr:sp macro="" textlink="">
      <xdr:nvSpPr>
        <xdr:cNvPr id="239" name="フローチャート: 判断 238">
          <a:extLst>
            <a:ext uri="{FF2B5EF4-FFF2-40B4-BE49-F238E27FC236}">
              <a16:creationId xmlns:a16="http://schemas.microsoft.com/office/drawing/2014/main" id="{C94A38CF-EA8F-42D8-9804-BD9DD1CA008C}"/>
            </a:ext>
          </a:extLst>
        </xdr:cNvPr>
        <xdr:cNvSpPr/>
      </xdr:nvSpPr>
      <xdr:spPr>
        <a:xfrm>
          <a:off x="7810500" y="108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100186</xdr:rowOff>
    </xdr:from>
    <xdr:to>
      <xdr:col>36</xdr:col>
      <xdr:colOff>165100</xdr:colOff>
      <xdr:row>64</xdr:row>
      <xdr:rowOff>30336</xdr:rowOff>
    </xdr:to>
    <xdr:sp macro="" textlink="">
      <xdr:nvSpPr>
        <xdr:cNvPr id="240" name="フローチャート: 判断 239">
          <a:extLst>
            <a:ext uri="{FF2B5EF4-FFF2-40B4-BE49-F238E27FC236}">
              <a16:creationId xmlns:a16="http://schemas.microsoft.com/office/drawing/2014/main" id="{485B74CE-0E1E-4CBF-8364-B6DBA68EB024}"/>
            </a:ext>
          </a:extLst>
        </xdr:cNvPr>
        <xdr:cNvSpPr/>
      </xdr:nvSpPr>
      <xdr:spPr>
        <a:xfrm>
          <a:off x="6921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425BFE96-C65B-46BC-9CD9-557C166A31B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B74419DA-4577-42AB-8780-6FCD2320709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A0C6279C-8300-4FE4-B79C-42184DD1CB7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DC2671D7-03AF-4E1D-A07E-A953310A00D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6407EF1D-7C6B-4CD3-9694-C03FAC079CE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170686</xdr:rowOff>
    </xdr:from>
    <xdr:to>
      <xdr:col>55</xdr:col>
      <xdr:colOff>50800</xdr:colOff>
      <xdr:row>64</xdr:row>
      <xdr:rowOff>100836</xdr:rowOff>
    </xdr:to>
    <xdr:sp macro="" textlink="">
      <xdr:nvSpPr>
        <xdr:cNvPr id="246" name="楕円 245">
          <a:extLst>
            <a:ext uri="{FF2B5EF4-FFF2-40B4-BE49-F238E27FC236}">
              <a16:creationId xmlns:a16="http://schemas.microsoft.com/office/drawing/2014/main" id="{4208D4A4-DBCC-4582-A2CC-6FCC14B144C3}"/>
            </a:ext>
          </a:extLst>
        </xdr:cNvPr>
        <xdr:cNvSpPr/>
      </xdr:nvSpPr>
      <xdr:spPr>
        <a:xfrm>
          <a:off x="10426700" y="1097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85613</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5C5E546D-3AD1-446D-A12C-B215E73AD8E3}"/>
            </a:ext>
          </a:extLst>
        </xdr:cNvPr>
        <xdr:cNvSpPr txBox="1"/>
      </xdr:nvSpPr>
      <xdr:spPr>
        <a:xfrm>
          <a:off x="10515600" y="10886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705</xdr:rowOff>
    </xdr:from>
    <xdr:to>
      <xdr:col>50</xdr:col>
      <xdr:colOff>165100</xdr:colOff>
      <xdr:row>64</xdr:row>
      <xdr:rowOff>102305</xdr:rowOff>
    </xdr:to>
    <xdr:sp macro="" textlink="">
      <xdr:nvSpPr>
        <xdr:cNvPr id="248" name="楕円 247">
          <a:extLst>
            <a:ext uri="{FF2B5EF4-FFF2-40B4-BE49-F238E27FC236}">
              <a16:creationId xmlns:a16="http://schemas.microsoft.com/office/drawing/2014/main" id="{06CD43DD-DBBC-4191-9E65-E4F67A64E139}"/>
            </a:ext>
          </a:extLst>
        </xdr:cNvPr>
        <xdr:cNvSpPr/>
      </xdr:nvSpPr>
      <xdr:spPr>
        <a:xfrm>
          <a:off x="9588500" y="1097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50036</xdr:rowOff>
    </xdr:from>
    <xdr:to>
      <xdr:col>55</xdr:col>
      <xdr:colOff>0</xdr:colOff>
      <xdr:row>64</xdr:row>
      <xdr:rowOff>51505</xdr:rowOff>
    </xdr:to>
    <xdr:cxnSp macro="">
      <xdr:nvCxnSpPr>
        <xdr:cNvPr id="249" name="直線コネクタ 248">
          <a:extLst>
            <a:ext uri="{FF2B5EF4-FFF2-40B4-BE49-F238E27FC236}">
              <a16:creationId xmlns:a16="http://schemas.microsoft.com/office/drawing/2014/main" id="{953E3EDC-1B58-4877-AEAD-9CE9343825FB}"/>
            </a:ext>
          </a:extLst>
        </xdr:cNvPr>
        <xdr:cNvCxnSpPr/>
      </xdr:nvCxnSpPr>
      <xdr:spPr>
        <a:xfrm flipV="1">
          <a:off x="9639300" y="11022836"/>
          <a:ext cx="8382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963</xdr:rowOff>
    </xdr:from>
    <xdr:to>
      <xdr:col>46</xdr:col>
      <xdr:colOff>38100</xdr:colOff>
      <xdr:row>64</xdr:row>
      <xdr:rowOff>102563</xdr:rowOff>
    </xdr:to>
    <xdr:sp macro="" textlink="">
      <xdr:nvSpPr>
        <xdr:cNvPr id="250" name="楕円 249">
          <a:extLst>
            <a:ext uri="{FF2B5EF4-FFF2-40B4-BE49-F238E27FC236}">
              <a16:creationId xmlns:a16="http://schemas.microsoft.com/office/drawing/2014/main" id="{EBA8520B-4770-4498-A7CE-AAC56D60F3EE}"/>
            </a:ext>
          </a:extLst>
        </xdr:cNvPr>
        <xdr:cNvSpPr/>
      </xdr:nvSpPr>
      <xdr:spPr>
        <a:xfrm>
          <a:off x="8699500" y="1097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51505</xdr:rowOff>
    </xdr:from>
    <xdr:to>
      <xdr:col>50</xdr:col>
      <xdr:colOff>114300</xdr:colOff>
      <xdr:row>64</xdr:row>
      <xdr:rowOff>51763</xdr:rowOff>
    </xdr:to>
    <xdr:cxnSp macro="">
      <xdr:nvCxnSpPr>
        <xdr:cNvPr id="251" name="直線コネクタ 250">
          <a:extLst>
            <a:ext uri="{FF2B5EF4-FFF2-40B4-BE49-F238E27FC236}">
              <a16:creationId xmlns:a16="http://schemas.microsoft.com/office/drawing/2014/main" id="{56DF15B1-5CFF-4A5E-BD4C-D049D01A54B6}"/>
            </a:ext>
          </a:extLst>
        </xdr:cNvPr>
        <xdr:cNvCxnSpPr/>
      </xdr:nvCxnSpPr>
      <xdr:spPr>
        <a:xfrm flipV="1">
          <a:off x="8750300" y="11024305"/>
          <a:ext cx="889000" cy="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1648</xdr:rowOff>
    </xdr:from>
    <xdr:to>
      <xdr:col>41</xdr:col>
      <xdr:colOff>101600</xdr:colOff>
      <xdr:row>64</xdr:row>
      <xdr:rowOff>103248</xdr:rowOff>
    </xdr:to>
    <xdr:sp macro="" textlink="">
      <xdr:nvSpPr>
        <xdr:cNvPr id="252" name="楕円 251">
          <a:extLst>
            <a:ext uri="{FF2B5EF4-FFF2-40B4-BE49-F238E27FC236}">
              <a16:creationId xmlns:a16="http://schemas.microsoft.com/office/drawing/2014/main" id="{4957BB91-62B4-4189-80EB-48516AB8D2BA}"/>
            </a:ext>
          </a:extLst>
        </xdr:cNvPr>
        <xdr:cNvSpPr/>
      </xdr:nvSpPr>
      <xdr:spPr>
        <a:xfrm>
          <a:off x="7810500" y="1097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51763</xdr:rowOff>
    </xdr:from>
    <xdr:to>
      <xdr:col>45</xdr:col>
      <xdr:colOff>177800</xdr:colOff>
      <xdr:row>64</xdr:row>
      <xdr:rowOff>52448</xdr:rowOff>
    </xdr:to>
    <xdr:cxnSp macro="">
      <xdr:nvCxnSpPr>
        <xdr:cNvPr id="253" name="直線コネクタ 252">
          <a:extLst>
            <a:ext uri="{FF2B5EF4-FFF2-40B4-BE49-F238E27FC236}">
              <a16:creationId xmlns:a16="http://schemas.microsoft.com/office/drawing/2014/main" id="{27D65366-A492-49CB-B467-DC47D06957E3}"/>
            </a:ext>
          </a:extLst>
        </xdr:cNvPr>
        <xdr:cNvCxnSpPr/>
      </xdr:nvCxnSpPr>
      <xdr:spPr>
        <a:xfrm flipV="1">
          <a:off x="7861300" y="11024563"/>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2829</xdr:rowOff>
    </xdr:from>
    <xdr:to>
      <xdr:col>36</xdr:col>
      <xdr:colOff>165100</xdr:colOff>
      <xdr:row>64</xdr:row>
      <xdr:rowOff>104429</xdr:rowOff>
    </xdr:to>
    <xdr:sp macro="" textlink="">
      <xdr:nvSpPr>
        <xdr:cNvPr id="254" name="楕円 253">
          <a:extLst>
            <a:ext uri="{FF2B5EF4-FFF2-40B4-BE49-F238E27FC236}">
              <a16:creationId xmlns:a16="http://schemas.microsoft.com/office/drawing/2014/main" id="{31FD004F-14C7-4B5A-BB18-42EC2DEA8B43}"/>
            </a:ext>
          </a:extLst>
        </xdr:cNvPr>
        <xdr:cNvSpPr/>
      </xdr:nvSpPr>
      <xdr:spPr>
        <a:xfrm>
          <a:off x="6921500" y="1097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52448</xdr:rowOff>
    </xdr:from>
    <xdr:to>
      <xdr:col>41</xdr:col>
      <xdr:colOff>50800</xdr:colOff>
      <xdr:row>64</xdr:row>
      <xdr:rowOff>53629</xdr:rowOff>
    </xdr:to>
    <xdr:cxnSp macro="">
      <xdr:nvCxnSpPr>
        <xdr:cNvPr id="255" name="直線コネクタ 254">
          <a:extLst>
            <a:ext uri="{FF2B5EF4-FFF2-40B4-BE49-F238E27FC236}">
              <a16:creationId xmlns:a16="http://schemas.microsoft.com/office/drawing/2014/main" id="{B8F4FFCE-16EF-4258-88C8-41FACB8D87AD}"/>
            </a:ext>
          </a:extLst>
        </xdr:cNvPr>
        <xdr:cNvCxnSpPr/>
      </xdr:nvCxnSpPr>
      <xdr:spPr>
        <a:xfrm flipV="1">
          <a:off x="6972300" y="11025248"/>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11890</xdr:rowOff>
    </xdr:from>
    <xdr:ext cx="690189" cy="259045"/>
    <xdr:sp macro="" textlink="">
      <xdr:nvSpPr>
        <xdr:cNvPr id="256" name="n_1aveValue【橋りょう・トンネル】&#10;一人当たり有形固定資産（償却資産）額">
          <a:extLst>
            <a:ext uri="{FF2B5EF4-FFF2-40B4-BE49-F238E27FC236}">
              <a16:creationId xmlns:a16="http://schemas.microsoft.com/office/drawing/2014/main" id="{AE22E561-0CDF-4FD9-AAFC-798BCED67B68}"/>
            </a:ext>
          </a:extLst>
        </xdr:cNvPr>
        <xdr:cNvSpPr txBox="1"/>
      </xdr:nvSpPr>
      <xdr:spPr>
        <a:xfrm>
          <a:off x="9281505" y="106417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5560</xdr:rowOff>
    </xdr:from>
    <xdr:ext cx="690189" cy="259045"/>
    <xdr:sp macro="" textlink="">
      <xdr:nvSpPr>
        <xdr:cNvPr id="257" name="n_2aveValue【橋りょう・トンネル】&#10;一人当たり有形固定資産（償却資産）額">
          <a:extLst>
            <a:ext uri="{FF2B5EF4-FFF2-40B4-BE49-F238E27FC236}">
              <a16:creationId xmlns:a16="http://schemas.microsoft.com/office/drawing/2014/main" id="{03CC1311-4484-47B2-9324-6863087E064D}"/>
            </a:ext>
          </a:extLst>
        </xdr:cNvPr>
        <xdr:cNvSpPr txBox="1"/>
      </xdr:nvSpPr>
      <xdr:spPr>
        <a:xfrm>
          <a:off x="8405205" y="106354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42342</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310C3ED-3768-42C5-B7FC-1B7BF6792165}"/>
            </a:ext>
          </a:extLst>
        </xdr:cNvPr>
        <xdr:cNvSpPr txBox="1"/>
      </xdr:nvSpPr>
      <xdr:spPr>
        <a:xfrm>
          <a:off x="7561795" y="10672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46863</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E27F0E76-7702-4E86-B802-0E62DE02580B}"/>
            </a:ext>
          </a:extLst>
        </xdr:cNvPr>
        <xdr:cNvSpPr txBox="1"/>
      </xdr:nvSpPr>
      <xdr:spPr>
        <a:xfrm>
          <a:off x="6672795" y="1067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93432</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F8B4235D-6C05-4068-A1F2-4C5ECD367E32}"/>
            </a:ext>
          </a:extLst>
        </xdr:cNvPr>
        <xdr:cNvSpPr txBox="1"/>
      </xdr:nvSpPr>
      <xdr:spPr>
        <a:xfrm>
          <a:off x="9327095" y="1106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93690</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3CC2E3C4-E3A6-4C6F-87ED-925B12EDC7E3}"/>
            </a:ext>
          </a:extLst>
        </xdr:cNvPr>
        <xdr:cNvSpPr txBox="1"/>
      </xdr:nvSpPr>
      <xdr:spPr>
        <a:xfrm>
          <a:off x="8450795" y="11066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94375</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14C74329-E1E6-4B40-B54F-48043A438911}"/>
            </a:ext>
          </a:extLst>
        </xdr:cNvPr>
        <xdr:cNvSpPr txBox="1"/>
      </xdr:nvSpPr>
      <xdr:spPr>
        <a:xfrm>
          <a:off x="7561795" y="11067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95556</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B17D3074-CAEF-49D8-ACBC-C711E9E7F514}"/>
            </a:ext>
          </a:extLst>
        </xdr:cNvPr>
        <xdr:cNvSpPr txBox="1"/>
      </xdr:nvSpPr>
      <xdr:spPr>
        <a:xfrm>
          <a:off x="6672795" y="11068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57E7EB43-BF03-401D-ABD4-E3865950539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7962F71-7E98-4FB0-B8AC-F31142D7473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54DCAEB0-0AD7-46DE-A85C-FB620C0D729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3B99E563-5A78-4CEF-B51B-42542FB319D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D24C5EDB-91F1-4444-B304-67ABE5CE5FE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208B6865-4C15-4B8C-BC4D-CC5E14A9A48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3E720AB6-0EE7-42D3-8CC2-6CB74AAE86F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4FCAD90-FC8C-41A3-B60D-BF714216F11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CCF88F8D-CF4B-4E3B-A06B-CB52C68B51F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141B58D1-7C38-49E6-B92D-127D271D480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209FAC71-6C9C-4A89-9719-5ACCFC08CA2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8C4D53D4-2442-475A-8E56-FEF1E683B53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AE492FDE-80CD-4265-B688-2C1CF60E8BE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E54C09B0-45E8-4B79-A6A5-0DF331CE0962}"/>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C21AA1DA-F362-4507-8CEC-0626BF173748}"/>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84886CD6-2305-4B12-B130-F097E037B97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874F2072-1911-417F-BD99-1741C059F11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E488A4F4-127F-4CB6-93CA-05C7811B5327}"/>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478873A1-0E74-474B-BFF4-253C2799682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8E760BF9-F474-4E5A-B96A-6DE446D70FAF}"/>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39E3F40D-3361-4028-AF2E-5688EF78954E}"/>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8ABCC2A2-A445-40E7-8382-9C2C78B574A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CF616D89-14E1-4989-B5FC-E28E32626F8A}"/>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6835BCBD-2CA3-4950-9229-348DCEE16A0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68580</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4D1BB095-34F0-4886-B416-2E4EC7284824}"/>
            </a:ext>
          </a:extLst>
        </xdr:cNvPr>
        <xdr:cNvCxnSpPr/>
      </xdr:nvCxnSpPr>
      <xdr:spPr>
        <a:xfrm flipV="1">
          <a:off x="4634865" y="1327023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C4900755-F0CB-4690-AEE4-0399012BA4BD}"/>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A3C45268-65AC-4148-875C-24866723F463}"/>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15257</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4AC69747-D7F6-4003-BB44-B36D87BFFE61}"/>
            </a:ext>
          </a:extLst>
        </xdr:cNvPr>
        <xdr:cNvSpPr txBox="1"/>
      </xdr:nvSpPr>
      <xdr:spPr>
        <a:xfrm>
          <a:off x="4673600" y="1304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68580</xdr:rowOff>
    </xdr:from>
    <xdr:to>
      <xdr:col>24</xdr:col>
      <xdr:colOff>152400</xdr:colOff>
      <xdr:row>77</xdr:row>
      <xdr:rowOff>68580</xdr:rowOff>
    </xdr:to>
    <xdr:cxnSp macro="">
      <xdr:nvCxnSpPr>
        <xdr:cNvPr id="292" name="直線コネクタ 291">
          <a:extLst>
            <a:ext uri="{FF2B5EF4-FFF2-40B4-BE49-F238E27FC236}">
              <a16:creationId xmlns:a16="http://schemas.microsoft.com/office/drawing/2014/main" id="{034F1B4E-34DF-48E2-9A0A-CB36DDD58B9E}"/>
            </a:ext>
          </a:extLst>
        </xdr:cNvPr>
        <xdr:cNvCxnSpPr/>
      </xdr:nvCxnSpPr>
      <xdr:spPr>
        <a:xfrm>
          <a:off x="4546600" y="1327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49547</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6451F3FA-D59F-41EF-9A34-97379037DE68}"/>
            </a:ext>
          </a:extLst>
        </xdr:cNvPr>
        <xdr:cNvSpPr txBox="1"/>
      </xdr:nvSpPr>
      <xdr:spPr>
        <a:xfrm>
          <a:off x="4673600" y="14108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71120</xdr:rowOff>
    </xdr:from>
    <xdr:to>
      <xdr:col>24</xdr:col>
      <xdr:colOff>114300</xdr:colOff>
      <xdr:row>83</xdr:row>
      <xdr:rowOff>1270</xdr:rowOff>
    </xdr:to>
    <xdr:sp macro="" textlink="">
      <xdr:nvSpPr>
        <xdr:cNvPr id="294" name="フローチャート: 判断 293">
          <a:extLst>
            <a:ext uri="{FF2B5EF4-FFF2-40B4-BE49-F238E27FC236}">
              <a16:creationId xmlns:a16="http://schemas.microsoft.com/office/drawing/2014/main" id="{749725A8-E992-4F11-9222-7B9AACBE16EC}"/>
            </a:ext>
          </a:extLst>
        </xdr:cNvPr>
        <xdr:cNvSpPr/>
      </xdr:nvSpPr>
      <xdr:spPr>
        <a:xfrm>
          <a:off x="45847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36830</xdr:rowOff>
    </xdr:from>
    <xdr:to>
      <xdr:col>20</xdr:col>
      <xdr:colOff>38100</xdr:colOff>
      <xdr:row>82</xdr:row>
      <xdr:rowOff>138430</xdr:rowOff>
    </xdr:to>
    <xdr:sp macro="" textlink="">
      <xdr:nvSpPr>
        <xdr:cNvPr id="295" name="フローチャート: 判断 294">
          <a:extLst>
            <a:ext uri="{FF2B5EF4-FFF2-40B4-BE49-F238E27FC236}">
              <a16:creationId xmlns:a16="http://schemas.microsoft.com/office/drawing/2014/main" id="{B447D00E-3418-4C9F-92F9-637A5FBB5B2A}"/>
            </a:ext>
          </a:extLst>
        </xdr:cNvPr>
        <xdr:cNvSpPr/>
      </xdr:nvSpPr>
      <xdr:spPr>
        <a:xfrm>
          <a:off x="37465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96" name="フローチャート: 判断 295">
          <a:extLst>
            <a:ext uri="{FF2B5EF4-FFF2-40B4-BE49-F238E27FC236}">
              <a16:creationId xmlns:a16="http://schemas.microsoft.com/office/drawing/2014/main" id="{30E51386-9827-4D85-B33D-5C57EC148CE4}"/>
            </a:ext>
          </a:extLst>
        </xdr:cNvPr>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103505</xdr:rowOff>
    </xdr:from>
    <xdr:to>
      <xdr:col>10</xdr:col>
      <xdr:colOff>165100</xdr:colOff>
      <xdr:row>83</xdr:row>
      <xdr:rowOff>33655</xdr:rowOff>
    </xdr:to>
    <xdr:sp macro="" textlink="">
      <xdr:nvSpPr>
        <xdr:cNvPr id="297" name="フローチャート: 判断 296">
          <a:extLst>
            <a:ext uri="{FF2B5EF4-FFF2-40B4-BE49-F238E27FC236}">
              <a16:creationId xmlns:a16="http://schemas.microsoft.com/office/drawing/2014/main" id="{446AE6F7-4A5C-40BA-B39F-065C99282537}"/>
            </a:ext>
          </a:extLst>
        </xdr:cNvPr>
        <xdr:cNvSpPr/>
      </xdr:nvSpPr>
      <xdr:spPr>
        <a:xfrm>
          <a:off x="1968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4445</xdr:rowOff>
    </xdr:from>
    <xdr:to>
      <xdr:col>6</xdr:col>
      <xdr:colOff>38100</xdr:colOff>
      <xdr:row>82</xdr:row>
      <xdr:rowOff>106045</xdr:rowOff>
    </xdr:to>
    <xdr:sp macro="" textlink="">
      <xdr:nvSpPr>
        <xdr:cNvPr id="298" name="フローチャート: 判断 297">
          <a:extLst>
            <a:ext uri="{FF2B5EF4-FFF2-40B4-BE49-F238E27FC236}">
              <a16:creationId xmlns:a16="http://schemas.microsoft.com/office/drawing/2014/main" id="{A2C73D0B-9F1B-4B68-93CC-861AD985AC9D}"/>
            </a:ext>
          </a:extLst>
        </xdr:cNvPr>
        <xdr:cNvSpPr/>
      </xdr:nvSpPr>
      <xdr:spPr>
        <a:xfrm>
          <a:off x="1079500" y="1406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30169D12-2EAE-4029-B3F7-A70632A2AB4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EE86F15B-A87B-47F8-8DFB-24D85841EC4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C1F70FE-B7B3-4B65-8A23-9272CCFC38C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4F0A9C34-E275-45F3-AABB-BC1157A1948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EBBBCA3-F28E-4DE2-A10F-CD4CCC558E1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101600</xdr:rowOff>
    </xdr:from>
    <xdr:to>
      <xdr:col>24</xdr:col>
      <xdr:colOff>114300</xdr:colOff>
      <xdr:row>82</xdr:row>
      <xdr:rowOff>31750</xdr:rowOff>
    </xdr:to>
    <xdr:sp macro="" textlink="">
      <xdr:nvSpPr>
        <xdr:cNvPr id="304" name="楕円 303">
          <a:extLst>
            <a:ext uri="{FF2B5EF4-FFF2-40B4-BE49-F238E27FC236}">
              <a16:creationId xmlns:a16="http://schemas.microsoft.com/office/drawing/2014/main" id="{1B204E5F-A7F3-4F69-8A21-E4F37697B4DB}"/>
            </a:ext>
          </a:extLst>
        </xdr:cNvPr>
        <xdr:cNvSpPr/>
      </xdr:nvSpPr>
      <xdr:spPr>
        <a:xfrm>
          <a:off x="45847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124477</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6809310E-B3B1-4C01-98F7-E399E8B130C1}"/>
            </a:ext>
          </a:extLst>
        </xdr:cNvPr>
        <xdr:cNvSpPr txBox="1"/>
      </xdr:nvSpPr>
      <xdr:spPr>
        <a:xfrm>
          <a:off x="4673600"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40639</xdr:rowOff>
    </xdr:from>
    <xdr:to>
      <xdr:col>20</xdr:col>
      <xdr:colOff>38100</xdr:colOff>
      <xdr:row>81</xdr:row>
      <xdr:rowOff>142239</xdr:rowOff>
    </xdr:to>
    <xdr:sp macro="" textlink="">
      <xdr:nvSpPr>
        <xdr:cNvPr id="306" name="楕円 305">
          <a:extLst>
            <a:ext uri="{FF2B5EF4-FFF2-40B4-BE49-F238E27FC236}">
              <a16:creationId xmlns:a16="http://schemas.microsoft.com/office/drawing/2014/main" id="{C3DE2AEE-01C3-488F-A0B0-8E8FEBFA9D9B}"/>
            </a:ext>
          </a:extLst>
        </xdr:cNvPr>
        <xdr:cNvSpPr/>
      </xdr:nvSpPr>
      <xdr:spPr>
        <a:xfrm>
          <a:off x="3746500" y="1392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91439</xdr:rowOff>
    </xdr:from>
    <xdr:to>
      <xdr:col>24</xdr:col>
      <xdr:colOff>63500</xdr:colOff>
      <xdr:row>81</xdr:row>
      <xdr:rowOff>152400</xdr:rowOff>
    </xdr:to>
    <xdr:cxnSp macro="">
      <xdr:nvCxnSpPr>
        <xdr:cNvPr id="307" name="直線コネクタ 306">
          <a:extLst>
            <a:ext uri="{FF2B5EF4-FFF2-40B4-BE49-F238E27FC236}">
              <a16:creationId xmlns:a16="http://schemas.microsoft.com/office/drawing/2014/main" id="{E1C0D93D-10C6-4C83-8D7D-4130512913B9}"/>
            </a:ext>
          </a:extLst>
        </xdr:cNvPr>
        <xdr:cNvCxnSpPr/>
      </xdr:nvCxnSpPr>
      <xdr:spPr>
        <a:xfrm>
          <a:off x="3797300" y="13978889"/>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135889</xdr:rowOff>
    </xdr:from>
    <xdr:to>
      <xdr:col>15</xdr:col>
      <xdr:colOff>101600</xdr:colOff>
      <xdr:row>81</xdr:row>
      <xdr:rowOff>66039</xdr:rowOff>
    </xdr:to>
    <xdr:sp macro="" textlink="">
      <xdr:nvSpPr>
        <xdr:cNvPr id="308" name="楕円 307">
          <a:extLst>
            <a:ext uri="{FF2B5EF4-FFF2-40B4-BE49-F238E27FC236}">
              <a16:creationId xmlns:a16="http://schemas.microsoft.com/office/drawing/2014/main" id="{84B275B9-C12A-497D-9A66-0CBC7F99CD1B}"/>
            </a:ext>
          </a:extLst>
        </xdr:cNvPr>
        <xdr:cNvSpPr/>
      </xdr:nvSpPr>
      <xdr:spPr>
        <a:xfrm>
          <a:off x="2857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15239</xdr:rowOff>
    </xdr:from>
    <xdr:to>
      <xdr:col>19</xdr:col>
      <xdr:colOff>177800</xdr:colOff>
      <xdr:row>81</xdr:row>
      <xdr:rowOff>91439</xdr:rowOff>
    </xdr:to>
    <xdr:cxnSp macro="">
      <xdr:nvCxnSpPr>
        <xdr:cNvPr id="309" name="直線コネクタ 308">
          <a:extLst>
            <a:ext uri="{FF2B5EF4-FFF2-40B4-BE49-F238E27FC236}">
              <a16:creationId xmlns:a16="http://schemas.microsoft.com/office/drawing/2014/main" id="{B4566199-B99C-4C87-BA48-F057ECFE45FC}"/>
            </a:ext>
          </a:extLst>
        </xdr:cNvPr>
        <xdr:cNvCxnSpPr/>
      </xdr:nvCxnSpPr>
      <xdr:spPr>
        <a:xfrm>
          <a:off x="2908300" y="1390268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636</xdr:rowOff>
    </xdr:from>
    <xdr:to>
      <xdr:col>10</xdr:col>
      <xdr:colOff>165100</xdr:colOff>
      <xdr:row>81</xdr:row>
      <xdr:rowOff>102236</xdr:rowOff>
    </xdr:to>
    <xdr:sp macro="" textlink="">
      <xdr:nvSpPr>
        <xdr:cNvPr id="310" name="楕円 309">
          <a:extLst>
            <a:ext uri="{FF2B5EF4-FFF2-40B4-BE49-F238E27FC236}">
              <a16:creationId xmlns:a16="http://schemas.microsoft.com/office/drawing/2014/main" id="{02F59116-4FF7-4D37-B76D-475BDD677D5E}"/>
            </a:ext>
          </a:extLst>
        </xdr:cNvPr>
        <xdr:cNvSpPr/>
      </xdr:nvSpPr>
      <xdr:spPr>
        <a:xfrm>
          <a:off x="1968500" y="1388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15239</xdr:rowOff>
    </xdr:from>
    <xdr:to>
      <xdr:col>15</xdr:col>
      <xdr:colOff>50800</xdr:colOff>
      <xdr:row>81</xdr:row>
      <xdr:rowOff>51436</xdr:rowOff>
    </xdr:to>
    <xdr:cxnSp macro="">
      <xdr:nvCxnSpPr>
        <xdr:cNvPr id="311" name="直線コネクタ 310">
          <a:extLst>
            <a:ext uri="{FF2B5EF4-FFF2-40B4-BE49-F238E27FC236}">
              <a16:creationId xmlns:a16="http://schemas.microsoft.com/office/drawing/2014/main" id="{51FDCA23-E605-4859-899F-745E329986C0}"/>
            </a:ext>
          </a:extLst>
        </xdr:cNvPr>
        <xdr:cNvCxnSpPr/>
      </xdr:nvCxnSpPr>
      <xdr:spPr>
        <a:xfrm flipV="1">
          <a:off x="2019300" y="1390268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10161</xdr:rowOff>
    </xdr:from>
    <xdr:to>
      <xdr:col>6</xdr:col>
      <xdr:colOff>38100</xdr:colOff>
      <xdr:row>81</xdr:row>
      <xdr:rowOff>111761</xdr:rowOff>
    </xdr:to>
    <xdr:sp macro="" textlink="">
      <xdr:nvSpPr>
        <xdr:cNvPr id="312" name="楕円 311">
          <a:extLst>
            <a:ext uri="{FF2B5EF4-FFF2-40B4-BE49-F238E27FC236}">
              <a16:creationId xmlns:a16="http://schemas.microsoft.com/office/drawing/2014/main" id="{E2FFB1C1-5D0E-46B6-BC0B-21F5CC1909BD}"/>
            </a:ext>
          </a:extLst>
        </xdr:cNvPr>
        <xdr:cNvSpPr/>
      </xdr:nvSpPr>
      <xdr:spPr>
        <a:xfrm>
          <a:off x="1079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51436</xdr:rowOff>
    </xdr:from>
    <xdr:to>
      <xdr:col>10</xdr:col>
      <xdr:colOff>114300</xdr:colOff>
      <xdr:row>81</xdr:row>
      <xdr:rowOff>60961</xdr:rowOff>
    </xdr:to>
    <xdr:cxnSp macro="">
      <xdr:nvCxnSpPr>
        <xdr:cNvPr id="313" name="直線コネクタ 312">
          <a:extLst>
            <a:ext uri="{FF2B5EF4-FFF2-40B4-BE49-F238E27FC236}">
              <a16:creationId xmlns:a16="http://schemas.microsoft.com/office/drawing/2014/main" id="{92F198A0-D6B2-40D5-97A3-EB9E0B0431F6}"/>
            </a:ext>
          </a:extLst>
        </xdr:cNvPr>
        <xdr:cNvCxnSpPr/>
      </xdr:nvCxnSpPr>
      <xdr:spPr>
        <a:xfrm flipV="1">
          <a:off x="1130300" y="13938886"/>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129557</xdr:rowOff>
    </xdr:from>
    <xdr:ext cx="405111" cy="259045"/>
    <xdr:sp macro="" textlink="">
      <xdr:nvSpPr>
        <xdr:cNvPr id="314" name="n_1aveValue【公営住宅】&#10;有形固定資産減価償却率">
          <a:extLst>
            <a:ext uri="{FF2B5EF4-FFF2-40B4-BE49-F238E27FC236}">
              <a16:creationId xmlns:a16="http://schemas.microsoft.com/office/drawing/2014/main" id="{0AD1A194-1355-4C41-A91D-7ADD21D07DF9}"/>
            </a:ext>
          </a:extLst>
        </xdr:cNvPr>
        <xdr:cNvSpPr txBox="1"/>
      </xdr:nvSpPr>
      <xdr:spPr>
        <a:xfrm>
          <a:off x="3582044" y="1418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165752</xdr:rowOff>
    </xdr:from>
    <xdr:ext cx="405111" cy="259045"/>
    <xdr:sp macro="" textlink="">
      <xdr:nvSpPr>
        <xdr:cNvPr id="315" name="n_2aveValue【公営住宅】&#10;有形固定資産減価償却率">
          <a:extLst>
            <a:ext uri="{FF2B5EF4-FFF2-40B4-BE49-F238E27FC236}">
              <a16:creationId xmlns:a16="http://schemas.microsoft.com/office/drawing/2014/main" id="{28954F87-5E45-4837-9BF3-9CE76CEC12CD}"/>
            </a:ext>
          </a:extLst>
        </xdr:cNvPr>
        <xdr:cNvSpPr txBox="1"/>
      </xdr:nvSpPr>
      <xdr:spPr>
        <a:xfrm>
          <a:off x="2705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24782</xdr:rowOff>
    </xdr:from>
    <xdr:ext cx="405111" cy="259045"/>
    <xdr:sp macro="" textlink="">
      <xdr:nvSpPr>
        <xdr:cNvPr id="316" name="n_3aveValue【公営住宅】&#10;有形固定資産減価償却率">
          <a:extLst>
            <a:ext uri="{FF2B5EF4-FFF2-40B4-BE49-F238E27FC236}">
              <a16:creationId xmlns:a16="http://schemas.microsoft.com/office/drawing/2014/main" id="{FD29B274-1061-420D-9400-6317AC803B0A}"/>
            </a:ext>
          </a:extLst>
        </xdr:cNvPr>
        <xdr:cNvSpPr txBox="1"/>
      </xdr:nvSpPr>
      <xdr:spPr>
        <a:xfrm>
          <a:off x="181674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97172</xdr:rowOff>
    </xdr:from>
    <xdr:ext cx="405111" cy="259045"/>
    <xdr:sp macro="" textlink="">
      <xdr:nvSpPr>
        <xdr:cNvPr id="317" name="n_4aveValue【公営住宅】&#10;有形固定資産減価償却率">
          <a:extLst>
            <a:ext uri="{FF2B5EF4-FFF2-40B4-BE49-F238E27FC236}">
              <a16:creationId xmlns:a16="http://schemas.microsoft.com/office/drawing/2014/main" id="{BEA62ABD-DA48-44BE-A365-D15AEC75C027}"/>
            </a:ext>
          </a:extLst>
        </xdr:cNvPr>
        <xdr:cNvSpPr txBox="1"/>
      </xdr:nvSpPr>
      <xdr:spPr>
        <a:xfrm>
          <a:off x="927744" y="1415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158766</xdr:rowOff>
    </xdr:from>
    <xdr:ext cx="405111" cy="259045"/>
    <xdr:sp macro="" textlink="">
      <xdr:nvSpPr>
        <xdr:cNvPr id="318" name="n_1mainValue【公営住宅】&#10;有形固定資産減価償却率">
          <a:extLst>
            <a:ext uri="{FF2B5EF4-FFF2-40B4-BE49-F238E27FC236}">
              <a16:creationId xmlns:a16="http://schemas.microsoft.com/office/drawing/2014/main" id="{54E2B77A-7A8F-46C7-91D1-6C4141A4B17D}"/>
            </a:ext>
          </a:extLst>
        </xdr:cNvPr>
        <xdr:cNvSpPr txBox="1"/>
      </xdr:nvSpPr>
      <xdr:spPr>
        <a:xfrm>
          <a:off x="3582044" y="1370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82566</xdr:rowOff>
    </xdr:from>
    <xdr:ext cx="405111" cy="259045"/>
    <xdr:sp macro="" textlink="">
      <xdr:nvSpPr>
        <xdr:cNvPr id="319" name="n_2mainValue【公営住宅】&#10;有形固定資産減価償却率">
          <a:extLst>
            <a:ext uri="{FF2B5EF4-FFF2-40B4-BE49-F238E27FC236}">
              <a16:creationId xmlns:a16="http://schemas.microsoft.com/office/drawing/2014/main" id="{C06B7428-D0E4-4E45-BE75-76ED77B9304D}"/>
            </a:ext>
          </a:extLst>
        </xdr:cNvPr>
        <xdr:cNvSpPr txBox="1"/>
      </xdr:nvSpPr>
      <xdr:spPr>
        <a:xfrm>
          <a:off x="2705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118763</xdr:rowOff>
    </xdr:from>
    <xdr:ext cx="405111" cy="259045"/>
    <xdr:sp macro="" textlink="">
      <xdr:nvSpPr>
        <xdr:cNvPr id="320" name="n_3mainValue【公営住宅】&#10;有形固定資産減価償却率">
          <a:extLst>
            <a:ext uri="{FF2B5EF4-FFF2-40B4-BE49-F238E27FC236}">
              <a16:creationId xmlns:a16="http://schemas.microsoft.com/office/drawing/2014/main" id="{FB931CEE-2CFC-4EC3-9A95-7E6DFF57CEA7}"/>
            </a:ext>
          </a:extLst>
        </xdr:cNvPr>
        <xdr:cNvSpPr txBox="1"/>
      </xdr:nvSpPr>
      <xdr:spPr>
        <a:xfrm>
          <a:off x="18167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128288</xdr:rowOff>
    </xdr:from>
    <xdr:ext cx="405111" cy="259045"/>
    <xdr:sp macro="" textlink="">
      <xdr:nvSpPr>
        <xdr:cNvPr id="321" name="n_4mainValue【公営住宅】&#10;有形固定資産減価償却率">
          <a:extLst>
            <a:ext uri="{FF2B5EF4-FFF2-40B4-BE49-F238E27FC236}">
              <a16:creationId xmlns:a16="http://schemas.microsoft.com/office/drawing/2014/main" id="{6D5C494E-840B-408A-A2F0-4DBD1D1FBD37}"/>
            </a:ext>
          </a:extLst>
        </xdr:cNvPr>
        <xdr:cNvSpPr txBox="1"/>
      </xdr:nvSpPr>
      <xdr:spPr>
        <a:xfrm>
          <a:off x="927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7521908F-8513-4C68-8814-36A3EC1F10A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B8264001-E14D-44F1-9D5D-775ED7D25B0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4D4BA153-A7C0-41A2-9993-156B11936AD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B3869693-EC11-4CE2-AC46-04EB3E6695B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9A233FC3-FC64-4FE2-84A2-3EDFE40D221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E1881EFF-DA06-4551-A9CD-FB721C5789B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3D31517D-35A3-4DC1-99F5-3723C7AA0A3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B3FD2CAC-43E3-4E11-98E3-188ED4A41DC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846486E1-DE6F-4176-A824-F3AC9F5CDE8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8A78F631-968B-40CF-802B-AFA7E039CA2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83D504DC-B5D1-4B16-A07F-296E37B08363}"/>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CF926935-6E7A-4EC8-9540-50E7869DBF28}"/>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273AE2E4-BAB4-45D6-BE23-7C5326359958}"/>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3C05F99D-319E-4696-9B6C-321DCB163BD2}"/>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FF557DC5-7F2F-4F8D-B420-E578054B2429}"/>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BD99F029-59A4-4013-A433-CC7F7BF27EF4}"/>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B3F3BC33-568E-440A-A1DE-CD71054BE412}"/>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8CA00042-1686-4D72-9374-5FB0BEC237FA}"/>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61BBC7E7-E665-4C67-9405-301EAEB969C7}"/>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A7394430-16B1-41AE-B87B-B9D4EF9B76C6}"/>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D6312AC9-AA5F-43EF-AA9A-B3C131802F5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136BC7EB-BEA3-4549-9A1B-E806F41C3B26}"/>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2AC0F79E-0E5E-4127-8A2E-586F877AA48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139446</xdr:rowOff>
    </xdr:from>
    <xdr:to>
      <xdr:col>54</xdr:col>
      <xdr:colOff>189865</xdr:colOff>
      <xdr:row>86</xdr:row>
      <xdr:rowOff>36957</xdr:rowOff>
    </xdr:to>
    <xdr:cxnSp macro="">
      <xdr:nvCxnSpPr>
        <xdr:cNvPr id="345" name="直線コネクタ 344">
          <a:extLst>
            <a:ext uri="{FF2B5EF4-FFF2-40B4-BE49-F238E27FC236}">
              <a16:creationId xmlns:a16="http://schemas.microsoft.com/office/drawing/2014/main" id="{9319971F-722C-4162-AE32-D03913D17C9B}"/>
            </a:ext>
          </a:extLst>
        </xdr:cNvPr>
        <xdr:cNvCxnSpPr/>
      </xdr:nvCxnSpPr>
      <xdr:spPr>
        <a:xfrm flipV="1">
          <a:off x="10476865" y="13341096"/>
          <a:ext cx="0" cy="144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40784</xdr:rowOff>
    </xdr:from>
    <xdr:ext cx="469744" cy="259045"/>
    <xdr:sp macro="" textlink="">
      <xdr:nvSpPr>
        <xdr:cNvPr id="346" name="【公営住宅】&#10;一人当たり面積最小値テキスト">
          <a:extLst>
            <a:ext uri="{FF2B5EF4-FFF2-40B4-BE49-F238E27FC236}">
              <a16:creationId xmlns:a16="http://schemas.microsoft.com/office/drawing/2014/main" id="{06C9BCD3-09C4-4024-A268-CCC5B17B3F60}"/>
            </a:ext>
          </a:extLst>
        </xdr:cNvPr>
        <xdr:cNvSpPr txBox="1"/>
      </xdr:nvSpPr>
      <xdr:spPr>
        <a:xfrm>
          <a:off x="10515600" y="147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36957</xdr:rowOff>
    </xdr:from>
    <xdr:to>
      <xdr:col>55</xdr:col>
      <xdr:colOff>88900</xdr:colOff>
      <xdr:row>86</xdr:row>
      <xdr:rowOff>36957</xdr:rowOff>
    </xdr:to>
    <xdr:cxnSp macro="">
      <xdr:nvCxnSpPr>
        <xdr:cNvPr id="347" name="直線コネクタ 346">
          <a:extLst>
            <a:ext uri="{FF2B5EF4-FFF2-40B4-BE49-F238E27FC236}">
              <a16:creationId xmlns:a16="http://schemas.microsoft.com/office/drawing/2014/main" id="{CE990590-191F-4680-B4FF-64B63FCEC082}"/>
            </a:ext>
          </a:extLst>
        </xdr:cNvPr>
        <xdr:cNvCxnSpPr/>
      </xdr:nvCxnSpPr>
      <xdr:spPr>
        <a:xfrm>
          <a:off x="10388600" y="147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86123</xdr:rowOff>
    </xdr:from>
    <xdr:ext cx="469744" cy="259045"/>
    <xdr:sp macro="" textlink="">
      <xdr:nvSpPr>
        <xdr:cNvPr id="348" name="【公営住宅】&#10;一人当たり面積最大値テキスト">
          <a:extLst>
            <a:ext uri="{FF2B5EF4-FFF2-40B4-BE49-F238E27FC236}">
              <a16:creationId xmlns:a16="http://schemas.microsoft.com/office/drawing/2014/main" id="{0B997501-5B34-4C94-A762-51721123508B}"/>
            </a:ext>
          </a:extLst>
        </xdr:cNvPr>
        <xdr:cNvSpPr txBox="1"/>
      </xdr:nvSpPr>
      <xdr:spPr>
        <a:xfrm>
          <a:off x="10515600" y="1311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139446</xdr:rowOff>
    </xdr:from>
    <xdr:to>
      <xdr:col>55</xdr:col>
      <xdr:colOff>88900</xdr:colOff>
      <xdr:row>77</xdr:row>
      <xdr:rowOff>139446</xdr:rowOff>
    </xdr:to>
    <xdr:cxnSp macro="">
      <xdr:nvCxnSpPr>
        <xdr:cNvPr id="349" name="直線コネクタ 348">
          <a:extLst>
            <a:ext uri="{FF2B5EF4-FFF2-40B4-BE49-F238E27FC236}">
              <a16:creationId xmlns:a16="http://schemas.microsoft.com/office/drawing/2014/main" id="{41888A4F-1CB3-4424-AE8A-C73096802E73}"/>
            </a:ext>
          </a:extLst>
        </xdr:cNvPr>
        <xdr:cNvCxnSpPr/>
      </xdr:nvCxnSpPr>
      <xdr:spPr>
        <a:xfrm>
          <a:off x="10388600" y="13341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27894</xdr:rowOff>
    </xdr:from>
    <xdr:ext cx="469744" cy="259045"/>
    <xdr:sp macro="" textlink="">
      <xdr:nvSpPr>
        <xdr:cNvPr id="350" name="【公営住宅】&#10;一人当たり面積平均値テキスト">
          <a:extLst>
            <a:ext uri="{FF2B5EF4-FFF2-40B4-BE49-F238E27FC236}">
              <a16:creationId xmlns:a16="http://schemas.microsoft.com/office/drawing/2014/main" id="{A4635106-C556-4E1B-8F07-70E547D5C92D}"/>
            </a:ext>
          </a:extLst>
        </xdr:cNvPr>
        <xdr:cNvSpPr txBox="1"/>
      </xdr:nvSpPr>
      <xdr:spPr>
        <a:xfrm>
          <a:off x="10515600" y="1425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5017</xdr:rowOff>
    </xdr:from>
    <xdr:to>
      <xdr:col>55</xdr:col>
      <xdr:colOff>50800</xdr:colOff>
      <xdr:row>84</xdr:row>
      <xdr:rowOff>106617</xdr:rowOff>
    </xdr:to>
    <xdr:sp macro="" textlink="">
      <xdr:nvSpPr>
        <xdr:cNvPr id="351" name="フローチャート: 判断 350">
          <a:extLst>
            <a:ext uri="{FF2B5EF4-FFF2-40B4-BE49-F238E27FC236}">
              <a16:creationId xmlns:a16="http://schemas.microsoft.com/office/drawing/2014/main" id="{56B5ECFC-BD22-433B-9077-0F59ED487523}"/>
            </a:ext>
          </a:extLst>
        </xdr:cNvPr>
        <xdr:cNvSpPr/>
      </xdr:nvSpPr>
      <xdr:spPr>
        <a:xfrm>
          <a:off x="10426700" y="1440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90551</xdr:rowOff>
    </xdr:from>
    <xdr:to>
      <xdr:col>50</xdr:col>
      <xdr:colOff>165100</xdr:colOff>
      <xdr:row>84</xdr:row>
      <xdr:rowOff>20701</xdr:rowOff>
    </xdr:to>
    <xdr:sp macro="" textlink="">
      <xdr:nvSpPr>
        <xdr:cNvPr id="352" name="フローチャート: 判断 351">
          <a:extLst>
            <a:ext uri="{FF2B5EF4-FFF2-40B4-BE49-F238E27FC236}">
              <a16:creationId xmlns:a16="http://schemas.microsoft.com/office/drawing/2014/main" id="{76DBC0B0-E907-4260-B427-A5871CFC7E8B}"/>
            </a:ext>
          </a:extLst>
        </xdr:cNvPr>
        <xdr:cNvSpPr/>
      </xdr:nvSpPr>
      <xdr:spPr>
        <a:xfrm>
          <a:off x="9588500" y="1432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65215</xdr:rowOff>
    </xdr:from>
    <xdr:to>
      <xdr:col>46</xdr:col>
      <xdr:colOff>38100</xdr:colOff>
      <xdr:row>83</xdr:row>
      <xdr:rowOff>166815</xdr:rowOff>
    </xdr:to>
    <xdr:sp macro="" textlink="">
      <xdr:nvSpPr>
        <xdr:cNvPr id="353" name="フローチャート: 判断 352">
          <a:extLst>
            <a:ext uri="{FF2B5EF4-FFF2-40B4-BE49-F238E27FC236}">
              <a16:creationId xmlns:a16="http://schemas.microsoft.com/office/drawing/2014/main" id="{1147E0E4-2210-4D2B-A064-4DEEF648939B}"/>
            </a:ext>
          </a:extLst>
        </xdr:cNvPr>
        <xdr:cNvSpPr/>
      </xdr:nvSpPr>
      <xdr:spPr>
        <a:xfrm>
          <a:off x="8699500" y="1429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33401</xdr:rowOff>
    </xdr:from>
    <xdr:to>
      <xdr:col>41</xdr:col>
      <xdr:colOff>101600</xdr:colOff>
      <xdr:row>83</xdr:row>
      <xdr:rowOff>135001</xdr:rowOff>
    </xdr:to>
    <xdr:sp macro="" textlink="">
      <xdr:nvSpPr>
        <xdr:cNvPr id="354" name="フローチャート: 判断 353">
          <a:extLst>
            <a:ext uri="{FF2B5EF4-FFF2-40B4-BE49-F238E27FC236}">
              <a16:creationId xmlns:a16="http://schemas.microsoft.com/office/drawing/2014/main" id="{EE737DD2-7A58-4C8D-89F3-B31FC2973D06}"/>
            </a:ext>
          </a:extLst>
        </xdr:cNvPr>
        <xdr:cNvSpPr/>
      </xdr:nvSpPr>
      <xdr:spPr>
        <a:xfrm>
          <a:off x="7810500" y="1426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94742</xdr:rowOff>
    </xdr:from>
    <xdr:to>
      <xdr:col>36</xdr:col>
      <xdr:colOff>165100</xdr:colOff>
      <xdr:row>84</xdr:row>
      <xdr:rowOff>24892</xdr:rowOff>
    </xdr:to>
    <xdr:sp macro="" textlink="">
      <xdr:nvSpPr>
        <xdr:cNvPr id="355" name="フローチャート: 判断 354">
          <a:extLst>
            <a:ext uri="{FF2B5EF4-FFF2-40B4-BE49-F238E27FC236}">
              <a16:creationId xmlns:a16="http://schemas.microsoft.com/office/drawing/2014/main" id="{043F267C-BDE5-4F9C-BC98-88431A68181E}"/>
            </a:ext>
          </a:extLst>
        </xdr:cNvPr>
        <xdr:cNvSpPr/>
      </xdr:nvSpPr>
      <xdr:spPr>
        <a:xfrm>
          <a:off x="69215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D6B9419-B25E-4659-9B83-EF975545D1A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80F9A605-C269-467B-8635-5606E906463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F5347179-0A47-4788-8E31-08762C9C3F6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D692BFF6-0D1F-4911-8949-DB77D48E4AC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E7DD252C-2B6D-43E5-BD52-FD43CB93C77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82741</xdr:rowOff>
    </xdr:from>
    <xdr:to>
      <xdr:col>55</xdr:col>
      <xdr:colOff>50800</xdr:colOff>
      <xdr:row>85</xdr:row>
      <xdr:rowOff>12891</xdr:rowOff>
    </xdr:to>
    <xdr:sp macro="" textlink="">
      <xdr:nvSpPr>
        <xdr:cNvPr id="361" name="楕円 360">
          <a:extLst>
            <a:ext uri="{FF2B5EF4-FFF2-40B4-BE49-F238E27FC236}">
              <a16:creationId xmlns:a16="http://schemas.microsoft.com/office/drawing/2014/main" id="{F1F68183-524F-4459-A53D-64C7E827BE17}"/>
            </a:ext>
          </a:extLst>
        </xdr:cNvPr>
        <xdr:cNvSpPr/>
      </xdr:nvSpPr>
      <xdr:spPr>
        <a:xfrm>
          <a:off x="10426700" y="1448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61168</xdr:rowOff>
    </xdr:from>
    <xdr:ext cx="469744" cy="259045"/>
    <xdr:sp macro="" textlink="">
      <xdr:nvSpPr>
        <xdr:cNvPr id="362" name="【公営住宅】&#10;一人当たり面積該当値テキスト">
          <a:extLst>
            <a:ext uri="{FF2B5EF4-FFF2-40B4-BE49-F238E27FC236}">
              <a16:creationId xmlns:a16="http://schemas.microsoft.com/office/drawing/2014/main" id="{CDEAB6B9-9908-4A17-B6A2-E3B35AFF29A4}"/>
            </a:ext>
          </a:extLst>
        </xdr:cNvPr>
        <xdr:cNvSpPr txBox="1"/>
      </xdr:nvSpPr>
      <xdr:spPr>
        <a:xfrm>
          <a:off x="10515600" y="14462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85598</xdr:rowOff>
    </xdr:from>
    <xdr:to>
      <xdr:col>50</xdr:col>
      <xdr:colOff>165100</xdr:colOff>
      <xdr:row>85</xdr:row>
      <xdr:rowOff>15748</xdr:rowOff>
    </xdr:to>
    <xdr:sp macro="" textlink="">
      <xdr:nvSpPr>
        <xdr:cNvPr id="363" name="楕円 362">
          <a:extLst>
            <a:ext uri="{FF2B5EF4-FFF2-40B4-BE49-F238E27FC236}">
              <a16:creationId xmlns:a16="http://schemas.microsoft.com/office/drawing/2014/main" id="{70B2D0F3-F0DF-49D5-94FB-28583A2C183C}"/>
            </a:ext>
          </a:extLst>
        </xdr:cNvPr>
        <xdr:cNvSpPr/>
      </xdr:nvSpPr>
      <xdr:spPr>
        <a:xfrm>
          <a:off x="9588500" y="1448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133541</xdr:rowOff>
    </xdr:from>
    <xdr:to>
      <xdr:col>55</xdr:col>
      <xdr:colOff>0</xdr:colOff>
      <xdr:row>84</xdr:row>
      <xdr:rowOff>136398</xdr:rowOff>
    </xdr:to>
    <xdr:cxnSp macro="">
      <xdr:nvCxnSpPr>
        <xdr:cNvPr id="364" name="直線コネクタ 363">
          <a:extLst>
            <a:ext uri="{FF2B5EF4-FFF2-40B4-BE49-F238E27FC236}">
              <a16:creationId xmlns:a16="http://schemas.microsoft.com/office/drawing/2014/main" id="{41E13575-6C0E-4CED-8EB0-EFBC0185161A}"/>
            </a:ext>
          </a:extLst>
        </xdr:cNvPr>
        <xdr:cNvCxnSpPr/>
      </xdr:nvCxnSpPr>
      <xdr:spPr>
        <a:xfrm flipV="1">
          <a:off x="9639300" y="14535341"/>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86931</xdr:rowOff>
    </xdr:from>
    <xdr:to>
      <xdr:col>46</xdr:col>
      <xdr:colOff>38100</xdr:colOff>
      <xdr:row>85</xdr:row>
      <xdr:rowOff>17081</xdr:rowOff>
    </xdr:to>
    <xdr:sp macro="" textlink="">
      <xdr:nvSpPr>
        <xdr:cNvPr id="365" name="楕円 364">
          <a:extLst>
            <a:ext uri="{FF2B5EF4-FFF2-40B4-BE49-F238E27FC236}">
              <a16:creationId xmlns:a16="http://schemas.microsoft.com/office/drawing/2014/main" id="{B8585B70-325B-4F67-B71C-A8B1E8146AF9}"/>
            </a:ext>
          </a:extLst>
        </xdr:cNvPr>
        <xdr:cNvSpPr/>
      </xdr:nvSpPr>
      <xdr:spPr>
        <a:xfrm>
          <a:off x="8699500" y="1448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136398</xdr:rowOff>
    </xdr:from>
    <xdr:to>
      <xdr:col>50</xdr:col>
      <xdr:colOff>114300</xdr:colOff>
      <xdr:row>84</xdr:row>
      <xdr:rowOff>137731</xdr:rowOff>
    </xdr:to>
    <xdr:cxnSp macro="">
      <xdr:nvCxnSpPr>
        <xdr:cNvPr id="366" name="直線コネクタ 365">
          <a:extLst>
            <a:ext uri="{FF2B5EF4-FFF2-40B4-BE49-F238E27FC236}">
              <a16:creationId xmlns:a16="http://schemas.microsoft.com/office/drawing/2014/main" id="{2A11E9FE-ABAE-4EEA-BD52-048BB1167A53}"/>
            </a:ext>
          </a:extLst>
        </xdr:cNvPr>
        <xdr:cNvCxnSpPr/>
      </xdr:nvCxnSpPr>
      <xdr:spPr>
        <a:xfrm flipV="1">
          <a:off x="8750300" y="14538198"/>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90360</xdr:rowOff>
    </xdr:from>
    <xdr:to>
      <xdr:col>41</xdr:col>
      <xdr:colOff>101600</xdr:colOff>
      <xdr:row>85</xdr:row>
      <xdr:rowOff>20510</xdr:rowOff>
    </xdr:to>
    <xdr:sp macro="" textlink="">
      <xdr:nvSpPr>
        <xdr:cNvPr id="367" name="楕円 366">
          <a:extLst>
            <a:ext uri="{FF2B5EF4-FFF2-40B4-BE49-F238E27FC236}">
              <a16:creationId xmlns:a16="http://schemas.microsoft.com/office/drawing/2014/main" id="{6207141A-0E84-4660-81E4-F5B7D90D2EC6}"/>
            </a:ext>
          </a:extLst>
        </xdr:cNvPr>
        <xdr:cNvSpPr/>
      </xdr:nvSpPr>
      <xdr:spPr>
        <a:xfrm>
          <a:off x="7810500" y="1449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137731</xdr:rowOff>
    </xdr:from>
    <xdr:to>
      <xdr:col>45</xdr:col>
      <xdr:colOff>177800</xdr:colOff>
      <xdr:row>84</xdr:row>
      <xdr:rowOff>141160</xdr:rowOff>
    </xdr:to>
    <xdr:cxnSp macro="">
      <xdr:nvCxnSpPr>
        <xdr:cNvPr id="368" name="直線コネクタ 367">
          <a:extLst>
            <a:ext uri="{FF2B5EF4-FFF2-40B4-BE49-F238E27FC236}">
              <a16:creationId xmlns:a16="http://schemas.microsoft.com/office/drawing/2014/main" id="{FCACDC70-D6BF-4E43-A6CF-488AC449DB51}"/>
            </a:ext>
          </a:extLst>
        </xdr:cNvPr>
        <xdr:cNvCxnSpPr/>
      </xdr:nvCxnSpPr>
      <xdr:spPr>
        <a:xfrm flipV="1">
          <a:off x="7861300" y="14539531"/>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93408</xdr:rowOff>
    </xdr:from>
    <xdr:to>
      <xdr:col>36</xdr:col>
      <xdr:colOff>165100</xdr:colOff>
      <xdr:row>85</xdr:row>
      <xdr:rowOff>23558</xdr:rowOff>
    </xdr:to>
    <xdr:sp macro="" textlink="">
      <xdr:nvSpPr>
        <xdr:cNvPr id="369" name="楕円 368">
          <a:extLst>
            <a:ext uri="{FF2B5EF4-FFF2-40B4-BE49-F238E27FC236}">
              <a16:creationId xmlns:a16="http://schemas.microsoft.com/office/drawing/2014/main" id="{FFC9FE63-8D78-4B87-8123-6FCD38B2BC7A}"/>
            </a:ext>
          </a:extLst>
        </xdr:cNvPr>
        <xdr:cNvSpPr/>
      </xdr:nvSpPr>
      <xdr:spPr>
        <a:xfrm>
          <a:off x="6921500" y="1449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141160</xdr:rowOff>
    </xdr:from>
    <xdr:to>
      <xdr:col>41</xdr:col>
      <xdr:colOff>50800</xdr:colOff>
      <xdr:row>84</xdr:row>
      <xdr:rowOff>144208</xdr:rowOff>
    </xdr:to>
    <xdr:cxnSp macro="">
      <xdr:nvCxnSpPr>
        <xdr:cNvPr id="370" name="直線コネクタ 369">
          <a:extLst>
            <a:ext uri="{FF2B5EF4-FFF2-40B4-BE49-F238E27FC236}">
              <a16:creationId xmlns:a16="http://schemas.microsoft.com/office/drawing/2014/main" id="{528763BE-FA25-47D2-A388-77A6411D3439}"/>
            </a:ext>
          </a:extLst>
        </xdr:cNvPr>
        <xdr:cNvCxnSpPr/>
      </xdr:nvCxnSpPr>
      <xdr:spPr>
        <a:xfrm flipV="1">
          <a:off x="6972300" y="14542960"/>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37228</xdr:rowOff>
    </xdr:from>
    <xdr:ext cx="469744" cy="259045"/>
    <xdr:sp macro="" textlink="">
      <xdr:nvSpPr>
        <xdr:cNvPr id="371" name="n_1aveValue【公営住宅】&#10;一人当たり面積">
          <a:extLst>
            <a:ext uri="{FF2B5EF4-FFF2-40B4-BE49-F238E27FC236}">
              <a16:creationId xmlns:a16="http://schemas.microsoft.com/office/drawing/2014/main" id="{74C9DA56-6E83-4E5E-A849-165552D65F5D}"/>
            </a:ext>
          </a:extLst>
        </xdr:cNvPr>
        <xdr:cNvSpPr txBox="1"/>
      </xdr:nvSpPr>
      <xdr:spPr>
        <a:xfrm>
          <a:off x="9391727" y="14096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11892</xdr:rowOff>
    </xdr:from>
    <xdr:ext cx="469744" cy="259045"/>
    <xdr:sp macro="" textlink="">
      <xdr:nvSpPr>
        <xdr:cNvPr id="372" name="n_2aveValue【公営住宅】&#10;一人当たり面積">
          <a:extLst>
            <a:ext uri="{FF2B5EF4-FFF2-40B4-BE49-F238E27FC236}">
              <a16:creationId xmlns:a16="http://schemas.microsoft.com/office/drawing/2014/main" id="{65BCB726-4F9B-44E5-B57D-FA7036147C6D}"/>
            </a:ext>
          </a:extLst>
        </xdr:cNvPr>
        <xdr:cNvSpPr txBox="1"/>
      </xdr:nvSpPr>
      <xdr:spPr>
        <a:xfrm>
          <a:off x="8515427" y="1407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151528</xdr:rowOff>
    </xdr:from>
    <xdr:ext cx="469744" cy="259045"/>
    <xdr:sp macro="" textlink="">
      <xdr:nvSpPr>
        <xdr:cNvPr id="373" name="n_3aveValue【公営住宅】&#10;一人当たり面積">
          <a:extLst>
            <a:ext uri="{FF2B5EF4-FFF2-40B4-BE49-F238E27FC236}">
              <a16:creationId xmlns:a16="http://schemas.microsoft.com/office/drawing/2014/main" id="{7DA69FAD-84EE-4F79-906C-E89821C0CD09}"/>
            </a:ext>
          </a:extLst>
        </xdr:cNvPr>
        <xdr:cNvSpPr txBox="1"/>
      </xdr:nvSpPr>
      <xdr:spPr>
        <a:xfrm>
          <a:off x="7626427" y="1403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41419</xdr:rowOff>
    </xdr:from>
    <xdr:ext cx="469744" cy="259045"/>
    <xdr:sp macro="" textlink="">
      <xdr:nvSpPr>
        <xdr:cNvPr id="374" name="n_4aveValue【公営住宅】&#10;一人当たり面積">
          <a:extLst>
            <a:ext uri="{FF2B5EF4-FFF2-40B4-BE49-F238E27FC236}">
              <a16:creationId xmlns:a16="http://schemas.microsoft.com/office/drawing/2014/main" id="{F1996550-A0A6-4303-B609-314C33D03C20}"/>
            </a:ext>
          </a:extLst>
        </xdr:cNvPr>
        <xdr:cNvSpPr txBox="1"/>
      </xdr:nvSpPr>
      <xdr:spPr>
        <a:xfrm>
          <a:off x="67374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6875</xdr:rowOff>
    </xdr:from>
    <xdr:ext cx="469744" cy="259045"/>
    <xdr:sp macro="" textlink="">
      <xdr:nvSpPr>
        <xdr:cNvPr id="375" name="n_1mainValue【公営住宅】&#10;一人当たり面積">
          <a:extLst>
            <a:ext uri="{FF2B5EF4-FFF2-40B4-BE49-F238E27FC236}">
              <a16:creationId xmlns:a16="http://schemas.microsoft.com/office/drawing/2014/main" id="{C30ED38C-2CFC-45FE-8992-B2725219751D}"/>
            </a:ext>
          </a:extLst>
        </xdr:cNvPr>
        <xdr:cNvSpPr txBox="1"/>
      </xdr:nvSpPr>
      <xdr:spPr>
        <a:xfrm>
          <a:off x="9391727" y="1458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8208</xdr:rowOff>
    </xdr:from>
    <xdr:ext cx="469744" cy="259045"/>
    <xdr:sp macro="" textlink="">
      <xdr:nvSpPr>
        <xdr:cNvPr id="376" name="n_2mainValue【公営住宅】&#10;一人当たり面積">
          <a:extLst>
            <a:ext uri="{FF2B5EF4-FFF2-40B4-BE49-F238E27FC236}">
              <a16:creationId xmlns:a16="http://schemas.microsoft.com/office/drawing/2014/main" id="{DC63A809-9260-4D80-B0B9-667DBD582D01}"/>
            </a:ext>
          </a:extLst>
        </xdr:cNvPr>
        <xdr:cNvSpPr txBox="1"/>
      </xdr:nvSpPr>
      <xdr:spPr>
        <a:xfrm>
          <a:off x="8515427" y="1458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11637</xdr:rowOff>
    </xdr:from>
    <xdr:ext cx="469744" cy="259045"/>
    <xdr:sp macro="" textlink="">
      <xdr:nvSpPr>
        <xdr:cNvPr id="377" name="n_3mainValue【公営住宅】&#10;一人当たり面積">
          <a:extLst>
            <a:ext uri="{FF2B5EF4-FFF2-40B4-BE49-F238E27FC236}">
              <a16:creationId xmlns:a16="http://schemas.microsoft.com/office/drawing/2014/main" id="{8B59C28A-CE59-4A21-9004-88F63D7D0AD7}"/>
            </a:ext>
          </a:extLst>
        </xdr:cNvPr>
        <xdr:cNvSpPr txBox="1"/>
      </xdr:nvSpPr>
      <xdr:spPr>
        <a:xfrm>
          <a:off x="7626427" y="1458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14685</xdr:rowOff>
    </xdr:from>
    <xdr:ext cx="469744" cy="259045"/>
    <xdr:sp macro="" textlink="">
      <xdr:nvSpPr>
        <xdr:cNvPr id="378" name="n_4mainValue【公営住宅】&#10;一人当たり面積">
          <a:extLst>
            <a:ext uri="{FF2B5EF4-FFF2-40B4-BE49-F238E27FC236}">
              <a16:creationId xmlns:a16="http://schemas.microsoft.com/office/drawing/2014/main" id="{5AFEAFA6-ADAC-40C1-92B7-99A938D41C45}"/>
            </a:ext>
          </a:extLst>
        </xdr:cNvPr>
        <xdr:cNvSpPr txBox="1"/>
      </xdr:nvSpPr>
      <xdr:spPr>
        <a:xfrm>
          <a:off x="6737427" y="14587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27CD19CA-6020-4799-A4C3-14BE4B999BB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76A36942-AD37-4B14-BE39-02D32F03AE1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87484544-8D3C-4588-B941-7516C763F62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A8998CFE-4D72-4E91-84D6-AE1A92B1197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8CF4E91C-2B33-43F4-B754-C2CE9730FA9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5BB3D70E-F5F1-49F6-B2AC-5E79ED4A680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D8A07B72-A5BD-46F3-AE76-6E9DDF36140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A5E72DEE-7D85-4619-9F6C-BC54C60EFEC4}"/>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F71EE802-22FB-476D-B4E3-9B9F01B28AE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C3706E4E-A81E-453C-93E3-1252E20D3A4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D9077C85-4D9E-4E9E-B484-BBAF8804116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DDCC7426-3EB0-4B1C-8087-7A61F8D87CA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C14C4FF4-2C3D-4801-8191-614CD736951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B1C61839-5DD2-4E89-99B2-5A9C4E7B7D9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284CA9E5-DEDD-4E33-92B5-F677F1F2A26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6606CFCC-ED7D-4E64-949C-A15826D5E8B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5E728841-C263-401E-849E-5DA86F680B2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0E5E6173-9DED-4020-9BC9-CB9BFFBD459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716ABD18-C1BE-4DDD-B0E1-022B8329999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61C5CB59-8F2A-4CC9-90A8-F929C0D7872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C725A6C3-424D-4371-BF66-C068554A35D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75EB8AC9-1708-478D-9948-2306CF3542C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820915D3-0DF3-4875-B8A9-160409C39E1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34EBD70B-5547-4DD9-905E-B6CB9B02E78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45A33AF7-1454-4E88-99BE-1654F5C0362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E9C0BEE2-C5AE-4435-AA27-28F15C19738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B84E6C13-B7E3-4CFF-BC79-86C8C5E99DF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a:extLst>
            <a:ext uri="{FF2B5EF4-FFF2-40B4-BE49-F238E27FC236}">
              <a16:creationId xmlns:a16="http://schemas.microsoft.com/office/drawing/2014/main" id="{60777A53-6D3C-4DEB-93E9-D25B175748A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8C4E0260-7D1E-4740-A1B7-F4F21DAA2CCD}"/>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a:extLst>
            <a:ext uri="{FF2B5EF4-FFF2-40B4-BE49-F238E27FC236}">
              <a16:creationId xmlns:a16="http://schemas.microsoft.com/office/drawing/2014/main" id="{B67B6C33-75DB-495E-93BA-6EAFDD4E675A}"/>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a:extLst>
            <a:ext uri="{FF2B5EF4-FFF2-40B4-BE49-F238E27FC236}">
              <a16:creationId xmlns:a16="http://schemas.microsoft.com/office/drawing/2014/main" id="{AAD5C0E9-5BBB-4EE5-98B6-C6F25C704DCC}"/>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a:extLst>
            <a:ext uri="{FF2B5EF4-FFF2-40B4-BE49-F238E27FC236}">
              <a16:creationId xmlns:a16="http://schemas.microsoft.com/office/drawing/2014/main" id="{17379AAC-65A7-4985-81AC-67B84B4F5EF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a:extLst>
            <a:ext uri="{FF2B5EF4-FFF2-40B4-BE49-F238E27FC236}">
              <a16:creationId xmlns:a16="http://schemas.microsoft.com/office/drawing/2014/main" id="{62D3A0EE-246C-4E68-8444-FC59EE9EE486}"/>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a:extLst>
            <a:ext uri="{FF2B5EF4-FFF2-40B4-BE49-F238E27FC236}">
              <a16:creationId xmlns:a16="http://schemas.microsoft.com/office/drawing/2014/main" id="{D0A952B6-84D6-4346-A8E6-5E4C36112A2E}"/>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a:extLst>
            <a:ext uri="{FF2B5EF4-FFF2-40B4-BE49-F238E27FC236}">
              <a16:creationId xmlns:a16="http://schemas.microsoft.com/office/drawing/2014/main" id="{728A32F0-2D7F-455C-A64A-C93BF584894A}"/>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a:extLst>
            <a:ext uri="{FF2B5EF4-FFF2-40B4-BE49-F238E27FC236}">
              <a16:creationId xmlns:a16="http://schemas.microsoft.com/office/drawing/2014/main" id="{3E0E785A-FA43-4C98-8B9C-7B9F7CEA24F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a:extLst>
            <a:ext uri="{FF2B5EF4-FFF2-40B4-BE49-F238E27FC236}">
              <a16:creationId xmlns:a16="http://schemas.microsoft.com/office/drawing/2014/main" id="{D5D79CA1-75BA-406F-8CCF-F692C4AC213A}"/>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a:extLst>
            <a:ext uri="{FF2B5EF4-FFF2-40B4-BE49-F238E27FC236}">
              <a16:creationId xmlns:a16="http://schemas.microsoft.com/office/drawing/2014/main" id="{5181609F-FBFA-44CB-996E-CF24F6B3ABB5}"/>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a:extLst>
            <a:ext uri="{FF2B5EF4-FFF2-40B4-BE49-F238E27FC236}">
              <a16:creationId xmlns:a16="http://schemas.microsoft.com/office/drawing/2014/main" id="{E6703092-9F3B-4C4A-B5E7-CEC89B6F00DA}"/>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8F130460-A839-4286-B683-CB025EA96FA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D1DFBBE9-7E5E-4E82-8252-C8633669CB3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41910</xdr:rowOff>
    </xdr:from>
    <xdr:to>
      <xdr:col>85</xdr:col>
      <xdr:colOff>126364</xdr:colOff>
      <xdr:row>42</xdr:row>
      <xdr:rowOff>92528</xdr:rowOff>
    </xdr:to>
    <xdr:cxnSp macro="">
      <xdr:nvCxnSpPr>
        <xdr:cNvPr id="420" name="直線コネクタ 419">
          <a:extLst>
            <a:ext uri="{FF2B5EF4-FFF2-40B4-BE49-F238E27FC236}">
              <a16:creationId xmlns:a16="http://schemas.microsoft.com/office/drawing/2014/main" id="{5DDBC277-9DF8-440D-B3C1-821512657377}"/>
            </a:ext>
          </a:extLst>
        </xdr:cNvPr>
        <xdr:cNvCxnSpPr/>
      </xdr:nvCxnSpPr>
      <xdr:spPr>
        <a:xfrm flipV="1">
          <a:off x="16318864" y="5699760"/>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認定こども園・幼稚園・保育所】&#10;有形固定資産減価償却率最小値テキスト">
          <a:extLst>
            <a:ext uri="{FF2B5EF4-FFF2-40B4-BE49-F238E27FC236}">
              <a16:creationId xmlns:a16="http://schemas.microsoft.com/office/drawing/2014/main" id="{81B0E218-2F38-470B-8058-913EA793EF99}"/>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a:extLst>
            <a:ext uri="{FF2B5EF4-FFF2-40B4-BE49-F238E27FC236}">
              <a16:creationId xmlns:a16="http://schemas.microsoft.com/office/drawing/2014/main" id="{34DFB591-D13C-4359-BD9E-3C0B60B72E74}"/>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160037</xdr:rowOff>
    </xdr:from>
    <xdr:ext cx="340478" cy="259045"/>
    <xdr:sp macro="" textlink="">
      <xdr:nvSpPr>
        <xdr:cNvPr id="423" name="【認定こども園・幼稚園・保育所】&#10;有形固定資産減価償却率最大値テキスト">
          <a:extLst>
            <a:ext uri="{FF2B5EF4-FFF2-40B4-BE49-F238E27FC236}">
              <a16:creationId xmlns:a16="http://schemas.microsoft.com/office/drawing/2014/main" id="{D33A5115-0200-4C11-80A4-3489D2448F93}"/>
            </a:ext>
          </a:extLst>
        </xdr:cNvPr>
        <xdr:cNvSpPr txBox="1"/>
      </xdr:nvSpPr>
      <xdr:spPr>
        <a:xfrm>
          <a:off x="16357600" y="54749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41910</xdr:rowOff>
    </xdr:from>
    <xdr:to>
      <xdr:col>86</xdr:col>
      <xdr:colOff>25400</xdr:colOff>
      <xdr:row>33</xdr:row>
      <xdr:rowOff>41910</xdr:rowOff>
    </xdr:to>
    <xdr:cxnSp macro="">
      <xdr:nvCxnSpPr>
        <xdr:cNvPr id="424" name="直線コネクタ 423">
          <a:extLst>
            <a:ext uri="{FF2B5EF4-FFF2-40B4-BE49-F238E27FC236}">
              <a16:creationId xmlns:a16="http://schemas.microsoft.com/office/drawing/2014/main" id="{131C3F1A-C9AA-425B-9C6C-5E5B9B8FA720}"/>
            </a:ext>
          </a:extLst>
        </xdr:cNvPr>
        <xdr:cNvCxnSpPr/>
      </xdr:nvCxnSpPr>
      <xdr:spPr>
        <a:xfrm>
          <a:off x="16230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74403</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D9217E98-DD3E-4AC8-A363-1F81CEDDABE3}"/>
            </a:ext>
          </a:extLst>
        </xdr:cNvPr>
        <xdr:cNvSpPr txBox="1"/>
      </xdr:nvSpPr>
      <xdr:spPr>
        <a:xfrm>
          <a:off x="16357600" y="6418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51526</xdr:rowOff>
    </xdr:from>
    <xdr:to>
      <xdr:col>85</xdr:col>
      <xdr:colOff>177800</xdr:colOff>
      <xdr:row>38</xdr:row>
      <xdr:rowOff>153126</xdr:rowOff>
    </xdr:to>
    <xdr:sp macro="" textlink="">
      <xdr:nvSpPr>
        <xdr:cNvPr id="426" name="フローチャート: 判断 425">
          <a:extLst>
            <a:ext uri="{FF2B5EF4-FFF2-40B4-BE49-F238E27FC236}">
              <a16:creationId xmlns:a16="http://schemas.microsoft.com/office/drawing/2014/main" id="{6543795C-58BE-4F11-A625-1314768332DC}"/>
            </a:ext>
          </a:extLst>
        </xdr:cNvPr>
        <xdr:cNvSpPr/>
      </xdr:nvSpPr>
      <xdr:spPr>
        <a:xfrm>
          <a:off x="16268700" y="656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10704</xdr:rowOff>
    </xdr:from>
    <xdr:to>
      <xdr:col>81</xdr:col>
      <xdr:colOff>101600</xdr:colOff>
      <xdr:row>38</xdr:row>
      <xdr:rowOff>112304</xdr:rowOff>
    </xdr:to>
    <xdr:sp macro="" textlink="">
      <xdr:nvSpPr>
        <xdr:cNvPr id="427" name="フローチャート: 判断 426">
          <a:extLst>
            <a:ext uri="{FF2B5EF4-FFF2-40B4-BE49-F238E27FC236}">
              <a16:creationId xmlns:a16="http://schemas.microsoft.com/office/drawing/2014/main" id="{2FCF142E-5D6C-4B02-A96C-64426B718783}"/>
            </a:ext>
          </a:extLst>
        </xdr:cNvPr>
        <xdr:cNvSpPr/>
      </xdr:nvSpPr>
      <xdr:spPr>
        <a:xfrm>
          <a:off x="15430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28666</xdr:rowOff>
    </xdr:from>
    <xdr:to>
      <xdr:col>76</xdr:col>
      <xdr:colOff>165100</xdr:colOff>
      <xdr:row>38</xdr:row>
      <xdr:rowOff>130266</xdr:rowOff>
    </xdr:to>
    <xdr:sp macro="" textlink="">
      <xdr:nvSpPr>
        <xdr:cNvPr id="428" name="フローチャート: 判断 427">
          <a:extLst>
            <a:ext uri="{FF2B5EF4-FFF2-40B4-BE49-F238E27FC236}">
              <a16:creationId xmlns:a16="http://schemas.microsoft.com/office/drawing/2014/main" id="{D9B72E96-C687-49B4-9873-5D7CAE7ED5EE}"/>
            </a:ext>
          </a:extLst>
        </xdr:cNvPr>
        <xdr:cNvSpPr/>
      </xdr:nvSpPr>
      <xdr:spPr>
        <a:xfrm>
          <a:off x="14541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43362</xdr:rowOff>
    </xdr:from>
    <xdr:to>
      <xdr:col>72</xdr:col>
      <xdr:colOff>38100</xdr:colOff>
      <xdr:row>38</xdr:row>
      <xdr:rowOff>144962</xdr:rowOff>
    </xdr:to>
    <xdr:sp macro="" textlink="">
      <xdr:nvSpPr>
        <xdr:cNvPr id="429" name="フローチャート: 判断 428">
          <a:extLst>
            <a:ext uri="{FF2B5EF4-FFF2-40B4-BE49-F238E27FC236}">
              <a16:creationId xmlns:a16="http://schemas.microsoft.com/office/drawing/2014/main" id="{E1E19E1E-0961-42F8-B9CA-F4923B606871}"/>
            </a:ext>
          </a:extLst>
        </xdr:cNvPr>
        <xdr:cNvSpPr/>
      </xdr:nvSpPr>
      <xdr:spPr>
        <a:xfrm>
          <a:off x="13652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41728</xdr:rowOff>
    </xdr:from>
    <xdr:to>
      <xdr:col>67</xdr:col>
      <xdr:colOff>101600</xdr:colOff>
      <xdr:row>37</xdr:row>
      <xdr:rowOff>143328</xdr:rowOff>
    </xdr:to>
    <xdr:sp macro="" textlink="">
      <xdr:nvSpPr>
        <xdr:cNvPr id="430" name="フローチャート: 判断 429">
          <a:extLst>
            <a:ext uri="{FF2B5EF4-FFF2-40B4-BE49-F238E27FC236}">
              <a16:creationId xmlns:a16="http://schemas.microsoft.com/office/drawing/2014/main" id="{08A3F0B6-FA89-4924-93FF-E66F38C01860}"/>
            </a:ext>
          </a:extLst>
        </xdr:cNvPr>
        <xdr:cNvSpPr/>
      </xdr:nvSpPr>
      <xdr:spPr>
        <a:xfrm>
          <a:off x="12763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FAE3D47B-7F77-4C5C-AE31-7394CE30AE5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3BB3D3A7-57F6-48AB-AD93-591AE897F12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27384E8F-34EE-42C9-B166-22E1EE21996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598ABDD4-567C-455E-AC74-E4EE27F27CE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AB48C0E7-CE3C-4A5B-8EF8-EFAEE115505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84183</xdr:rowOff>
    </xdr:from>
    <xdr:to>
      <xdr:col>85</xdr:col>
      <xdr:colOff>177800</xdr:colOff>
      <xdr:row>39</xdr:row>
      <xdr:rowOff>14333</xdr:rowOff>
    </xdr:to>
    <xdr:sp macro="" textlink="">
      <xdr:nvSpPr>
        <xdr:cNvPr id="436" name="楕円 435">
          <a:extLst>
            <a:ext uri="{FF2B5EF4-FFF2-40B4-BE49-F238E27FC236}">
              <a16:creationId xmlns:a16="http://schemas.microsoft.com/office/drawing/2014/main" id="{7C982221-7173-4CAD-A329-715936E3E342}"/>
            </a:ext>
          </a:extLst>
        </xdr:cNvPr>
        <xdr:cNvSpPr/>
      </xdr:nvSpPr>
      <xdr:spPr>
        <a:xfrm>
          <a:off x="16268700" y="659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62610</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3A06C1CE-9C18-437B-9BAF-C0E8995E4536}"/>
            </a:ext>
          </a:extLst>
        </xdr:cNvPr>
        <xdr:cNvSpPr txBox="1"/>
      </xdr:nvSpPr>
      <xdr:spPr>
        <a:xfrm>
          <a:off x="16357600" y="657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51526</xdr:rowOff>
    </xdr:from>
    <xdr:to>
      <xdr:col>81</xdr:col>
      <xdr:colOff>101600</xdr:colOff>
      <xdr:row>38</xdr:row>
      <xdr:rowOff>153126</xdr:rowOff>
    </xdr:to>
    <xdr:sp macro="" textlink="">
      <xdr:nvSpPr>
        <xdr:cNvPr id="438" name="楕円 437">
          <a:extLst>
            <a:ext uri="{FF2B5EF4-FFF2-40B4-BE49-F238E27FC236}">
              <a16:creationId xmlns:a16="http://schemas.microsoft.com/office/drawing/2014/main" id="{4FA071CA-F5E3-4E83-8850-8370ADBE624B}"/>
            </a:ext>
          </a:extLst>
        </xdr:cNvPr>
        <xdr:cNvSpPr/>
      </xdr:nvSpPr>
      <xdr:spPr>
        <a:xfrm>
          <a:off x="15430500" y="656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102326</xdr:rowOff>
    </xdr:from>
    <xdr:to>
      <xdr:col>85</xdr:col>
      <xdr:colOff>127000</xdr:colOff>
      <xdr:row>38</xdr:row>
      <xdr:rowOff>134983</xdr:rowOff>
    </xdr:to>
    <xdr:cxnSp macro="">
      <xdr:nvCxnSpPr>
        <xdr:cNvPr id="439" name="直線コネクタ 438">
          <a:extLst>
            <a:ext uri="{FF2B5EF4-FFF2-40B4-BE49-F238E27FC236}">
              <a16:creationId xmlns:a16="http://schemas.microsoft.com/office/drawing/2014/main" id="{20E08154-6868-4579-9B18-1B26B083ED89}"/>
            </a:ext>
          </a:extLst>
        </xdr:cNvPr>
        <xdr:cNvCxnSpPr/>
      </xdr:nvCxnSpPr>
      <xdr:spPr>
        <a:xfrm>
          <a:off x="15481300" y="661742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13970</xdr:rowOff>
    </xdr:from>
    <xdr:to>
      <xdr:col>76</xdr:col>
      <xdr:colOff>165100</xdr:colOff>
      <xdr:row>38</xdr:row>
      <xdr:rowOff>115570</xdr:rowOff>
    </xdr:to>
    <xdr:sp macro="" textlink="">
      <xdr:nvSpPr>
        <xdr:cNvPr id="440" name="楕円 439">
          <a:extLst>
            <a:ext uri="{FF2B5EF4-FFF2-40B4-BE49-F238E27FC236}">
              <a16:creationId xmlns:a16="http://schemas.microsoft.com/office/drawing/2014/main" id="{E8BA881B-3940-4B24-B49A-ADD41E0D354C}"/>
            </a:ext>
          </a:extLst>
        </xdr:cNvPr>
        <xdr:cNvSpPr/>
      </xdr:nvSpPr>
      <xdr:spPr>
        <a:xfrm>
          <a:off x="14541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64770</xdr:rowOff>
    </xdr:from>
    <xdr:to>
      <xdr:col>81</xdr:col>
      <xdr:colOff>50800</xdr:colOff>
      <xdr:row>38</xdr:row>
      <xdr:rowOff>102326</xdr:rowOff>
    </xdr:to>
    <xdr:cxnSp macro="">
      <xdr:nvCxnSpPr>
        <xdr:cNvPr id="441" name="直線コネクタ 440">
          <a:extLst>
            <a:ext uri="{FF2B5EF4-FFF2-40B4-BE49-F238E27FC236}">
              <a16:creationId xmlns:a16="http://schemas.microsoft.com/office/drawing/2014/main" id="{8815337A-3CE9-41C0-9E6E-0A3F57D7B7F7}"/>
            </a:ext>
          </a:extLst>
        </xdr:cNvPr>
        <xdr:cNvCxnSpPr/>
      </xdr:nvCxnSpPr>
      <xdr:spPr>
        <a:xfrm>
          <a:off x="14592300" y="657987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156028</xdr:rowOff>
    </xdr:from>
    <xdr:to>
      <xdr:col>72</xdr:col>
      <xdr:colOff>38100</xdr:colOff>
      <xdr:row>38</xdr:row>
      <xdr:rowOff>86178</xdr:rowOff>
    </xdr:to>
    <xdr:sp macro="" textlink="">
      <xdr:nvSpPr>
        <xdr:cNvPr id="442" name="楕円 441">
          <a:extLst>
            <a:ext uri="{FF2B5EF4-FFF2-40B4-BE49-F238E27FC236}">
              <a16:creationId xmlns:a16="http://schemas.microsoft.com/office/drawing/2014/main" id="{F5ECB2C2-EDA6-473A-AA8B-291660AFD987}"/>
            </a:ext>
          </a:extLst>
        </xdr:cNvPr>
        <xdr:cNvSpPr/>
      </xdr:nvSpPr>
      <xdr:spPr>
        <a:xfrm>
          <a:off x="13652500" y="649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35378</xdr:rowOff>
    </xdr:from>
    <xdr:to>
      <xdr:col>76</xdr:col>
      <xdr:colOff>114300</xdr:colOff>
      <xdr:row>38</xdr:row>
      <xdr:rowOff>64770</xdr:rowOff>
    </xdr:to>
    <xdr:cxnSp macro="">
      <xdr:nvCxnSpPr>
        <xdr:cNvPr id="443" name="直線コネクタ 442">
          <a:extLst>
            <a:ext uri="{FF2B5EF4-FFF2-40B4-BE49-F238E27FC236}">
              <a16:creationId xmlns:a16="http://schemas.microsoft.com/office/drawing/2014/main" id="{B87EEF9F-EE1C-4A31-A54D-3957CFCC1276}"/>
            </a:ext>
          </a:extLst>
        </xdr:cNvPr>
        <xdr:cNvCxnSpPr/>
      </xdr:nvCxnSpPr>
      <xdr:spPr>
        <a:xfrm>
          <a:off x="13703300" y="655047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120106</xdr:rowOff>
    </xdr:from>
    <xdr:to>
      <xdr:col>67</xdr:col>
      <xdr:colOff>101600</xdr:colOff>
      <xdr:row>38</xdr:row>
      <xdr:rowOff>50256</xdr:rowOff>
    </xdr:to>
    <xdr:sp macro="" textlink="">
      <xdr:nvSpPr>
        <xdr:cNvPr id="444" name="楕円 443">
          <a:extLst>
            <a:ext uri="{FF2B5EF4-FFF2-40B4-BE49-F238E27FC236}">
              <a16:creationId xmlns:a16="http://schemas.microsoft.com/office/drawing/2014/main" id="{2995F6B3-165C-4857-AD3D-C18C8C259A5E}"/>
            </a:ext>
          </a:extLst>
        </xdr:cNvPr>
        <xdr:cNvSpPr/>
      </xdr:nvSpPr>
      <xdr:spPr>
        <a:xfrm>
          <a:off x="12763500" y="646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170906</xdr:rowOff>
    </xdr:from>
    <xdr:to>
      <xdr:col>71</xdr:col>
      <xdr:colOff>177800</xdr:colOff>
      <xdr:row>38</xdr:row>
      <xdr:rowOff>35378</xdr:rowOff>
    </xdr:to>
    <xdr:cxnSp macro="">
      <xdr:nvCxnSpPr>
        <xdr:cNvPr id="445" name="直線コネクタ 444">
          <a:extLst>
            <a:ext uri="{FF2B5EF4-FFF2-40B4-BE49-F238E27FC236}">
              <a16:creationId xmlns:a16="http://schemas.microsoft.com/office/drawing/2014/main" id="{107D986A-E7D5-424C-86C6-7BDE60FBB785}"/>
            </a:ext>
          </a:extLst>
        </xdr:cNvPr>
        <xdr:cNvCxnSpPr/>
      </xdr:nvCxnSpPr>
      <xdr:spPr>
        <a:xfrm>
          <a:off x="12814300" y="651455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128831</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872E067C-1DFD-481E-AAD7-32F39CA6A4DD}"/>
            </a:ext>
          </a:extLst>
        </xdr:cNvPr>
        <xdr:cNvSpPr txBox="1"/>
      </xdr:nvSpPr>
      <xdr:spPr>
        <a:xfrm>
          <a:off x="152660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121393</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E2DE2A03-DD1D-4579-946E-D4D48B877810}"/>
            </a:ext>
          </a:extLst>
        </xdr:cNvPr>
        <xdr:cNvSpPr txBox="1"/>
      </xdr:nvSpPr>
      <xdr:spPr>
        <a:xfrm>
          <a:off x="14389744"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136089</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315528C4-82F2-4400-8471-67BECFB4C6A5}"/>
            </a:ext>
          </a:extLst>
        </xdr:cNvPr>
        <xdr:cNvSpPr txBox="1"/>
      </xdr:nvSpPr>
      <xdr:spPr>
        <a:xfrm>
          <a:off x="135007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159855</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EC206CE0-A209-4B3C-8980-8ABE46CA3533}"/>
            </a:ext>
          </a:extLst>
        </xdr:cNvPr>
        <xdr:cNvSpPr txBox="1"/>
      </xdr:nvSpPr>
      <xdr:spPr>
        <a:xfrm>
          <a:off x="12611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144253</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1D5F3DCD-140E-4AA5-B5CF-4D77EB8CDF32}"/>
            </a:ext>
          </a:extLst>
        </xdr:cNvPr>
        <xdr:cNvSpPr txBox="1"/>
      </xdr:nvSpPr>
      <xdr:spPr>
        <a:xfrm>
          <a:off x="15266044"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132097</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B370FB81-00AE-4FED-9C9F-246885F34473}"/>
            </a:ext>
          </a:extLst>
        </xdr:cNvPr>
        <xdr:cNvSpPr txBox="1"/>
      </xdr:nvSpPr>
      <xdr:spPr>
        <a:xfrm>
          <a:off x="14389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102705</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id="{32F71D01-8064-48BB-B93E-81AB0A1F5E96}"/>
            </a:ext>
          </a:extLst>
        </xdr:cNvPr>
        <xdr:cNvSpPr txBox="1"/>
      </xdr:nvSpPr>
      <xdr:spPr>
        <a:xfrm>
          <a:off x="135007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41383</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id="{FE6C461B-91E1-4BD3-B56B-0604C4E1DE46}"/>
            </a:ext>
          </a:extLst>
        </xdr:cNvPr>
        <xdr:cNvSpPr txBox="1"/>
      </xdr:nvSpPr>
      <xdr:spPr>
        <a:xfrm>
          <a:off x="12611744" y="655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79FD0164-B71D-404A-9360-CEB0BADDFA3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A497F381-CBE4-424E-8665-9E35E88378E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5339FF39-8CED-420D-847F-11DAD671030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2E886E0F-F05B-41DA-B632-F8CD3FFD6F8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8946F428-B1B4-4E3C-8694-38E44932CCF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90E8D67B-1523-4599-9CF5-EACB981FFA7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74B81D95-FD3B-44F6-91A4-20328A1705A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948FE7A0-2D63-4335-A373-B15DBCFA6B6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0D24AB2A-812C-46CD-ACE0-6EB8F382D4F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8E5B3FF1-F387-435F-AD8A-A2DD785828A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4" name="直線コネクタ 463">
          <a:extLst>
            <a:ext uri="{FF2B5EF4-FFF2-40B4-BE49-F238E27FC236}">
              <a16:creationId xmlns:a16="http://schemas.microsoft.com/office/drawing/2014/main" id="{24921111-BA95-4E3D-BEEC-90EE22E8A8B6}"/>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5" name="テキスト ボックス 464">
          <a:extLst>
            <a:ext uri="{FF2B5EF4-FFF2-40B4-BE49-F238E27FC236}">
              <a16:creationId xmlns:a16="http://schemas.microsoft.com/office/drawing/2014/main" id="{581FC76B-5824-494E-98AE-EB2BEC4F92A2}"/>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6" name="直線コネクタ 465">
          <a:extLst>
            <a:ext uri="{FF2B5EF4-FFF2-40B4-BE49-F238E27FC236}">
              <a16:creationId xmlns:a16="http://schemas.microsoft.com/office/drawing/2014/main" id="{549FA0BC-74FC-4A08-8C17-D951F2E29EBC}"/>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7" name="テキスト ボックス 466">
          <a:extLst>
            <a:ext uri="{FF2B5EF4-FFF2-40B4-BE49-F238E27FC236}">
              <a16:creationId xmlns:a16="http://schemas.microsoft.com/office/drawing/2014/main" id="{D0E35B63-703B-42F4-834D-C3F0FAFD1F02}"/>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8" name="直線コネクタ 467">
          <a:extLst>
            <a:ext uri="{FF2B5EF4-FFF2-40B4-BE49-F238E27FC236}">
              <a16:creationId xmlns:a16="http://schemas.microsoft.com/office/drawing/2014/main" id="{9FC47686-009E-4674-A860-17A84A647B4E}"/>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9" name="テキスト ボックス 468">
          <a:extLst>
            <a:ext uri="{FF2B5EF4-FFF2-40B4-BE49-F238E27FC236}">
              <a16:creationId xmlns:a16="http://schemas.microsoft.com/office/drawing/2014/main" id="{11666E0C-0967-453B-A09D-5D7AEF574ADA}"/>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0" name="直線コネクタ 469">
          <a:extLst>
            <a:ext uri="{FF2B5EF4-FFF2-40B4-BE49-F238E27FC236}">
              <a16:creationId xmlns:a16="http://schemas.microsoft.com/office/drawing/2014/main" id="{34C2A907-A51C-4C0C-AAE8-63596451F7E7}"/>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1" name="テキスト ボックス 470">
          <a:extLst>
            <a:ext uri="{FF2B5EF4-FFF2-40B4-BE49-F238E27FC236}">
              <a16:creationId xmlns:a16="http://schemas.microsoft.com/office/drawing/2014/main" id="{C99AB2AB-03BA-41E0-881E-A20EAF1F1845}"/>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2" name="直線コネクタ 471">
          <a:extLst>
            <a:ext uri="{FF2B5EF4-FFF2-40B4-BE49-F238E27FC236}">
              <a16:creationId xmlns:a16="http://schemas.microsoft.com/office/drawing/2014/main" id="{6E9DA847-9F01-4DEC-BF5F-827ADB332293}"/>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3" name="テキスト ボックス 472">
          <a:extLst>
            <a:ext uri="{FF2B5EF4-FFF2-40B4-BE49-F238E27FC236}">
              <a16:creationId xmlns:a16="http://schemas.microsoft.com/office/drawing/2014/main" id="{A3174EB5-06B3-4084-B9F3-A124E1228668}"/>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4" name="直線コネクタ 473">
          <a:extLst>
            <a:ext uri="{FF2B5EF4-FFF2-40B4-BE49-F238E27FC236}">
              <a16:creationId xmlns:a16="http://schemas.microsoft.com/office/drawing/2014/main" id="{A34E5369-B0CE-4402-A255-F9131D371B91}"/>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5" name="テキスト ボックス 474">
          <a:extLst>
            <a:ext uri="{FF2B5EF4-FFF2-40B4-BE49-F238E27FC236}">
              <a16:creationId xmlns:a16="http://schemas.microsoft.com/office/drawing/2014/main" id="{964A3D63-D519-4D3D-9DA9-E0D5F0E0B998}"/>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a:extLst>
            <a:ext uri="{FF2B5EF4-FFF2-40B4-BE49-F238E27FC236}">
              <a16:creationId xmlns:a16="http://schemas.microsoft.com/office/drawing/2014/main" id="{34CACDCE-45DF-4B73-AA68-8F84A780E6C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7" name="テキスト ボックス 476">
          <a:extLst>
            <a:ext uri="{FF2B5EF4-FFF2-40B4-BE49-F238E27FC236}">
              <a16:creationId xmlns:a16="http://schemas.microsoft.com/office/drawing/2014/main" id="{1B75931D-8085-4773-A57F-2D2C3E997554}"/>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認定こども園・幼稚園・保育所】&#10;一人当たり面積グラフ枠">
          <a:extLst>
            <a:ext uri="{FF2B5EF4-FFF2-40B4-BE49-F238E27FC236}">
              <a16:creationId xmlns:a16="http://schemas.microsoft.com/office/drawing/2014/main" id="{01096648-7775-4276-9417-3C62433902C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28303</xdr:rowOff>
    </xdr:from>
    <xdr:to>
      <xdr:col>116</xdr:col>
      <xdr:colOff>62864</xdr:colOff>
      <xdr:row>42</xdr:row>
      <xdr:rowOff>5443</xdr:rowOff>
    </xdr:to>
    <xdr:cxnSp macro="">
      <xdr:nvCxnSpPr>
        <xdr:cNvPr id="479" name="直線コネクタ 478">
          <a:extLst>
            <a:ext uri="{FF2B5EF4-FFF2-40B4-BE49-F238E27FC236}">
              <a16:creationId xmlns:a16="http://schemas.microsoft.com/office/drawing/2014/main" id="{7BEB8E46-C76A-4F17-B0CB-C66295E0A805}"/>
            </a:ext>
          </a:extLst>
        </xdr:cNvPr>
        <xdr:cNvCxnSpPr/>
      </xdr:nvCxnSpPr>
      <xdr:spPr>
        <a:xfrm flipV="1">
          <a:off x="22160864" y="585760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9270</xdr:rowOff>
    </xdr:from>
    <xdr:ext cx="469744" cy="259045"/>
    <xdr:sp macro="" textlink="">
      <xdr:nvSpPr>
        <xdr:cNvPr id="480" name="【認定こども園・幼稚園・保育所】&#10;一人当たり面積最小値テキスト">
          <a:extLst>
            <a:ext uri="{FF2B5EF4-FFF2-40B4-BE49-F238E27FC236}">
              <a16:creationId xmlns:a16="http://schemas.microsoft.com/office/drawing/2014/main" id="{0531F370-2C87-4891-9086-EB118EAEC924}"/>
            </a:ext>
          </a:extLst>
        </xdr:cNvPr>
        <xdr:cNvSpPr txBox="1"/>
      </xdr:nvSpPr>
      <xdr:spPr>
        <a:xfrm>
          <a:off x="22199600" y="721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5443</xdr:rowOff>
    </xdr:from>
    <xdr:to>
      <xdr:col>116</xdr:col>
      <xdr:colOff>152400</xdr:colOff>
      <xdr:row>42</xdr:row>
      <xdr:rowOff>5443</xdr:rowOff>
    </xdr:to>
    <xdr:cxnSp macro="">
      <xdr:nvCxnSpPr>
        <xdr:cNvPr id="481" name="直線コネクタ 480">
          <a:extLst>
            <a:ext uri="{FF2B5EF4-FFF2-40B4-BE49-F238E27FC236}">
              <a16:creationId xmlns:a16="http://schemas.microsoft.com/office/drawing/2014/main" id="{BD593010-F7F1-4122-B35B-81419F0DB6EC}"/>
            </a:ext>
          </a:extLst>
        </xdr:cNvPr>
        <xdr:cNvCxnSpPr/>
      </xdr:nvCxnSpPr>
      <xdr:spPr>
        <a:xfrm>
          <a:off x="22072600" y="7206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146430</xdr:rowOff>
    </xdr:from>
    <xdr:ext cx="469744" cy="259045"/>
    <xdr:sp macro="" textlink="">
      <xdr:nvSpPr>
        <xdr:cNvPr id="482" name="【認定こども園・幼稚園・保育所】&#10;一人当たり面積最大値テキスト">
          <a:extLst>
            <a:ext uri="{FF2B5EF4-FFF2-40B4-BE49-F238E27FC236}">
              <a16:creationId xmlns:a16="http://schemas.microsoft.com/office/drawing/2014/main" id="{F5EE3FFA-82F5-4212-9376-6A996BBB51D7}"/>
            </a:ext>
          </a:extLst>
        </xdr:cNvPr>
        <xdr:cNvSpPr txBox="1"/>
      </xdr:nvSpPr>
      <xdr:spPr>
        <a:xfrm>
          <a:off x="22199600" y="563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28303</xdr:rowOff>
    </xdr:from>
    <xdr:to>
      <xdr:col>116</xdr:col>
      <xdr:colOff>152400</xdr:colOff>
      <xdr:row>34</xdr:row>
      <xdr:rowOff>28303</xdr:rowOff>
    </xdr:to>
    <xdr:cxnSp macro="">
      <xdr:nvCxnSpPr>
        <xdr:cNvPr id="483" name="直線コネクタ 482">
          <a:extLst>
            <a:ext uri="{FF2B5EF4-FFF2-40B4-BE49-F238E27FC236}">
              <a16:creationId xmlns:a16="http://schemas.microsoft.com/office/drawing/2014/main" id="{53621717-8C5C-4842-BD32-7562D44EE646}"/>
            </a:ext>
          </a:extLst>
        </xdr:cNvPr>
        <xdr:cNvCxnSpPr/>
      </xdr:nvCxnSpPr>
      <xdr:spPr>
        <a:xfrm>
          <a:off x="22072600" y="585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144615</xdr:rowOff>
    </xdr:from>
    <xdr:ext cx="469744" cy="259045"/>
    <xdr:sp macro="" textlink="">
      <xdr:nvSpPr>
        <xdr:cNvPr id="484" name="【認定こども園・幼稚園・保育所】&#10;一人当たり面積平均値テキスト">
          <a:extLst>
            <a:ext uri="{FF2B5EF4-FFF2-40B4-BE49-F238E27FC236}">
              <a16:creationId xmlns:a16="http://schemas.microsoft.com/office/drawing/2014/main" id="{F25D4C7C-FA70-419E-80BB-7A9FE17165F7}"/>
            </a:ext>
          </a:extLst>
        </xdr:cNvPr>
        <xdr:cNvSpPr txBox="1"/>
      </xdr:nvSpPr>
      <xdr:spPr>
        <a:xfrm>
          <a:off x="22199600" y="6659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121738</xdr:rowOff>
    </xdr:from>
    <xdr:to>
      <xdr:col>116</xdr:col>
      <xdr:colOff>114300</xdr:colOff>
      <xdr:row>40</xdr:row>
      <xdr:rowOff>51888</xdr:rowOff>
    </xdr:to>
    <xdr:sp macro="" textlink="">
      <xdr:nvSpPr>
        <xdr:cNvPr id="485" name="フローチャート: 判断 484">
          <a:extLst>
            <a:ext uri="{FF2B5EF4-FFF2-40B4-BE49-F238E27FC236}">
              <a16:creationId xmlns:a16="http://schemas.microsoft.com/office/drawing/2014/main" id="{E832C683-885A-44DF-B4DC-94A175941B6C}"/>
            </a:ext>
          </a:extLst>
        </xdr:cNvPr>
        <xdr:cNvSpPr/>
      </xdr:nvSpPr>
      <xdr:spPr>
        <a:xfrm>
          <a:off x="22110700" y="68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87993</xdr:rowOff>
    </xdr:from>
    <xdr:to>
      <xdr:col>112</xdr:col>
      <xdr:colOff>38100</xdr:colOff>
      <xdr:row>40</xdr:row>
      <xdr:rowOff>18143</xdr:rowOff>
    </xdr:to>
    <xdr:sp macro="" textlink="">
      <xdr:nvSpPr>
        <xdr:cNvPr id="486" name="フローチャート: 判断 485">
          <a:extLst>
            <a:ext uri="{FF2B5EF4-FFF2-40B4-BE49-F238E27FC236}">
              <a16:creationId xmlns:a16="http://schemas.microsoft.com/office/drawing/2014/main" id="{94A6F45C-EA75-4E77-AF01-DEA58E5332F7}"/>
            </a:ext>
          </a:extLst>
        </xdr:cNvPr>
        <xdr:cNvSpPr/>
      </xdr:nvSpPr>
      <xdr:spPr>
        <a:xfrm>
          <a:off x="21272500" y="677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76019</xdr:rowOff>
    </xdr:from>
    <xdr:to>
      <xdr:col>107</xdr:col>
      <xdr:colOff>101600</xdr:colOff>
      <xdr:row>40</xdr:row>
      <xdr:rowOff>6169</xdr:rowOff>
    </xdr:to>
    <xdr:sp macro="" textlink="">
      <xdr:nvSpPr>
        <xdr:cNvPr id="487" name="フローチャート: 判断 486">
          <a:extLst>
            <a:ext uri="{FF2B5EF4-FFF2-40B4-BE49-F238E27FC236}">
              <a16:creationId xmlns:a16="http://schemas.microsoft.com/office/drawing/2014/main" id="{BAF2D33D-4CFC-4F2B-A436-E09A0173B77E}"/>
            </a:ext>
          </a:extLst>
        </xdr:cNvPr>
        <xdr:cNvSpPr/>
      </xdr:nvSpPr>
      <xdr:spPr>
        <a:xfrm>
          <a:off x="20383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171269</xdr:rowOff>
    </xdr:from>
    <xdr:to>
      <xdr:col>102</xdr:col>
      <xdr:colOff>165100</xdr:colOff>
      <xdr:row>39</xdr:row>
      <xdr:rowOff>101419</xdr:rowOff>
    </xdr:to>
    <xdr:sp macro="" textlink="">
      <xdr:nvSpPr>
        <xdr:cNvPr id="488" name="フローチャート: 判断 487">
          <a:extLst>
            <a:ext uri="{FF2B5EF4-FFF2-40B4-BE49-F238E27FC236}">
              <a16:creationId xmlns:a16="http://schemas.microsoft.com/office/drawing/2014/main" id="{83C21AE6-9AA5-417A-A507-79BD2CD5E971}"/>
            </a:ext>
          </a:extLst>
        </xdr:cNvPr>
        <xdr:cNvSpPr/>
      </xdr:nvSpPr>
      <xdr:spPr>
        <a:xfrm>
          <a:off x="19494500" y="668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136978</xdr:rowOff>
    </xdr:from>
    <xdr:to>
      <xdr:col>98</xdr:col>
      <xdr:colOff>38100</xdr:colOff>
      <xdr:row>40</xdr:row>
      <xdr:rowOff>67128</xdr:rowOff>
    </xdr:to>
    <xdr:sp macro="" textlink="">
      <xdr:nvSpPr>
        <xdr:cNvPr id="489" name="フローチャート: 判断 488">
          <a:extLst>
            <a:ext uri="{FF2B5EF4-FFF2-40B4-BE49-F238E27FC236}">
              <a16:creationId xmlns:a16="http://schemas.microsoft.com/office/drawing/2014/main" id="{AF3258CF-558D-4155-866D-5483C9F8D3E7}"/>
            </a:ext>
          </a:extLst>
        </xdr:cNvPr>
        <xdr:cNvSpPr/>
      </xdr:nvSpPr>
      <xdr:spPr>
        <a:xfrm>
          <a:off x="18605500" y="682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27899387-4CCD-4278-A32B-41FE8BDCF0E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26DBCB96-76CA-43F3-AD55-6D55706F121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62F8B1FA-5547-4983-AAA2-7A4A15F9F84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A6E0A8CF-0384-4ABD-B49D-0737E91B840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895EF633-E29D-45A7-8839-7FC4D51BDCB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62412</xdr:rowOff>
    </xdr:from>
    <xdr:to>
      <xdr:col>116</xdr:col>
      <xdr:colOff>114300</xdr:colOff>
      <xdr:row>40</xdr:row>
      <xdr:rowOff>164012</xdr:rowOff>
    </xdr:to>
    <xdr:sp macro="" textlink="">
      <xdr:nvSpPr>
        <xdr:cNvPr id="495" name="楕円 494">
          <a:extLst>
            <a:ext uri="{FF2B5EF4-FFF2-40B4-BE49-F238E27FC236}">
              <a16:creationId xmlns:a16="http://schemas.microsoft.com/office/drawing/2014/main" id="{4F9CFCA5-C7E1-4501-9C0D-F4BE27A4063F}"/>
            </a:ext>
          </a:extLst>
        </xdr:cNvPr>
        <xdr:cNvSpPr/>
      </xdr:nvSpPr>
      <xdr:spPr>
        <a:xfrm>
          <a:off x="22110700" y="692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40839</xdr:rowOff>
    </xdr:from>
    <xdr:ext cx="469744" cy="259045"/>
    <xdr:sp macro="" textlink="">
      <xdr:nvSpPr>
        <xdr:cNvPr id="496" name="【認定こども園・幼稚園・保育所】&#10;一人当たり面積該当値テキスト">
          <a:extLst>
            <a:ext uri="{FF2B5EF4-FFF2-40B4-BE49-F238E27FC236}">
              <a16:creationId xmlns:a16="http://schemas.microsoft.com/office/drawing/2014/main" id="{D2D97699-77E5-485F-ADD8-8701C900E480}"/>
            </a:ext>
          </a:extLst>
        </xdr:cNvPr>
        <xdr:cNvSpPr txBox="1"/>
      </xdr:nvSpPr>
      <xdr:spPr>
        <a:xfrm>
          <a:off x="22199600" y="6898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64588</xdr:rowOff>
    </xdr:from>
    <xdr:to>
      <xdr:col>112</xdr:col>
      <xdr:colOff>38100</xdr:colOff>
      <xdr:row>40</xdr:row>
      <xdr:rowOff>166188</xdr:rowOff>
    </xdr:to>
    <xdr:sp macro="" textlink="">
      <xdr:nvSpPr>
        <xdr:cNvPr id="497" name="楕円 496">
          <a:extLst>
            <a:ext uri="{FF2B5EF4-FFF2-40B4-BE49-F238E27FC236}">
              <a16:creationId xmlns:a16="http://schemas.microsoft.com/office/drawing/2014/main" id="{D13DD5B5-E469-47A3-87CC-CFB6447E985F}"/>
            </a:ext>
          </a:extLst>
        </xdr:cNvPr>
        <xdr:cNvSpPr/>
      </xdr:nvSpPr>
      <xdr:spPr>
        <a:xfrm>
          <a:off x="21272500" y="692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113212</xdr:rowOff>
    </xdr:from>
    <xdr:to>
      <xdr:col>116</xdr:col>
      <xdr:colOff>63500</xdr:colOff>
      <xdr:row>40</xdr:row>
      <xdr:rowOff>115388</xdr:rowOff>
    </xdr:to>
    <xdr:cxnSp macro="">
      <xdr:nvCxnSpPr>
        <xdr:cNvPr id="498" name="直線コネクタ 497">
          <a:extLst>
            <a:ext uri="{FF2B5EF4-FFF2-40B4-BE49-F238E27FC236}">
              <a16:creationId xmlns:a16="http://schemas.microsoft.com/office/drawing/2014/main" id="{B6272F52-599D-41DA-99F2-536075C74E63}"/>
            </a:ext>
          </a:extLst>
        </xdr:cNvPr>
        <xdr:cNvCxnSpPr/>
      </xdr:nvCxnSpPr>
      <xdr:spPr>
        <a:xfrm flipV="1">
          <a:off x="21323300" y="6971212"/>
          <a:ext cx="8382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66766</xdr:rowOff>
    </xdr:from>
    <xdr:to>
      <xdr:col>107</xdr:col>
      <xdr:colOff>101600</xdr:colOff>
      <xdr:row>40</xdr:row>
      <xdr:rowOff>168366</xdr:rowOff>
    </xdr:to>
    <xdr:sp macro="" textlink="">
      <xdr:nvSpPr>
        <xdr:cNvPr id="499" name="楕円 498">
          <a:extLst>
            <a:ext uri="{FF2B5EF4-FFF2-40B4-BE49-F238E27FC236}">
              <a16:creationId xmlns:a16="http://schemas.microsoft.com/office/drawing/2014/main" id="{2A21A47D-38A9-442A-AFCB-A16A45FECE1C}"/>
            </a:ext>
          </a:extLst>
        </xdr:cNvPr>
        <xdr:cNvSpPr/>
      </xdr:nvSpPr>
      <xdr:spPr>
        <a:xfrm>
          <a:off x="20383500" y="692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115388</xdr:rowOff>
    </xdr:from>
    <xdr:to>
      <xdr:col>111</xdr:col>
      <xdr:colOff>177800</xdr:colOff>
      <xdr:row>40</xdr:row>
      <xdr:rowOff>117566</xdr:rowOff>
    </xdr:to>
    <xdr:cxnSp macro="">
      <xdr:nvCxnSpPr>
        <xdr:cNvPr id="500" name="直線コネクタ 499">
          <a:extLst>
            <a:ext uri="{FF2B5EF4-FFF2-40B4-BE49-F238E27FC236}">
              <a16:creationId xmlns:a16="http://schemas.microsoft.com/office/drawing/2014/main" id="{7ABBD73A-CDC0-44C8-B494-0C0150803C98}"/>
            </a:ext>
          </a:extLst>
        </xdr:cNvPr>
        <xdr:cNvCxnSpPr/>
      </xdr:nvCxnSpPr>
      <xdr:spPr>
        <a:xfrm flipV="1">
          <a:off x="20434300" y="6973388"/>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70031</xdr:rowOff>
    </xdr:from>
    <xdr:to>
      <xdr:col>102</xdr:col>
      <xdr:colOff>165100</xdr:colOff>
      <xdr:row>41</xdr:row>
      <xdr:rowOff>181</xdr:rowOff>
    </xdr:to>
    <xdr:sp macro="" textlink="">
      <xdr:nvSpPr>
        <xdr:cNvPr id="501" name="楕円 500">
          <a:extLst>
            <a:ext uri="{FF2B5EF4-FFF2-40B4-BE49-F238E27FC236}">
              <a16:creationId xmlns:a16="http://schemas.microsoft.com/office/drawing/2014/main" id="{37FFDE8E-B0A3-43E7-8CE1-EB5DD176B2D0}"/>
            </a:ext>
          </a:extLst>
        </xdr:cNvPr>
        <xdr:cNvSpPr/>
      </xdr:nvSpPr>
      <xdr:spPr>
        <a:xfrm>
          <a:off x="19494500" y="692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117566</xdr:rowOff>
    </xdr:from>
    <xdr:to>
      <xdr:col>107</xdr:col>
      <xdr:colOff>50800</xdr:colOff>
      <xdr:row>40</xdr:row>
      <xdr:rowOff>120831</xdr:rowOff>
    </xdr:to>
    <xdr:cxnSp macro="">
      <xdr:nvCxnSpPr>
        <xdr:cNvPr id="502" name="直線コネクタ 501">
          <a:extLst>
            <a:ext uri="{FF2B5EF4-FFF2-40B4-BE49-F238E27FC236}">
              <a16:creationId xmlns:a16="http://schemas.microsoft.com/office/drawing/2014/main" id="{46E2838F-CF78-45A3-AA6F-EFAB8BC817AC}"/>
            </a:ext>
          </a:extLst>
        </xdr:cNvPr>
        <xdr:cNvCxnSpPr/>
      </xdr:nvCxnSpPr>
      <xdr:spPr>
        <a:xfrm flipV="1">
          <a:off x="19545300" y="697556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73297</xdr:rowOff>
    </xdr:from>
    <xdr:to>
      <xdr:col>98</xdr:col>
      <xdr:colOff>38100</xdr:colOff>
      <xdr:row>41</xdr:row>
      <xdr:rowOff>3447</xdr:rowOff>
    </xdr:to>
    <xdr:sp macro="" textlink="">
      <xdr:nvSpPr>
        <xdr:cNvPr id="503" name="楕円 502">
          <a:extLst>
            <a:ext uri="{FF2B5EF4-FFF2-40B4-BE49-F238E27FC236}">
              <a16:creationId xmlns:a16="http://schemas.microsoft.com/office/drawing/2014/main" id="{1D120322-71AF-4FE4-873D-9D0E30D48D3B}"/>
            </a:ext>
          </a:extLst>
        </xdr:cNvPr>
        <xdr:cNvSpPr/>
      </xdr:nvSpPr>
      <xdr:spPr>
        <a:xfrm>
          <a:off x="18605500" y="693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120831</xdr:rowOff>
    </xdr:from>
    <xdr:to>
      <xdr:col>102</xdr:col>
      <xdr:colOff>114300</xdr:colOff>
      <xdr:row>40</xdr:row>
      <xdr:rowOff>124097</xdr:rowOff>
    </xdr:to>
    <xdr:cxnSp macro="">
      <xdr:nvCxnSpPr>
        <xdr:cNvPr id="504" name="直線コネクタ 503">
          <a:extLst>
            <a:ext uri="{FF2B5EF4-FFF2-40B4-BE49-F238E27FC236}">
              <a16:creationId xmlns:a16="http://schemas.microsoft.com/office/drawing/2014/main" id="{0BBC8885-C227-4938-AB42-61D2A09E7D04}"/>
            </a:ext>
          </a:extLst>
        </xdr:cNvPr>
        <xdr:cNvCxnSpPr/>
      </xdr:nvCxnSpPr>
      <xdr:spPr>
        <a:xfrm flipV="1">
          <a:off x="18656300" y="697883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34670</xdr:rowOff>
    </xdr:from>
    <xdr:ext cx="469744" cy="259045"/>
    <xdr:sp macro="" textlink="">
      <xdr:nvSpPr>
        <xdr:cNvPr id="505" name="n_1aveValue【認定こども園・幼稚園・保育所】&#10;一人当たり面積">
          <a:extLst>
            <a:ext uri="{FF2B5EF4-FFF2-40B4-BE49-F238E27FC236}">
              <a16:creationId xmlns:a16="http://schemas.microsoft.com/office/drawing/2014/main" id="{740A1F5B-185E-403F-AB55-F4FE36FB8DE1}"/>
            </a:ext>
          </a:extLst>
        </xdr:cNvPr>
        <xdr:cNvSpPr txBox="1"/>
      </xdr:nvSpPr>
      <xdr:spPr>
        <a:xfrm>
          <a:off x="21075727" y="654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22696</xdr:rowOff>
    </xdr:from>
    <xdr:ext cx="469744" cy="259045"/>
    <xdr:sp macro="" textlink="">
      <xdr:nvSpPr>
        <xdr:cNvPr id="506" name="n_2aveValue【認定こども園・幼稚園・保育所】&#10;一人当たり面積">
          <a:extLst>
            <a:ext uri="{FF2B5EF4-FFF2-40B4-BE49-F238E27FC236}">
              <a16:creationId xmlns:a16="http://schemas.microsoft.com/office/drawing/2014/main" id="{DFC8AD61-A053-49A2-92F5-F8F7A20971C9}"/>
            </a:ext>
          </a:extLst>
        </xdr:cNvPr>
        <xdr:cNvSpPr txBox="1"/>
      </xdr:nvSpPr>
      <xdr:spPr>
        <a:xfrm>
          <a:off x="20199427" y="653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117946</xdr:rowOff>
    </xdr:from>
    <xdr:ext cx="469744" cy="259045"/>
    <xdr:sp macro="" textlink="">
      <xdr:nvSpPr>
        <xdr:cNvPr id="507" name="n_3aveValue【認定こども園・幼稚園・保育所】&#10;一人当たり面積">
          <a:extLst>
            <a:ext uri="{FF2B5EF4-FFF2-40B4-BE49-F238E27FC236}">
              <a16:creationId xmlns:a16="http://schemas.microsoft.com/office/drawing/2014/main" id="{BAD8938A-2879-499E-9EE6-3149BCC250B2}"/>
            </a:ext>
          </a:extLst>
        </xdr:cNvPr>
        <xdr:cNvSpPr txBox="1"/>
      </xdr:nvSpPr>
      <xdr:spPr>
        <a:xfrm>
          <a:off x="19310427" y="646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83655</xdr:rowOff>
    </xdr:from>
    <xdr:ext cx="469744" cy="259045"/>
    <xdr:sp macro="" textlink="">
      <xdr:nvSpPr>
        <xdr:cNvPr id="508" name="n_4aveValue【認定こども園・幼稚園・保育所】&#10;一人当たり面積">
          <a:extLst>
            <a:ext uri="{FF2B5EF4-FFF2-40B4-BE49-F238E27FC236}">
              <a16:creationId xmlns:a16="http://schemas.microsoft.com/office/drawing/2014/main" id="{D057AB6C-1205-4F0F-8842-B4CB011CF749}"/>
            </a:ext>
          </a:extLst>
        </xdr:cNvPr>
        <xdr:cNvSpPr txBox="1"/>
      </xdr:nvSpPr>
      <xdr:spPr>
        <a:xfrm>
          <a:off x="18421427" y="659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157315</xdr:rowOff>
    </xdr:from>
    <xdr:ext cx="469744" cy="259045"/>
    <xdr:sp macro="" textlink="">
      <xdr:nvSpPr>
        <xdr:cNvPr id="509" name="n_1mainValue【認定こども園・幼稚園・保育所】&#10;一人当たり面積">
          <a:extLst>
            <a:ext uri="{FF2B5EF4-FFF2-40B4-BE49-F238E27FC236}">
              <a16:creationId xmlns:a16="http://schemas.microsoft.com/office/drawing/2014/main" id="{47E44041-42F4-4EFE-9D17-AA6891C878AA}"/>
            </a:ext>
          </a:extLst>
        </xdr:cNvPr>
        <xdr:cNvSpPr txBox="1"/>
      </xdr:nvSpPr>
      <xdr:spPr>
        <a:xfrm>
          <a:off x="21075727" y="701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159493</xdr:rowOff>
    </xdr:from>
    <xdr:ext cx="469744" cy="259045"/>
    <xdr:sp macro="" textlink="">
      <xdr:nvSpPr>
        <xdr:cNvPr id="510" name="n_2mainValue【認定こども園・幼稚園・保育所】&#10;一人当たり面積">
          <a:extLst>
            <a:ext uri="{FF2B5EF4-FFF2-40B4-BE49-F238E27FC236}">
              <a16:creationId xmlns:a16="http://schemas.microsoft.com/office/drawing/2014/main" id="{733B41ED-3FA4-4BD0-B3BF-F1829ABC2890}"/>
            </a:ext>
          </a:extLst>
        </xdr:cNvPr>
        <xdr:cNvSpPr txBox="1"/>
      </xdr:nvSpPr>
      <xdr:spPr>
        <a:xfrm>
          <a:off x="20199427" y="701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162758</xdr:rowOff>
    </xdr:from>
    <xdr:ext cx="469744" cy="259045"/>
    <xdr:sp macro="" textlink="">
      <xdr:nvSpPr>
        <xdr:cNvPr id="511" name="n_3mainValue【認定こども園・幼稚園・保育所】&#10;一人当たり面積">
          <a:extLst>
            <a:ext uri="{FF2B5EF4-FFF2-40B4-BE49-F238E27FC236}">
              <a16:creationId xmlns:a16="http://schemas.microsoft.com/office/drawing/2014/main" id="{2B689B93-FF65-49C6-8DCC-EB09F77974A7}"/>
            </a:ext>
          </a:extLst>
        </xdr:cNvPr>
        <xdr:cNvSpPr txBox="1"/>
      </xdr:nvSpPr>
      <xdr:spPr>
        <a:xfrm>
          <a:off x="19310427" y="702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166024</xdr:rowOff>
    </xdr:from>
    <xdr:ext cx="469744" cy="259045"/>
    <xdr:sp macro="" textlink="">
      <xdr:nvSpPr>
        <xdr:cNvPr id="512" name="n_4mainValue【認定こども園・幼稚園・保育所】&#10;一人当たり面積">
          <a:extLst>
            <a:ext uri="{FF2B5EF4-FFF2-40B4-BE49-F238E27FC236}">
              <a16:creationId xmlns:a16="http://schemas.microsoft.com/office/drawing/2014/main" id="{248E6991-A32F-4816-B6B4-3624BF8634C3}"/>
            </a:ext>
          </a:extLst>
        </xdr:cNvPr>
        <xdr:cNvSpPr txBox="1"/>
      </xdr:nvSpPr>
      <xdr:spPr>
        <a:xfrm>
          <a:off x="18421427" y="702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a:extLst>
            <a:ext uri="{FF2B5EF4-FFF2-40B4-BE49-F238E27FC236}">
              <a16:creationId xmlns:a16="http://schemas.microsoft.com/office/drawing/2014/main" id="{35B0E243-348E-4872-AA72-EDC1D14BB4D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a:extLst>
            <a:ext uri="{FF2B5EF4-FFF2-40B4-BE49-F238E27FC236}">
              <a16:creationId xmlns:a16="http://schemas.microsoft.com/office/drawing/2014/main" id="{011928E7-E651-4886-B5C7-747C5D710D4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a:extLst>
            <a:ext uri="{FF2B5EF4-FFF2-40B4-BE49-F238E27FC236}">
              <a16:creationId xmlns:a16="http://schemas.microsoft.com/office/drawing/2014/main" id="{8D8F3D0C-8CC6-46E2-8E79-D7E793CB254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a:extLst>
            <a:ext uri="{FF2B5EF4-FFF2-40B4-BE49-F238E27FC236}">
              <a16:creationId xmlns:a16="http://schemas.microsoft.com/office/drawing/2014/main" id="{CD086CC8-1888-46CB-BCD4-8A9B6A24738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a:extLst>
            <a:ext uri="{FF2B5EF4-FFF2-40B4-BE49-F238E27FC236}">
              <a16:creationId xmlns:a16="http://schemas.microsoft.com/office/drawing/2014/main" id="{6C301DE2-E1B0-4529-87D4-58D53500D6F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a:extLst>
            <a:ext uri="{FF2B5EF4-FFF2-40B4-BE49-F238E27FC236}">
              <a16:creationId xmlns:a16="http://schemas.microsoft.com/office/drawing/2014/main" id="{A1EC8451-7756-4F11-8210-4D101D3CD47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a:extLst>
            <a:ext uri="{FF2B5EF4-FFF2-40B4-BE49-F238E27FC236}">
              <a16:creationId xmlns:a16="http://schemas.microsoft.com/office/drawing/2014/main" id="{444A0802-98AE-46C8-A623-706ADF8579A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a:extLst>
            <a:ext uri="{FF2B5EF4-FFF2-40B4-BE49-F238E27FC236}">
              <a16:creationId xmlns:a16="http://schemas.microsoft.com/office/drawing/2014/main" id="{0F810A23-606B-44A1-9C2F-FDB4F200B3F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a:extLst>
            <a:ext uri="{FF2B5EF4-FFF2-40B4-BE49-F238E27FC236}">
              <a16:creationId xmlns:a16="http://schemas.microsoft.com/office/drawing/2014/main" id="{C56AF620-7A86-4991-B207-28D6766F9D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a:extLst>
            <a:ext uri="{FF2B5EF4-FFF2-40B4-BE49-F238E27FC236}">
              <a16:creationId xmlns:a16="http://schemas.microsoft.com/office/drawing/2014/main" id="{8CE058FA-1002-4030-B413-220CEE9096B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a:extLst>
            <a:ext uri="{FF2B5EF4-FFF2-40B4-BE49-F238E27FC236}">
              <a16:creationId xmlns:a16="http://schemas.microsoft.com/office/drawing/2014/main" id="{F5C884C9-497A-4BE5-A769-764F463A649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4" name="直線コネクタ 523">
          <a:extLst>
            <a:ext uri="{FF2B5EF4-FFF2-40B4-BE49-F238E27FC236}">
              <a16:creationId xmlns:a16="http://schemas.microsoft.com/office/drawing/2014/main" id="{71A76CB2-3905-420A-AC0C-D89E14E1465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5" name="テキスト ボックス 524">
          <a:extLst>
            <a:ext uri="{FF2B5EF4-FFF2-40B4-BE49-F238E27FC236}">
              <a16:creationId xmlns:a16="http://schemas.microsoft.com/office/drawing/2014/main" id="{0827789D-3D86-462B-8C48-F8098FF440A1}"/>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6" name="直線コネクタ 525">
          <a:extLst>
            <a:ext uri="{FF2B5EF4-FFF2-40B4-BE49-F238E27FC236}">
              <a16:creationId xmlns:a16="http://schemas.microsoft.com/office/drawing/2014/main" id="{18F0CCD7-2C86-49F0-8EB8-BC34A6E9C7E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7" name="テキスト ボックス 526">
          <a:extLst>
            <a:ext uri="{FF2B5EF4-FFF2-40B4-BE49-F238E27FC236}">
              <a16:creationId xmlns:a16="http://schemas.microsoft.com/office/drawing/2014/main" id="{5688AE19-858D-4EE0-9DE3-B7EC3078C13D}"/>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8" name="直線コネクタ 527">
          <a:extLst>
            <a:ext uri="{FF2B5EF4-FFF2-40B4-BE49-F238E27FC236}">
              <a16:creationId xmlns:a16="http://schemas.microsoft.com/office/drawing/2014/main" id="{F826385B-8B79-4D85-A8D1-78B50D153747}"/>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9" name="テキスト ボックス 528">
          <a:extLst>
            <a:ext uri="{FF2B5EF4-FFF2-40B4-BE49-F238E27FC236}">
              <a16:creationId xmlns:a16="http://schemas.microsoft.com/office/drawing/2014/main" id="{D536C05B-7878-47EE-85B7-153F5ED240E7}"/>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0" name="直線コネクタ 529">
          <a:extLst>
            <a:ext uri="{FF2B5EF4-FFF2-40B4-BE49-F238E27FC236}">
              <a16:creationId xmlns:a16="http://schemas.microsoft.com/office/drawing/2014/main" id="{17A02384-C5FC-4230-A15D-5B0AEB8C5BEE}"/>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1" name="テキスト ボックス 530">
          <a:extLst>
            <a:ext uri="{FF2B5EF4-FFF2-40B4-BE49-F238E27FC236}">
              <a16:creationId xmlns:a16="http://schemas.microsoft.com/office/drawing/2014/main" id="{5D482BDF-0820-46E9-8D3F-21052803785B}"/>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2" name="直線コネクタ 531">
          <a:extLst>
            <a:ext uri="{FF2B5EF4-FFF2-40B4-BE49-F238E27FC236}">
              <a16:creationId xmlns:a16="http://schemas.microsoft.com/office/drawing/2014/main" id="{472C0CAA-D4F5-4EC2-B460-8A42C91CECAC}"/>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3" name="テキスト ボックス 532">
          <a:extLst>
            <a:ext uri="{FF2B5EF4-FFF2-40B4-BE49-F238E27FC236}">
              <a16:creationId xmlns:a16="http://schemas.microsoft.com/office/drawing/2014/main" id="{2941C16C-1875-47C5-AD18-67DB4058FBC8}"/>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E6EBCD3B-D9D3-4EAC-A23F-9F536697C5A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5" name="テキスト ボックス 534">
          <a:extLst>
            <a:ext uri="{FF2B5EF4-FFF2-40B4-BE49-F238E27FC236}">
              <a16:creationId xmlns:a16="http://schemas.microsoft.com/office/drawing/2014/main" id="{0F7AF12D-7B60-4D84-96C4-B27F3518A936}"/>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a:extLst>
            <a:ext uri="{FF2B5EF4-FFF2-40B4-BE49-F238E27FC236}">
              <a16:creationId xmlns:a16="http://schemas.microsoft.com/office/drawing/2014/main" id="{69009C74-2EA7-45E6-AD3C-E939B3354F2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167640</xdr:rowOff>
    </xdr:from>
    <xdr:to>
      <xdr:col>85</xdr:col>
      <xdr:colOff>126364</xdr:colOff>
      <xdr:row>64</xdr:row>
      <xdr:rowOff>68580</xdr:rowOff>
    </xdr:to>
    <xdr:cxnSp macro="">
      <xdr:nvCxnSpPr>
        <xdr:cNvPr id="537" name="直線コネクタ 536">
          <a:extLst>
            <a:ext uri="{FF2B5EF4-FFF2-40B4-BE49-F238E27FC236}">
              <a16:creationId xmlns:a16="http://schemas.microsoft.com/office/drawing/2014/main" id="{C04A8DFA-76B9-4EED-8AC2-48FBB82E7EEB}"/>
            </a:ext>
          </a:extLst>
        </xdr:cNvPr>
        <xdr:cNvCxnSpPr/>
      </xdr:nvCxnSpPr>
      <xdr:spPr>
        <a:xfrm flipV="1">
          <a:off x="16318864" y="959739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72407</xdr:rowOff>
    </xdr:from>
    <xdr:ext cx="405111" cy="259045"/>
    <xdr:sp macro="" textlink="">
      <xdr:nvSpPr>
        <xdr:cNvPr id="538" name="【学校施設】&#10;有形固定資産減価償却率最小値テキスト">
          <a:extLst>
            <a:ext uri="{FF2B5EF4-FFF2-40B4-BE49-F238E27FC236}">
              <a16:creationId xmlns:a16="http://schemas.microsoft.com/office/drawing/2014/main" id="{4DEBC871-056F-44E6-B66B-40634930DB07}"/>
            </a:ext>
          </a:extLst>
        </xdr:cNvPr>
        <xdr:cNvSpPr txBox="1"/>
      </xdr:nvSpPr>
      <xdr:spPr>
        <a:xfrm>
          <a:off x="16357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68580</xdr:rowOff>
    </xdr:from>
    <xdr:to>
      <xdr:col>86</xdr:col>
      <xdr:colOff>25400</xdr:colOff>
      <xdr:row>64</xdr:row>
      <xdr:rowOff>68580</xdr:rowOff>
    </xdr:to>
    <xdr:cxnSp macro="">
      <xdr:nvCxnSpPr>
        <xdr:cNvPr id="539" name="直線コネクタ 538">
          <a:extLst>
            <a:ext uri="{FF2B5EF4-FFF2-40B4-BE49-F238E27FC236}">
              <a16:creationId xmlns:a16="http://schemas.microsoft.com/office/drawing/2014/main" id="{35E6BDC2-3622-43C6-B08D-9963FBFB84B3}"/>
            </a:ext>
          </a:extLst>
        </xdr:cNvPr>
        <xdr:cNvCxnSpPr/>
      </xdr:nvCxnSpPr>
      <xdr:spPr>
        <a:xfrm>
          <a:off x="16230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114317</xdr:rowOff>
    </xdr:from>
    <xdr:ext cx="405111" cy="259045"/>
    <xdr:sp macro="" textlink="">
      <xdr:nvSpPr>
        <xdr:cNvPr id="540" name="【学校施設】&#10;有形固定資産減価償却率最大値テキスト">
          <a:extLst>
            <a:ext uri="{FF2B5EF4-FFF2-40B4-BE49-F238E27FC236}">
              <a16:creationId xmlns:a16="http://schemas.microsoft.com/office/drawing/2014/main" id="{C45D7C97-6552-4CE3-9C07-124577B390CA}"/>
            </a:ext>
          </a:extLst>
        </xdr:cNvPr>
        <xdr:cNvSpPr txBox="1"/>
      </xdr:nvSpPr>
      <xdr:spPr>
        <a:xfrm>
          <a:off x="163576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167640</xdr:rowOff>
    </xdr:from>
    <xdr:to>
      <xdr:col>86</xdr:col>
      <xdr:colOff>25400</xdr:colOff>
      <xdr:row>55</xdr:row>
      <xdr:rowOff>167640</xdr:rowOff>
    </xdr:to>
    <xdr:cxnSp macro="">
      <xdr:nvCxnSpPr>
        <xdr:cNvPr id="541" name="直線コネクタ 540">
          <a:extLst>
            <a:ext uri="{FF2B5EF4-FFF2-40B4-BE49-F238E27FC236}">
              <a16:creationId xmlns:a16="http://schemas.microsoft.com/office/drawing/2014/main" id="{87A845E6-5C33-49B9-9429-E7BD58ABAD22}"/>
            </a:ext>
          </a:extLst>
        </xdr:cNvPr>
        <xdr:cNvCxnSpPr/>
      </xdr:nvCxnSpPr>
      <xdr:spPr>
        <a:xfrm>
          <a:off x="16230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44467</xdr:rowOff>
    </xdr:from>
    <xdr:ext cx="405111" cy="259045"/>
    <xdr:sp macro="" textlink="">
      <xdr:nvSpPr>
        <xdr:cNvPr id="542" name="【学校施設】&#10;有形固定資産減価償却率平均値テキスト">
          <a:extLst>
            <a:ext uri="{FF2B5EF4-FFF2-40B4-BE49-F238E27FC236}">
              <a16:creationId xmlns:a16="http://schemas.microsoft.com/office/drawing/2014/main" id="{795D8D41-9DED-4BD6-9EC4-0C619E98AF5E}"/>
            </a:ext>
          </a:extLst>
        </xdr:cNvPr>
        <xdr:cNvSpPr txBox="1"/>
      </xdr:nvSpPr>
      <xdr:spPr>
        <a:xfrm>
          <a:off x="16357600" y="1016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21590</xdr:rowOff>
    </xdr:from>
    <xdr:to>
      <xdr:col>85</xdr:col>
      <xdr:colOff>177800</xdr:colOff>
      <xdr:row>60</xdr:row>
      <xdr:rowOff>123190</xdr:rowOff>
    </xdr:to>
    <xdr:sp macro="" textlink="">
      <xdr:nvSpPr>
        <xdr:cNvPr id="543" name="フローチャート: 判断 542">
          <a:extLst>
            <a:ext uri="{FF2B5EF4-FFF2-40B4-BE49-F238E27FC236}">
              <a16:creationId xmlns:a16="http://schemas.microsoft.com/office/drawing/2014/main" id="{9F25985C-9A66-41FA-9926-3DF323BFEA3B}"/>
            </a:ext>
          </a:extLst>
        </xdr:cNvPr>
        <xdr:cNvSpPr/>
      </xdr:nvSpPr>
      <xdr:spPr>
        <a:xfrm>
          <a:off x="162687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544" name="フローチャート: 判断 543">
          <a:extLst>
            <a:ext uri="{FF2B5EF4-FFF2-40B4-BE49-F238E27FC236}">
              <a16:creationId xmlns:a16="http://schemas.microsoft.com/office/drawing/2014/main" id="{663C7F91-187A-4121-96A5-91C130710FF1}"/>
            </a:ext>
          </a:extLst>
        </xdr:cNvPr>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545" name="フローチャート: 判断 544">
          <a:extLst>
            <a:ext uri="{FF2B5EF4-FFF2-40B4-BE49-F238E27FC236}">
              <a16:creationId xmlns:a16="http://schemas.microsoft.com/office/drawing/2014/main" id="{96839257-C9BE-48B5-8214-6F4F43B97AEB}"/>
            </a:ext>
          </a:extLst>
        </xdr:cNvPr>
        <xdr:cNvSpPr/>
      </xdr:nvSpPr>
      <xdr:spPr>
        <a:xfrm>
          <a:off x="14541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162560</xdr:rowOff>
    </xdr:from>
    <xdr:to>
      <xdr:col>72</xdr:col>
      <xdr:colOff>38100</xdr:colOff>
      <xdr:row>60</xdr:row>
      <xdr:rowOff>92710</xdr:rowOff>
    </xdr:to>
    <xdr:sp macro="" textlink="">
      <xdr:nvSpPr>
        <xdr:cNvPr id="546" name="フローチャート: 判断 545">
          <a:extLst>
            <a:ext uri="{FF2B5EF4-FFF2-40B4-BE49-F238E27FC236}">
              <a16:creationId xmlns:a16="http://schemas.microsoft.com/office/drawing/2014/main" id="{7B29E9D2-CFD6-4BC8-BF2B-DA639DA15677}"/>
            </a:ext>
          </a:extLst>
        </xdr:cNvPr>
        <xdr:cNvSpPr/>
      </xdr:nvSpPr>
      <xdr:spPr>
        <a:xfrm>
          <a:off x="13652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547" name="フローチャート: 判断 546">
          <a:extLst>
            <a:ext uri="{FF2B5EF4-FFF2-40B4-BE49-F238E27FC236}">
              <a16:creationId xmlns:a16="http://schemas.microsoft.com/office/drawing/2014/main" id="{539BCD91-096E-4A88-A4EE-78717F357A9A}"/>
            </a:ext>
          </a:extLst>
        </xdr:cNvPr>
        <xdr:cNvSpPr/>
      </xdr:nvSpPr>
      <xdr:spPr>
        <a:xfrm>
          <a:off x="12763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27BA4713-9F2A-4B9F-9AD6-A4A0A0B9BB9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B90C93E9-4792-4C47-A011-00406ED9212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66FE5AC-B73C-4B85-BEA8-AB2F72AE854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9ABC58A2-34A2-4C98-8089-1B026B37F0B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1623722C-4B47-4173-8848-707ED5C8853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33020</xdr:rowOff>
    </xdr:from>
    <xdr:to>
      <xdr:col>85</xdr:col>
      <xdr:colOff>177800</xdr:colOff>
      <xdr:row>60</xdr:row>
      <xdr:rowOff>134620</xdr:rowOff>
    </xdr:to>
    <xdr:sp macro="" textlink="">
      <xdr:nvSpPr>
        <xdr:cNvPr id="553" name="楕円 552">
          <a:extLst>
            <a:ext uri="{FF2B5EF4-FFF2-40B4-BE49-F238E27FC236}">
              <a16:creationId xmlns:a16="http://schemas.microsoft.com/office/drawing/2014/main" id="{31A3E48F-30A8-4E33-9D98-8C19054B4682}"/>
            </a:ext>
          </a:extLst>
        </xdr:cNvPr>
        <xdr:cNvSpPr/>
      </xdr:nvSpPr>
      <xdr:spPr>
        <a:xfrm>
          <a:off x="162687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11447</xdr:rowOff>
    </xdr:from>
    <xdr:ext cx="405111" cy="259045"/>
    <xdr:sp macro="" textlink="">
      <xdr:nvSpPr>
        <xdr:cNvPr id="554" name="【学校施設】&#10;有形固定資産減価償却率該当値テキスト">
          <a:extLst>
            <a:ext uri="{FF2B5EF4-FFF2-40B4-BE49-F238E27FC236}">
              <a16:creationId xmlns:a16="http://schemas.microsoft.com/office/drawing/2014/main" id="{3FC0E860-BF5B-402D-9722-9FB8613CC1C8}"/>
            </a:ext>
          </a:extLst>
        </xdr:cNvPr>
        <xdr:cNvSpPr txBox="1"/>
      </xdr:nvSpPr>
      <xdr:spPr>
        <a:xfrm>
          <a:off x="16357600"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156845</xdr:rowOff>
    </xdr:from>
    <xdr:to>
      <xdr:col>81</xdr:col>
      <xdr:colOff>101600</xdr:colOff>
      <xdr:row>60</xdr:row>
      <xdr:rowOff>86995</xdr:rowOff>
    </xdr:to>
    <xdr:sp macro="" textlink="">
      <xdr:nvSpPr>
        <xdr:cNvPr id="555" name="楕円 554">
          <a:extLst>
            <a:ext uri="{FF2B5EF4-FFF2-40B4-BE49-F238E27FC236}">
              <a16:creationId xmlns:a16="http://schemas.microsoft.com/office/drawing/2014/main" id="{25B94F87-C0A2-409E-80D8-E96C54CE4F3E}"/>
            </a:ext>
          </a:extLst>
        </xdr:cNvPr>
        <xdr:cNvSpPr/>
      </xdr:nvSpPr>
      <xdr:spPr>
        <a:xfrm>
          <a:off x="15430500" y="102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36195</xdr:rowOff>
    </xdr:from>
    <xdr:to>
      <xdr:col>85</xdr:col>
      <xdr:colOff>127000</xdr:colOff>
      <xdr:row>60</xdr:row>
      <xdr:rowOff>83820</xdr:rowOff>
    </xdr:to>
    <xdr:cxnSp macro="">
      <xdr:nvCxnSpPr>
        <xdr:cNvPr id="556" name="直線コネクタ 555">
          <a:extLst>
            <a:ext uri="{FF2B5EF4-FFF2-40B4-BE49-F238E27FC236}">
              <a16:creationId xmlns:a16="http://schemas.microsoft.com/office/drawing/2014/main" id="{D5A2D7C4-2111-4015-B120-A0E96062E4B0}"/>
            </a:ext>
          </a:extLst>
        </xdr:cNvPr>
        <xdr:cNvCxnSpPr/>
      </xdr:nvCxnSpPr>
      <xdr:spPr>
        <a:xfrm>
          <a:off x="15481300" y="1032319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145415</xdr:rowOff>
    </xdr:from>
    <xdr:to>
      <xdr:col>76</xdr:col>
      <xdr:colOff>165100</xdr:colOff>
      <xdr:row>60</xdr:row>
      <xdr:rowOff>75565</xdr:rowOff>
    </xdr:to>
    <xdr:sp macro="" textlink="">
      <xdr:nvSpPr>
        <xdr:cNvPr id="557" name="楕円 556">
          <a:extLst>
            <a:ext uri="{FF2B5EF4-FFF2-40B4-BE49-F238E27FC236}">
              <a16:creationId xmlns:a16="http://schemas.microsoft.com/office/drawing/2014/main" id="{4908D30D-9D95-42FC-8E4E-87BDE2954D9A}"/>
            </a:ext>
          </a:extLst>
        </xdr:cNvPr>
        <xdr:cNvSpPr/>
      </xdr:nvSpPr>
      <xdr:spPr>
        <a:xfrm>
          <a:off x="145415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24765</xdr:rowOff>
    </xdr:from>
    <xdr:to>
      <xdr:col>81</xdr:col>
      <xdr:colOff>50800</xdr:colOff>
      <xdr:row>60</xdr:row>
      <xdr:rowOff>36195</xdr:rowOff>
    </xdr:to>
    <xdr:cxnSp macro="">
      <xdr:nvCxnSpPr>
        <xdr:cNvPr id="558" name="直線コネクタ 557">
          <a:extLst>
            <a:ext uri="{FF2B5EF4-FFF2-40B4-BE49-F238E27FC236}">
              <a16:creationId xmlns:a16="http://schemas.microsoft.com/office/drawing/2014/main" id="{244276D2-E68B-4345-A0F3-EE98531AE1CD}"/>
            </a:ext>
          </a:extLst>
        </xdr:cNvPr>
        <xdr:cNvCxnSpPr/>
      </xdr:nvCxnSpPr>
      <xdr:spPr>
        <a:xfrm>
          <a:off x="14592300" y="1031176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107315</xdr:rowOff>
    </xdr:from>
    <xdr:to>
      <xdr:col>72</xdr:col>
      <xdr:colOff>38100</xdr:colOff>
      <xdr:row>60</xdr:row>
      <xdr:rowOff>37465</xdr:rowOff>
    </xdr:to>
    <xdr:sp macro="" textlink="">
      <xdr:nvSpPr>
        <xdr:cNvPr id="559" name="楕円 558">
          <a:extLst>
            <a:ext uri="{FF2B5EF4-FFF2-40B4-BE49-F238E27FC236}">
              <a16:creationId xmlns:a16="http://schemas.microsoft.com/office/drawing/2014/main" id="{66190F68-2285-4458-BDCF-A54B9B950087}"/>
            </a:ext>
          </a:extLst>
        </xdr:cNvPr>
        <xdr:cNvSpPr/>
      </xdr:nvSpPr>
      <xdr:spPr>
        <a:xfrm>
          <a:off x="13652500" y="102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158115</xdr:rowOff>
    </xdr:from>
    <xdr:to>
      <xdr:col>76</xdr:col>
      <xdr:colOff>114300</xdr:colOff>
      <xdr:row>60</xdr:row>
      <xdr:rowOff>24765</xdr:rowOff>
    </xdr:to>
    <xdr:cxnSp macro="">
      <xdr:nvCxnSpPr>
        <xdr:cNvPr id="560" name="直線コネクタ 559">
          <a:extLst>
            <a:ext uri="{FF2B5EF4-FFF2-40B4-BE49-F238E27FC236}">
              <a16:creationId xmlns:a16="http://schemas.microsoft.com/office/drawing/2014/main" id="{5122E323-57F3-412D-A61F-6C737641EC06}"/>
            </a:ext>
          </a:extLst>
        </xdr:cNvPr>
        <xdr:cNvCxnSpPr/>
      </xdr:nvCxnSpPr>
      <xdr:spPr>
        <a:xfrm>
          <a:off x="13703300" y="102736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63500</xdr:rowOff>
    </xdr:from>
    <xdr:to>
      <xdr:col>67</xdr:col>
      <xdr:colOff>101600</xdr:colOff>
      <xdr:row>59</xdr:row>
      <xdr:rowOff>165100</xdr:rowOff>
    </xdr:to>
    <xdr:sp macro="" textlink="">
      <xdr:nvSpPr>
        <xdr:cNvPr id="561" name="楕円 560">
          <a:extLst>
            <a:ext uri="{FF2B5EF4-FFF2-40B4-BE49-F238E27FC236}">
              <a16:creationId xmlns:a16="http://schemas.microsoft.com/office/drawing/2014/main" id="{0BA64384-D26D-4144-9572-0BAA01B53F2B}"/>
            </a:ext>
          </a:extLst>
        </xdr:cNvPr>
        <xdr:cNvSpPr/>
      </xdr:nvSpPr>
      <xdr:spPr>
        <a:xfrm>
          <a:off x="12763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114300</xdr:rowOff>
    </xdr:from>
    <xdr:to>
      <xdr:col>71</xdr:col>
      <xdr:colOff>177800</xdr:colOff>
      <xdr:row>59</xdr:row>
      <xdr:rowOff>158115</xdr:rowOff>
    </xdr:to>
    <xdr:cxnSp macro="">
      <xdr:nvCxnSpPr>
        <xdr:cNvPr id="562" name="直線コネクタ 561">
          <a:extLst>
            <a:ext uri="{FF2B5EF4-FFF2-40B4-BE49-F238E27FC236}">
              <a16:creationId xmlns:a16="http://schemas.microsoft.com/office/drawing/2014/main" id="{30C548F8-4AA6-4C37-96EF-D16AABC5B282}"/>
            </a:ext>
          </a:extLst>
        </xdr:cNvPr>
        <xdr:cNvCxnSpPr/>
      </xdr:nvCxnSpPr>
      <xdr:spPr>
        <a:xfrm>
          <a:off x="12814300" y="1022985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99077</xdr:rowOff>
    </xdr:from>
    <xdr:ext cx="405111" cy="259045"/>
    <xdr:sp macro="" textlink="">
      <xdr:nvSpPr>
        <xdr:cNvPr id="563" name="n_1aveValue【学校施設】&#10;有形固定資産減価償却率">
          <a:extLst>
            <a:ext uri="{FF2B5EF4-FFF2-40B4-BE49-F238E27FC236}">
              <a16:creationId xmlns:a16="http://schemas.microsoft.com/office/drawing/2014/main" id="{C8C3D2A7-A905-4448-A3D4-A059FEFB5FC9}"/>
            </a:ext>
          </a:extLst>
        </xdr:cNvPr>
        <xdr:cNvSpPr txBox="1"/>
      </xdr:nvSpPr>
      <xdr:spPr>
        <a:xfrm>
          <a:off x="15266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120032</xdr:rowOff>
    </xdr:from>
    <xdr:ext cx="405111" cy="259045"/>
    <xdr:sp macro="" textlink="">
      <xdr:nvSpPr>
        <xdr:cNvPr id="564" name="n_2aveValue【学校施設】&#10;有形固定資産減価償却率">
          <a:extLst>
            <a:ext uri="{FF2B5EF4-FFF2-40B4-BE49-F238E27FC236}">
              <a16:creationId xmlns:a16="http://schemas.microsoft.com/office/drawing/2014/main" id="{79D03960-B819-4ED5-AA4E-0BBADE32D052}"/>
            </a:ext>
          </a:extLst>
        </xdr:cNvPr>
        <xdr:cNvSpPr txBox="1"/>
      </xdr:nvSpPr>
      <xdr:spPr>
        <a:xfrm>
          <a:off x="14389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83837</xdr:rowOff>
    </xdr:from>
    <xdr:ext cx="405111" cy="259045"/>
    <xdr:sp macro="" textlink="">
      <xdr:nvSpPr>
        <xdr:cNvPr id="565" name="n_3aveValue【学校施設】&#10;有形固定資産減価償却率">
          <a:extLst>
            <a:ext uri="{FF2B5EF4-FFF2-40B4-BE49-F238E27FC236}">
              <a16:creationId xmlns:a16="http://schemas.microsoft.com/office/drawing/2014/main" id="{7D50D476-7528-4664-B8A6-5E29756AD1C0}"/>
            </a:ext>
          </a:extLst>
        </xdr:cNvPr>
        <xdr:cNvSpPr txBox="1"/>
      </xdr:nvSpPr>
      <xdr:spPr>
        <a:xfrm>
          <a:off x="13500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19067</xdr:rowOff>
    </xdr:from>
    <xdr:ext cx="405111" cy="259045"/>
    <xdr:sp macro="" textlink="">
      <xdr:nvSpPr>
        <xdr:cNvPr id="566" name="n_4aveValue【学校施設】&#10;有形固定資産減価償却率">
          <a:extLst>
            <a:ext uri="{FF2B5EF4-FFF2-40B4-BE49-F238E27FC236}">
              <a16:creationId xmlns:a16="http://schemas.microsoft.com/office/drawing/2014/main" id="{EE9B9C9C-133B-4513-979E-78193D4E8595}"/>
            </a:ext>
          </a:extLst>
        </xdr:cNvPr>
        <xdr:cNvSpPr txBox="1"/>
      </xdr:nvSpPr>
      <xdr:spPr>
        <a:xfrm>
          <a:off x="12611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103522</xdr:rowOff>
    </xdr:from>
    <xdr:ext cx="405111" cy="259045"/>
    <xdr:sp macro="" textlink="">
      <xdr:nvSpPr>
        <xdr:cNvPr id="567" name="n_1mainValue【学校施設】&#10;有形固定資産減価償却率">
          <a:extLst>
            <a:ext uri="{FF2B5EF4-FFF2-40B4-BE49-F238E27FC236}">
              <a16:creationId xmlns:a16="http://schemas.microsoft.com/office/drawing/2014/main" id="{9A76ED74-9DE5-44D9-9C5C-F6D9B35DA36F}"/>
            </a:ext>
          </a:extLst>
        </xdr:cNvPr>
        <xdr:cNvSpPr txBox="1"/>
      </xdr:nvSpPr>
      <xdr:spPr>
        <a:xfrm>
          <a:off x="152660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92092</xdr:rowOff>
    </xdr:from>
    <xdr:ext cx="405111" cy="259045"/>
    <xdr:sp macro="" textlink="">
      <xdr:nvSpPr>
        <xdr:cNvPr id="568" name="n_2mainValue【学校施設】&#10;有形固定資産減価償却率">
          <a:extLst>
            <a:ext uri="{FF2B5EF4-FFF2-40B4-BE49-F238E27FC236}">
              <a16:creationId xmlns:a16="http://schemas.microsoft.com/office/drawing/2014/main" id="{A51A5612-1F7F-4F7E-88F2-CFEA2CD532CB}"/>
            </a:ext>
          </a:extLst>
        </xdr:cNvPr>
        <xdr:cNvSpPr txBox="1"/>
      </xdr:nvSpPr>
      <xdr:spPr>
        <a:xfrm>
          <a:off x="14389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53992</xdr:rowOff>
    </xdr:from>
    <xdr:ext cx="405111" cy="259045"/>
    <xdr:sp macro="" textlink="">
      <xdr:nvSpPr>
        <xdr:cNvPr id="569" name="n_3mainValue【学校施設】&#10;有形固定資産減価償却率">
          <a:extLst>
            <a:ext uri="{FF2B5EF4-FFF2-40B4-BE49-F238E27FC236}">
              <a16:creationId xmlns:a16="http://schemas.microsoft.com/office/drawing/2014/main" id="{C32C1DA9-453B-48A1-A986-4F33E0448AD8}"/>
            </a:ext>
          </a:extLst>
        </xdr:cNvPr>
        <xdr:cNvSpPr txBox="1"/>
      </xdr:nvSpPr>
      <xdr:spPr>
        <a:xfrm>
          <a:off x="13500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10177</xdr:rowOff>
    </xdr:from>
    <xdr:ext cx="405111" cy="259045"/>
    <xdr:sp macro="" textlink="">
      <xdr:nvSpPr>
        <xdr:cNvPr id="570" name="n_4mainValue【学校施設】&#10;有形固定資産減価償却率">
          <a:extLst>
            <a:ext uri="{FF2B5EF4-FFF2-40B4-BE49-F238E27FC236}">
              <a16:creationId xmlns:a16="http://schemas.microsoft.com/office/drawing/2014/main" id="{2DF0F216-A3F3-412E-A7D8-62B83B78F0F3}"/>
            </a:ext>
          </a:extLst>
        </xdr:cNvPr>
        <xdr:cNvSpPr txBox="1"/>
      </xdr:nvSpPr>
      <xdr:spPr>
        <a:xfrm>
          <a:off x="12611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a:extLst>
            <a:ext uri="{FF2B5EF4-FFF2-40B4-BE49-F238E27FC236}">
              <a16:creationId xmlns:a16="http://schemas.microsoft.com/office/drawing/2014/main" id="{3F81F84B-6589-4B1F-AC14-AB1B38141C8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a:extLst>
            <a:ext uri="{FF2B5EF4-FFF2-40B4-BE49-F238E27FC236}">
              <a16:creationId xmlns:a16="http://schemas.microsoft.com/office/drawing/2014/main" id="{B730BF29-207B-416B-8F4B-7801E228B34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a:extLst>
            <a:ext uri="{FF2B5EF4-FFF2-40B4-BE49-F238E27FC236}">
              <a16:creationId xmlns:a16="http://schemas.microsoft.com/office/drawing/2014/main" id="{D17BA16B-4B07-4587-AB2A-24C9A9C7AA6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a:extLst>
            <a:ext uri="{FF2B5EF4-FFF2-40B4-BE49-F238E27FC236}">
              <a16:creationId xmlns:a16="http://schemas.microsoft.com/office/drawing/2014/main" id="{A7CC65C6-5BEA-4FBA-B640-1626FE1414C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a:extLst>
            <a:ext uri="{FF2B5EF4-FFF2-40B4-BE49-F238E27FC236}">
              <a16:creationId xmlns:a16="http://schemas.microsoft.com/office/drawing/2014/main" id="{789918F1-9601-4CBE-A116-62FECE71F31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a:extLst>
            <a:ext uri="{FF2B5EF4-FFF2-40B4-BE49-F238E27FC236}">
              <a16:creationId xmlns:a16="http://schemas.microsoft.com/office/drawing/2014/main" id="{0FC94B26-2A23-49F6-ACD1-F700F6AF6A7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a:extLst>
            <a:ext uri="{FF2B5EF4-FFF2-40B4-BE49-F238E27FC236}">
              <a16:creationId xmlns:a16="http://schemas.microsoft.com/office/drawing/2014/main" id="{D06B0CBA-CA19-4DD2-9861-BCD9527E7B8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a:extLst>
            <a:ext uri="{FF2B5EF4-FFF2-40B4-BE49-F238E27FC236}">
              <a16:creationId xmlns:a16="http://schemas.microsoft.com/office/drawing/2014/main" id="{9340859B-291D-4801-AE49-7477B137CAF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a:extLst>
            <a:ext uri="{FF2B5EF4-FFF2-40B4-BE49-F238E27FC236}">
              <a16:creationId xmlns:a16="http://schemas.microsoft.com/office/drawing/2014/main" id="{A9CEE80E-81D3-40BC-BC91-E7AC9B1D1A6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a:extLst>
            <a:ext uri="{FF2B5EF4-FFF2-40B4-BE49-F238E27FC236}">
              <a16:creationId xmlns:a16="http://schemas.microsoft.com/office/drawing/2014/main" id="{AE626C9D-FC85-4ACF-A94D-CF74F95F83B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1" name="直線コネクタ 580">
          <a:extLst>
            <a:ext uri="{FF2B5EF4-FFF2-40B4-BE49-F238E27FC236}">
              <a16:creationId xmlns:a16="http://schemas.microsoft.com/office/drawing/2014/main" id="{E8E43875-6BC6-4C26-A607-8EA5DA51F3EA}"/>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2" name="テキスト ボックス 581">
          <a:extLst>
            <a:ext uri="{FF2B5EF4-FFF2-40B4-BE49-F238E27FC236}">
              <a16:creationId xmlns:a16="http://schemas.microsoft.com/office/drawing/2014/main" id="{3C66D88B-E08D-40DA-B9DD-C0574375C7E8}"/>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3" name="直線コネクタ 582">
          <a:extLst>
            <a:ext uri="{FF2B5EF4-FFF2-40B4-BE49-F238E27FC236}">
              <a16:creationId xmlns:a16="http://schemas.microsoft.com/office/drawing/2014/main" id="{392BF8C5-E5C5-43A6-8102-E34240D98917}"/>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4" name="テキスト ボックス 583">
          <a:extLst>
            <a:ext uri="{FF2B5EF4-FFF2-40B4-BE49-F238E27FC236}">
              <a16:creationId xmlns:a16="http://schemas.microsoft.com/office/drawing/2014/main" id="{893B7C5A-D3DD-4C04-8044-A00C5D207DDB}"/>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5" name="直線コネクタ 584">
          <a:extLst>
            <a:ext uri="{FF2B5EF4-FFF2-40B4-BE49-F238E27FC236}">
              <a16:creationId xmlns:a16="http://schemas.microsoft.com/office/drawing/2014/main" id="{F616490F-E3EF-4389-864D-B100299EF498}"/>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6" name="テキスト ボックス 585">
          <a:extLst>
            <a:ext uri="{FF2B5EF4-FFF2-40B4-BE49-F238E27FC236}">
              <a16:creationId xmlns:a16="http://schemas.microsoft.com/office/drawing/2014/main" id="{1D92C186-0A5E-4D78-9ED9-83C5561ADC6B}"/>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7" name="直線コネクタ 586">
          <a:extLst>
            <a:ext uri="{FF2B5EF4-FFF2-40B4-BE49-F238E27FC236}">
              <a16:creationId xmlns:a16="http://schemas.microsoft.com/office/drawing/2014/main" id="{0F6AFE1C-D23E-43E8-B212-CC2A8AC893FA}"/>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8" name="テキスト ボックス 587">
          <a:extLst>
            <a:ext uri="{FF2B5EF4-FFF2-40B4-BE49-F238E27FC236}">
              <a16:creationId xmlns:a16="http://schemas.microsoft.com/office/drawing/2014/main" id="{488A0233-7F27-459E-9ADA-8C25671BF897}"/>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9" name="直線コネクタ 588">
          <a:extLst>
            <a:ext uri="{FF2B5EF4-FFF2-40B4-BE49-F238E27FC236}">
              <a16:creationId xmlns:a16="http://schemas.microsoft.com/office/drawing/2014/main" id="{FFBF0C43-377D-474C-B09C-B53E836522A8}"/>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0" name="テキスト ボックス 589">
          <a:extLst>
            <a:ext uri="{FF2B5EF4-FFF2-40B4-BE49-F238E27FC236}">
              <a16:creationId xmlns:a16="http://schemas.microsoft.com/office/drawing/2014/main" id="{3EC523E5-098D-437F-9D71-A333494EFC09}"/>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1" name="直線コネクタ 590">
          <a:extLst>
            <a:ext uri="{FF2B5EF4-FFF2-40B4-BE49-F238E27FC236}">
              <a16:creationId xmlns:a16="http://schemas.microsoft.com/office/drawing/2014/main" id="{4662F72C-48D5-4DB3-86B3-09393E18FFE5}"/>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2" name="テキスト ボックス 591">
          <a:extLst>
            <a:ext uri="{FF2B5EF4-FFF2-40B4-BE49-F238E27FC236}">
              <a16:creationId xmlns:a16="http://schemas.microsoft.com/office/drawing/2014/main" id="{11BBB289-E45E-45CE-9C4D-56FEE132703A}"/>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a:extLst>
            <a:ext uri="{FF2B5EF4-FFF2-40B4-BE49-F238E27FC236}">
              <a16:creationId xmlns:a16="http://schemas.microsoft.com/office/drawing/2014/main" id="{6AC812F0-06A8-441E-90CD-7DD9817CCF4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4" name="テキスト ボックス 593">
          <a:extLst>
            <a:ext uri="{FF2B5EF4-FFF2-40B4-BE49-F238E27FC236}">
              <a16:creationId xmlns:a16="http://schemas.microsoft.com/office/drawing/2014/main" id="{6D6DF103-6632-4520-BC4C-D2EF20A5BFA6}"/>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学校施設】&#10;一人当たり面積グラフ枠">
          <a:extLst>
            <a:ext uri="{FF2B5EF4-FFF2-40B4-BE49-F238E27FC236}">
              <a16:creationId xmlns:a16="http://schemas.microsoft.com/office/drawing/2014/main" id="{1AEA6AB1-6F6A-4415-81E5-EE9C324DAB3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161816</xdr:rowOff>
    </xdr:from>
    <xdr:to>
      <xdr:col>116</xdr:col>
      <xdr:colOff>62864</xdr:colOff>
      <xdr:row>64</xdr:row>
      <xdr:rowOff>19268</xdr:rowOff>
    </xdr:to>
    <xdr:cxnSp macro="">
      <xdr:nvCxnSpPr>
        <xdr:cNvPr id="596" name="直線コネクタ 595">
          <a:extLst>
            <a:ext uri="{FF2B5EF4-FFF2-40B4-BE49-F238E27FC236}">
              <a16:creationId xmlns:a16="http://schemas.microsoft.com/office/drawing/2014/main" id="{79E69729-D421-4BCE-9417-B75747859F2C}"/>
            </a:ext>
          </a:extLst>
        </xdr:cNvPr>
        <xdr:cNvCxnSpPr/>
      </xdr:nvCxnSpPr>
      <xdr:spPr>
        <a:xfrm flipV="1">
          <a:off x="22160864" y="9420116"/>
          <a:ext cx="0" cy="1571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23095</xdr:rowOff>
    </xdr:from>
    <xdr:ext cx="469744" cy="259045"/>
    <xdr:sp macro="" textlink="">
      <xdr:nvSpPr>
        <xdr:cNvPr id="597" name="【学校施設】&#10;一人当たり面積最小値テキスト">
          <a:extLst>
            <a:ext uri="{FF2B5EF4-FFF2-40B4-BE49-F238E27FC236}">
              <a16:creationId xmlns:a16="http://schemas.microsoft.com/office/drawing/2014/main" id="{AE392F69-2A8D-46A4-8331-CB0BDF6DA25E}"/>
            </a:ext>
          </a:extLst>
        </xdr:cNvPr>
        <xdr:cNvSpPr txBox="1"/>
      </xdr:nvSpPr>
      <xdr:spPr>
        <a:xfrm>
          <a:off x="22199600" y="1099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19268</xdr:rowOff>
    </xdr:from>
    <xdr:to>
      <xdr:col>116</xdr:col>
      <xdr:colOff>152400</xdr:colOff>
      <xdr:row>64</xdr:row>
      <xdr:rowOff>19268</xdr:rowOff>
    </xdr:to>
    <xdr:cxnSp macro="">
      <xdr:nvCxnSpPr>
        <xdr:cNvPr id="598" name="直線コネクタ 597">
          <a:extLst>
            <a:ext uri="{FF2B5EF4-FFF2-40B4-BE49-F238E27FC236}">
              <a16:creationId xmlns:a16="http://schemas.microsoft.com/office/drawing/2014/main" id="{AB5BE1D8-4E7B-4447-ACA2-2FC808858956}"/>
            </a:ext>
          </a:extLst>
        </xdr:cNvPr>
        <xdr:cNvCxnSpPr/>
      </xdr:nvCxnSpPr>
      <xdr:spPr>
        <a:xfrm>
          <a:off x="22072600" y="1099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108493</xdr:rowOff>
    </xdr:from>
    <xdr:ext cx="534377" cy="259045"/>
    <xdr:sp macro="" textlink="">
      <xdr:nvSpPr>
        <xdr:cNvPr id="599" name="【学校施設】&#10;一人当たり面積最大値テキスト">
          <a:extLst>
            <a:ext uri="{FF2B5EF4-FFF2-40B4-BE49-F238E27FC236}">
              <a16:creationId xmlns:a16="http://schemas.microsoft.com/office/drawing/2014/main" id="{5A206368-091C-41CE-B1B4-0BFA72440C40}"/>
            </a:ext>
          </a:extLst>
        </xdr:cNvPr>
        <xdr:cNvSpPr txBox="1"/>
      </xdr:nvSpPr>
      <xdr:spPr>
        <a:xfrm>
          <a:off x="22199600" y="919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161816</xdr:rowOff>
    </xdr:from>
    <xdr:to>
      <xdr:col>116</xdr:col>
      <xdr:colOff>152400</xdr:colOff>
      <xdr:row>54</xdr:row>
      <xdr:rowOff>161816</xdr:rowOff>
    </xdr:to>
    <xdr:cxnSp macro="">
      <xdr:nvCxnSpPr>
        <xdr:cNvPr id="600" name="直線コネクタ 599">
          <a:extLst>
            <a:ext uri="{FF2B5EF4-FFF2-40B4-BE49-F238E27FC236}">
              <a16:creationId xmlns:a16="http://schemas.microsoft.com/office/drawing/2014/main" id="{27D36420-65D5-45E8-8D1C-C3D0F0A4CB1A}"/>
            </a:ext>
          </a:extLst>
        </xdr:cNvPr>
        <xdr:cNvCxnSpPr/>
      </xdr:nvCxnSpPr>
      <xdr:spPr>
        <a:xfrm>
          <a:off x="22072600" y="9420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70212</xdr:rowOff>
    </xdr:from>
    <xdr:ext cx="469744" cy="259045"/>
    <xdr:sp macro="" textlink="">
      <xdr:nvSpPr>
        <xdr:cNvPr id="601" name="【学校施設】&#10;一人当たり面積平均値テキスト">
          <a:extLst>
            <a:ext uri="{FF2B5EF4-FFF2-40B4-BE49-F238E27FC236}">
              <a16:creationId xmlns:a16="http://schemas.microsoft.com/office/drawing/2014/main" id="{E1151CCA-DF97-45D9-BDE7-139CC7203921}"/>
            </a:ext>
          </a:extLst>
        </xdr:cNvPr>
        <xdr:cNvSpPr txBox="1"/>
      </xdr:nvSpPr>
      <xdr:spPr>
        <a:xfrm>
          <a:off x="22199600" y="10357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47335</xdr:rowOff>
    </xdr:from>
    <xdr:to>
      <xdr:col>116</xdr:col>
      <xdr:colOff>114300</xdr:colOff>
      <xdr:row>61</xdr:row>
      <xdr:rowOff>148935</xdr:rowOff>
    </xdr:to>
    <xdr:sp macro="" textlink="">
      <xdr:nvSpPr>
        <xdr:cNvPr id="602" name="フローチャート: 判断 601">
          <a:extLst>
            <a:ext uri="{FF2B5EF4-FFF2-40B4-BE49-F238E27FC236}">
              <a16:creationId xmlns:a16="http://schemas.microsoft.com/office/drawing/2014/main" id="{A0594976-4683-488C-9B3C-947009F9C5EB}"/>
            </a:ext>
          </a:extLst>
        </xdr:cNvPr>
        <xdr:cNvSpPr/>
      </xdr:nvSpPr>
      <xdr:spPr>
        <a:xfrm>
          <a:off x="22110700" y="1050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11738</xdr:rowOff>
    </xdr:from>
    <xdr:to>
      <xdr:col>112</xdr:col>
      <xdr:colOff>38100</xdr:colOff>
      <xdr:row>61</xdr:row>
      <xdr:rowOff>113338</xdr:rowOff>
    </xdr:to>
    <xdr:sp macro="" textlink="">
      <xdr:nvSpPr>
        <xdr:cNvPr id="603" name="フローチャート: 判断 602">
          <a:extLst>
            <a:ext uri="{FF2B5EF4-FFF2-40B4-BE49-F238E27FC236}">
              <a16:creationId xmlns:a16="http://schemas.microsoft.com/office/drawing/2014/main" id="{1F1C9DE6-37A8-4967-AB40-E801124C1CBE}"/>
            </a:ext>
          </a:extLst>
        </xdr:cNvPr>
        <xdr:cNvSpPr/>
      </xdr:nvSpPr>
      <xdr:spPr>
        <a:xfrm>
          <a:off x="21272500" y="1047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163268</xdr:rowOff>
    </xdr:from>
    <xdr:to>
      <xdr:col>107</xdr:col>
      <xdr:colOff>101600</xdr:colOff>
      <xdr:row>61</xdr:row>
      <xdr:rowOff>93418</xdr:rowOff>
    </xdr:to>
    <xdr:sp macro="" textlink="">
      <xdr:nvSpPr>
        <xdr:cNvPr id="604" name="フローチャート: 判断 603">
          <a:extLst>
            <a:ext uri="{FF2B5EF4-FFF2-40B4-BE49-F238E27FC236}">
              <a16:creationId xmlns:a16="http://schemas.microsoft.com/office/drawing/2014/main" id="{DBA06F89-AF6B-4149-88C8-0E2EB8E7EA11}"/>
            </a:ext>
          </a:extLst>
        </xdr:cNvPr>
        <xdr:cNvSpPr/>
      </xdr:nvSpPr>
      <xdr:spPr>
        <a:xfrm>
          <a:off x="20383500" y="1045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15331</xdr:rowOff>
    </xdr:from>
    <xdr:to>
      <xdr:col>102</xdr:col>
      <xdr:colOff>165100</xdr:colOff>
      <xdr:row>61</xdr:row>
      <xdr:rowOff>116931</xdr:rowOff>
    </xdr:to>
    <xdr:sp macro="" textlink="">
      <xdr:nvSpPr>
        <xdr:cNvPr id="605" name="フローチャート: 判断 604">
          <a:extLst>
            <a:ext uri="{FF2B5EF4-FFF2-40B4-BE49-F238E27FC236}">
              <a16:creationId xmlns:a16="http://schemas.microsoft.com/office/drawing/2014/main" id="{2A16C453-05F7-4A78-8DBA-559A65D07CD3}"/>
            </a:ext>
          </a:extLst>
        </xdr:cNvPr>
        <xdr:cNvSpPr/>
      </xdr:nvSpPr>
      <xdr:spPr>
        <a:xfrm>
          <a:off x="19494500" y="1047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40313</xdr:rowOff>
    </xdr:from>
    <xdr:to>
      <xdr:col>98</xdr:col>
      <xdr:colOff>38100</xdr:colOff>
      <xdr:row>61</xdr:row>
      <xdr:rowOff>141913</xdr:rowOff>
    </xdr:to>
    <xdr:sp macro="" textlink="">
      <xdr:nvSpPr>
        <xdr:cNvPr id="606" name="フローチャート: 判断 605">
          <a:extLst>
            <a:ext uri="{FF2B5EF4-FFF2-40B4-BE49-F238E27FC236}">
              <a16:creationId xmlns:a16="http://schemas.microsoft.com/office/drawing/2014/main" id="{EEBD4129-DA6F-41E5-BB2C-ECC0115CB3C5}"/>
            </a:ext>
          </a:extLst>
        </xdr:cNvPr>
        <xdr:cNvSpPr/>
      </xdr:nvSpPr>
      <xdr:spPr>
        <a:xfrm>
          <a:off x="18605500" y="1049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30C6772B-DF58-49FE-BF4C-8A9A6BA5F63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14A2DC5E-CC76-4D90-95C8-712CF942201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5A8042C1-4797-41F6-983B-D7485C166D0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5B0BAD62-770A-405E-B829-3046DE17D13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1EE8B243-39EB-4F61-8E00-00B6DE38EA5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49131</xdr:rowOff>
    </xdr:from>
    <xdr:to>
      <xdr:col>116</xdr:col>
      <xdr:colOff>114300</xdr:colOff>
      <xdr:row>62</xdr:row>
      <xdr:rowOff>150731</xdr:rowOff>
    </xdr:to>
    <xdr:sp macro="" textlink="">
      <xdr:nvSpPr>
        <xdr:cNvPr id="612" name="楕円 611">
          <a:extLst>
            <a:ext uri="{FF2B5EF4-FFF2-40B4-BE49-F238E27FC236}">
              <a16:creationId xmlns:a16="http://schemas.microsoft.com/office/drawing/2014/main" id="{7427A4AD-088C-4B6B-9DC9-B411DCF2296D}"/>
            </a:ext>
          </a:extLst>
        </xdr:cNvPr>
        <xdr:cNvSpPr/>
      </xdr:nvSpPr>
      <xdr:spPr>
        <a:xfrm>
          <a:off x="22110700" y="1067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27558</xdr:rowOff>
    </xdr:from>
    <xdr:ext cx="469744" cy="259045"/>
    <xdr:sp macro="" textlink="">
      <xdr:nvSpPr>
        <xdr:cNvPr id="613" name="【学校施設】&#10;一人当たり面積該当値テキスト">
          <a:extLst>
            <a:ext uri="{FF2B5EF4-FFF2-40B4-BE49-F238E27FC236}">
              <a16:creationId xmlns:a16="http://schemas.microsoft.com/office/drawing/2014/main" id="{29136731-963F-4C55-8560-168D7B1C11B3}"/>
            </a:ext>
          </a:extLst>
        </xdr:cNvPr>
        <xdr:cNvSpPr txBox="1"/>
      </xdr:nvSpPr>
      <xdr:spPr>
        <a:xfrm>
          <a:off x="22199600" y="1065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52560</xdr:rowOff>
    </xdr:from>
    <xdr:to>
      <xdr:col>112</xdr:col>
      <xdr:colOff>38100</xdr:colOff>
      <xdr:row>62</xdr:row>
      <xdr:rowOff>154160</xdr:rowOff>
    </xdr:to>
    <xdr:sp macro="" textlink="">
      <xdr:nvSpPr>
        <xdr:cNvPr id="614" name="楕円 613">
          <a:extLst>
            <a:ext uri="{FF2B5EF4-FFF2-40B4-BE49-F238E27FC236}">
              <a16:creationId xmlns:a16="http://schemas.microsoft.com/office/drawing/2014/main" id="{DBD72281-B666-441D-97C8-FCFC53F7D67C}"/>
            </a:ext>
          </a:extLst>
        </xdr:cNvPr>
        <xdr:cNvSpPr/>
      </xdr:nvSpPr>
      <xdr:spPr>
        <a:xfrm>
          <a:off x="21272500" y="106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99931</xdr:rowOff>
    </xdr:from>
    <xdr:to>
      <xdr:col>116</xdr:col>
      <xdr:colOff>63500</xdr:colOff>
      <xdr:row>62</xdr:row>
      <xdr:rowOff>103360</xdr:rowOff>
    </xdr:to>
    <xdr:cxnSp macro="">
      <xdr:nvCxnSpPr>
        <xdr:cNvPr id="615" name="直線コネクタ 614">
          <a:extLst>
            <a:ext uri="{FF2B5EF4-FFF2-40B4-BE49-F238E27FC236}">
              <a16:creationId xmlns:a16="http://schemas.microsoft.com/office/drawing/2014/main" id="{A6515B33-584F-45EF-A488-6647AF9764B2}"/>
            </a:ext>
          </a:extLst>
        </xdr:cNvPr>
        <xdr:cNvCxnSpPr/>
      </xdr:nvCxnSpPr>
      <xdr:spPr>
        <a:xfrm flipV="1">
          <a:off x="21323300" y="10729831"/>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54193</xdr:rowOff>
    </xdr:from>
    <xdr:to>
      <xdr:col>107</xdr:col>
      <xdr:colOff>101600</xdr:colOff>
      <xdr:row>62</xdr:row>
      <xdr:rowOff>155793</xdr:rowOff>
    </xdr:to>
    <xdr:sp macro="" textlink="">
      <xdr:nvSpPr>
        <xdr:cNvPr id="616" name="楕円 615">
          <a:extLst>
            <a:ext uri="{FF2B5EF4-FFF2-40B4-BE49-F238E27FC236}">
              <a16:creationId xmlns:a16="http://schemas.microsoft.com/office/drawing/2014/main" id="{B6A3522D-C76B-4601-B2F9-7C8AB1ADE601}"/>
            </a:ext>
          </a:extLst>
        </xdr:cNvPr>
        <xdr:cNvSpPr/>
      </xdr:nvSpPr>
      <xdr:spPr>
        <a:xfrm>
          <a:off x="20383500" y="1068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103360</xdr:rowOff>
    </xdr:from>
    <xdr:to>
      <xdr:col>111</xdr:col>
      <xdr:colOff>177800</xdr:colOff>
      <xdr:row>62</xdr:row>
      <xdr:rowOff>104993</xdr:rowOff>
    </xdr:to>
    <xdr:cxnSp macro="">
      <xdr:nvCxnSpPr>
        <xdr:cNvPr id="617" name="直線コネクタ 616">
          <a:extLst>
            <a:ext uri="{FF2B5EF4-FFF2-40B4-BE49-F238E27FC236}">
              <a16:creationId xmlns:a16="http://schemas.microsoft.com/office/drawing/2014/main" id="{AE2EBE97-071A-41DB-B2CF-2A37F51CC2C6}"/>
            </a:ext>
          </a:extLst>
        </xdr:cNvPr>
        <xdr:cNvCxnSpPr/>
      </xdr:nvCxnSpPr>
      <xdr:spPr>
        <a:xfrm flipV="1">
          <a:off x="20434300" y="1073326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58112</xdr:rowOff>
    </xdr:from>
    <xdr:to>
      <xdr:col>102</xdr:col>
      <xdr:colOff>165100</xdr:colOff>
      <xdr:row>62</xdr:row>
      <xdr:rowOff>159712</xdr:rowOff>
    </xdr:to>
    <xdr:sp macro="" textlink="">
      <xdr:nvSpPr>
        <xdr:cNvPr id="618" name="楕円 617">
          <a:extLst>
            <a:ext uri="{FF2B5EF4-FFF2-40B4-BE49-F238E27FC236}">
              <a16:creationId xmlns:a16="http://schemas.microsoft.com/office/drawing/2014/main" id="{F44A98AC-CD83-474B-A88B-B1D548F40481}"/>
            </a:ext>
          </a:extLst>
        </xdr:cNvPr>
        <xdr:cNvSpPr/>
      </xdr:nvSpPr>
      <xdr:spPr>
        <a:xfrm>
          <a:off x="19494500" y="1068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104993</xdr:rowOff>
    </xdr:from>
    <xdr:to>
      <xdr:col>107</xdr:col>
      <xdr:colOff>50800</xdr:colOff>
      <xdr:row>62</xdr:row>
      <xdr:rowOff>108912</xdr:rowOff>
    </xdr:to>
    <xdr:cxnSp macro="">
      <xdr:nvCxnSpPr>
        <xdr:cNvPr id="619" name="直線コネクタ 618">
          <a:extLst>
            <a:ext uri="{FF2B5EF4-FFF2-40B4-BE49-F238E27FC236}">
              <a16:creationId xmlns:a16="http://schemas.microsoft.com/office/drawing/2014/main" id="{223FD1FC-873F-4BB5-8D0D-9CEAE0EA167E}"/>
            </a:ext>
          </a:extLst>
        </xdr:cNvPr>
        <xdr:cNvCxnSpPr/>
      </xdr:nvCxnSpPr>
      <xdr:spPr>
        <a:xfrm flipV="1">
          <a:off x="19545300" y="10734893"/>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61704</xdr:rowOff>
    </xdr:from>
    <xdr:to>
      <xdr:col>98</xdr:col>
      <xdr:colOff>38100</xdr:colOff>
      <xdr:row>62</xdr:row>
      <xdr:rowOff>163304</xdr:rowOff>
    </xdr:to>
    <xdr:sp macro="" textlink="">
      <xdr:nvSpPr>
        <xdr:cNvPr id="620" name="楕円 619">
          <a:extLst>
            <a:ext uri="{FF2B5EF4-FFF2-40B4-BE49-F238E27FC236}">
              <a16:creationId xmlns:a16="http://schemas.microsoft.com/office/drawing/2014/main" id="{B8BB388F-22B5-4F35-9434-BD35D5B581AF}"/>
            </a:ext>
          </a:extLst>
        </xdr:cNvPr>
        <xdr:cNvSpPr/>
      </xdr:nvSpPr>
      <xdr:spPr>
        <a:xfrm>
          <a:off x="18605500" y="1069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108912</xdr:rowOff>
    </xdr:from>
    <xdr:to>
      <xdr:col>102</xdr:col>
      <xdr:colOff>114300</xdr:colOff>
      <xdr:row>62</xdr:row>
      <xdr:rowOff>112504</xdr:rowOff>
    </xdr:to>
    <xdr:cxnSp macro="">
      <xdr:nvCxnSpPr>
        <xdr:cNvPr id="621" name="直線コネクタ 620">
          <a:extLst>
            <a:ext uri="{FF2B5EF4-FFF2-40B4-BE49-F238E27FC236}">
              <a16:creationId xmlns:a16="http://schemas.microsoft.com/office/drawing/2014/main" id="{06EEED61-71F0-44C3-BD6F-62CB751AA69D}"/>
            </a:ext>
          </a:extLst>
        </xdr:cNvPr>
        <xdr:cNvCxnSpPr/>
      </xdr:nvCxnSpPr>
      <xdr:spPr>
        <a:xfrm flipV="1">
          <a:off x="18656300" y="10738812"/>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129865</xdr:rowOff>
    </xdr:from>
    <xdr:ext cx="469744" cy="259045"/>
    <xdr:sp macro="" textlink="">
      <xdr:nvSpPr>
        <xdr:cNvPr id="622" name="n_1aveValue【学校施設】&#10;一人当たり面積">
          <a:extLst>
            <a:ext uri="{FF2B5EF4-FFF2-40B4-BE49-F238E27FC236}">
              <a16:creationId xmlns:a16="http://schemas.microsoft.com/office/drawing/2014/main" id="{BC7FB7C6-7141-41B7-9E01-601B60D5C735}"/>
            </a:ext>
          </a:extLst>
        </xdr:cNvPr>
        <xdr:cNvSpPr txBox="1"/>
      </xdr:nvSpPr>
      <xdr:spPr>
        <a:xfrm>
          <a:off x="21075727" y="1024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109945</xdr:rowOff>
    </xdr:from>
    <xdr:ext cx="469744" cy="259045"/>
    <xdr:sp macro="" textlink="">
      <xdr:nvSpPr>
        <xdr:cNvPr id="623" name="n_2aveValue【学校施設】&#10;一人当たり面積">
          <a:extLst>
            <a:ext uri="{FF2B5EF4-FFF2-40B4-BE49-F238E27FC236}">
              <a16:creationId xmlns:a16="http://schemas.microsoft.com/office/drawing/2014/main" id="{BF9B2242-CC55-4CA6-A414-E6E62AE0DDF7}"/>
            </a:ext>
          </a:extLst>
        </xdr:cNvPr>
        <xdr:cNvSpPr txBox="1"/>
      </xdr:nvSpPr>
      <xdr:spPr>
        <a:xfrm>
          <a:off x="20199427" y="1022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133458</xdr:rowOff>
    </xdr:from>
    <xdr:ext cx="469744" cy="259045"/>
    <xdr:sp macro="" textlink="">
      <xdr:nvSpPr>
        <xdr:cNvPr id="624" name="n_3aveValue【学校施設】&#10;一人当たり面積">
          <a:extLst>
            <a:ext uri="{FF2B5EF4-FFF2-40B4-BE49-F238E27FC236}">
              <a16:creationId xmlns:a16="http://schemas.microsoft.com/office/drawing/2014/main" id="{0DE84525-2C9A-4EB4-B2E0-6FB7D58BA04D}"/>
            </a:ext>
          </a:extLst>
        </xdr:cNvPr>
        <xdr:cNvSpPr txBox="1"/>
      </xdr:nvSpPr>
      <xdr:spPr>
        <a:xfrm>
          <a:off x="19310427" y="102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158440</xdr:rowOff>
    </xdr:from>
    <xdr:ext cx="469744" cy="259045"/>
    <xdr:sp macro="" textlink="">
      <xdr:nvSpPr>
        <xdr:cNvPr id="625" name="n_4aveValue【学校施設】&#10;一人当たり面積">
          <a:extLst>
            <a:ext uri="{FF2B5EF4-FFF2-40B4-BE49-F238E27FC236}">
              <a16:creationId xmlns:a16="http://schemas.microsoft.com/office/drawing/2014/main" id="{DD6B6F1D-792A-480C-90A3-9E2FD2BFA9B6}"/>
            </a:ext>
          </a:extLst>
        </xdr:cNvPr>
        <xdr:cNvSpPr txBox="1"/>
      </xdr:nvSpPr>
      <xdr:spPr>
        <a:xfrm>
          <a:off x="18421427" y="1027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145287</xdr:rowOff>
    </xdr:from>
    <xdr:ext cx="469744" cy="259045"/>
    <xdr:sp macro="" textlink="">
      <xdr:nvSpPr>
        <xdr:cNvPr id="626" name="n_1mainValue【学校施設】&#10;一人当たり面積">
          <a:extLst>
            <a:ext uri="{FF2B5EF4-FFF2-40B4-BE49-F238E27FC236}">
              <a16:creationId xmlns:a16="http://schemas.microsoft.com/office/drawing/2014/main" id="{C1F3AABE-535D-4BCD-9E49-20BCD9D72CF1}"/>
            </a:ext>
          </a:extLst>
        </xdr:cNvPr>
        <xdr:cNvSpPr txBox="1"/>
      </xdr:nvSpPr>
      <xdr:spPr>
        <a:xfrm>
          <a:off x="21075727" y="107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146920</xdr:rowOff>
    </xdr:from>
    <xdr:ext cx="469744" cy="259045"/>
    <xdr:sp macro="" textlink="">
      <xdr:nvSpPr>
        <xdr:cNvPr id="627" name="n_2mainValue【学校施設】&#10;一人当たり面積">
          <a:extLst>
            <a:ext uri="{FF2B5EF4-FFF2-40B4-BE49-F238E27FC236}">
              <a16:creationId xmlns:a16="http://schemas.microsoft.com/office/drawing/2014/main" id="{8FE3A8C6-C84D-4581-BF30-B8EC9062A042}"/>
            </a:ext>
          </a:extLst>
        </xdr:cNvPr>
        <xdr:cNvSpPr txBox="1"/>
      </xdr:nvSpPr>
      <xdr:spPr>
        <a:xfrm>
          <a:off x="20199427" y="107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150839</xdr:rowOff>
    </xdr:from>
    <xdr:ext cx="469744" cy="259045"/>
    <xdr:sp macro="" textlink="">
      <xdr:nvSpPr>
        <xdr:cNvPr id="628" name="n_3mainValue【学校施設】&#10;一人当たり面積">
          <a:extLst>
            <a:ext uri="{FF2B5EF4-FFF2-40B4-BE49-F238E27FC236}">
              <a16:creationId xmlns:a16="http://schemas.microsoft.com/office/drawing/2014/main" id="{4AE2EDD6-A792-4A6B-9B68-DCC6347C6ED3}"/>
            </a:ext>
          </a:extLst>
        </xdr:cNvPr>
        <xdr:cNvSpPr txBox="1"/>
      </xdr:nvSpPr>
      <xdr:spPr>
        <a:xfrm>
          <a:off x="19310427" y="1078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154431</xdr:rowOff>
    </xdr:from>
    <xdr:ext cx="469744" cy="259045"/>
    <xdr:sp macro="" textlink="">
      <xdr:nvSpPr>
        <xdr:cNvPr id="629" name="n_4mainValue【学校施設】&#10;一人当たり面積">
          <a:extLst>
            <a:ext uri="{FF2B5EF4-FFF2-40B4-BE49-F238E27FC236}">
              <a16:creationId xmlns:a16="http://schemas.microsoft.com/office/drawing/2014/main" id="{7CCA6FC2-AF06-449C-9FEF-817DFADC120E}"/>
            </a:ext>
          </a:extLst>
        </xdr:cNvPr>
        <xdr:cNvSpPr txBox="1"/>
      </xdr:nvSpPr>
      <xdr:spPr>
        <a:xfrm>
          <a:off x="18421427" y="1078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0" name="正方形/長方形 629">
          <a:extLst>
            <a:ext uri="{FF2B5EF4-FFF2-40B4-BE49-F238E27FC236}">
              <a16:creationId xmlns:a16="http://schemas.microsoft.com/office/drawing/2014/main" id="{5D7F1BD2-647F-4405-91E6-31CA00B65F8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1" name="正方形/長方形 630">
          <a:extLst>
            <a:ext uri="{FF2B5EF4-FFF2-40B4-BE49-F238E27FC236}">
              <a16:creationId xmlns:a16="http://schemas.microsoft.com/office/drawing/2014/main" id="{BE4AD56E-343A-428A-BF82-020F858A56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2" name="正方形/長方形 631">
          <a:extLst>
            <a:ext uri="{FF2B5EF4-FFF2-40B4-BE49-F238E27FC236}">
              <a16:creationId xmlns:a16="http://schemas.microsoft.com/office/drawing/2014/main" id="{BE5CD3D6-9F89-4897-AF17-852EB1B34D6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3" name="正方形/長方形 632">
          <a:extLst>
            <a:ext uri="{FF2B5EF4-FFF2-40B4-BE49-F238E27FC236}">
              <a16:creationId xmlns:a16="http://schemas.microsoft.com/office/drawing/2014/main" id="{19FAC6F1-5EDD-429F-9415-E11780E69E3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4" name="正方形/長方形 633">
          <a:extLst>
            <a:ext uri="{FF2B5EF4-FFF2-40B4-BE49-F238E27FC236}">
              <a16:creationId xmlns:a16="http://schemas.microsoft.com/office/drawing/2014/main" id="{92AA747E-BF74-4F03-967D-7C029625B17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5" name="正方形/長方形 634">
          <a:extLst>
            <a:ext uri="{FF2B5EF4-FFF2-40B4-BE49-F238E27FC236}">
              <a16:creationId xmlns:a16="http://schemas.microsoft.com/office/drawing/2014/main" id="{2E55C23C-EF3C-4C35-9F34-D12E45CC01A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6" name="正方形/長方形 635">
          <a:extLst>
            <a:ext uri="{FF2B5EF4-FFF2-40B4-BE49-F238E27FC236}">
              <a16:creationId xmlns:a16="http://schemas.microsoft.com/office/drawing/2014/main" id="{BB6FDAD2-2347-4749-A9F5-26B25300522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a:extLst>
            <a:ext uri="{FF2B5EF4-FFF2-40B4-BE49-F238E27FC236}">
              <a16:creationId xmlns:a16="http://schemas.microsoft.com/office/drawing/2014/main" id="{807AED1F-635F-469D-A604-3711686DAE4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8" name="テキスト ボックス 637">
          <a:extLst>
            <a:ext uri="{FF2B5EF4-FFF2-40B4-BE49-F238E27FC236}">
              <a16:creationId xmlns:a16="http://schemas.microsoft.com/office/drawing/2014/main" id="{D65BCD63-0EC0-4307-9CC4-F303B754B34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9" name="直線コネクタ 638">
          <a:extLst>
            <a:ext uri="{FF2B5EF4-FFF2-40B4-BE49-F238E27FC236}">
              <a16:creationId xmlns:a16="http://schemas.microsoft.com/office/drawing/2014/main" id="{84FF91B9-7461-47E5-903C-A0E49521D46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0" name="テキスト ボックス 639">
          <a:extLst>
            <a:ext uri="{FF2B5EF4-FFF2-40B4-BE49-F238E27FC236}">
              <a16:creationId xmlns:a16="http://schemas.microsoft.com/office/drawing/2014/main" id="{D6957B4C-95C9-47DC-AE42-D5746C29592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41" name="直線コネクタ 640">
          <a:extLst>
            <a:ext uri="{FF2B5EF4-FFF2-40B4-BE49-F238E27FC236}">
              <a16:creationId xmlns:a16="http://schemas.microsoft.com/office/drawing/2014/main" id="{8C848AA5-D7FA-4407-BFE2-6FBD42288B7F}"/>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2" name="テキスト ボックス 641">
          <a:extLst>
            <a:ext uri="{FF2B5EF4-FFF2-40B4-BE49-F238E27FC236}">
              <a16:creationId xmlns:a16="http://schemas.microsoft.com/office/drawing/2014/main" id="{C3475BEB-B7B1-4D1E-B726-6F603A5C9EC5}"/>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3" name="直線コネクタ 642">
          <a:extLst>
            <a:ext uri="{FF2B5EF4-FFF2-40B4-BE49-F238E27FC236}">
              <a16:creationId xmlns:a16="http://schemas.microsoft.com/office/drawing/2014/main" id="{93F0CF12-EE84-4B0A-BB53-42C75F15D261}"/>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4" name="テキスト ボックス 643">
          <a:extLst>
            <a:ext uri="{FF2B5EF4-FFF2-40B4-BE49-F238E27FC236}">
              <a16:creationId xmlns:a16="http://schemas.microsoft.com/office/drawing/2014/main" id="{7C8E8240-93D1-4BB4-BA68-C1527BDFF1F8}"/>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5" name="直線コネクタ 644">
          <a:extLst>
            <a:ext uri="{FF2B5EF4-FFF2-40B4-BE49-F238E27FC236}">
              <a16:creationId xmlns:a16="http://schemas.microsoft.com/office/drawing/2014/main" id="{47640C95-9049-4BF6-BAFC-3D01B03335AC}"/>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6" name="テキスト ボックス 645">
          <a:extLst>
            <a:ext uri="{FF2B5EF4-FFF2-40B4-BE49-F238E27FC236}">
              <a16:creationId xmlns:a16="http://schemas.microsoft.com/office/drawing/2014/main" id="{22AC7862-ECEE-438E-AA27-EC8A1FCDC3AF}"/>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7" name="直線コネクタ 646">
          <a:extLst>
            <a:ext uri="{FF2B5EF4-FFF2-40B4-BE49-F238E27FC236}">
              <a16:creationId xmlns:a16="http://schemas.microsoft.com/office/drawing/2014/main" id="{8633699E-1C90-4F49-8AB5-CCAE617C9515}"/>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8" name="テキスト ボックス 647">
          <a:extLst>
            <a:ext uri="{FF2B5EF4-FFF2-40B4-BE49-F238E27FC236}">
              <a16:creationId xmlns:a16="http://schemas.microsoft.com/office/drawing/2014/main" id="{45AA5EFC-3716-4D0C-8238-D92B1F579ECD}"/>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9" name="直線コネクタ 648">
          <a:extLst>
            <a:ext uri="{FF2B5EF4-FFF2-40B4-BE49-F238E27FC236}">
              <a16:creationId xmlns:a16="http://schemas.microsoft.com/office/drawing/2014/main" id="{37AAF06C-DCC2-40A9-83D7-CAEB395B6BE4}"/>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0" name="テキスト ボックス 649">
          <a:extLst>
            <a:ext uri="{FF2B5EF4-FFF2-40B4-BE49-F238E27FC236}">
              <a16:creationId xmlns:a16="http://schemas.microsoft.com/office/drawing/2014/main" id="{07A4C6CD-3FBB-43E8-92F5-CA3BA60B6237}"/>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1" name="直線コネクタ 650">
          <a:extLst>
            <a:ext uri="{FF2B5EF4-FFF2-40B4-BE49-F238E27FC236}">
              <a16:creationId xmlns:a16="http://schemas.microsoft.com/office/drawing/2014/main" id="{5BD65BDC-EF79-43EE-9E0F-80CF0664105A}"/>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2" name="テキスト ボックス 651">
          <a:extLst>
            <a:ext uri="{FF2B5EF4-FFF2-40B4-BE49-F238E27FC236}">
              <a16:creationId xmlns:a16="http://schemas.microsoft.com/office/drawing/2014/main" id="{417A7675-F481-437B-AECE-FD3C7CD0E8BC}"/>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3" name="直線コネクタ 652">
          <a:extLst>
            <a:ext uri="{FF2B5EF4-FFF2-40B4-BE49-F238E27FC236}">
              <a16:creationId xmlns:a16="http://schemas.microsoft.com/office/drawing/2014/main" id="{A5672539-2694-4C1D-9A37-9434EB36EAE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4" name="【児童館】&#10;有形固定資産減価償却率グラフ枠">
          <a:extLst>
            <a:ext uri="{FF2B5EF4-FFF2-40B4-BE49-F238E27FC236}">
              <a16:creationId xmlns:a16="http://schemas.microsoft.com/office/drawing/2014/main" id="{7077E615-C902-4B45-9607-77E7CB47E4E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168729</xdr:rowOff>
    </xdr:from>
    <xdr:to>
      <xdr:col>85</xdr:col>
      <xdr:colOff>126364</xdr:colOff>
      <xdr:row>86</xdr:row>
      <xdr:rowOff>168729</xdr:rowOff>
    </xdr:to>
    <xdr:cxnSp macro="">
      <xdr:nvCxnSpPr>
        <xdr:cNvPr id="655" name="直線コネクタ 654">
          <a:extLst>
            <a:ext uri="{FF2B5EF4-FFF2-40B4-BE49-F238E27FC236}">
              <a16:creationId xmlns:a16="http://schemas.microsoft.com/office/drawing/2014/main" id="{E97B682A-D608-45C4-A363-68D07631A732}"/>
            </a:ext>
          </a:extLst>
        </xdr:cNvPr>
        <xdr:cNvCxnSpPr/>
      </xdr:nvCxnSpPr>
      <xdr:spPr>
        <a:xfrm flipV="1">
          <a:off x="16318864" y="13370379"/>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6" name="【児童館】&#10;有形固定資産減価償却率最小値テキスト">
          <a:extLst>
            <a:ext uri="{FF2B5EF4-FFF2-40B4-BE49-F238E27FC236}">
              <a16:creationId xmlns:a16="http://schemas.microsoft.com/office/drawing/2014/main" id="{970D6148-9C14-40C5-8947-81577E696D4B}"/>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7" name="直線コネクタ 656">
          <a:extLst>
            <a:ext uri="{FF2B5EF4-FFF2-40B4-BE49-F238E27FC236}">
              <a16:creationId xmlns:a16="http://schemas.microsoft.com/office/drawing/2014/main" id="{A2854639-300A-4811-A318-5F906610D5E4}"/>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115406</xdr:rowOff>
    </xdr:from>
    <xdr:ext cx="340478" cy="259045"/>
    <xdr:sp macro="" textlink="">
      <xdr:nvSpPr>
        <xdr:cNvPr id="658" name="【児童館】&#10;有形固定資産減価償却率最大値テキスト">
          <a:extLst>
            <a:ext uri="{FF2B5EF4-FFF2-40B4-BE49-F238E27FC236}">
              <a16:creationId xmlns:a16="http://schemas.microsoft.com/office/drawing/2014/main" id="{A5E6EBC2-9BC9-4D3F-9F35-8624F2FC9F0B}"/>
            </a:ext>
          </a:extLst>
        </xdr:cNvPr>
        <xdr:cNvSpPr txBox="1"/>
      </xdr:nvSpPr>
      <xdr:spPr>
        <a:xfrm>
          <a:off x="16357600" y="1314560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168729</xdr:rowOff>
    </xdr:from>
    <xdr:to>
      <xdr:col>86</xdr:col>
      <xdr:colOff>25400</xdr:colOff>
      <xdr:row>77</xdr:row>
      <xdr:rowOff>168729</xdr:rowOff>
    </xdr:to>
    <xdr:cxnSp macro="">
      <xdr:nvCxnSpPr>
        <xdr:cNvPr id="659" name="直線コネクタ 658">
          <a:extLst>
            <a:ext uri="{FF2B5EF4-FFF2-40B4-BE49-F238E27FC236}">
              <a16:creationId xmlns:a16="http://schemas.microsoft.com/office/drawing/2014/main" id="{13299099-D8C6-4C17-BCCD-1F54D196379E}"/>
            </a:ext>
          </a:extLst>
        </xdr:cNvPr>
        <xdr:cNvCxnSpPr/>
      </xdr:nvCxnSpPr>
      <xdr:spPr>
        <a:xfrm>
          <a:off x="16230600" y="1337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44466</xdr:rowOff>
    </xdr:from>
    <xdr:ext cx="405111" cy="259045"/>
    <xdr:sp macro="" textlink="">
      <xdr:nvSpPr>
        <xdr:cNvPr id="660" name="【児童館】&#10;有形固定資産減価償却率平均値テキスト">
          <a:extLst>
            <a:ext uri="{FF2B5EF4-FFF2-40B4-BE49-F238E27FC236}">
              <a16:creationId xmlns:a16="http://schemas.microsoft.com/office/drawing/2014/main" id="{7943FF5E-E52A-4ED9-9621-DFBA5EEF154E}"/>
            </a:ext>
          </a:extLst>
        </xdr:cNvPr>
        <xdr:cNvSpPr txBox="1"/>
      </xdr:nvSpPr>
      <xdr:spPr>
        <a:xfrm>
          <a:off x="16357600" y="13760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661" name="フローチャート: 判断 660">
          <a:extLst>
            <a:ext uri="{FF2B5EF4-FFF2-40B4-BE49-F238E27FC236}">
              <a16:creationId xmlns:a16="http://schemas.microsoft.com/office/drawing/2014/main" id="{AF461C2C-0DAC-4742-B3E9-6FE91BB8621C}"/>
            </a:ext>
          </a:extLst>
        </xdr:cNvPr>
        <xdr:cNvSpPr/>
      </xdr:nvSpPr>
      <xdr:spPr>
        <a:xfrm>
          <a:off x="162687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111398</xdr:rowOff>
    </xdr:from>
    <xdr:to>
      <xdr:col>81</xdr:col>
      <xdr:colOff>101600</xdr:colOff>
      <xdr:row>82</xdr:row>
      <xdr:rowOff>41548</xdr:rowOff>
    </xdr:to>
    <xdr:sp macro="" textlink="">
      <xdr:nvSpPr>
        <xdr:cNvPr id="662" name="フローチャート: 判断 661">
          <a:extLst>
            <a:ext uri="{FF2B5EF4-FFF2-40B4-BE49-F238E27FC236}">
              <a16:creationId xmlns:a16="http://schemas.microsoft.com/office/drawing/2014/main" id="{4BD4B55A-C4B2-4773-B54D-BAE54B5930EB}"/>
            </a:ext>
          </a:extLst>
        </xdr:cNvPr>
        <xdr:cNvSpPr/>
      </xdr:nvSpPr>
      <xdr:spPr>
        <a:xfrm>
          <a:off x="15430500" y="1399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23223</xdr:rowOff>
    </xdr:from>
    <xdr:to>
      <xdr:col>76</xdr:col>
      <xdr:colOff>165100</xdr:colOff>
      <xdr:row>81</xdr:row>
      <xdr:rowOff>124823</xdr:rowOff>
    </xdr:to>
    <xdr:sp macro="" textlink="">
      <xdr:nvSpPr>
        <xdr:cNvPr id="663" name="フローチャート: 判断 662">
          <a:extLst>
            <a:ext uri="{FF2B5EF4-FFF2-40B4-BE49-F238E27FC236}">
              <a16:creationId xmlns:a16="http://schemas.microsoft.com/office/drawing/2014/main" id="{E26F5E06-F7AD-4611-BE7F-6C497DEAE2DD}"/>
            </a:ext>
          </a:extLst>
        </xdr:cNvPr>
        <xdr:cNvSpPr/>
      </xdr:nvSpPr>
      <xdr:spPr>
        <a:xfrm>
          <a:off x="14541500" y="1391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160382</xdr:rowOff>
    </xdr:from>
    <xdr:to>
      <xdr:col>72</xdr:col>
      <xdr:colOff>38100</xdr:colOff>
      <xdr:row>83</xdr:row>
      <xdr:rowOff>90532</xdr:rowOff>
    </xdr:to>
    <xdr:sp macro="" textlink="">
      <xdr:nvSpPr>
        <xdr:cNvPr id="664" name="フローチャート: 判断 663">
          <a:extLst>
            <a:ext uri="{FF2B5EF4-FFF2-40B4-BE49-F238E27FC236}">
              <a16:creationId xmlns:a16="http://schemas.microsoft.com/office/drawing/2014/main" id="{1F88E2F8-9D3D-45A3-A356-FFACBCDDB49F}"/>
            </a:ext>
          </a:extLst>
        </xdr:cNvPr>
        <xdr:cNvSpPr/>
      </xdr:nvSpPr>
      <xdr:spPr>
        <a:xfrm>
          <a:off x="13652500" y="142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44450</xdr:rowOff>
    </xdr:from>
    <xdr:to>
      <xdr:col>67</xdr:col>
      <xdr:colOff>101600</xdr:colOff>
      <xdr:row>82</xdr:row>
      <xdr:rowOff>146050</xdr:rowOff>
    </xdr:to>
    <xdr:sp macro="" textlink="">
      <xdr:nvSpPr>
        <xdr:cNvPr id="665" name="フローチャート: 判断 664">
          <a:extLst>
            <a:ext uri="{FF2B5EF4-FFF2-40B4-BE49-F238E27FC236}">
              <a16:creationId xmlns:a16="http://schemas.microsoft.com/office/drawing/2014/main" id="{67FA1C5D-3655-404E-92A2-9A3ABC8DAE83}"/>
            </a:ext>
          </a:extLst>
        </xdr:cNvPr>
        <xdr:cNvSpPr/>
      </xdr:nvSpPr>
      <xdr:spPr>
        <a:xfrm>
          <a:off x="12763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773D1884-63B1-4344-9D2E-CB989E01704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7B0521A6-1C3C-4C29-8ACD-BD0D99A7885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E0334CCF-6E33-4FA4-B684-63E7443F64E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17B2C431-8F03-4CAB-822F-21BA6C4A01F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id="{06934E44-842E-4E97-969F-75D7418A7BF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8527</xdr:rowOff>
    </xdr:from>
    <xdr:to>
      <xdr:col>85</xdr:col>
      <xdr:colOff>177800</xdr:colOff>
      <xdr:row>85</xdr:row>
      <xdr:rowOff>110127</xdr:rowOff>
    </xdr:to>
    <xdr:sp macro="" textlink="">
      <xdr:nvSpPr>
        <xdr:cNvPr id="671" name="楕円 670">
          <a:extLst>
            <a:ext uri="{FF2B5EF4-FFF2-40B4-BE49-F238E27FC236}">
              <a16:creationId xmlns:a16="http://schemas.microsoft.com/office/drawing/2014/main" id="{5B068909-9F73-486C-927B-0D433A3265A7}"/>
            </a:ext>
          </a:extLst>
        </xdr:cNvPr>
        <xdr:cNvSpPr/>
      </xdr:nvSpPr>
      <xdr:spPr>
        <a:xfrm>
          <a:off x="16268700" y="1458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158404</xdr:rowOff>
    </xdr:from>
    <xdr:ext cx="405111" cy="259045"/>
    <xdr:sp macro="" textlink="">
      <xdr:nvSpPr>
        <xdr:cNvPr id="672" name="【児童館】&#10;有形固定資産減価償却率該当値テキスト">
          <a:extLst>
            <a:ext uri="{FF2B5EF4-FFF2-40B4-BE49-F238E27FC236}">
              <a16:creationId xmlns:a16="http://schemas.microsoft.com/office/drawing/2014/main" id="{4B579C8D-3C0A-44D1-BEFC-DC66EDADD2EB}"/>
            </a:ext>
          </a:extLst>
        </xdr:cNvPr>
        <xdr:cNvSpPr txBox="1"/>
      </xdr:nvSpPr>
      <xdr:spPr>
        <a:xfrm>
          <a:off x="16357600" y="1456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104866</xdr:rowOff>
    </xdr:from>
    <xdr:to>
      <xdr:col>81</xdr:col>
      <xdr:colOff>101600</xdr:colOff>
      <xdr:row>85</xdr:row>
      <xdr:rowOff>35016</xdr:rowOff>
    </xdr:to>
    <xdr:sp macro="" textlink="">
      <xdr:nvSpPr>
        <xdr:cNvPr id="673" name="楕円 672">
          <a:extLst>
            <a:ext uri="{FF2B5EF4-FFF2-40B4-BE49-F238E27FC236}">
              <a16:creationId xmlns:a16="http://schemas.microsoft.com/office/drawing/2014/main" id="{2BE21A5B-DA57-42B8-B552-A7379280D3E9}"/>
            </a:ext>
          </a:extLst>
        </xdr:cNvPr>
        <xdr:cNvSpPr/>
      </xdr:nvSpPr>
      <xdr:spPr>
        <a:xfrm>
          <a:off x="15430500" y="1450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155666</xdr:rowOff>
    </xdr:from>
    <xdr:to>
      <xdr:col>85</xdr:col>
      <xdr:colOff>127000</xdr:colOff>
      <xdr:row>85</xdr:row>
      <xdr:rowOff>59327</xdr:rowOff>
    </xdr:to>
    <xdr:cxnSp macro="">
      <xdr:nvCxnSpPr>
        <xdr:cNvPr id="674" name="直線コネクタ 673">
          <a:extLst>
            <a:ext uri="{FF2B5EF4-FFF2-40B4-BE49-F238E27FC236}">
              <a16:creationId xmlns:a16="http://schemas.microsoft.com/office/drawing/2014/main" id="{FCC66630-08D5-49FD-A370-C3C78782A1A5}"/>
            </a:ext>
          </a:extLst>
        </xdr:cNvPr>
        <xdr:cNvCxnSpPr/>
      </xdr:nvCxnSpPr>
      <xdr:spPr>
        <a:xfrm>
          <a:off x="15481300" y="14557466"/>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29755</xdr:rowOff>
    </xdr:from>
    <xdr:to>
      <xdr:col>76</xdr:col>
      <xdr:colOff>165100</xdr:colOff>
      <xdr:row>84</xdr:row>
      <xdr:rowOff>131355</xdr:rowOff>
    </xdr:to>
    <xdr:sp macro="" textlink="">
      <xdr:nvSpPr>
        <xdr:cNvPr id="675" name="楕円 674">
          <a:extLst>
            <a:ext uri="{FF2B5EF4-FFF2-40B4-BE49-F238E27FC236}">
              <a16:creationId xmlns:a16="http://schemas.microsoft.com/office/drawing/2014/main" id="{3A6E5A38-1B0F-43D5-A2BD-8A9CDED0394D}"/>
            </a:ext>
          </a:extLst>
        </xdr:cNvPr>
        <xdr:cNvSpPr/>
      </xdr:nvSpPr>
      <xdr:spPr>
        <a:xfrm>
          <a:off x="14541500" y="1443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80555</xdr:rowOff>
    </xdr:from>
    <xdr:to>
      <xdr:col>81</xdr:col>
      <xdr:colOff>50800</xdr:colOff>
      <xdr:row>84</xdr:row>
      <xdr:rowOff>155666</xdr:rowOff>
    </xdr:to>
    <xdr:cxnSp macro="">
      <xdr:nvCxnSpPr>
        <xdr:cNvPr id="676" name="直線コネクタ 675">
          <a:extLst>
            <a:ext uri="{FF2B5EF4-FFF2-40B4-BE49-F238E27FC236}">
              <a16:creationId xmlns:a16="http://schemas.microsoft.com/office/drawing/2014/main" id="{35A29F8E-1A93-4F1A-8EFA-4676AA4CA5C1}"/>
            </a:ext>
          </a:extLst>
        </xdr:cNvPr>
        <xdr:cNvCxnSpPr/>
      </xdr:nvCxnSpPr>
      <xdr:spPr>
        <a:xfrm>
          <a:off x="14592300" y="14482355"/>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126093</xdr:rowOff>
    </xdr:from>
    <xdr:to>
      <xdr:col>72</xdr:col>
      <xdr:colOff>38100</xdr:colOff>
      <xdr:row>84</xdr:row>
      <xdr:rowOff>56243</xdr:rowOff>
    </xdr:to>
    <xdr:sp macro="" textlink="">
      <xdr:nvSpPr>
        <xdr:cNvPr id="677" name="楕円 676">
          <a:extLst>
            <a:ext uri="{FF2B5EF4-FFF2-40B4-BE49-F238E27FC236}">
              <a16:creationId xmlns:a16="http://schemas.microsoft.com/office/drawing/2014/main" id="{4F90CDC1-D725-4593-9A66-4624579087B3}"/>
            </a:ext>
          </a:extLst>
        </xdr:cNvPr>
        <xdr:cNvSpPr/>
      </xdr:nvSpPr>
      <xdr:spPr>
        <a:xfrm>
          <a:off x="13652500" y="143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5443</xdr:rowOff>
    </xdr:from>
    <xdr:to>
      <xdr:col>76</xdr:col>
      <xdr:colOff>114300</xdr:colOff>
      <xdr:row>84</xdr:row>
      <xdr:rowOff>80555</xdr:rowOff>
    </xdr:to>
    <xdr:cxnSp macro="">
      <xdr:nvCxnSpPr>
        <xdr:cNvPr id="678" name="直線コネクタ 677">
          <a:extLst>
            <a:ext uri="{FF2B5EF4-FFF2-40B4-BE49-F238E27FC236}">
              <a16:creationId xmlns:a16="http://schemas.microsoft.com/office/drawing/2014/main" id="{19053BD2-2D78-4D96-AB47-CF916D5E9465}"/>
            </a:ext>
          </a:extLst>
        </xdr:cNvPr>
        <xdr:cNvCxnSpPr/>
      </xdr:nvCxnSpPr>
      <xdr:spPr>
        <a:xfrm>
          <a:off x="13703300" y="14407243"/>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50981</xdr:rowOff>
    </xdr:from>
    <xdr:to>
      <xdr:col>67</xdr:col>
      <xdr:colOff>101600</xdr:colOff>
      <xdr:row>83</xdr:row>
      <xdr:rowOff>152581</xdr:rowOff>
    </xdr:to>
    <xdr:sp macro="" textlink="">
      <xdr:nvSpPr>
        <xdr:cNvPr id="679" name="楕円 678">
          <a:extLst>
            <a:ext uri="{FF2B5EF4-FFF2-40B4-BE49-F238E27FC236}">
              <a16:creationId xmlns:a16="http://schemas.microsoft.com/office/drawing/2014/main" id="{EE93D971-7D9C-45C8-8799-CB49554EB30F}"/>
            </a:ext>
          </a:extLst>
        </xdr:cNvPr>
        <xdr:cNvSpPr/>
      </xdr:nvSpPr>
      <xdr:spPr>
        <a:xfrm>
          <a:off x="12763500" y="1428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101781</xdr:rowOff>
    </xdr:from>
    <xdr:to>
      <xdr:col>71</xdr:col>
      <xdr:colOff>177800</xdr:colOff>
      <xdr:row>84</xdr:row>
      <xdr:rowOff>5443</xdr:rowOff>
    </xdr:to>
    <xdr:cxnSp macro="">
      <xdr:nvCxnSpPr>
        <xdr:cNvPr id="680" name="直線コネクタ 679">
          <a:extLst>
            <a:ext uri="{FF2B5EF4-FFF2-40B4-BE49-F238E27FC236}">
              <a16:creationId xmlns:a16="http://schemas.microsoft.com/office/drawing/2014/main" id="{9636FCB1-528B-4D6F-8BF0-597685E618D5}"/>
            </a:ext>
          </a:extLst>
        </xdr:cNvPr>
        <xdr:cNvCxnSpPr/>
      </xdr:nvCxnSpPr>
      <xdr:spPr>
        <a:xfrm>
          <a:off x="12814300" y="14332131"/>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58075</xdr:rowOff>
    </xdr:from>
    <xdr:ext cx="405111" cy="259045"/>
    <xdr:sp macro="" textlink="">
      <xdr:nvSpPr>
        <xdr:cNvPr id="681" name="n_1aveValue【児童館】&#10;有形固定資産減価償却率">
          <a:extLst>
            <a:ext uri="{FF2B5EF4-FFF2-40B4-BE49-F238E27FC236}">
              <a16:creationId xmlns:a16="http://schemas.microsoft.com/office/drawing/2014/main" id="{5B50B7D6-77D9-4283-98AA-1A845D32EAB8}"/>
            </a:ext>
          </a:extLst>
        </xdr:cNvPr>
        <xdr:cNvSpPr txBox="1"/>
      </xdr:nvSpPr>
      <xdr:spPr>
        <a:xfrm>
          <a:off x="15266044" y="13774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141350</xdr:rowOff>
    </xdr:from>
    <xdr:ext cx="405111" cy="259045"/>
    <xdr:sp macro="" textlink="">
      <xdr:nvSpPr>
        <xdr:cNvPr id="682" name="n_2aveValue【児童館】&#10;有形固定資産減価償却率">
          <a:extLst>
            <a:ext uri="{FF2B5EF4-FFF2-40B4-BE49-F238E27FC236}">
              <a16:creationId xmlns:a16="http://schemas.microsoft.com/office/drawing/2014/main" id="{0C545E9D-12A0-4AEF-AD97-87E1F9F4A06E}"/>
            </a:ext>
          </a:extLst>
        </xdr:cNvPr>
        <xdr:cNvSpPr txBox="1"/>
      </xdr:nvSpPr>
      <xdr:spPr>
        <a:xfrm>
          <a:off x="14389744" y="1368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107059</xdr:rowOff>
    </xdr:from>
    <xdr:ext cx="405111" cy="259045"/>
    <xdr:sp macro="" textlink="">
      <xdr:nvSpPr>
        <xdr:cNvPr id="683" name="n_3aveValue【児童館】&#10;有形固定資産減価償却率">
          <a:extLst>
            <a:ext uri="{FF2B5EF4-FFF2-40B4-BE49-F238E27FC236}">
              <a16:creationId xmlns:a16="http://schemas.microsoft.com/office/drawing/2014/main" id="{DA9DDD22-F02F-47FA-BB38-E4F40084C8AE}"/>
            </a:ext>
          </a:extLst>
        </xdr:cNvPr>
        <xdr:cNvSpPr txBox="1"/>
      </xdr:nvSpPr>
      <xdr:spPr>
        <a:xfrm>
          <a:off x="13500744" y="1399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162577</xdr:rowOff>
    </xdr:from>
    <xdr:ext cx="405111" cy="259045"/>
    <xdr:sp macro="" textlink="">
      <xdr:nvSpPr>
        <xdr:cNvPr id="684" name="n_4aveValue【児童館】&#10;有形固定資産減価償却率">
          <a:extLst>
            <a:ext uri="{FF2B5EF4-FFF2-40B4-BE49-F238E27FC236}">
              <a16:creationId xmlns:a16="http://schemas.microsoft.com/office/drawing/2014/main" id="{72136BAC-B06F-40A6-8F0C-623EB783D2B9}"/>
            </a:ext>
          </a:extLst>
        </xdr:cNvPr>
        <xdr:cNvSpPr txBox="1"/>
      </xdr:nvSpPr>
      <xdr:spPr>
        <a:xfrm>
          <a:off x="12611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26143</xdr:rowOff>
    </xdr:from>
    <xdr:ext cx="405111" cy="259045"/>
    <xdr:sp macro="" textlink="">
      <xdr:nvSpPr>
        <xdr:cNvPr id="685" name="n_1mainValue【児童館】&#10;有形固定資産減価償却率">
          <a:extLst>
            <a:ext uri="{FF2B5EF4-FFF2-40B4-BE49-F238E27FC236}">
              <a16:creationId xmlns:a16="http://schemas.microsoft.com/office/drawing/2014/main" id="{B615C06B-A276-45A8-BECD-F34BC787F878}"/>
            </a:ext>
          </a:extLst>
        </xdr:cNvPr>
        <xdr:cNvSpPr txBox="1"/>
      </xdr:nvSpPr>
      <xdr:spPr>
        <a:xfrm>
          <a:off x="15266044" y="1459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122482</xdr:rowOff>
    </xdr:from>
    <xdr:ext cx="405111" cy="259045"/>
    <xdr:sp macro="" textlink="">
      <xdr:nvSpPr>
        <xdr:cNvPr id="686" name="n_2mainValue【児童館】&#10;有形固定資産減価償却率">
          <a:extLst>
            <a:ext uri="{FF2B5EF4-FFF2-40B4-BE49-F238E27FC236}">
              <a16:creationId xmlns:a16="http://schemas.microsoft.com/office/drawing/2014/main" id="{63F5C042-C98D-45C6-A7E2-744BBDB6F15F}"/>
            </a:ext>
          </a:extLst>
        </xdr:cNvPr>
        <xdr:cNvSpPr txBox="1"/>
      </xdr:nvSpPr>
      <xdr:spPr>
        <a:xfrm>
          <a:off x="14389744" y="1452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47370</xdr:rowOff>
    </xdr:from>
    <xdr:ext cx="405111" cy="259045"/>
    <xdr:sp macro="" textlink="">
      <xdr:nvSpPr>
        <xdr:cNvPr id="687" name="n_3mainValue【児童館】&#10;有形固定資産減価償却率">
          <a:extLst>
            <a:ext uri="{FF2B5EF4-FFF2-40B4-BE49-F238E27FC236}">
              <a16:creationId xmlns:a16="http://schemas.microsoft.com/office/drawing/2014/main" id="{610C3019-1E2C-45DD-A264-B2353A79BE20}"/>
            </a:ext>
          </a:extLst>
        </xdr:cNvPr>
        <xdr:cNvSpPr txBox="1"/>
      </xdr:nvSpPr>
      <xdr:spPr>
        <a:xfrm>
          <a:off x="13500744" y="1444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143708</xdr:rowOff>
    </xdr:from>
    <xdr:ext cx="405111" cy="259045"/>
    <xdr:sp macro="" textlink="">
      <xdr:nvSpPr>
        <xdr:cNvPr id="688" name="n_4mainValue【児童館】&#10;有形固定資産減価償却率">
          <a:extLst>
            <a:ext uri="{FF2B5EF4-FFF2-40B4-BE49-F238E27FC236}">
              <a16:creationId xmlns:a16="http://schemas.microsoft.com/office/drawing/2014/main" id="{F96A2F7C-C5A5-4514-BEDD-5377E432A9EE}"/>
            </a:ext>
          </a:extLst>
        </xdr:cNvPr>
        <xdr:cNvSpPr txBox="1"/>
      </xdr:nvSpPr>
      <xdr:spPr>
        <a:xfrm>
          <a:off x="12611744" y="1437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9" name="正方形/長方形 688">
          <a:extLst>
            <a:ext uri="{FF2B5EF4-FFF2-40B4-BE49-F238E27FC236}">
              <a16:creationId xmlns:a16="http://schemas.microsoft.com/office/drawing/2014/main" id="{6613012F-9210-4268-A297-8B419E1C4D4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0" name="正方形/長方形 689">
          <a:extLst>
            <a:ext uri="{FF2B5EF4-FFF2-40B4-BE49-F238E27FC236}">
              <a16:creationId xmlns:a16="http://schemas.microsoft.com/office/drawing/2014/main" id="{2F81A03F-021A-4B33-B967-682CF506574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1" name="正方形/長方形 690">
          <a:extLst>
            <a:ext uri="{FF2B5EF4-FFF2-40B4-BE49-F238E27FC236}">
              <a16:creationId xmlns:a16="http://schemas.microsoft.com/office/drawing/2014/main" id="{EACCAAC9-443C-4AC4-8490-A40D3A58DC0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2" name="正方形/長方形 691">
          <a:extLst>
            <a:ext uri="{FF2B5EF4-FFF2-40B4-BE49-F238E27FC236}">
              <a16:creationId xmlns:a16="http://schemas.microsoft.com/office/drawing/2014/main" id="{652212A2-4F8B-47A3-AFCF-C4167F429A8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3" name="正方形/長方形 692">
          <a:extLst>
            <a:ext uri="{FF2B5EF4-FFF2-40B4-BE49-F238E27FC236}">
              <a16:creationId xmlns:a16="http://schemas.microsoft.com/office/drawing/2014/main" id="{85171AA6-57F3-499F-827C-0E49DEEAF15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4" name="正方形/長方形 693">
          <a:extLst>
            <a:ext uri="{FF2B5EF4-FFF2-40B4-BE49-F238E27FC236}">
              <a16:creationId xmlns:a16="http://schemas.microsoft.com/office/drawing/2014/main" id="{4205BB43-63B6-4B5F-8C6C-66F4DB23201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5" name="正方形/長方形 694">
          <a:extLst>
            <a:ext uri="{FF2B5EF4-FFF2-40B4-BE49-F238E27FC236}">
              <a16:creationId xmlns:a16="http://schemas.microsoft.com/office/drawing/2014/main" id="{52738FE9-E7A7-421A-93F5-04A3EFE72ED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6" name="正方形/長方形 695">
          <a:extLst>
            <a:ext uri="{FF2B5EF4-FFF2-40B4-BE49-F238E27FC236}">
              <a16:creationId xmlns:a16="http://schemas.microsoft.com/office/drawing/2014/main" id="{9FE189F4-838F-4557-B0EC-B5C293A2EB3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7" name="テキスト ボックス 696">
          <a:extLst>
            <a:ext uri="{FF2B5EF4-FFF2-40B4-BE49-F238E27FC236}">
              <a16:creationId xmlns:a16="http://schemas.microsoft.com/office/drawing/2014/main" id="{F95494A0-1D4F-4AC3-B9A7-6B7F3F2E3E4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8" name="直線コネクタ 697">
          <a:extLst>
            <a:ext uri="{FF2B5EF4-FFF2-40B4-BE49-F238E27FC236}">
              <a16:creationId xmlns:a16="http://schemas.microsoft.com/office/drawing/2014/main" id="{4090DEB7-61E7-425E-A90D-6A12DE27852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9" name="直線コネクタ 698">
          <a:extLst>
            <a:ext uri="{FF2B5EF4-FFF2-40B4-BE49-F238E27FC236}">
              <a16:creationId xmlns:a16="http://schemas.microsoft.com/office/drawing/2014/main" id="{A14BA119-9207-4CD5-A44A-0FA13FE16273}"/>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00" name="テキスト ボックス 699">
          <a:extLst>
            <a:ext uri="{FF2B5EF4-FFF2-40B4-BE49-F238E27FC236}">
              <a16:creationId xmlns:a16="http://schemas.microsoft.com/office/drawing/2014/main" id="{74E5FA31-CF27-4DD0-B58E-5CCBC686493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01" name="直線コネクタ 700">
          <a:extLst>
            <a:ext uri="{FF2B5EF4-FFF2-40B4-BE49-F238E27FC236}">
              <a16:creationId xmlns:a16="http://schemas.microsoft.com/office/drawing/2014/main" id="{9DC16412-C0D6-47F9-9BF0-284E75AB48CF}"/>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02" name="テキスト ボックス 701">
          <a:extLst>
            <a:ext uri="{FF2B5EF4-FFF2-40B4-BE49-F238E27FC236}">
              <a16:creationId xmlns:a16="http://schemas.microsoft.com/office/drawing/2014/main" id="{86CDF209-B1A2-4AA0-8285-6898C2E1D111}"/>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3" name="直線コネクタ 702">
          <a:extLst>
            <a:ext uri="{FF2B5EF4-FFF2-40B4-BE49-F238E27FC236}">
              <a16:creationId xmlns:a16="http://schemas.microsoft.com/office/drawing/2014/main" id="{F55F447C-B8EE-4CF7-A2D6-88EA86B02DF9}"/>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4" name="テキスト ボックス 703">
          <a:extLst>
            <a:ext uri="{FF2B5EF4-FFF2-40B4-BE49-F238E27FC236}">
              <a16:creationId xmlns:a16="http://schemas.microsoft.com/office/drawing/2014/main" id="{C6F91F62-271D-46DA-B930-C6F2D4DEAFAB}"/>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5" name="直線コネクタ 704">
          <a:extLst>
            <a:ext uri="{FF2B5EF4-FFF2-40B4-BE49-F238E27FC236}">
              <a16:creationId xmlns:a16="http://schemas.microsoft.com/office/drawing/2014/main" id="{77CFFF2C-265D-428A-8242-C4BF70972A4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6" name="テキスト ボックス 705">
          <a:extLst>
            <a:ext uri="{FF2B5EF4-FFF2-40B4-BE49-F238E27FC236}">
              <a16:creationId xmlns:a16="http://schemas.microsoft.com/office/drawing/2014/main" id="{94987C06-12E2-4E2D-BE35-84148ECC89BD}"/>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7" name="直線コネクタ 706">
          <a:extLst>
            <a:ext uri="{FF2B5EF4-FFF2-40B4-BE49-F238E27FC236}">
              <a16:creationId xmlns:a16="http://schemas.microsoft.com/office/drawing/2014/main" id="{50F5E6B0-430B-42C3-B906-91C644F0A843}"/>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8" name="テキスト ボックス 707">
          <a:extLst>
            <a:ext uri="{FF2B5EF4-FFF2-40B4-BE49-F238E27FC236}">
              <a16:creationId xmlns:a16="http://schemas.microsoft.com/office/drawing/2014/main" id="{B8DAE8D1-BF8A-4348-A0C9-F49E2617BF8C}"/>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9" name="直線コネクタ 708">
          <a:extLst>
            <a:ext uri="{FF2B5EF4-FFF2-40B4-BE49-F238E27FC236}">
              <a16:creationId xmlns:a16="http://schemas.microsoft.com/office/drawing/2014/main" id="{2429A624-A7ED-434C-85AE-C8A566037C8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0" name="テキスト ボックス 709">
          <a:extLst>
            <a:ext uri="{FF2B5EF4-FFF2-40B4-BE49-F238E27FC236}">
              <a16:creationId xmlns:a16="http://schemas.microsoft.com/office/drawing/2014/main" id="{7E1BDFE3-B79B-417B-85A6-4AB627602E4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1" name="【児童館】&#10;一人当たり面積グラフ枠">
          <a:extLst>
            <a:ext uri="{FF2B5EF4-FFF2-40B4-BE49-F238E27FC236}">
              <a16:creationId xmlns:a16="http://schemas.microsoft.com/office/drawing/2014/main" id="{4A369155-D053-43A3-B685-E9407DBDBE3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89536</xdr:rowOff>
    </xdr:from>
    <xdr:to>
      <xdr:col>116</xdr:col>
      <xdr:colOff>62864</xdr:colOff>
      <xdr:row>86</xdr:row>
      <xdr:rowOff>20955</xdr:rowOff>
    </xdr:to>
    <xdr:cxnSp macro="">
      <xdr:nvCxnSpPr>
        <xdr:cNvPr id="712" name="直線コネクタ 711">
          <a:extLst>
            <a:ext uri="{FF2B5EF4-FFF2-40B4-BE49-F238E27FC236}">
              <a16:creationId xmlns:a16="http://schemas.microsoft.com/office/drawing/2014/main" id="{8DD03A70-2CED-4A1E-89BF-B34C9A792D4D}"/>
            </a:ext>
          </a:extLst>
        </xdr:cNvPr>
        <xdr:cNvCxnSpPr/>
      </xdr:nvCxnSpPr>
      <xdr:spPr>
        <a:xfrm flipV="1">
          <a:off x="22160864" y="13291186"/>
          <a:ext cx="0" cy="1474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24782</xdr:rowOff>
    </xdr:from>
    <xdr:ext cx="469744" cy="259045"/>
    <xdr:sp macro="" textlink="">
      <xdr:nvSpPr>
        <xdr:cNvPr id="713" name="【児童館】&#10;一人当たり面積最小値テキスト">
          <a:extLst>
            <a:ext uri="{FF2B5EF4-FFF2-40B4-BE49-F238E27FC236}">
              <a16:creationId xmlns:a16="http://schemas.microsoft.com/office/drawing/2014/main" id="{0E0CC6E3-72FE-472C-9287-0808BA1B3ADC}"/>
            </a:ext>
          </a:extLst>
        </xdr:cNvPr>
        <xdr:cNvSpPr txBox="1"/>
      </xdr:nvSpPr>
      <xdr:spPr>
        <a:xfrm>
          <a:off x="22199600" y="1476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20955</xdr:rowOff>
    </xdr:from>
    <xdr:to>
      <xdr:col>116</xdr:col>
      <xdr:colOff>152400</xdr:colOff>
      <xdr:row>86</xdr:row>
      <xdr:rowOff>20955</xdr:rowOff>
    </xdr:to>
    <xdr:cxnSp macro="">
      <xdr:nvCxnSpPr>
        <xdr:cNvPr id="714" name="直線コネクタ 713">
          <a:extLst>
            <a:ext uri="{FF2B5EF4-FFF2-40B4-BE49-F238E27FC236}">
              <a16:creationId xmlns:a16="http://schemas.microsoft.com/office/drawing/2014/main" id="{DCA70E4C-440B-4C3D-898F-8A571713EB10}"/>
            </a:ext>
          </a:extLst>
        </xdr:cNvPr>
        <xdr:cNvCxnSpPr/>
      </xdr:nvCxnSpPr>
      <xdr:spPr>
        <a:xfrm>
          <a:off x="22072600" y="1476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36213</xdr:rowOff>
    </xdr:from>
    <xdr:ext cx="469744" cy="259045"/>
    <xdr:sp macro="" textlink="">
      <xdr:nvSpPr>
        <xdr:cNvPr id="715" name="【児童館】&#10;一人当たり面積最大値テキスト">
          <a:extLst>
            <a:ext uri="{FF2B5EF4-FFF2-40B4-BE49-F238E27FC236}">
              <a16:creationId xmlns:a16="http://schemas.microsoft.com/office/drawing/2014/main" id="{B5E1BB99-6BFD-485C-9963-44A79AD0F97D}"/>
            </a:ext>
          </a:extLst>
        </xdr:cNvPr>
        <xdr:cNvSpPr txBox="1"/>
      </xdr:nvSpPr>
      <xdr:spPr>
        <a:xfrm>
          <a:off x="22199600" y="1306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89536</xdr:rowOff>
    </xdr:from>
    <xdr:to>
      <xdr:col>116</xdr:col>
      <xdr:colOff>152400</xdr:colOff>
      <xdr:row>77</xdr:row>
      <xdr:rowOff>89536</xdr:rowOff>
    </xdr:to>
    <xdr:cxnSp macro="">
      <xdr:nvCxnSpPr>
        <xdr:cNvPr id="716" name="直線コネクタ 715">
          <a:extLst>
            <a:ext uri="{FF2B5EF4-FFF2-40B4-BE49-F238E27FC236}">
              <a16:creationId xmlns:a16="http://schemas.microsoft.com/office/drawing/2014/main" id="{06888232-1A08-492A-AC58-0B39B17A66E3}"/>
            </a:ext>
          </a:extLst>
        </xdr:cNvPr>
        <xdr:cNvCxnSpPr/>
      </xdr:nvCxnSpPr>
      <xdr:spPr>
        <a:xfrm>
          <a:off x="22072600" y="1329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166388</xdr:rowOff>
    </xdr:from>
    <xdr:ext cx="469744" cy="259045"/>
    <xdr:sp macro="" textlink="">
      <xdr:nvSpPr>
        <xdr:cNvPr id="717" name="【児童館】&#10;一人当たり面積平均値テキスト">
          <a:extLst>
            <a:ext uri="{FF2B5EF4-FFF2-40B4-BE49-F238E27FC236}">
              <a16:creationId xmlns:a16="http://schemas.microsoft.com/office/drawing/2014/main" id="{8B2A1754-B77F-4C00-B08B-F6F80DDE2052}"/>
            </a:ext>
          </a:extLst>
        </xdr:cNvPr>
        <xdr:cNvSpPr txBox="1"/>
      </xdr:nvSpPr>
      <xdr:spPr>
        <a:xfrm>
          <a:off x="22199600" y="14396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143511</xdr:rowOff>
    </xdr:from>
    <xdr:to>
      <xdr:col>116</xdr:col>
      <xdr:colOff>114300</xdr:colOff>
      <xdr:row>85</xdr:row>
      <xdr:rowOff>73661</xdr:rowOff>
    </xdr:to>
    <xdr:sp macro="" textlink="">
      <xdr:nvSpPr>
        <xdr:cNvPr id="718" name="フローチャート: 判断 717">
          <a:extLst>
            <a:ext uri="{FF2B5EF4-FFF2-40B4-BE49-F238E27FC236}">
              <a16:creationId xmlns:a16="http://schemas.microsoft.com/office/drawing/2014/main" id="{53350C5D-BDF2-4273-9912-A966C51FE8E4}"/>
            </a:ext>
          </a:extLst>
        </xdr:cNvPr>
        <xdr:cNvSpPr/>
      </xdr:nvSpPr>
      <xdr:spPr>
        <a:xfrm>
          <a:off x="221107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84455</xdr:rowOff>
    </xdr:from>
    <xdr:to>
      <xdr:col>112</xdr:col>
      <xdr:colOff>38100</xdr:colOff>
      <xdr:row>85</xdr:row>
      <xdr:rowOff>14605</xdr:rowOff>
    </xdr:to>
    <xdr:sp macro="" textlink="">
      <xdr:nvSpPr>
        <xdr:cNvPr id="719" name="フローチャート: 判断 718">
          <a:extLst>
            <a:ext uri="{FF2B5EF4-FFF2-40B4-BE49-F238E27FC236}">
              <a16:creationId xmlns:a16="http://schemas.microsoft.com/office/drawing/2014/main" id="{B88C319C-A1A9-4927-9A65-471BCFA09B7F}"/>
            </a:ext>
          </a:extLst>
        </xdr:cNvPr>
        <xdr:cNvSpPr/>
      </xdr:nvSpPr>
      <xdr:spPr>
        <a:xfrm>
          <a:off x="21272500" y="1448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57786</xdr:rowOff>
    </xdr:from>
    <xdr:to>
      <xdr:col>107</xdr:col>
      <xdr:colOff>101600</xdr:colOff>
      <xdr:row>84</xdr:row>
      <xdr:rowOff>159386</xdr:rowOff>
    </xdr:to>
    <xdr:sp macro="" textlink="">
      <xdr:nvSpPr>
        <xdr:cNvPr id="720" name="フローチャート: 判断 719">
          <a:extLst>
            <a:ext uri="{FF2B5EF4-FFF2-40B4-BE49-F238E27FC236}">
              <a16:creationId xmlns:a16="http://schemas.microsoft.com/office/drawing/2014/main" id="{1973C0B6-2A1A-456C-A9C7-2F7E2737CC69}"/>
            </a:ext>
          </a:extLst>
        </xdr:cNvPr>
        <xdr:cNvSpPr/>
      </xdr:nvSpPr>
      <xdr:spPr>
        <a:xfrm>
          <a:off x="20383500" y="1445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154939</xdr:rowOff>
    </xdr:from>
    <xdr:to>
      <xdr:col>102</xdr:col>
      <xdr:colOff>165100</xdr:colOff>
      <xdr:row>85</xdr:row>
      <xdr:rowOff>85089</xdr:rowOff>
    </xdr:to>
    <xdr:sp macro="" textlink="">
      <xdr:nvSpPr>
        <xdr:cNvPr id="721" name="フローチャート: 判断 720">
          <a:extLst>
            <a:ext uri="{FF2B5EF4-FFF2-40B4-BE49-F238E27FC236}">
              <a16:creationId xmlns:a16="http://schemas.microsoft.com/office/drawing/2014/main" id="{B122A68A-9A99-4B28-883D-0BA196EA6269}"/>
            </a:ext>
          </a:extLst>
        </xdr:cNvPr>
        <xdr:cNvSpPr/>
      </xdr:nvSpPr>
      <xdr:spPr>
        <a:xfrm>
          <a:off x="19494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92075</xdr:rowOff>
    </xdr:from>
    <xdr:to>
      <xdr:col>98</xdr:col>
      <xdr:colOff>38100</xdr:colOff>
      <xdr:row>85</xdr:row>
      <xdr:rowOff>22225</xdr:rowOff>
    </xdr:to>
    <xdr:sp macro="" textlink="">
      <xdr:nvSpPr>
        <xdr:cNvPr id="722" name="フローチャート: 判断 721">
          <a:extLst>
            <a:ext uri="{FF2B5EF4-FFF2-40B4-BE49-F238E27FC236}">
              <a16:creationId xmlns:a16="http://schemas.microsoft.com/office/drawing/2014/main" id="{CF666CE2-A3A0-443F-BFFA-5913F0C7E13C}"/>
            </a:ext>
          </a:extLst>
        </xdr:cNvPr>
        <xdr:cNvSpPr/>
      </xdr:nvSpPr>
      <xdr:spPr>
        <a:xfrm>
          <a:off x="186055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4C00E8A4-9F18-4C31-84AE-4C327B0B903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5CD1F76F-DF79-4E57-B7EE-D1551926B9A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8BB6F5F9-AE9F-4456-A519-D8360F640DB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6" name="テキスト ボックス 725">
          <a:extLst>
            <a:ext uri="{FF2B5EF4-FFF2-40B4-BE49-F238E27FC236}">
              <a16:creationId xmlns:a16="http://schemas.microsoft.com/office/drawing/2014/main" id="{7E783BC1-A93F-4D86-B5EC-97B4014454D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7" name="テキスト ボックス 726">
          <a:extLst>
            <a:ext uri="{FF2B5EF4-FFF2-40B4-BE49-F238E27FC236}">
              <a16:creationId xmlns:a16="http://schemas.microsoft.com/office/drawing/2014/main" id="{009A7A95-091C-4ACD-B93A-CDFCEE8E136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50164</xdr:rowOff>
    </xdr:from>
    <xdr:to>
      <xdr:col>116</xdr:col>
      <xdr:colOff>114300</xdr:colOff>
      <xdr:row>85</xdr:row>
      <xdr:rowOff>151764</xdr:rowOff>
    </xdr:to>
    <xdr:sp macro="" textlink="">
      <xdr:nvSpPr>
        <xdr:cNvPr id="728" name="楕円 727">
          <a:extLst>
            <a:ext uri="{FF2B5EF4-FFF2-40B4-BE49-F238E27FC236}">
              <a16:creationId xmlns:a16="http://schemas.microsoft.com/office/drawing/2014/main" id="{0D509CDC-6279-4F9B-97C9-96D87D0D8700}"/>
            </a:ext>
          </a:extLst>
        </xdr:cNvPr>
        <xdr:cNvSpPr/>
      </xdr:nvSpPr>
      <xdr:spPr>
        <a:xfrm>
          <a:off x="22110700" y="1462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136541</xdr:rowOff>
    </xdr:from>
    <xdr:ext cx="469744" cy="259045"/>
    <xdr:sp macro="" textlink="">
      <xdr:nvSpPr>
        <xdr:cNvPr id="729" name="【児童館】&#10;一人当たり面積該当値テキスト">
          <a:extLst>
            <a:ext uri="{FF2B5EF4-FFF2-40B4-BE49-F238E27FC236}">
              <a16:creationId xmlns:a16="http://schemas.microsoft.com/office/drawing/2014/main" id="{131687B2-F700-4CD4-939D-89F012F73F71}"/>
            </a:ext>
          </a:extLst>
        </xdr:cNvPr>
        <xdr:cNvSpPr txBox="1"/>
      </xdr:nvSpPr>
      <xdr:spPr>
        <a:xfrm>
          <a:off x="22199600" y="1453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52070</xdr:rowOff>
    </xdr:from>
    <xdr:to>
      <xdr:col>112</xdr:col>
      <xdr:colOff>38100</xdr:colOff>
      <xdr:row>85</xdr:row>
      <xdr:rowOff>153670</xdr:rowOff>
    </xdr:to>
    <xdr:sp macro="" textlink="">
      <xdr:nvSpPr>
        <xdr:cNvPr id="730" name="楕円 729">
          <a:extLst>
            <a:ext uri="{FF2B5EF4-FFF2-40B4-BE49-F238E27FC236}">
              <a16:creationId xmlns:a16="http://schemas.microsoft.com/office/drawing/2014/main" id="{BCA0F38E-EF7A-41A4-B45E-2B6DFAA8E11A}"/>
            </a:ext>
          </a:extLst>
        </xdr:cNvPr>
        <xdr:cNvSpPr/>
      </xdr:nvSpPr>
      <xdr:spPr>
        <a:xfrm>
          <a:off x="212725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100964</xdr:rowOff>
    </xdr:from>
    <xdr:to>
      <xdr:col>116</xdr:col>
      <xdr:colOff>63500</xdr:colOff>
      <xdr:row>85</xdr:row>
      <xdr:rowOff>102870</xdr:rowOff>
    </xdr:to>
    <xdr:cxnSp macro="">
      <xdr:nvCxnSpPr>
        <xdr:cNvPr id="731" name="直線コネクタ 730">
          <a:extLst>
            <a:ext uri="{FF2B5EF4-FFF2-40B4-BE49-F238E27FC236}">
              <a16:creationId xmlns:a16="http://schemas.microsoft.com/office/drawing/2014/main" id="{70D375E2-60B0-477E-822B-B0002ABF2D2A}"/>
            </a:ext>
          </a:extLst>
        </xdr:cNvPr>
        <xdr:cNvCxnSpPr/>
      </xdr:nvCxnSpPr>
      <xdr:spPr>
        <a:xfrm flipV="1">
          <a:off x="21323300" y="14674214"/>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52070</xdr:rowOff>
    </xdr:from>
    <xdr:to>
      <xdr:col>107</xdr:col>
      <xdr:colOff>101600</xdr:colOff>
      <xdr:row>85</xdr:row>
      <xdr:rowOff>153670</xdr:rowOff>
    </xdr:to>
    <xdr:sp macro="" textlink="">
      <xdr:nvSpPr>
        <xdr:cNvPr id="732" name="楕円 731">
          <a:extLst>
            <a:ext uri="{FF2B5EF4-FFF2-40B4-BE49-F238E27FC236}">
              <a16:creationId xmlns:a16="http://schemas.microsoft.com/office/drawing/2014/main" id="{E2FC7F9E-03BD-4E8E-9CE2-41FE21270E71}"/>
            </a:ext>
          </a:extLst>
        </xdr:cNvPr>
        <xdr:cNvSpPr/>
      </xdr:nvSpPr>
      <xdr:spPr>
        <a:xfrm>
          <a:off x="203835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102870</xdr:rowOff>
    </xdr:from>
    <xdr:to>
      <xdr:col>111</xdr:col>
      <xdr:colOff>177800</xdr:colOff>
      <xdr:row>85</xdr:row>
      <xdr:rowOff>102870</xdr:rowOff>
    </xdr:to>
    <xdr:cxnSp macro="">
      <xdr:nvCxnSpPr>
        <xdr:cNvPr id="733" name="直線コネクタ 732">
          <a:extLst>
            <a:ext uri="{FF2B5EF4-FFF2-40B4-BE49-F238E27FC236}">
              <a16:creationId xmlns:a16="http://schemas.microsoft.com/office/drawing/2014/main" id="{8EFE63D4-DB98-46BA-8C68-21725E8FB51D}"/>
            </a:ext>
          </a:extLst>
        </xdr:cNvPr>
        <xdr:cNvCxnSpPr/>
      </xdr:nvCxnSpPr>
      <xdr:spPr>
        <a:xfrm>
          <a:off x="20434300" y="14676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53975</xdr:rowOff>
    </xdr:from>
    <xdr:to>
      <xdr:col>102</xdr:col>
      <xdr:colOff>165100</xdr:colOff>
      <xdr:row>85</xdr:row>
      <xdr:rowOff>155575</xdr:rowOff>
    </xdr:to>
    <xdr:sp macro="" textlink="">
      <xdr:nvSpPr>
        <xdr:cNvPr id="734" name="楕円 733">
          <a:extLst>
            <a:ext uri="{FF2B5EF4-FFF2-40B4-BE49-F238E27FC236}">
              <a16:creationId xmlns:a16="http://schemas.microsoft.com/office/drawing/2014/main" id="{44A7DAD5-2A2B-47B8-87ED-FDA0BA3F5547}"/>
            </a:ext>
          </a:extLst>
        </xdr:cNvPr>
        <xdr:cNvSpPr/>
      </xdr:nvSpPr>
      <xdr:spPr>
        <a:xfrm>
          <a:off x="19494500" y="1462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102870</xdr:rowOff>
    </xdr:from>
    <xdr:to>
      <xdr:col>107</xdr:col>
      <xdr:colOff>50800</xdr:colOff>
      <xdr:row>85</xdr:row>
      <xdr:rowOff>104775</xdr:rowOff>
    </xdr:to>
    <xdr:cxnSp macro="">
      <xdr:nvCxnSpPr>
        <xdr:cNvPr id="735" name="直線コネクタ 734">
          <a:extLst>
            <a:ext uri="{FF2B5EF4-FFF2-40B4-BE49-F238E27FC236}">
              <a16:creationId xmlns:a16="http://schemas.microsoft.com/office/drawing/2014/main" id="{1A31D3E7-09C1-4B00-B292-41FC9BBDEEFD}"/>
            </a:ext>
          </a:extLst>
        </xdr:cNvPr>
        <xdr:cNvCxnSpPr/>
      </xdr:nvCxnSpPr>
      <xdr:spPr>
        <a:xfrm flipV="1">
          <a:off x="19545300" y="146761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55880</xdr:rowOff>
    </xdr:from>
    <xdr:to>
      <xdr:col>98</xdr:col>
      <xdr:colOff>38100</xdr:colOff>
      <xdr:row>85</xdr:row>
      <xdr:rowOff>157480</xdr:rowOff>
    </xdr:to>
    <xdr:sp macro="" textlink="">
      <xdr:nvSpPr>
        <xdr:cNvPr id="736" name="楕円 735">
          <a:extLst>
            <a:ext uri="{FF2B5EF4-FFF2-40B4-BE49-F238E27FC236}">
              <a16:creationId xmlns:a16="http://schemas.microsoft.com/office/drawing/2014/main" id="{2480EFFE-687E-4507-A30C-A166D780E019}"/>
            </a:ext>
          </a:extLst>
        </xdr:cNvPr>
        <xdr:cNvSpPr/>
      </xdr:nvSpPr>
      <xdr:spPr>
        <a:xfrm>
          <a:off x="18605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104775</xdr:rowOff>
    </xdr:from>
    <xdr:to>
      <xdr:col>102</xdr:col>
      <xdr:colOff>114300</xdr:colOff>
      <xdr:row>85</xdr:row>
      <xdr:rowOff>106680</xdr:rowOff>
    </xdr:to>
    <xdr:cxnSp macro="">
      <xdr:nvCxnSpPr>
        <xdr:cNvPr id="737" name="直線コネクタ 736">
          <a:extLst>
            <a:ext uri="{FF2B5EF4-FFF2-40B4-BE49-F238E27FC236}">
              <a16:creationId xmlns:a16="http://schemas.microsoft.com/office/drawing/2014/main" id="{CAE1C948-857D-45DF-BC05-51C0B3BE9D6E}"/>
            </a:ext>
          </a:extLst>
        </xdr:cNvPr>
        <xdr:cNvCxnSpPr/>
      </xdr:nvCxnSpPr>
      <xdr:spPr>
        <a:xfrm flipV="1">
          <a:off x="18656300" y="146780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31132</xdr:rowOff>
    </xdr:from>
    <xdr:ext cx="469744" cy="259045"/>
    <xdr:sp macro="" textlink="">
      <xdr:nvSpPr>
        <xdr:cNvPr id="738" name="n_1aveValue【児童館】&#10;一人当たり面積">
          <a:extLst>
            <a:ext uri="{FF2B5EF4-FFF2-40B4-BE49-F238E27FC236}">
              <a16:creationId xmlns:a16="http://schemas.microsoft.com/office/drawing/2014/main" id="{8842457F-8F0B-49FC-8218-4EFB95FE7C09}"/>
            </a:ext>
          </a:extLst>
        </xdr:cNvPr>
        <xdr:cNvSpPr txBox="1"/>
      </xdr:nvSpPr>
      <xdr:spPr>
        <a:xfrm>
          <a:off x="21075727" y="1426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4463</xdr:rowOff>
    </xdr:from>
    <xdr:ext cx="469744" cy="259045"/>
    <xdr:sp macro="" textlink="">
      <xdr:nvSpPr>
        <xdr:cNvPr id="739" name="n_2aveValue【児童館】&#10;一人当たり面積">
          <a:extLst>
            <a:ext uri="{FF2B5EF4-FFF2-40B4-BE49-F238E27FC236}">
              <a16:creationId xmlns:a16="http://schemas.microsoft.com/office/drawing/2014/main" id="{FB18501E-2865-4C24-83D7-4E73EA0CE556}"/>
            </a:ext>
          </a:extLst>
        </xdr:cNvPr>
        <xdr:cNvSpPr txBox="1"/>
      </xdr:nvSpPr>
      <xdr:spPr>
        <a:xfrm>
          <a:off x="20199427" y="14234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101616</xdr:rowOff>
    </xdr:from>
    <xdr:ext cx="469744" cy="259045"/>
    <xdr:sp macro="" textlink="">
      <xdr:nvSpPr>
        <xdr:cNvPr id="740" name="n_3aveValue【児童館】&#10;一人当たり面積">
          <a:extLst>
            <a:ext uri="{FF2B5EF4-FFF2-40B4-BE49-F238E27FC236}">
              <a16:creationId xmlns:a16="http://schemas.microsoft.com/office/drawing/2014/main" id="{8928277E-32AF-4B3E-8369-01F31B7A4EC6}"/>
            </a:ext>
          </a:extLst>
        </xdr:cNvPr>
        <xdr:cNvSpPr txBox="1"/>
      </xdr:nvSpPr>
      <xdr:spPr>
        <a:xfrm>
          <a:off x="193104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38752</xdr:rowOff>
    </xdr:from>
    <xdr:ext cx="469744" cy="259045"/>
    <xdr:sp macro="" textlink="">
      <xdr:nvSpPr>
        <xdr:cNvPr id="741" name="n_4aveValue【児童館】&#10;一人当たり面積">
          <a:extLst>
            <a:ext uri="{FF2B5EF4-FFF2-40B4-BE49-F238E27FC236}">
              <a16:creationId xmlns:a16="http://schemas.microsoft.com/office/drawing/2014/main" id="{D3922C51-13BB-4B56-922D-CB099D9783D1}"/>
            </a:ext>
          </a:extLst>
        </xdr:cNvPr>
        <xdr:cNvSpPr txBox="1"/>
      </xdr:nvSpPr>
      <xdr:spPr>
        <a:xfrm>
          <a:off x="18421427" y="1426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144797</xdr:rowOff>
    </xdr:from>
    <xdr:ext cx="469744" cy="259045"/>
    <xdr:sp macro="" textlink="">
      <xdr:nvSpPr>
        <xdr:cNvPr id="742" name="n_1mainValue【児童館】&#10;一人当たり面積">
          <a:extLst>
            <a:ext uri="{FF2B5EF4-FFF2-40B4-BE49-F238E27FC236}">
              <a16:creationId xmlns:a16="http://schemas.microsoft.com/office/drawing/2014/main" id="{79BE3FD0-2386-466B-A36F-5A5797A5523B}"/>
            </a:ext>
          </a:extLst>
        </xdr:cNvPr>
        <xdr:cNvSpPr txBox="1"/>
      </xdr:nvSpPr>
      <xdr:spPr>
        <a:xfrm>
          <a:off x="21075727"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144797</xdr:rowOff>
    </xdr:from>
    <xdr:ext cx="469744" cy="259045"/>
    <xdr:sp macro="" textlink="">
      <xdr:nvSpPr>
        <xdr:cNvPr id="743" name="n_2mainValue【児童館】&#10;一人当たり面積">
          <a:extLst>
            <a:ext uri="{FF2B5EF4-FFF2-40B4-BE49-F238E27FC236}">
              <a16:creationId xmlns:a16="http://schemas.microsoft.com/office/drawing/2014/main" id="{8BCF0F03-55CC-4C4E-AAE7-AA2442F9947D}"/>
            </a:ext>
          </a:extLst>
        </xdr:cNvPr>
        <xdr:cNvSpPr txBox="1"/>
      </xdr:nvSpPr>
      <xdr:spPr>
        <a:xfrm>
          <a:off x="20199427"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146702</xdr:rowOff>
    </xdr:from>
    <xdr:ext cx="469744" cy="259045"/>
    <xdr:sp macro="" textlink="">
      <xdr:nvSpPr>
        <xdr:cNvPr id="744" name="n_3mainValue【児童館】&#10;一人当たり面積">
          <a:extLst>
            <a:ext uri="{FF2B5EF4-FFF2-40B4-BE49-F238E27FC236}">
              <a16:creationId xmlns:a16="http://schemas.microsoft.com/office/drawing/2014/main" id="{8D8B4294-108D-432A-9096-5EBACECC5843}"/>
            </a:ext>
          </a:extLst>
        </xdr:cNvPr>
        <xdr:cNvSpPr txBox="1"/>
      </xdr:nvSpPr>
      <xdr:spPr>
        <a:xfrm>
          <a:off x="19310427" y="14719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148607</xdr:rowOff>
    </xdr:from>
    <xdr:ext cx="469744" cy="259045"/>
    <xdr:sp macro="" textlink="">
      <xdr:nvSpPr>
        <xdr:cNvPr id="745" name="n_4mainValue【児童館】&#10;一人当たり面積">
          <a:extLst>
            <a:ext uri="{FF2B5EF4-FFF2-40B4-BE49-F238E27FC236}">
              <a16:creationId xmlns:a16="http://schemas.microsoft.com/office/drawing/2014/main" id="{AC2EAB24-00DF-4F46-8C3F-DFE7B6A8D07E}"/>
            </a:ext>
          </a:extLst>
        </xdr:cNvPr>
        <xdr:cNvSpPr txBox="1"/>
      </xdr:nvSpPr>
      <xdr:spPr>
        <a:xfrm>
          <a:off x="18421427" y="1472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6" name="正方形/長方形 745">
          <a:extLst>
            <a:ext uri="{FF2B5EF4-FFF2-40B4-BE49-F238E27FC236}">
              <a16:creationId xmlns:a16="http://schemas.microsoft.com/office/drawing/2014/main" id="{BE5104DA-B19F-44E4-A73E-F6CBE451503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7" name="正方形/長方形 746">
          <a:extLst>
            <a:ext uri="{FF2B5EF4-FFF2-40B4-BE49-F238E27FC236}">
              <a16:creationId xmlns:a16="http://schemas.microsoft.com/office/drawing/2014/main" id="{F86227B0-2B3F-4174-9537-3D61E8D1E67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8" name="正方形/長方形 747">
          <a:extLst>
            <a:ext uri="{FF2B5EF4-FFF2-40B4-BE49-F238E27FC236}">
              <a16:creationId xmlns:a16="http://schemas.microsoft.com/office/drawing/2014/main" id="{CAAD7B4B-C1C4-47A8-9B1E-C7781901B43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9" name="正方形/長方形 748">
          <a:extLst>
            <a:ext uri="{FF2B5EF4-FFF2-40B4-BE49-F238E27FC236}">
              <a16:creationId xmlns:a16="http://schemas.microsoft.com/office/drawing/2014/main" id="{EEC94A19-B60D-4109-8148-3490A28A8C3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0" name="正方形/長方形 749">
          <a:extLst>
            <a:ext uri="{FF2B5EF4-FFF2-40B4-BE49-F238E27FC236}">
              <a16:creationId xmlns:a16="http://schemas.microsoft.com/office/drawing/2014/main" id="{7FACDD04-4886-45AA-9B1D-4B1B60EDBC6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1" name="正方形/長方形 750">
          <a:extLst>
            <a:ext uri="{FF2B5EF4-FFF2-40B4-BE49-F238E27FC236}">
              <a16:creationId xmlns:a16="http://schemas.microsoft.com/office/drawing/2014/main" id="{35F70450-FC09-494C-A97C-38EAD759418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2" name="正方形/長方形 751">
          <a:extLst>
            <a:ext uri="{FF2B5EF4-FFF2-40B4-BE49-F238E27FC236}">
              <a16:creationId xmlns:a16="http://schemas.microsoft.com/office/drawing/2014/main" id="{9923BE71-4D6F-4849-B1B0-1DA79BABF8B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3" name="正方形/長方形 752">
          <a:extLst>
            <a:ext uri="{FF2B5EF4-FFF2-40B4-BE49-F238E27FC236}">
              <a16:creationId xmlns:a16="http://schemas.microsoft.com/office/drawing/2014/main" id="{FD4C9CF7-AA4A-4A4E-B2A4-E213710F3D0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4" name="テキスト ボックス 753">
          <a:extLst>
            <a:ext uri="{FF2B5EF4-FFF2-40B4-BE49-F238E27FC236}">
              <a16:creationId xmlns:a16="http://schemas.microsoft.com/office/drawing/2014/main" id="{8D8896D8-1977-4E3A-9E80-244D0DF5CC2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5" name="直線コネクタ 754">
          <a:extLst>
            <a:ext uri="{FF2B5EF4-FFF2-40B4-BE49-F238E27FC236}">
              <a16:creationId xmlns:a16="http://schemas.microsoft.com/office/drawing/2014/main" id="{8FF88268-6C49-449C-8F3C-004712A5B74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6" name="テキスト ボックス 755">
          <a:extLst>
            <a:ext uri="{FF2B5EF4-FFF2-40B4-BE49-F238E27FC236}">
              <a16:creationId xmlns:a16="http://schemas.microsoft.com/office/drawing/2014/main" id="{6272CADF-A253-44EB-897D-09C3C30E299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7" name="直線コネクタ 756">
          <a:extLst>
            <a:ext uri="{FF2B5EF4-FFF2-40B4-BE49-F238E27FC236}">
              <a16:creationId xmlns:a16="http://schemas.microsoft.com/office/drawing/2014/main" id="{C1EDF0B6-BAB3-4F6F-876D-AF46A4468A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8" name="テキスト ボックス 757">
          <a:extLst>
            <a:ext uri="{FF2B5EF4-FFF2-40B4-BE49-F238E27FC236}">
              <a16:creationId xmlns:a16="http://schemas.microsoft.com/office/drawing/2014/main" id="{52912EC9-4579-4C03-8DD3-261D10DC01DA}"/>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9" name="直線コネクタ 758">
          <a:extLst>
            <a:ext uri="{FF2B5EF4-FFF2-40B4-BE49-F238E27FC236}">
              <a16:creationId xmlns:a16="http://schemas.microsoft.com/office/drawing/2014/main" id="{73700B36-C86E-4188-80DE-6F1B0036DFF8}"/>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60" name="テキスト ボックス 759">
          <a:extLst>
            <a:ext uri="{FF2B5EF4-FFF2-40B4-BE49-F238E27FC236}">
              <a16:creationId xmlns:a16="http://schemas.microsoft.com/office/drawing/2014/main" id="{8C3551E3-7EA8-4590-813E-101C78249937}"/>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61" name="直線コネクタ 760">
          <a:extLst>
            <a:ext uri="{FF2B5EF4-FFF2-40B4-BE49-F238E27FC236}">
              <a16:creationId xmlns:a16="http://schemas.microsoft.com/office/drawing/2014/main" id="{FD360019-71C0-49CE-944B-0624C0C88A6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2" name="テキスト ボックス 761">
          <a:extLst>
            <a:ext uri="{FF2B5EF4-FFF2-40B4-BE49-F238E27FC236}">
              <a16:creationId xmlns:a16="http://schemas.microsoft.com/office/drawing/2014/main" id="{5474DB33-6423-436C-8539-B577A062B725}"/>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3" name="直線コネクタ 762">
          <a:extLst>
            <a:ext uri="{FF2B5EF4-FFF2-40B4-BE49-F238E27FC236}">
              <a16:creationId xmlns:a16="http://schemas.microsoft.com/office/drawing/2014/main" id="{21573195-F4A0-4A84-B3C4-FDE09587B90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4" name="テキスト ボックス 763">
          <a:extLst>
            <a:ext uri="{FF2B5EF4-FFF2-40B4-BE49-F238E27FC236}">
              <a16:creationId xmlns:a16="http://schemas.microsoft.com/office/drawing/2014/main" id="{0FCAD09D-363C-47E4-B2D7-8D55C1EFF314}"/>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5" name="直線コネクタ 764">
          <a:extLst>
            <a:ext uri="{FF2B5EF4-FFF2-40B4-BE49-F238E27FC236}">
              <a16:creationId xmlns:a16="http://schemas.microsoft.com/office/drawing/2014/main" id="{B123A9EB-4B77-45D8-A51D-75632292BA2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6" name="テキスト ボックス 765">
          <a:extLst>
            <a:ext uri="{FF2B5EF4-FFF2-40B4-BE49-F238E27FC236}">
              <a16:creationId xmlns:a16="http://schemas.microsoft.com/office/drawing/2014/main" id="{A4E77C15-C044-454E-B34D-4C232B4F220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7" name="直線コネクタ 766">
          <a:extLst>
            <a:ext uri="{FF2B5EF4-FFF2-40B4-BE49-F238E27FC236}">
              <a16:creationId xmlns:a16="http://schemas.microsoft.com/office/drawing/2014/main" id="{2B8189DB-0F64-4A8E-8F91-9B4B1BFA124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8" name="テキスト ボックス 767">
          <a:extLst>
            <a:ext uri="{FF2B5EF4-FFF2-40B4-BE49-F238E27FC236}">
              <a16:creationId xmlns:a16="http://schemas.microsoft.com/office/drawing/2014/main" id="{134C6EBE-EE62-428A-8751-F80417B162F7}"/>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9" name="直線コネクタ 768">
          <a:extLst>
            <a:ext uri="{FF2B5EF4-FFF2-40B4-BE49-F238E27FC236}">
              <a16:creationId xmlns:a16="http://schemas.microsoft.com/office/drawing/2014/main" id="{0B49735B-CD7B-4B20-BA2B-0662851A72D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0" name="【公民館】&#10;有形固定資産減価償却率グラフ枠">
          <a:extLst>
            <a:ext uri="{FF2B5EF4-FFF2-40B4-BE49-F238E27FC236}">
              <a16:creationId xmlns:a16="http://schemas.microsoft.com/office/drawing/2014/main" id="{A8B47A85-440B-421D-96B5-2587B54C3D0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38644</xdr:rowOff>
    </xdr:from>
    <xdr:to>
      <xdr:col>85</xdr:col>
      <xdr:colOff>126364</xdr:colOff>
      <xdr:row>109</xdr:row>
      <xdr:rowOff>35379</xdr:rowOff>
    </xdr:to>
    <xdr:cxnSp macro="">
      <xdr:nvCxnSpPr>
        <xdr:cNvPr id="771" name="直線コネクタ 770">
          <a:extLst>
            <a:ext uri="{FF2B5EF4-FFF2-40B4-BE49-F238E27FC236}">
              <a16:creationId xmlns:a16="http://schemas.microsoft.com/office/drawing/2014/main" id="{90362408-1EC5-4FC2-A64C-AFF357791D6A}"/>
            </a:ext>
          </a:extLst>
        </xdr:cNvPr>
        <xdr:cNvCxnSpPr/>
      </xdr:nvCxnSpPr>
      <xdr:spPr>
        <a:xfrm flipV="1">
          <a:off x="16318864" y="17183644"/>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72" name="【公民館】&#10;有形固定資産減価償却率最小値テキスト">
          <a:extLst>
            <a:ext uri="{FF2B5EF4-FFF2-40B4-BE49-F238E27FC236}">
              <a16:creationId xmlns:a16="http://schemas.microsoft.com/office/drawing/2014/main" id="{35B6DA7F-D384-4FC0-BB2C-3559E8089B3F}"/>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73" name="直線コネクタ 772">
          <a:extLst>
            <a:ext uri="{FF2B5EF4-FFF2-40B4-BE49-F238E27FC236}">
              <a16:creationId xmlns:a16="http://schemas.microsoft.com/office/drawing/2014/main" id="{AE18B90F-CC46-4FD4-A652-A9965CD48AB7}"/>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156771</xdr:rowOff>
    </xdr:from>
    <xdr:ext cx="340478" cy="259045"/>
    <xdr:sp macro="" textlink="">
      <xdr:nvSpPr>
        <xdr:cNvPr id="774" name="【公民館】&#10;有形固定資産減価償却率最大値テキスト">
          <a:extLst>
            <a:ext uri="{FF2B5EF4-FFF2-40B4-BE49-F238E27FC236}">
              <a16:creationId xmlns:a16="http://schemas.microsoft.com/office/drawing/2014/main" id="{AC8363BB-DA81-4FB4-B681-73214C94A096}"/>
            </a:ext>
          </a:extLst>
        </xdr:cNvPr>
        <xdr:cNvSpPr txBox="1"/>
      </xdr:nvSpPr>
      <xdr:spPr>
        <a:xfrm>
          <a:off x="16357600" y="1695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38644</xdr:rowOff>
    </xdr:from>
    <xdr:to>
      <xdr:col>86</xdr:col>
      <xdr:colOff>25400</xdr:colOff>
      <xdr:row>100</xdr:row>
      <xdr:rowOff>38644</xdr:rowOff>
    </xdr:to>
    <xdr:cxnSp macro="">
      <xdr:nvCxnSpPr>
        <xdr:cNvPr id="775" name="直線コネクタ 774">
          <a:extLst>
            <a:ext uri="{FF2B5EF4-FFF2-40B4-BE49-F238E27FC236}">
              <a16:creationId xmlns:a16="http://schemas.microsoft.com/office/drawing/2014/main" id="{4E6C4CB0-370E-4778-AB61-11237E9CED88}"/>
            </a:ext>
          </a:extLst>
        </xdr:cNvPr>
        <xdr:cNvCxnSpPr/>
      </xdr:nvCxnSpPr>
      <xdr:spPr>
        <a:xfrm>
          <a:off x="16230600" y="1718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28683</xdr:rowOff>
    </xdr:from>
    <xdr:ext cx="405111" cy="259045"/>
    <xdr:sp macro="" textlink="">
      <xdr:nvSpPr>
        <xdr:cNvPr id="776" name="【公民館】&#10;有形固定資産減価償却率平均値テキスト">
          <a:extLst>
            <a:ext uri="{FF2B5EF4-FFF2-40B4-BE49-F238E27FC236}">
              <a16:creationId xmlns:a16="http://schemas.microsoft.com/office/drawing/2014/main" id="{23D4AF98-2181-42D8-9EB2-823B81A8F160}"/>
            </a:ext>
          </a:extLst>
        </xdr:cNvPr>
        <xdr:cNvSpPr txBox="1"/>
      </xdr:nvSpPr>
      <xdr:spPr>
        <a:xfrm>
          <a:off x="16357600" y="18030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5806</xdr:rowOff>
    </xdr:from>
    <xdr:to>
      <xdr:col>85</xdr:col>
      <xdr:colOff>177800</xdr:colOff>
      <xdr:row>106</xdr:row>
      <xdr:rowOff>107406</xdr:rowOff>
    </xdr:to>
    <xdr:sp macro="" textlink="">
      <xdr:nvSpPr>
        <xdr:cNvPr id="777" name="フローチャート: 判断 776">
          <a:extLst>
            <a:ext uri="{FF2B5EF4-FFF2-40B4-BE49-F238E27FC236}">
              <a16:creationId xmlns:a16="http://schemas.microsoft.com/office/drawing/2014/main" id="{33BD9E05-67D8-41DD-B8D1-6EEB50A52706}"/>
            </a:ext>
          </a:extLst>
        </xdr:cNvPr>
        <xdr:cNvSpPr/>
      </xdr:nvSpPr>
      <xdr:spPr>
        <a:xfrm>
          <a:off x="16268700" y="1817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20501</xdr:rowOff>
    </xdr:from>
    <xdr:to>
      <xdr:col>81</xdr:col>
      <xdr:colOff>101600</xdr:colOff>
      <xdr:row>106</xdr:row>
      <xdr:rowOff>122101</xdr:rowOff>
    </xdr:to>
    <xdr:sp macro="" textlink="">
      <xdr:nvSpPr>
        <xdr:cNvPr id="778" name="フローチャート: 判断 777">
          <a:extLst>
            <a:ext uri="{FF2B5EF4-FFF2-40B4-BE49-F238E27FC236}">
              <a16:creationId xmlns:a16="http://schemas.microsoft.com/office/drawing/2014/main" id="{C4C04FB4-65FA-4907-B6E9-A43080E7BFAD}"/>
            </a:ext>
          </a:extLst>
        </xdr:cNvPr>
        <xdr:cNvSpPr/>
      </xdr:nvSpPr>
      <xdr:spPr>
        <a:xfrm>
          <a:off x="15430500" y="1819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90714</xdr:rowOff>
    </xdr:from>
    <xdr:to>
      <xdr:col>76</xdr:col>
      <xdr:colOff>165100</xdr:colOff>
      <xdr:row>106</xdr:row>
      <xdr:rowOff>20864</xdr:rowOff>
    </xdr:to>
    <xdr:sp macro="" textlink="">
      <xdr:nvSpPr>
        <xdr:cNvPr id="779" name="フローチャート: 判断 778">
          <a:extLst>
            <a:ext uri="{FF2B5EF4-FFF2-40B4-BE49-F238E27FC236}">
              <a16:creationId xmlns:a16="http://schemas.microsoft.com/office/drawing/2014/main" id="{6281F5AE-1D78-4FEA-8CFC-7E032EBC73E3}"/>
            </a:ext>
          </a:extLst>
        </xdr:cNvPr>
        <xdr:cNvSpPr/>
      </xdr:nvSpPr>
      <xdr:spPr>
        <a:xfrm>
          <a:off x="14541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84182</xdr:rowOff>
    </xdr:from>
    <xdr:to>
      <xdr:col>72</xdr:col>
      <xdr:colOff>38100</xdr:colOff>
      <xdr:row>106</xdr:row>
      <xdr:rowOff>14332</xdr:rowOff>
    </xdr:to>
    <xdr:sp macro="" textlink="">
      <xdr:nvSpPr>
        <xdr:cNvPr id="780" name="フローチャート: 判断 779">
          <a:extLst>
            <a:ext uri="{FF2B5EF4-FFF2-40B4-BE49-F238E27FC236}">
              <a16:creationId xmlns:a16="http://schemas.microsoft.com/office/drawing/2014/main" id="{65C03B38-7900-4D70-B0C9-A65920192372}"/>
            </a:ext>
          </a:extLst>
        </xdr:cNvPr>
        <xdr:cNvSpPr/>
      </xdr:nvSpPr>
      <xdr:spPr>
        <a:xfrm>
          <a:off x="13652500" y="180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121738</xdr:rowOff>
    </xdr:from>
    <xdr:to>
      <xdr:col>67</xdr:col>
      <xdr:colOff>101600</xdr:colOff>
      <xdr:row>106</xdr:row>
      <xdr:rowOff>51888</xdr:rowOff>
    </xdr:to>
    <xdr:sp macro="" textlink="">
      <xdr:nvSpPr>
        <xdr:cNvPr id="781" name="フローチャート: 判断 780">
          <a:extLst>
            <a:ext uri="{FF2B5EF4-FFF2-40B4-BE49-F238E27FC236}">
              <a16:creationId xmlns:a16="http://schemas.microsoft.com/office/drawing/2014/main" id="{5D0C05EB-A77F-49F9-A075-F8C477FC6871}"/>
            </a:ext>
          </a:extLst>
        </xdr:cNvPr>
        <xdr:cNvSpPr/>
      </xdr:nvSpPr>
      <xdr:spPr>
        <a:xfrm>
          <a:off x="12763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E4CD87FC-15FA-4D2B-8ACE-4B27A481525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86BBC0DD-7838-408F-8CB2-70CEFF7CB51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29C643E2-9DE2-4E1E-9E1C-A44171C5F6E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5" name="テキスト ボックス 784">
          <a:extLst>
            <a:ext uri="{FF2B5EF4-FFF2-40B4-BE49-F238E27FC236}">
              <a16:creationId xmlns:a16="http://schemas.microsoft.com/office/drawing/2014/main" id="{7205736F-2DE5-40F8-AA6A-8F81544BFF7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6" name="テキスト ボックス 785">
          <a:extLst>
            <a:ext uri="{FF2B5EF4-FFF2-40B4-BE49-F238E27FC236}">
              <a16:creationId xmlns:a16="http://schemas.microsoft.com/office/drawing/2014/main" id="{A8E4AC30-A95C-4526-A758-4975CE4ADFD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156029</xdr:rowOff>
    </xdr:from>
    <xdr:to>
      <xdr:col>85</xdr:col>
      <xdr:colOff>177800</xdr:colOff>
      <xdr:row>109</xdr:row>
      <xdr:rowOff>86179</xdr:rowOff>
    </xdr:to>
    <xdr:sp macro="" textlink="">
      <xdr:nvSpPr>
        <xdr:cNvPr id="787" name="楕円 786">
          <a:extLst>
            <a:ext uri="{FF2B5EF4-FFF2-40B4-BE49-F238E27FC236}">
              <a16:creationId xmlns:a16="http://schemas.microsoft.com/office/drawing/2014/main" id="{066506F3-7E31-4AC5-A024-7D2DE910E21A}"/>
            </a:ext>
          </a:extLst>
        </xdr:cNvPr>
        <xdr:cNvSpPr/>
      </xdr:nvSpPr>
      <xdr:spPr>
        <a:xfrm>
          <a:off x="162687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70956</xdr:rowOff>
    </xdr:from>
    <xdr:ext cx="469744" cy="259045"/>
    <xdr:sp macro="" textlink="">
      <xdr:nvSpPr>
        <xdr:cNvPr id="788" name="【公民館】&#10;有形固定資産減価償却率該当値テキスト">
          <a:extLst>
            <a:ext uri="{FF2B5EF4-FFF2-40B4-BE49-F238E27FC236}">
              <a16:creationId xmlns:a16="http://schemas.microsoft.com/office/drawing/2014/main" id="{13ED17B5-8CD3-4003-9F36-6548B0EE7FB2}"/>
            </a:ext>
          </a:extLst>
        </xdr:cNvPr>
        <xdr:cNvSpPr txBox="1"/>
      </xdr:nvSpPr>
      <xdr:spPr>
        <a:xfrm>
          <a:off x="16357600" y="185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123371</xdr:rowOff>
    </xdr:from>
    <xdr:to>
      <xdr:col>81</xdr:col>
      <xdr:colOff>101600</xdr:colOff>
      <xdr:row>109</xdr:row>
      <xdr:rowOff>53521</xdr:rowOff>
    </xdr:to>
    <xdr:sp macro="" textlink="">
      <xdr:nvSpPr>
        <xdr:cNvPr id="789" name="楕円 788">
          <a:extLst>
            <a:ext uri="{FF2B5EF4-FFF2-40B4-BE49-F238E27FC236}">
              <a16:creationId xmlns:a16="http://schemas.microsoft.com/office/drawing/2014/main" id="{D4F6CF70-D5D5-4027-B8E2-273C948F86E1}"/>
            </a:ext>
          </a:extLst>
        </xdr:cNvPr>
        <xdr:cNvSpPr/>
      </xdr:nvSpPr>
      <xdr:spPr>
        <a:xfrm>
          <a:off x="15430500" y="1863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2721</xdr:rowOff>
    </xdr:from>
    <xdr:to>
      <xdr:col>85</xdr:col>
      <xdr:colOff>127000</xdr:colOff>
      <xdr:row>109</xdr:row>
      <xdr:rowOff>35379</xdr:rowOff>
    </xdr:to>
    <xdr:cxnSp macro="">
      <xdr:nvCxnSpPr>
        <xdr:cNvPr id="790" name="直線コネクタ 789">
          <a:extLst>
            <a:ext uri="{FF2B5EF4-FFF2-40B4-BE49-F238E27FC236}">
              <a16:creationId xmlns:a16="http://schemas.microsoft.com/office/drawing/2014/main" id="{39DF6666-318E-4012-B931-C6F09EC77317}"/>
            </a:ext>
          </a:extLst>
        </xdr:cNvPr>
        <xdr:cNvCxnSpPr/>
      </xdr:nvCxnSpPr>
      <xdr:spPr>
        <a:xfrm>
          <a:off x="15481300" y="186907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90714</xdr:rowOff>
    </xdr:from>
    <xdr:to>
      <xdr:col>76</xdr:col>
      <xdr:colOff>165100</xdr:colOff>
      <xdr:row>109</xdr:row>
      <xdr:rowOff>20864</xdr:rowOff>
    </xdr:to>
    <xdr:sp macro="" textlink="">
      <xdr:nvSpPr>
        <xdr:cNvPr id="791" name="楕円 790">
          <a:extLst>
            <a:ext uri="{FF2B5EF4-FFF2-40B4-BE49-F238E27FC236}">
              <a16:creationId xmlns:a16="http://schemas.microsoft.com/office/drawing/2014/main" id="{9CC1840E-0928-4D7C-988C-0458AAA80CED}"/>
            </a:ext>
          </a:extLst>
        </xdr:cNvPr>
        <xdr:cNvSpPr/>
      </xdr:nvSpPr>
      <xdr:spPr>
        <a:xfrm>
          <a:off x="14541500" y="1860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141514</xdr:rowOff>
    </xdr:from>
    <xdr:to>
      <xdr:col>81</xdr:col>
      <xdr:colOff>50800</xdr:colOff>
      <xdr:row>109</xdr:row>
      <xdr:rowOff>2721</xdr:rowOff>
    </xdr:to>
    <xdr:cxnSp macro="">
      <xdr:nvCxnSpPr>
        <xdr:cNvPr id="792" name="直線コネクタ 791">
          <a:extLst>
            <a:ext uri="{FF2B5EF4-FFF2-40B4-BE49-F238E27FC236}">
              <a16:creationId xmlns:a16="http://schemas.microsoft.com/office/drawing/2014/main" id="{A1070BFA-3575-4D85-A9E9-B78B4A83C68B}"/>
            </a:ext>
          </a:extLst>
        </xdr:cNvPr>
        <xdr:cNvCxnSpPr/>
      </xdr:nvCxnSpPr>
      <xdr:spPr>
        <a:xfrm>
          <a:off x="14592300" y="186581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58057</xdr:rowOff>
    </xdr:from>
    <xdr:to>
      <xdr:col>72</xdr:col>
      <xdr:colOff>38100</xdr:colOff>
      <xdr:row>108</xdr:row>
      <xdr:rowOff>159657</xdr:rowOff>
    </xdr:to>
    <xdr:sp macro="" textlink="">
      <xdr:nvSpPr>
        <xdr:cNvPr id="793" name="楕円 792">
          <a:extLst>
            <a:ext uri="{FF2B5EF4-FFF2-40B4-BE49-F238E27FC236}">
              <a16:creationId xmlns:a16="http://schemas.microsoft.com/office/drawing/2014/main" id="{65AA4E37-A27D-4524-8DD7-89F2C15AD73E}"/>
            </a:ext>
          </a:extLst>
        </xdr:cNvPr>
        <xdr:cNvSpPr/>
      </xdr:nvSpPr>
      <xdr:spPr>
        <a:xfrm>
          <a:off x="13652500"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108857</xdr:rowOff>
    </xdr:from>
    <xdr:to>
      <xdr:col>76</xdr:col>
      <xdr:colOff>114300</xdr:colOff>
      <xdr:row>108</xdr:row>
      <xdr:rowOff>141514</xdr:rowOff>
    </xdr:to>
    <xdr:cxnSp macro="">
      <xdr:nvCxnSpPr>
        <xdr:cNvPr id="794" name="直線コネクタ 793">
          <a:extLst>
            <a:ext uri="{FF2B5EF4-FFF2-40B4-BE49-F238E27FC236}">
              <a16:creationId xmlns:a16="http://schemas.microsoft.com/office/drawing/2014/main" id="{0C9560AE-0D39-4397-8DB1-DDBA94CE6AD2}"/>
            </a:ext>
          </a:extLst>
        </xdr:cNvPr>
        <xdr:cNvCxnSpPr/>
      </xdr:nvCxnSpPr>
      <xdr:spPr>
        <a:xfrm>
          <a:off x="13703300" y="186254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25400</xdr:rowOff>
    </xdr:from>
    <xdr:to>
      <xdr:col>67</xdr:col>
      <xdr:colOff>101600</xdr:colOff>
      <xdr:row>108</xdr:row>
      <xdr:rowOff>127000</xdr:rowOff>
    </xdr:to>
    <xdr:sp macro="" textlink="">
      <xdr:nvSpPr>
        <xdr:cNvPr id="795" name="楕円 794">
          <a:extLst>
            <a:ext uri="{FF2B5EF4-FFF2-40B4-BE49-F238E27FC236}">
              <a16:creationId xmlns:a16="http://schemas.microsoft.com/office/drawing/2014/main" id="{948B3B45-99DD-41CD-B52F-267B2F25834E}"/>
            </a:ext>
          </a:extLst>
        </xdr:cNvPr>
        <xdr:cNvSpPr/>
      </xdr:nvSpPr>
      <xdr:spPr>
        <a:xfrm>
          <a:off x="12763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76200</xdr:rowOff>
    </xdr:from>
    <xdr:to>
      <xdr:col>71</xdr:col>
      <xdr:colOff>177800</xdr:colOff>
      <xdr:row>108</xdr:row>
      <xdr:rowOff>108857</xdr:rowOff>
    </xdr:to>
    <xdr:cxnSp macro="">
      <xdr:nvCxnSpPr>
        <xdr:cNvPr id="796" name="直線コネクタ 795">
          <a:extLst>
            <a:ext uri="{FF2B5EF4-FFF2-40B4-BE49-F238E27FC236}">
              <a16:creationId xmlns:a16="http://schemas.microsoft.com/office/drawing/2014/main" id="{BC0EA133-E512-41B5-9A81-2E9273E861D9}"/>
            </a:ext>
          </a:extLst>
        </xdr:cNvPr>
        <xdr:cNvCxnSpPr/>
      </xdr:nvCxnSpPr>
      <xdr:spPr>
        <a:xfrm>
          <a:off x="12814300" y="185928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138628</xdr:rowOff>
    </xdr:from>
    <xdr:ext cx="405111" cy="259045"/>
    <xdr:sp macro="" textlink="">
      <xdr:nvSpPr>
        <xdr:cNvPr id="797" name="n_1aveValue【公民館】&#10;有形固定資産減価償却率">
          <a:extLst>
            <a:ext uri="{FF2B5EF4-FFF2-40B4-BE49-F238E27FC236}">
              <a16:creationId xmlns:a16="http://schemas.microsoft.com/office/drawing/2014/main" id="{9856C378-4FAC-4A1A-8F1C-03902618AAFA}"/>
            </a:ext>
          </a:extLst>
        </xdr:cNvPr>
        <xdr:cNvSpPr txBox="1"/>
      </xdr:nvSpPr>
      <xdr:spPr>
        <a:xfrm>
          <a:off x="15266044" y="17969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37391</xdr:rowOff>
    </xdr:from>
    <xdr:ext cx="405111" cy="259045"/>
    <xdr:sp macro="" textlink="">
      <xdr:nvSpPr>
        <xdr:cNvPr id="798" name="n_2aveValue【公民館】&#10;有形固定資産減価償却率">
          <a:extLst>
            <a:ext uri="{FF2B5EF4-FFF2-40B4-BE49-F238E27FC236}">
              <a16:creationId xmlns:a16="http://schemas.microsoft.com/office/drawing/2014/main" id="{1CB3DB02-D53E-4FAB-B3FB-DA6183CA5429}"/>
            </a:ext>
          </a:extLst>
        </xdr:cNvPr>
        <xdr:cNvSpPr txBox="1"/>
      </xdr:nvSpPr>
      <xdr:spPr>
        <a:xfrm>
          <a:off x="14389744" y="1786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30859</xdr:rowOff>
    </xdr:from>
    <xdr:ext cx="405111" cy="259045"/>
    <xdr:sp macro="" textlink="">
      <xdr:nvSpPr>
        <xdr:cNvPr id="799" name="n_3aveValue【公民館】&#10;有形固定資産減価償却率">
          <a:extLst>
            <a:ext uri="{FF2B5EF4-FFF2-40B4-BE49-F238E27FC236}">
              <a16:creationId xmlns:a16="http://schemas.microsoft.com/office/drawing/2014/main" id="{05E0D415-99F2-446B-A8B1-7587F37468FE}"/>
            </a:ext>
          </a:extLst>
        </xdr:cNvPr>
        <xdr:cNvSpPr txBox="1"/>
      </xdr:nvSpPr>
      <xdr:spPr>
        <a:xfrm>
          <a:off x="13500744" y="1786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68415</xdr:rowOff>
    </xdr:from>
    <xdr:ext cx="405111" cy="259045"/>
    <xdr:sp macro="" textlink="">
      <xdr:nvSpPr>
        <xdr:cNvPr id="800" name="n_4aveValue【公民館】&#10;有形固定資産減価償却率">
          <a:extLst>
            <a:ext uri="{FF2B5EF4-FFF2-40B4-BE49-F238E27FC236}">
              <a16:creationId xmlns:a16="http://schemas.microsoft.com/office/drawing/2014/main" id="{6F1C795C-5CFE-4105-9764-5855BFC28494}"/>
            </a:ext>
          </a:extLst>
        </xdr:cNvPr>
        <xdr:cNvSpPr txBox="1"/>
      </xdr:nvSpPr>
      <xdr:spPr>
        <a:xfrm>
          <a:off x="12611744" y="1789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44648</xdr:rowOff>
    </xdr:from>
    <xdr:ext cx="405111" cy="259045"/>
    <xdr:sp macro="" textlink="">
      <xdr:nvSpPr>
        <xdr:cNvPr id="801" name="n_1mainValue【公民館】&#10;有形固定資産減価償却率">
          <a:extLst>
            <a:ext uri="{FF2B5EF4-FFF2-40B4-BE49-F238E27FC236}">
              <a16:creationId xmlns:a16="http://schemas.microsoft.com/office/drawing/2014/main" id="{8C31FA26-D01B-48C6-A36D-62659F8410C9}"/>
            </a:ext>
          </a:extLst>
        </xdr:cNvPr>
        <xdr:cNvSpPr txBox="1"/>
      </xdr:nvSpPr>
      <xdr:spPr>
        <a:xfrm>
          <a:off x="15266044" y="18732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11991</xdr:rowOff>
    </xdr:from>
    <xdr:ext cx="405111" cy="259045"/>
    <xdr:sp macro="" textlink="">
      <xdr:nvSpPr>
        <xdr:cNvPr id="802" name="n_2mainValue【公民館】&#10;有形固定資産減価償却率">
          <a:extLst>
            <a:ext uri="{FF2B5EF4-FFF2-40B4-BE49-F238E27FC236}">
              <a16:creationId xmlns:a16="http://schemas.microsoft.com/office/drawing/2014/main" id="{C4A47311-E0CA-480D-A323-D12111DB3A7B}"/>
            </a:ext>
          </a:extLst>
        </xdr:cNvPr>
        <xdr:cNvSpPr txBox="1"/>
      </xdr:nvSpPr>
      <xdr:spPr>
        <a:xfrm>
          <a:off x="14389744" y="1870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150784</xdr:rowOff>
    </xdr:from>
    <xdr:ext cx="405111" cy="259045"/>
    <xdr:sp macro="" textlink="">
      <xdr:nvSpPr>
        <xdr:cNvPr id="803" name="n_3mainValue【公民館】&#10;有形固定資産減価償却率">
          <a:extLst>
            <a:ext uri="{FF2B5EF4-FFF2-40B4-BE49-F238E27FC236}">
              <a16:creationId xmlns:a16="http://schemas.microsoft.com/office/drawing/2014/main" id="{2F0928C2-5EDE-4083-ACE0-09EA43E514C0}"/>
            </a:ext>
          </a:extLst>
        </xdr:cNvPr>
        <xdr:cNvSpPr txBox="1"/>
      </xdr:nvSpPr>
      <xdr:spPr>
        <a:xfrm>
          <a:off x="13500744" y="18667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118127</xdr:rowOff>
    </xdr:from>
    <xdr:ext cx="405111" cy="259045"/>
    <xdr:sp macro="" textlink="">
      <xdr:nvSpPr>
        <xdr:cNvPr id="804" name="n_4mainValue【公民館】&#10;有形固定資産減価償却率">
          <a:extLst>
            <a:ext uri="{FF2B5EF4-FFF2-40B4-BE49-F238E27FC236}">
              <a16:creationId xmlns:a16="http://schemas.microsoft.com/office/drawing/2014/main" id="{453CAAB4-C30B-4AFF-94F5-3B15215C5078}"/>
            </a:ext>
          </a:extLst>
        </xdr:cNvPr>
        <xdr:cNvSpPr txBox="1"/>
      </xdr:nvSpPr>
      <xdr:spPr>
        <a:xfrm>
          <a:off x="12611744"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5" name="正方形/長方形 804">
          <a:extLst>
            <a:ext uri="{FF2B5EF4-FFF2-40B4-BE49-F238E27FC236}">
              <a16:creationId xmlns:a16="http://schemas.microsoft.com/office/drawing/2014/main" id="{88B0536D-6C79-462C-8973-CD248CF7499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6" name="正方形/長方形 805">
          <a:extLst>
            <a:ext uri="{FF2B5EF4-FFF2-40B4-BE49-F238E27FC236}">
              <a16:creationId xmlns:a16="http://schemas.microsoft.com/office/drawing/2014/main" id="{2CCC3B2E-7A92-49C9-A9C0-873574D5C08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7" name="正方形/長方形 806">
          <a:extLst>
            <a:ext uri="{FF2B5EF4-FFF2-40B4-BE49-F238E27FC236}">
              <a16:creationId xmlns:a16="http://schemas.microsoft.com/office/drawing/2014/main" id="{E62BAD72-E7C9-4E0B-ADEF-873FEC17E8B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8" name="正方形/長方形 807">
          <a:extLst>
            <a:ext uri="{FF2B5EF4-FFF2-40B4-BE49-F238E27FC236}">
              <a16:creationId xmlns:a16="http://schemas.microsoft.com/office/drawing/2014/main" id="{D8E0EA2F-BD8D-4B7E-90BA-0594701FB09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9" name="正方形/長方形 808">
          <a:extLst>
            <a:ext uri="{FF2B5EF4-FFF2-40B4-BE49-F238E27FC236}">
              <a16:creationId xmlns:a16="http://schemas.microsoft.com/office/drawing/2014/main" id="{A1408132-07D2-4A68-8BF8-A3F7255B979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0" name="正方形/長方形 809">
          <a:extLst>
            <a:ext uri="{FF2B5EF4-FFF2-40B4-BE49-F238E27FC236}">
              <a16:creationId xmlns:a16="http://schemas.microsoft.com/office/drawing/2014/main" id="{3C0AB4E0-9D78-405E-848E-0B8B5CE5D28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1" name="正方形/長方形 810">
          <a:extLst>
            <a:ext uri="{FF2B5EF4-FFF2-40B4-BE49-F238E27FC236}">
              <a16:creationId xmlns:a16="http://schemas.microsoft.com/office/drawing/2014/main" id="{18153C02-A259-4258-8886-193287A64C4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2" name="正方形/長方形 811">
          <a:extLst>
            <a:ext uri="{FF2B5EF4-FFF2-40B4-BE49-F238E27FC236}">
              <a16:creationId xmlns:a16="http://schemas.microsoft.com/office/drawing/2014/main" id="{5E522019-3EB9-42C4-8340-219607412D3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3" name="テキスト ボックス 812">
          <a:extLst>
            <a:ext uri="{FF2B5EF4-FFF2-40B4-BE49-F238E27FC236}">
              <a16:creationId xmlns:a16="http://schemas.microsoft.com/office/drawing/2014/main" id="{C539D24D-F180-413F-95CD-DB2C9DFB827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4" name="直線コネクタ 813">
          <a:extLst>
            <a:ext uri="{FF2B5EF4-FFF2-40B4-BE49-F238E27FC236}">
              <a16:creationId xmlns:a16="http://schemas.microsoft.com/office/drawing/2014/main" id="{CD433CDA-C09D-4287-9364-1A394753E2C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5" name="直線コネクタ 814">
          <a:extLst>
            <a:ext uri="{FF2B5EF4-FFF2-40B4-BE49-F238E27FC236}">
              <a16:creationId xmlns:a16="http://schemas.microsoft.com/office/drawing/2014/main" id="{991D072C-F136-4BF0-8D0C-FF2D1D45E531}"/>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6" name="テキスト ボックス 815">
          <a:extLst>
            <a:ext uri="{FF2B5EF4-FFF2-40B4-BE49-F238E27FC236}">
              <a16:creationId xmlns:a16="http://schemas.microsoft.com/office/drawing/2014/main" id="{216022CA-0C3A-4BCF-BFE5-869B6377BC84}"/>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7" name="直線コネクタ 816">
          <a:extLst>
            <a:ext uri="{FF2B5EF4-FFF2-40B4-BE49-F238E27FC236}">
              <a16:creationId xmlns:a16="http://schemas.microsoft.com/office/drawing/2014/main" id="{8921C765-F70E-42C2-834F-1FA261F91F92}"/>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8" name="テキスト ボックス 817">
          <a:extLst>
            <a:ext uri="{FF2B5EF4-FFF2-40B4-BE49-F238E27FC236}">
              <a16:creationId xmlns:a16="http://schemas.microsoft.com/office/drawing/2014/main" id="{93A963B4-EEA1-455C-A953-BE426413E4BF}"/>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9" name="直線コネクタ 818">
          <a:extLst>
            <a:ext uri="{FF2B5EF4-FFF2-40B4-BE49-F238E27FC236}">
              <a16:creationId xmlns:a16="http://schemas.microsoft.com/office/drawing/2014/main" id="{572EBE53-8331-48E5-A145-91B3EBE654EC}"/>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0" name="テキスト ボックス 819">
          <a:extLst>
            <a:ext uri="{FF2B5EF4-FFF2-40B4-BE49-F238E27FC236}">
              <a16:creationId xmlns:a16="http://schemas.microsoft.com/office/drawing/2014/main" id="{6FA6DB8E-9BB3-40F0-AE39-C8C9398CD2F6}"/>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1" name="直線コネクタ 820">
          <a:extLst>
            <a:ext uri="{FF2B5EF4-FFF2-40B4-BE49-F238E27FC236}">
              <a16:creationId xmlns:a16="http://schemas.microsoft.com/office/drawing/2014/main" id="{1C771B6E-61C2-450C-B374-03181EB57D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22" name="テキスト ボックス 821">
          <a:extLst>
            <a:ext uri="{FF2B5EF4-FFF2-40B4-BE49-F238E27FC236}">
              <a16:creationId xmlns:a16="http://schemas.microsoft.com/office/drawing/2014/main" id="{6F7CFBD5-2807-40AE-BC82-B55034A4958E}"/>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3" name="直線コネクタ 822">
          <a:extLst>
            <a:ext uri="{FF2B5EF4-FFF2-40B4-BE49-F238E27FC236}">
              <a16:creationId xmlns:a16="http://schemas.microsoft.com/office/drawing/2014/main" id="{09A24BB9-E6C4-4E2A-AB0F-6950C7875158}"/>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4" name="テキスト ボックス 823">
          <a:extLst>
            <a:ext uri="{FF2B5EF4-FFF2-40B4-BE49-F238E27FC236}">
              <a16:creationId xmlns:a16="http://schemas.microsoft.com/office/drawing/2014/main" id="{35C2DA9E-B96A-40A7-B867-EA7609950BE3}"/>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5" name="直線コネクタ 824">
          <a:extLst>
            <a:ext uri="{FF2B5EF4-FFF2-40B4-BE49-F238E27FC236}">
              <a16:creationId xmlns:a16="http://schemas.microsoft.com/office/drawing/2014/main" id="{11EF0B12-703C-45D2-B753-F997329B748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26" name="テキスト ボックス 825">
          <a:extLst>
            <a:ext uri="{FF2B5EF4-FFF2-40B4-BE49-F238E27FC236}">
              <a16:creationId xmlns:a16="http://schemas.microsoft.com/office/drawing/2014/main" id="{413C3ABB-4886-4394-85D2-EFBEC65BE3FC}"/>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7" name="【公民館】&#10;一人当たり面積グラフ枠">
          <a:extLst>
            <a:ext uri="{FF2B5EF4-FFF2-40B4-BE49-F238E27FC236}">
              <a16:creationId xmlns:a16="http://schemas.microsoft.com/office/drawing/2014/main" id="{CF3B1232-36FF-4595-B0E4-5E94A0B81FA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2667</xdr:rowOff>
    </xdr:from>
    <xdr:to>
      <xdr:col>116</xdr:col>
      <xdr:colOff>62864</xdr:colOff>
      <xdr:row>108</xdr:row>
      <xdr:rowOff>129539</xdr:rowOff>
    </xdr:to>
    <xdr:cxnSp macro="">
      <xdr:nvCxnSpPr>
        <xdr:cNvPr id="828" name="直線コネクタ 827">
          <a:extLst>
            <a:ext uri="{FF2B5EF4-FFF2-40B4-BE49-F238E27FC236}">
              <a16:creationId xmlns:a16="http://schemas.microsoft.com/office/drawing/2014/main" id="{9757F4AB-C454-429F-A320-CECC97A3E2BE}"/>
            </a:ext>
          </a:extLst>
        </xdr:cNvPr>
        <xdr:cNvCxnSpPr/>
      </xdr:nvCxnSpPr>
      <xdr:spPr>
        <a:xfrm flipV="1">
          <a:off x="22160864" y="17319117"/>
          <a:ext cx="0" cy="132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829" name="【公民館】&#10;一人当たり面積最小値テキスト">
          <a:extLst>
            <a:ext uri="{FF2B5EF4-FFF2-40B4-BE49-F238E27FC236}">
              <a16:creationId xmlns:a16="http://schemas.microsoft.com/office/drawing/2014/main" id="{4E0F451C-5964-4D90-BE4E-62BC9977D4FD}"/>
            </a:ext>
          </a:extLst>
        </xdr:cNvPr>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830" name="直線コネクタ 829">
          <a:extLst>
            <a:ext uri="{FF2B5EF4-FFF2-40B4-BE49-F238E27FC236}">
              <a16:creationId xmlns:a16="http://schemas.microsoft.com/office/drawing/2014/main" id="{116ACEE2-637C-4351-A919-C0552FBDD43D}"/>
            </a:ext>
          </a:extLst>
        </xdr:cNvPr>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120794</xdr:rowOff>
    </xdr:from>
    <xdr:ext cx="469744" cy="259045"/>
    <xdr:sp macro="" textlink="">
      <xdr:nvSpPr>
        <xdr:cNvPr id="831" name="【公民館】&#10;一人当たり面積最大値テキスト">
          <a:extLst>
            <a:ext uri="{FF2B5EF4-FFF2-40B4-BE49-F238E27FC236}">
              <a16:creationId xmlns:a16="http://schemas.microsoft.com/office/drawing/2014/main" id="{AC34FD27-FE7E-44BD-AF84-CFB755DDDF46}"/>
            </a:ext>
          </a:extLst>
        </xdr:cNvPr>
        <xdr:cNvSpPr txBox="1"/>
      </xdr:nvSpPr>
      <xdr:spPr>
        <a:xfrm>
          <a:off x="22199600" y="17094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2667</xdr:rowOff>
    </xdr:from>
    <xdr:to>
      <xdr:col>116</xdr:col>
      <xdr:colOff>152400</xdr:colOff>
      <xdr:row>101</xdr:row>
      <xdr:rowOff>2667</xdr:rowOff>
    </xdr:to>
    <xdr:cxnSp macro="">
      <xdr:nvCxnSpPr>
        <xdr:cNvPr id="832" name="直線コネクタ 831">
          <a:extLst>
            <a:ext uri="{FF2B5EF4-FFF2-40B4-BE49-F238E27FC236}">
              <a16:creationId xmlns:a16="http://schemas.microsoft.com/office/drawing/2014/main" id="{2B7BB429-DC05-4863-B9DA-29566BC3637F}"/>
            </a:ext>
          </a:extLst>
        </xdr:cNvPr>
        <xdr:cNvCxnSpPr/>
      </xdr:nvCxnSpPr>
      <xdr:spPr>
        <a:xfrm>
          <a:off x="22072600" y="1731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128667</xdr:rowOff>
    </xdr:from>
    <xdr:ext cx="469744" cy="259045"/>
    <xdr:sp macro="" textlink="">
      <xdr:nvSpPr>
        <xdr:cNvPr id="833" name="【公民館】&#10;一人当たり面積平均値テキスト">
          <a:extLst>
            <a:ext uri="{FF2B5EF4-FFF2-40B4-BE49-F238E27FC236}">
              <a16:creationId xmlns:a16="http://schemas.microsoft.com/office/drawing/2014/main" id="{8912C265-5085-4726-AFDF-78851C1368B8}"/>
            </a:ext>
          </a:extLst>
        </xdr:cNvPr>
        <xdr:cNvSpPr txBox="1"/>
      </xdr:nvSpPr>
      <xdr:spPr>
        <a:xfrm>
          <a:off x="22199600" y="18302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105790</xdr:rowOff>
    </xdr:from>
    <xdr:to>
      <xdr:col>116</xdr:col>
      <xdr:colOff>114300</xdr:colOff>
      <xdr:row>108</xdr:row>
      <xdr:rowOff>35940</xdr:rowOff>
    </xdr:to>
    <xdr:sp macro="" textlink="">
      <xdr:nvSpPr>
        <xdr:cNvPr id="834" name="フローチャート: 判断 833">
          <a:extLst>
            <a:ext uri="{FF2B5EF4-FFF2-40B4-BE49-F238E27FC236}">
              <a16:creationId xmlns:a16="http://schemas.microsoft.com/office/drawing/2014/main" id="{A471718B-20B3-43C5-A724-87D89BCFA325}"/>
            </a:ext>
          </a:extLst>
        </xdr:cNvPr>
        <xdr:cNvSpPr/>
      </xdr:nvSpPr>
      <xdr:spPr>
        <a:xfrm>
          <a:off x="22110700" y="184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115888</xdr:rowOff>
    </xdr:from>
    <xdr:to>
      <xdr:col>112</xdr:col>
      <xdr:colOff>38100</xdr:colOff>
      <xdr:row>108</xdr:row>
      <xdr:rowOff>46038</xdr:rowOff>
    </xdr:to>
    <xdr:sp macro="" textlink="">
      <xdr:nvSpPr>
        <xdr:cNvPr id="835" name="フローチャート: 判断 834">
          <a:extLst>
            <a:ext uri="{FF2B5EF4-FFF2-40B4-BE49-F238E27FC236}">
              <a16:creationId xmlns:a16="http://schemas.microsoft.com/office/drawing/2014/main" id="{98DA0F49-C814-465A-AFC4-5669CADE5AEC}"/>
            </a:ext>
          </a:extLst>
        </xdr:cNvPr>
        <xdr:cNvSpPr/>
      </xdr:nvSpPr>
      <xdr:spPr>
        <a:xfrm>
          <a:off x="21272500" y="1846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105220</xdr:rowOff>
    </xdr:from>
    <xdr:to>
      <xdr:col>107</xdr:col>
      <xdr:colOff>101600</xdr:colOff>
      <xdr:row>108</xdr:row>
      <xdr:rowOff>35370</xdr:rowOff>
    </xdr:to>
    <xdr:sp macro="" textlink="">
      <xdr:nvSpPr>
        <xdr:cNvPr id="836" name="フローチャート: 判断 835">
          <a:extLst>
            <a:ext uri="{FF2B5EF4-FFF2-40B4-BE49-F238E27FC236}">
              <a16:creationId xmlns:a16="http://schemas.microsoft.com/office/drawing/2014/main" id="{A20D1AE7-605E-4AEC-81C8-08C96F447D55}"/>
            </a:ext>
          </a:extLst>
        </xdr:cNvPr>
        <xdr:cNvSpPr/>
      </xdr:nvSpPr>
      <xdr:spPr>
        <a:xfrm>
          <a:off x="20383500" y="1845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112458</xdr:rowOff>
    </xdr:from>
    <xdr:to>
      <xdr:col>102</xdr:col>
      <xdr:colOff>165100</xdr:colOff>
      <xdr:row>108</xdr:row>
      <xdr:rowOff>42608</xdr:rowOff>
    </xdr:to>
    <xdr:sp macro="" textlink="">
      <xdr:nvSpPr>
        <xdr:cNvPr id="837" name="フローチャート: 判断 836">
          <a:extLst>
            <a:ext uri="{FF2B5EF4-FFF2-40B4-BE49-F238E27FC236}">
              <a16:creationId xmlns:a16="http://schemas.microsoft.com/office/drawing/2014/main" id="{76618657-4B0E-4774-9DEA-AA0E40E9004F}"/>
            </a:ext>
          </a:extLst>
        </xdr:cNvPr>
        <xdr:cNvSpPr/>
      </xdr:nvSpPr>
      <xdr:spPr>
        <a:xfrm>
          <a:off x="19494500" y="1845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141033</xdr:rowOff>
    </xdr:from>
    <xdr:to>
      <xdr:col>98</xdr:col>
      <xdr:colOff>38100</xdr:colOff>
      <xdr:row>108</xdr:row>
      <xdr:rowOff>71183</xdr:rowOff>
    </xdr:to>
    <xdr:sp macro="" textlink="">
      <xdr:nvSpPr>
        <xdr:cNvPr id="838" name="フローチャート: 判断 837">
          <a:extLst>
            <a:ext uri="{FF2B5EF4-FFF2-40B4-BE49-F238E27FC236}">
              <a16:creationId xmlns:a16="http://schemas.microsoft.com/office/drawing/2014/main" id="{ADA0173F-9638-49A6-95ED-1C7FB4C6FF12}"/>
            </a:ext>
          </a:extLst>
        </xdr:cNvPr>
        <xdr:cNvSpPr/>
      </xdr:nvSpPr>
      <xdr:spPr>
        <a:xfrm>
          <a:off x="18605500" y="1848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226C10D7-503F-4483-9AAE-3789FB28C7D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E40B26F2-F349-4E71-9434-04FCB49663F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E7D02F9F-4D1A-4A7D-AE78-8020A44DF86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F88C96F5-16AD-4CE5-92B5-5E9EB53B4E4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3" name="テキスト ボックス 842">
          <a:extLst>
            <a:ext uri="{FF2B5EF4-FFF2-40B4-BE49-F238E27FC236}">
              <a16:creationId xmlns:a16="http://schemas.microsoft.com/office/drawing/2014/main" id="{9EE28B57-11BB-4387-9858-E4607780468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22733</xdr:rowOff>
    </xdr:from>
    <xdr:to>
      <xdr:col>116</xdr:col>
      <xdr:colOff>114300</xdr:colOff>
      <xdr:row>108</xdr:row>
      <xdr:rowOff>124333</xdr:rowOff>
    </xdr:to>
    <xdr:sp macro="" textlink="">
      <xdr:nvSpPr>
        <xdr:cNvPr id="844" name="楕円 843">
          <a:extLst>
            <a:ext uri="{FF2B5EF4-FFF2-40B4-BE49-F238E27FC236}">
              <a16:creationId xmlns:a16="http://schemas.microsoft.com/office/drawing/2014/main" id="{2505D0CA-49D8-4E50-9395-6DBB5E628DF2}"/>
            </a:ext>
          </a:extLst>
        </xdr:cNvPr>
        <xdr:cNvSpPr/>
      </xdr:nvSpPr>
      <xdr:spPr>
        <a:xfrm>
          <a:off x="22110700" y="1853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109110</xdr:rowOff>
    </xdr:from>
    <xdr:ext cx="469744" cy="259045"/>
    <xdr:sp macro="" textlink="">
      <xdr:nvSpPr>
        <xdr:cNvPr id="845" name="【公民館】&#10;一人当たり面積該当値テキスト">
          <a:extLst>
            <a:ext uri="{FF2B5EF4-FFF2-40B4-BE49-F238E27FC236}">
              <a16:creationId xmlns:a16="http://schemas.microsoft.com/office/drawing/2014/main" id="{A25C9B87-B5D0-4AA5-A7ED-DF6A332AC904}"/>
            </a:ext>
          </a:extLst>
        </xdr:cNvPr>
        <xdr:cNvSpPr txBox="1"/>
      </xdr:nvSpPr>
      <xdr:spPr>
        <a:xfrm>
          <a:off x="22199600" y="18454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23495</xdr:rowOff>
    </xdr:from>
    <xdr:to>
      <xdr:col>112</xdr:col>
      <xdr:colOff>38100</xdr:colOff>
      <xdr:row>108</xdr:row>
      <xdr:rowOff>125095</xdr:rowOff>
    </xdr:to>
    <xdr:sp macro="" textlink="">
      <xdr:nvSpPr>
        <xdr:cNvPr id="846" name="楕円 845">
          <a:extLst>
            <a:ext uri="{FF2B5EF4-FFF2-40B4-BE49-F238E27FC236}">
              <a16:creationId xmlns:a16="http://schemas.microsoft.com/office/drawing/2014/main" id="{E353FCC3-CD32-472B-937F-8F859370D54F}"/>
            </a:ext>
          </a:extLst>
        </xdr:cNvPr>
        <xdr:cNvSpPr/>
      </xdr:nvSpPr>
      <xdr:spPr>
        <a:xfrm>
          <a:off x="21272500" y="1854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73533</xdr:rowOff>
    </xdr:from>
    <xdr:to>
      <xdr:col>116</xdr:col>
      <xdr:colOff>63500</xdr:colOff>
      <xdr:row>108</xdr:row>
      <xdr:rowOff>74295</xdr:rowOff>
    </xdr:to>
    <xdr:cxnSp macro="">
      <xdr:nvCxnSpPr>
        <xdr:cNvPr id="847" name="直線コネクタ 846">
          <a:extLst>
            <a:ext uri="{FF2B5EF4-FFF2-40B4-BE49-F238E27FC236}">
              <a16:creationId xmlns:a16="http://schemas.microsoft.com/office/drawing/2014/main" id="{6FA502C6-8D23-4324-828F-72E21E8B1D0B}"/>
            </a:ext>
          </a:extLst>
        </xdr:cNvPr>
        <xdr:cNvCxnSpPr/>
      </xdr:nvCxnSpPr>
      <xdr:spPr>
        <a:xfrm flipV="1">
          <a:off x="21323300" y="18590133"/>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23876</xdr:rowOff>
    </xdr:from>
    <xdr:to>
      <xdr:col>107</xdr:col>
      <xdr:colOff>101600</xdr:colOff>
      <xdr:row>108</xdr:row>
      <xdr:rowOff>125476</xdr:rowOff>
    </xdr:to>
    <xdr:sp macro="" textlink="">
      <xdr:nvSpPr>
        <xdr:cNvPr id="848" name="楕円 847">
          <a:extLst>
            <a:ext uri="{FF2B5EF4-FFF2-40B4-BE49-F238E27FC236}">
              <a16:creationId xmlns:a16="http://schemas.microsoft.com/office/drawing/2014/main" id="{C613936B-3995-4A45-B8E2-9F130DA81907}"/>
            </a:ext>
          </a:extLst>
        </xdr:cNvPr>
        <xdr:cNvSpPr/>
      </xdr:nvSpPr>
      <xdr:spPr>
        <a:xfrm>
          <a:off x="20383500" y="1854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74295</xdr:rowOff>
    </xdr:from>
    <xdr:to>
      <xdr:col>111</xdr:col>
      <xdr:colOff>177800</xdr:colOff>
      <xdr:row>108</xdr:row>
      <xdr:rowOff>74676</xdr:rowOff>
    </xdr:to>
    <xdr:cxnSp macro="">
      <xdr:nvCxnSpPr>
        <xdr:cNvPr id="849" name="直線コネクタ 848">
          <a:extLst>
            <a:ext uri="{FF2B5EF4-FFF2-40B4-BE49-F238E27FC236}">
              <a16:creationId xmlns:a16="http://schemas.microsoft.com/office/drawing/2014/main" id="{356C40C7-BC04-419E-8BA3-DA7B1E37596B}"/>
            </a:ext>
          </a:extLst>
        </xdr:cNvPr>
        <xdr:cNvCxnSpPr/>
      </xdr:nvCxnSpPr>
      <xdr:spPr>
        <a:xfrm flipV="1">
          <a:off x="20434300" y="1859089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24637</xdr:rowOff>
    </xdr:from>
    <xdr:to>
      <xdr:col>102</xdr:col>
      <xdr:colOff>165100</xdr:colOff>
      <xdr:row>108</xdr:row>
      <xdr:rowOff>126237</xdr:rowOff>
    </xdr:to>
    <xdr:sp macro="" textlink="">
      <xdr:nvSpPr>
        <xdr:cNvPr id="850" name="楕円 849">
          <a:extLst>
            <a:ext uri="{FF2B5EF4-FFF2-40B4-BE49-F238E27FC236}">
              <a16:creationId xmlns:a16="http://schemas.microsoft.com/office/drawing/2014/main" id="{FA9C5359-D329-4706-8586-B7CEDFBCCB48}"/>
            </a:ext>
          </a:extLst>
        </xdr:cNvPr>
        <xdr:cNvSpPr/>
      </xdr:nvSpPr>
      <xdr:spPr>
        <a:xfrm>
          <a:off x="19494500" y="1854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74676</xdr:rowOff>
    </xdr:from>
    <xdr:to>
      <xdr:col>107</xdr:col>
      <xdr:colOff>50800</xdr:colOff>
      <xdr:row>108</xdr:row>
      <xdr:rowOff>75437</xdr:rowOff>
    </xdr:to>
    <xdr:cxnSp macro="">
      <xdr:nvCxnSpPr>
        <xdr:cNvPr id="851" name="直線コネクタ 850">
          <a:extLst>
            <a:ext uri="{FF2B5EF4-FFF2-40B4-BE49-F238E27FC236}">
              <a16:creationId xmlns:a16="http://schemas.microsoft.com/office/drawing/2014/main" id="{C7360FE0-DCBF-4163-B081-FAF5B17759C1}"/>
            </a:ext>
          </a:extLst>
        </xdr:cNvPr>
        <xdr:cNvCxnSpPr/>
      </xdr:nvCxnSpPr>
      <xdr:spPr>
        <a:xfrm flipV="1">
          <a:off x="19545300" y="18591276"/>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25400</xdr:rowOff>
    </xdr:from>
    <xdr:to>
      <xdr:col>98</xdr:col>
      <xdr:colOff>38100</xdr:colOff>
      <xdr:row>108</xdr:row>
      <xdr:rowOff>127000</xdr:rowOff>
    </xdr:to>
    <xdr:sp macro="" textlink="">
      <xdr:nvSpPr>
        <xdr:cNvPr id="852" name="楕円 851">
          <a:extLst>
            <a:ext uri="{FF2B5EF4-FFF2-40B4-BE49-F238E27FC236}">
              <a16:creationId xmlns:a16="http://schemas.microsoft.com/office/drawing/2014/main" id="{8840C717-53BC-4EE9-97F1-D13EA00DB74A}"/>
            </a:ext>
          </a:extLst>
        </xdr:cNvPr>
        <xdr:cNvSpPr/>
      </xdr:nvSpPr>
      <xdr:spPr>
        <a:xfrm>
          <a:off x="18605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75437</xdr:rowOff>
    </xdr:from>
    <xdr:to>
      <xdr:col>102</xdr:col>
      <xdr:colOff>114300</xdr:colOff>
      <xdr:row>108</xdr:row>
      <xdr:rowOff>76200</xdr:rowOff>
    </xdr:to>
    <xdr:cxnSp macro="">
      <xdr:nvCxnSpPr>
        <xdr:cNvPr id="853" name="直線コネクタ 852">
          <a:extLst>
            <a:ext uri="{FF2B5EF4-FFF2-40B4-BE49-F238E27FC236}">
              <a16:creationId xmlns:a16="http://schemas.microsoft.com/office/drawing/2014/main" id="{3A43AF13-B87C-4C37-A638-4DA48A412C6F}"/>
            </a:ext>
          </a:extLst>
        </xdr:cNvPr>
        <xdr:cNvCxnSpPr/>
      </xdr:nvCxnSpPr>
      <xdr:spPr>
        <a:xfrm flipV="1">
          <a:off x="18656300" y="18592037"/>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62565</xdr:rowOff>
    </xdr:from>
    <xdr:ext cx="469744" cy="259045"/>
    <xdr:sp macro="" textlink="">
      <xdr:nvSpPr>
        <xdr:cNvPr id="854" name="n_1aveValue【公民館】&#10;一人当たり面積">
          <a:extLst>
            <a:ext uri="{FF2B5EF4-FFF2-40B4-BE49-F238E27FC236}">
              <a16:creationId xmlns:a16="http://schemas.microsoft.com/office/drawing/2014/main" id="{59208E4D-DCAB-40B2-A2B7-A9F53EB5AE8D}"/>
            </a:ext>
          </a:extLst>
        </xdr:cNvPr>
        <xdr:cNvSpPr txBox="1"/>
      </xdr:nvSpPr>
      <xdr:spPr>
        <a:xfrm>
          <a:off x="21075727" y="1823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51897</xdr:rowOff>
    </xdr:from>
    <xdr:ext cx="469744" cy="259045"/>
    <xdr:sp macro="" textlink="">
      <xdr:nvSpPr>
        <xdr:cNvPr id="855" name="n_2aveValue【公民館】&#10;一人当たり面積">
          <a:extLst>
            <a:ext uri="{FF2B5EF4-FFF2-40B4-BE49-F238E27FC236}">
              <a16:creationId xmlns:a16="http://schemas.microsoft.com/office/drawing/2014/main" id="{44929B57-6E64-4192-B80C-B20D07F9D961}"/>
            </a:ext>
          </a:extLst>
        </xdr:cNvPr>
        <xdr:cNvSpPr txBox="1"/>
      </xdr:nvSpPr>
      <xdr:spPr>
        <a:xfrm>
          <a:off x="20199427" y="1822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59135</xdr:rowOff>
    </xdr:from>
    <xdr:ext cx="469744" cy="259045"/>
    <xdr:sp macro="" textlink="">
      <xdr:nvSpPr>
        <xdr:cNvPr id="856" name="n_3aveValue【公民館】&#10;一人当たり面積">
          <a:extLst>
            <a:ext uri="{FF2B5EF4-FFF2-40B4-BE49-F238E27FC236}">
              <a16:creationId xmlns:a16="http://schemas.microsoft.com/office/drawing/2014/main" id="{4CB35FCD-67B5-443D-9701-1C6F8018B604}"/>
            </a:ext>
          </a:extLst>
        </xdr:cNvPr>
        <xdr:cNvSpPr txBox="1"/>
      </xdr:nvSpPr>
      <xdr:spPr>
        <a:xfrm>
          <a:off x="19310427" y="18232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87710</xdr:rowOff>
    </xdr:from>
    <xdr:ext cx="469744" cy="259045"/>
    <xdr:sp macro="" textlink="">
      <xdr:nvSpPr>
        <xdr:cNvPr id="857" name="n_4aveValue【公民館】&#10;一人当たり面積">
          <a:extLst>
            <a:ext uri="{FF2B5EF4-FFF2-40B4-BE49-F238E27FC236}">
              <a16:creationId xmlns:a16="http://schemas.microsoft.com/office/drawing/2014/main" id="{3FC3BB6C-D361-489E-906B-A3802805420B}"/>
            </a:ext>
          </a:extLst>
        </xdr:cNvPr>
        <xdr:cNvSpPr txBox="1"/>
      </xdr:nvSpPr>
      <xdr:spPr>
        <a:xfrm>
          <a:off x="18421427" y="1826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116222</xdr:rowOff>
    </xdr:from>
    <xdr:ext cx="469744" cy="259045"/>
    <xdr:sp macro="" textlink="">
      <xdr:nvSpPr>
        <xdr:cNvPr id="858" name="n_1mainValue【公民館】&#10;一人当たり面積">
          <a:extLst>
            <a:ext uri="{FF2B5EF4-FFF2-40B4-BE49-F238E27FC236}">
              <a16:creationId xmlns:a16="http://schemas.microsoft.com/office/drawing/2014/main" id="{3CBB9652-C5BD-4BA9-B2A2-96939B478F05}"/>
            </a:ext>
          </a:extLst>
        </xdr:cNvPr>
        <xdr:cNvSpPr txBox="1"/>
      </xdr:nvSpPr>
      <xdr:spPr>
        <a:xfrm>
          <a:off x="21075727"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116603</xdr:rowOff>
    </xdr:from>
    <xdr:ext cx="469744" cy="259045"/>
    <xdr:sp macro="" textlink="">
      <xdr:nvSpPr>
        <xdr:cNvPr id="859" name="n_2mainValue【公民館】&#10;一人当たり面積">
          <a:extLst>
            <a:ext uri="{FF2B5EF4-FFF2-40B4-BE49-F238E27FC236}">
              <a16:creationId xmlns:a16="http://schemas.microsoft.com/office/drawing/2014/main" id="{0A4B48F4-774E-4FCF-AD28-7DF518B79F4C}"/>
            </a:ext>
          </a:extLst>
        </xdr:cNvPr>
        <xdr:cNvSpPr txBox="1"/>
      </xdr:nvSpPr>
      <xdr:spPr>
        <a:xfrm>
          <a:off x="20199427" y="18633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117364</xdr:rowOff>
    </xdr:from>
    <xdr:ext cx="469744" cy="259045"/>
    <xdr:sp macro="" textlink="">
      <xdr:nvSpPr>
        <xdr:cNvPr id="860" name="n_3mainValue【公民館】&#10;一人当たり面積">
          <a:extLst>
            <a:ext uri="{FF2B5EF4-FFF2-40B4-BE49-F238E27FC236}">
              <a16:creationId xmlns:a16="http://schemas.microsoft.com/office/drawing/2014/main" id="{BC14AE20-ABE6-4379-932B-0980BD74FAD8}"/>
            </a:ext>
          </a:extLst>
        </xdr:cNvPr>
        <xdr:cNvSpPr txBox="1"/>
      </xdr:nvSpPr>
      <xdr:spPr>
        <a:xfrm>
          <a:off x="19310427" y="1863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118127</xdr:rowOff>
    </xdr:from>
    <xdr:ext cx="469744" cy="259045"/>
    <xdr:sp macro="" textlink="">
      <xdr:nvSpPr>
        <xdr:cNvPr id="861" name="n_4mainValue【公民館】&#10;一人当たり面積">
          <a:extLst>
            <a:ext uri="{FF2B5EF4-FFF2-40B4-BE49-F238E27FC236}">
              <a16:creationId xmlns:a16="http://schemas.microsoft.com/office/drawing/2014/main" id="{AC817538-E5C4-4351-87F2-7A57E5AC757C}"/>
            </a:ext>
          </a:extLst>
        </xdr:cNvPr>
        <xdr:cNvSpPr txBox="1"/>
      </xdr:nvSpPr>
      <xdr:spPr>
        <a:xfrm>
          <a:off x="184214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2" name="正方形/長方形 861">
          <a:extLst>
            <a:ext uri="{FF2B5EF4-FFF2-40B4-BE49-F238E27FC236}">
              <a16:creationId xmlns:a16="http://schemas.microsoft.com/office/drawing/2014/main" id="{E12528F1-14D5-4B77-B5F8-133CF50F5A1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3" name="正方形/長方形 862">
          <a:extLst>
            <a:ext uri="{FF2B5EF4-FFF2-40B4-BE49-F238E27FC236}">
              <a16:creationId xmlns:a16="http://schemas.microsoft.com/office/drawing/2014/main" id="{6B75B086-37BA-459F-A608-2724025A88B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4" name="テキスト ボックス 863">
          <a:extLst>
            <a:ext uri="{FF2B5EF4-FFF2-40B4-BE49-F238E27FC236}">
              <a16:creationId xmlns:a16="http://schemas.microsoft.com/office/drawing/2014/main" id="{1A48623F-F810-4B96-8A13-FD1245DCF63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ほとんどの類型において、有形固定資産減価償却率は類似団体平均を下回っているものの、</a:t>
          </a:r>
          <a:r>
            <a:rPr kumimoji="1" lang="ja-JP" altLang="en-US" sz="1100">
              <a:solidFill>
                <a:schemeClr val="dk1"/>
              </a:solidFill>
              <a:effectLst/>
              <a:latin typeface="+mn-lt"/>
              <a:ea typeface="+mn-ea"/>
              <a:cs typeface="+mn-cs"/>
            </a:rPr>
            <a:t>保育所、</a:t>
          </a:r>
          <a:r>
            <a:rPr kumimoji="1" lang="ja-JP" altLang="ja-JP" sz="1100">
              <a:solidFill>
                <a:schemeClr val="dk1"/>
              </a:solidFill>
              <a:effectLst/>
              <a:latin typeface="+mn-lt"/>
              <a:ea typeface="+mn-ea"/>
              <a:cs typeface="+mn-cs"/>
            </a:rPr>
            <a:t>児童館</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民館（集会所）については、類似団体平均を上回っている。公民館（集会所）については、１５施設あり、木造の耐用年数である３０年を経過している施設が６施設ある。ただし、地区の要望に基づいて適切に日々の修繕を行っているため、使用する上での問題はない。 </a:t>
          </a:r>
          <a:endParaRPr lang="ja-JP" altLang="ja-JP" sz="1400">
            <a:effectLst/>
          </a:endParaRPr>
        </a:p>
        <a:p>
          <a:r>
            <a:rPr kumimoji="1" lang="ja-JP" altLang="ja-JP" sz="1100">
              <a:solidFill>
                <a:schemeClr val="dk1"/>
              </a:solidFill>
              <a:effectLst/>
              <a:latin typeface="+mn-lt"/>
              <a:ea typeface="+mn-ea"/>
              <a:cs typeface="+mn-cs"/>
            </a:rPr>
            <a:t>また、村営住宅については、有形固定資産減価償却率が大きく低下している。これは、若者定住と子育て環境整備を図っているためである。維持管理にかかる経費の増加に留意しつつ、引き続き、若者定住、子育て環境の整備に積極的に取り組んでいく。 </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9C98D17-49E0-4414-944C-58672DE4EC9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865E32E-934E-4670-A790-FED68AAB0DC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645CDE7-3084-4A09-9EBC-E4871070605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A0722DB-606D-41B4-9240-7C024B77C20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長野県青木村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D163CBC-3073-4AE8-A69D-9BE5A2D87EE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7B091F9-EE18-443D-A09F-D0781DEC070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D6D313B-AC17-409E-A97B-8F3D2CEFF0B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EB47A5F-D885-42BC-896B-3F6294D4178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B4662B9-5191-4BDB-B3DC-8C5A3898E00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D8E4E11-2715-4ABF-B70C-8AED6897E6C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4,293
4,260
57.10
3,469,874
3,281,225
174,412
2,248,811
1,745,335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93582FF-C19F-40B4-AACF-C999EBE7ECC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79B292B-1D72-4399-A476-50E9954239B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66C75FC-375D-47CE-9990-1D0A2E144B3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2680CCD-0470-4DFF-B4A8-FB65EC78DF4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96493C0-AEC7-4BC4-B4CB-3198C32B1BF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D8C1F1C-464C-4204-91EA-CC517BB71CA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148902C-B242-4DEE-86BF-4C69CA69CF5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24A90A2-AFF4-47FA-A4FF-0DC9A4C4097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EAE629A-B168-46F4-AED9-CBEE9DBD6CE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ADF904C-12BB-4DA5-B400-58DB0E852E1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0FDE2B0-570A-4B13-A4DA-EBA2285D75E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B77FE3F-C398-406D-B136-0AF281240F9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487F282-61A2-439A-AB3F-BD1CEB0DF8A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3D75F04-9450-4B98-AF93-F2C55A96578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DC3271D-4C3F-4CC3-9937-0D2B2CBD3A4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0290352-A313-435E-87FD-7A84285A127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537D4B2-E7E0-4723-9E61-65B45CBB5F7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B11E805-150F-48CA-9DC1-0EFC763D322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2058886-1DCD-4BBA-BEDE-04ED913D1F8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726CD66-1B25-49EB-8F44-E1566C91883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1982580-3E11-400D-9264-126A2FCF3EC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C79F65A-8A28-4A0A-8578-C428C0571DF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59FA3E9-5FC3-4E8C-9D67-5A55D87EFBC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6214EF3-620F-4B68-B3BB-61C2C2FC63B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3BD72AA-FD3C-4EBB-BE84-E38F36BB6DC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01C50EA-E2D7-4FD7-8FA4-189830A3523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E7188C7-2068-4525-83E6-9A67432F5EA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E42EBE5-3F5A-4F83-8969-BC38739D921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DBA43C7-CEF2-4AC0-9B36-2FB9AEE6FCF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94AAA8E-61C2-40D0-BEBA-99E9DC1D123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9F48D02-826F-4434-9190-3C49C32F23A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2DADE06-376C-4EEE-AD81-6D14D9573C3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2A7CEF05-3CF4-40BA-B54A-8B89C01DADA8}"/>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B58A17C4-106A-46AA-AFE3-A724C151100B}"/>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525CC5AE-79E0-4ADA-89A2-C75ED9D9CC6D}"/>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4DB9367A-D72A-4441-A0BE-21A2A4630F13}"/>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C8452F76-F9F9-4748-A9FC-58F5519A141C}"/>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3DFCCB37-D14A-40C6-911A-87ABF158CF49}"/>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268BC13E-4C8F-495A-991C-2CA8978782F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8297B732-6ABD-4202-BFFB-A8921261BD47}"/>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6DA3E6EE-CDD3-4526-9757-BDD03F9E5AA5}"/>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8B1E86A2-4558-4F1C-9B42-4378820C52F1}"/>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43F2F63E-58F7-4200-B892-AE61919DDDB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816C001D-6580-4D39-B1E7-C1464C962DC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42</xdr:row>
      <xdr:rowOff>106680</xdr:rowOff>
    </xdr:to>
    <xdr:cxnSp macro="">
      <xdr:nvCxnSpPr>
        <xdr:cNvPr id="56" name="直線コネクタ 55">
          <a:extLst>
            <a:ext uri="{FF2B5EF4-FFF2-40B4-BE49-F238E27FC236}">
              <a16:creationId xmlns:a16="http://schemas.microsoft.com/office/drawing/2014/main" id="{9909CC74-7041-45A7-A53A-69830F4AC690}"/>
            </a:ext>
          </a:extLst>
        </xdr:cNvPr>
        <xdr:cNvCxnSpPr/>
      </xdr:nvCxnSpPr>
      <xdr:spPr>
        <a:xfrm flipV="1">
          <a:off x="4634865" y="571500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110507</xdr:rowOff>
    </xdr:from>
    <xdr:ext cx="405111" cy="259045"/>
    <xdr:sp macro="" textlink="">
      <xdr:nvSpPr>
        <xdr:cNvPr id="57" name="【図書館】&#10;有形固定資産減価償却率最小値テキスト">
          <a:extLst>
            <a:ext uri="{FF2B5EF4-FFF2-40B4-BE49-F238E27FC236}">
              <a16:creationId xmlns:a16="http://schemas.microsoft.com/office/drawing/2014/main" id="{9DA190F1-5948-4447-9D81-6C2B64990999}"/>
            </a:ext>
          </a:extLst>
        </xdr:cNvPr>
        <xdr:cNvSpPr txBox="1"/>
      </xdr:nvSpPr>
      <xdr:spPr>
        <a:xfrm>
          <a:off x="4673600" y="731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106680</xdr:rowOff>
    </xdr:from>
    <xdr:to>
      <xdr:col>24</xdr:col>
      <xdr:colOff>152400</xdr:colOff>
      <xdr:row>42</xdr:row>
      <xdr:rowOff>106680</xdr:rowOff>
    </xdr:to>
    <xdr:cxnSp macro="">
      <xdr:nvCxnSpPr>
        <xdr:cNvPr id="58" name="直線コネクタ 57">
          <a:extLst>
            <a:ext uri="{FF2B5EF4-FFF2-40B4-BE49-F238E27FC236}">
              <a16:creationId xmlns:a16="http://schemas.microsoft.com/office/drawing/2014/main" id="{ED44E891-535D-4D38-8000-8F1084EA7A34}"/>
            </a:ext>
          </a:extLst>
        </xdr:cNvPr>
        <xdr:cNvCxnSpPr/>
      </xdr:nvCxnSpPr>
      <xdr:spPr>
        <a:xfrm>
          <a:off x="4546600" y="730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5F0C1618-E258-47CC-83BE-0F2E8A695E27}"/>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691EA1C1-658D-4ED5-8817-8CAA2A2B9442}"/>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147337</xdr:rowOff>
    </xdr:from>
    <xdr:ext cx="405111" cy="259045"/>
    <xdr:sp macro="" textlink="">
      <xdr:nvSpPr>
        <xdr:cNvPr id="61" name="【図書館】&#10;有形固定資産減価償却率平均値テキスト">
          <a:extLst>
            <a:ext uri="{FF2B5EF4-FFF2-40B4-BE49-F238E27FC236}">
              <a16:creationId xmlns:a16="http://schemas.microsoft.com/office/drawing/2014/main" id="{81CB489E-2B17-4038-AAF9-71D73B0C577C}"/>
            </a:ext>
          </a:extLst>
        </xdr:cNvPr>
        <xdr:cNvSpPr txBox="1"/>
      </xdr:nvSpPr>
      <xdr:spPr>
        <a:xfrm>
          <a:off x="4673600" y="5976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124460</xdr:rowOff>
    </xdr:from>
    <xdr:to>
      <xdr:col>24</xdr:col>
      <xdr:colOff>114300</xdr:colOff>
      <xdr:row>36</xdr:row>
      <xdr:rowOff>54610</xdr:rowOff>
    </xdr:to>
    <xdr:sp macro="" textlink="">
      <xdr:nvSpPr>
        <xdr:cNvPr id="62" name="フローチャート: 判断 61">
          <a:extLst>
            <a:ext uri="{FF2B5EF4-FFF2-40B4-BE49-F238E27FC236}">
              <a16:creationId xmlns:a16="http://schemas.microsoft.com/office/drawing/2014/main" id="{6C2A1555-C3B8-4913-AA55-8A980F325406}"/>
            </a:ext>
          </a:extLst>
        </xdr:cNvPr>
        <xdr:cNvSpPr/>
      </xdr:nvSpPr>
      <xdr:spPr>
        <a:xfrm>
          <a:off x="4584700" y="612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101600</xdr:rowOff>
    </xdr:from>
    <xdr:to>
      <xdr:col>20</xdr:col>
      <xdr:colOff>38100</xdr:colOff>
      <xdr:row>40</xdr:row>
      <xdr:rowOff>31750</xdr:rowOff>
    </xdr:to>
    <xdr:sp macro="" textlink="">
      <xdr:nvSpPr>
        <xdr:cNvPr id="63" name="フローチャート: 判断 62">
          <a:extLst>
            <a:ext uri="{FF2B5EF4-FFF2-40B4-BE49-F238E27FC236}">
              <a16:creationId xmlns:a16="http://schemas.microsoft.com/office/drawing/2014/main" id="{C67945B0-67E5-49AB-BC90-F85317D0731E}"/>
            </a:ext>
          </a:extLst>
        </xdr:cNvPr>
        <xdr:cNvSpPr/>
      </xdr:nvSpPr>
      <xdr:spPr>
        <a:xfrm>
          <a:off x="3746500" y="678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33020</xdr:rowOff>
    </xdr:from>
    <xdr:to>
      <xdr:col>15</xdr:col>
      <xdr:colOff>101600</xdr:colOff>
      <xdr:row>39</xdr:row>
      <xdr:rowOff>134620</xdr:rowOff>
    </xdr:to>
    <xdr:sp macro="" textlink="">
      <xdr:nvSpPr>
        <xdr:cNvPr id="64" name="フローチャート: 判断 63">
          <a:extLst>
            <a:ext uri="{FF2B5EF4-FFF2-40B4-BE49-F238E27FC236}">
              <a16:creationId xmlns:a16="http://schemas.microsoft.com/office/drawing/2014/main" id="{D84A25DF-A76D-447D-B117-3457555083EE}"/>
            </a:ext>
          </a:extLst>
        </xdr:cNvPr>
        <xdr:cNvSpPr/>
      </xdr:nvSpPr>
      <xdr:spPr>
        <a:xfrm>
          <a:off x="2857500" y="671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15875</xdr:rowOff>
    </xdr:from>
    <xdr:to>
      <xdr:col>10</xdr:col>
      <xdr:colOff>165100</xdr:colOff>
      <xdr:row>39</xdr:row>
      <xdr:rowOff>117475</xdr:rowOff>
    </xdr:to>
    <xdr:sp macro="" textlink="">
      <xdr:nvSpPr>
        <xdr:cNvPr id="65" name="フローチャート: 判断 64">
          <a:extLst>
            <a:ext uri="{FF2B5EF4-FFF2-40B4-BE49-F238E27FC236}">
              <a16:creationId xmlns:a16="http://schemas.microsoft.com/office/drawing/2014/main" id="{A915BC1D-C2A4-4D91-9E55-B2577259FDFF}"/>
            </a:ext>
          </a:extLst>
        </xdr:cNvPr>
        <xdr:cNvSpPr/>
      </xdr:nvSpPr>
      <xdr:spPr>
        <a:xfrm>
          <a:off x="1968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147320</xdr:rowOff>
    </xdr:from>
    <xdr:to>
      <xdr:col>6</xdr:col>
      <xdr:colOff>38100</xdr:colOff>
      <xdr:row>39</xdr:row>
      <xdr:rowOff>77470</xdr:rowOff>
    </xdr:to>
    <xdr:sp macro="" textlink="">
      <xdr:nvSpPr>
        <xdr:cNvPr id="66" name="フローチャート: 判断 65">
          <a:extLst>
            <a:ext uri="{FF2B5EF4-FFF2-40B4-BE49-F238E27FC236}">
              <a16:creationId xmlns:a16="http://schemas.microsoft.com/office/drawing/2014/main" id="{A40A392A-A027-4D52-BB48-E3975311EBF6}"/>
            </a:ext>
          </a:extLst>
        </xdr:cNvPr>
        <xdr:cNvSpPr/>
      </xdr:nvSpPr>
      <xdr:spPr>
        <a:xfrm>
          <a:off x="10795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82CEAE1B-2CAD-4694-BDBD-0DE927AE339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76EE856-81A6-441D-B6AC-55C022631F2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0072B3F-D40F-4D7D-BC4F-C122473C22C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042EC34-03B5-4EF3-A0FA-EFF2D06A777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F4BBA54-64F1-42A6-8453-5B0D439F7EA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132080</xdr:rowOff>
    </xdr:from>
    <xdr:to>
      <xdr:col>24</xdr:col>
      <xdr:colOff>114300</xdr:colOff>
      <xdr:row>42</xdr:row>
      <xdr:rowOff>62230</xdr:rowOff>
    </xdr:to>
    <xdr:sp macro="" textlink="">
      <xdr:nvSpPr>
        <xdr:cNvPr id="72" name="楕円 71">
          <a:extLst>
            <a:ext uri="{FF2B5EF4-FFF2-40B4-BE49-F238E27FC236}">
              <a16:creationId xmlns:a16="http://schemas.microsoft.com/office/drawing/2014/main" id="{B44796DC-7C40-4428-A97F-119DE0030CDE}"/>
            </a:ext>
          </a:extLst>
        </xdr:cNvPr>
        <xdr:cNvSpPr/>
      </xdr:nvSpPr>
      <xdr:spPr>
        <a:xfrm>
          <a:off x="4584700" y="716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47007</xdr:rowOff>
    </xdr:from>
    <xdr:ext cx="405111" cy="259045"/>
    <xdr:sp macro="" textlink="">
      <xdr:nvSpPr>
        <xdr:cNvPr id="73" name="【図書館】&#10;有形固定資産減価償却率該当値テキスト">
          <a:extLst>
            <a:ext uri="{FF2B5EF4-FFF2-40B4-BE49-F238E27FC236}">
              <a16:creationId xmlns:a16="http://schemas.microsoft.com/office/drawing/2014/main" id="{D2EFA393-A6A2-4679-9AAD-E7468F375832}"/>
            </a:ext>
          </a:extLst>
        </xdr:cNvPr>
        <xdr:cNvSpPr txBox="1"/>
      </xdr:nvSpPr>
      <xdr:spPr>
        <a:xfrm>
          <a:off x="4673600" y="7076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59690</xdr:rowOff>
    </xdr:from>
    <xdr:to>
      <xdr:col>20</xdr:col>
      <xdr:colOff>38100</xdr:colOff>
      <xdr:row>41</xdr:row>
      <xdr:rowOff>161290</xdr:rowOff>
    </xdr:to>
    <xdr:sp macro="" textlink="">
      <xdr:nvSpPr>
        <xdr:cNvPr id="74" name="楕円 73">
          <a:extLst>
            <a:ext uri="{FF2B5EF4-FFF2-40B4-BE49-F238E27FC236}">
              <a16:creationId xmlns:a16="http://schemas.microsoft.com/office/drawing/2014/main" id="{09DDEC75-3F57-4B66-AA07-475CDFC1F48B}"/>
            </a:ext>
          </a:extLst>
        </xdr:cNvPr>
        <xdr:cNvSpPr/>
      </xdr:nvSpPr>
      <xdr:spPr>
        <a:xfrm>
          <a:off x="37465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110490</xdr:rowOff>
    </xdr:from>
    <xdr:to>
      <xdr:col>24</xdr:col>
      <xdr:colOff>63500</xdr:colOff>
      <xdr:row>42</xdr:row>
      <xdr:rowOff>11430</xdr:rowOff>
    </xdr:to>
    <xdr:cxnSp macro="">
      <xdr:nvCxnSpPr>
        <xdr:cNvPr id="75" name="直線コネクタ 74">
          <a:extLst>
            <a:ext uri="{FF2B5EF4-FFF2-40B4-BE49-F238E27FC236}">
              <a16:creationId xmlns:a16="http://schemas.microsoft.com/office/drawing/2014/main" id="{B37D7CC1-E5DF-4A44-93B3-758DD27A69E2}"/>
            </a:ext>
          </a:extLst>
        </xdr:cNvPr>
        <xdr:cNvCxnSpPr/>
      </xdr:nvCxnSpPr>
      <xdr:spPr>
        <a:xfrm>
          <a:off x="3797300" y="713994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166370</xdr:rowOff>
    </xdr:from>
    <xdr:to>
      <xdr:col>15</xdr:col>
      <xdr:colOff>101600</xdr:colOff>
      <xdr:row>41</xdr:row>
      <xdr:rowOff>96520</xdr:rowOff>
    </xdr:to>
    <xdr:sp macro="" textlink="">
      <xdr:nvSpPr>
        <xdr:cNvPr id="76" name="楕円 75">
          <a:extLst>
            <a:ext uri="{FF2B5EF4-FFF2-40B4-BE49-F238E27FC236}">
              <a16:creationId xmlns:a16="http://schemas.microsoft.com/office/drawing/2014/main" id="{4D104C4C-5F17-4052-BC4B-8E56E2F6A3A7}"/>
            </a:ext>
          </a:extLst>
        </xdr:cNvPr>
        <xdr:cNvSpPr/>
      </xdr:nvSpPr>
      <xdr:spPr>
        <a:xfrm>
          <a:off x="2857500" y="70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45720</xdr:rowOff>
    </xdr:from>
    <xdr:to>
      <xdr:col>19</xdr:col>
      <xdr:colOff>177800</xdr:colOff>
      <xdr:row>41</xdr:row>
      <xdr:rowOff>110490</xdr:rowOff>
    </xdr:to>
    <xdr:cxnSp macro="">
      <xdr:nvCxnSpPr>
        <xdr:cNvPr id="77" name="直線コネクタ 76">
          <a:extLst>
            <a:ext uri="{FF2B5EF4-FFF2-40B4-BE49-F238E27FC236}">
              <a16:creationId xmlns:a16="http://schemas.microsoft.com/office/drawing/2014/main" id="{8C39227A-33E3-4B2A-8C15-6FA8BED67C3B}"/>
            </a:ext>
          </a:extLst>
        </xdr:cNvPr>
        <xdr:cNvCxnSpPr/>
      </xdr:nvCxnSpPr>
      <xdr:spPr>
        <a:xfrm>
          <a:off x="2908300" y="707517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166370</xdr:rowOff>
    </xdr:from>
    <xdr:to>
      <xdr:col>10</xdr:col>
      <xdr:colOff>165100</xdr:colOff>
      <xdr:row>41</xdr:row>
      <xdr:rowOff>96520</xdr:rowOff>
    </xdr:to>
    <xdr:sp macro="" textlink="">
      <xdr:nvSpPr>
        <xdr:cNvPr id="78" name="楕円 77">
          <a:extLst>
            <a:ext uri="{FF2B5EF4-FFF2-40B4-BE49-F238E27FC236}">
              <a16:creationId xmlns:a16="http://schemas.microsoft.com/office/drawing/2014/main" id="{7D53E7B3-DCE5-4F75-8C84-CAB8F73F768B}"/>
            </a:ext>
          </a:extLst>
        </xdr:cNvPr>
        <xdr:cNvSpPr/>
      </xdr:nvSpPr>
      <xdr:spPr>
        <a:xfrm>
          <a:off x="1968500" y="70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45720</xdr:rowOff>
    </xdr:from>
    <xdr:to>
      <xdr:col>15</xdr:col>
      <xdr:colOff>50800</xdr:colOff>
      <xdr:row>41</xdr:row>
      <xdr:rowOff>45720</xdr:rowOff>
    </xdr:to>
    <xdr:cxnSp macro="">
      <xdr:nvCxnSpPr>
        <xdr:cNvPr id="79" name="直線コネクタ 78">
          <a:extLst>
            <a:ext uri="{FF2B5EF4-FFF2-40B4-BE49-F238E27FC236}">
              <a16:creationId xmlns:a16="http://schemas.microsoft.com/office/drawing/2014/main" id="{BBFD47BE-905E-4B2A-A417-65EFC2BC1D16}"/>
            </a:ext>
          </a:extLst>
        </xdr:cNvPr>
        <xdr:cNvCxnSpPr/>
      </xdr:nvCxnSpPr>
      <xdr:spPr>
        <a:xfrm>
          <a:off x="2019300" y="7075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80645</xdr:rowOff>
    </xdr:from>
    <xdr:to>
      <xdr:col>6</xdr:col>
      <xdr:colOff>38100</xdr:colOff>
      <xdr:row>41</xdr:row>
      <xdr:rowOff>10795</xdr:rowOff>
    </xdr:to>
    <xdr:sp macro="" textlink="">
      <xdr:nvSpPr>
        <xdr:cNvPr id="80" name="楕円 79">
          <a:extLst>
            <a:ext uri="{FF2B5EF4-FFF2-40B4-BE49-F238E27FC236}">
              <a16:creationId xmlns:a16="http://schemas.microsoft.com/office/drawing/2014/main" id="{F3184308-9C5A-4694-8D3A-4691F48A8E89}"/>
            </a:ext>
          </a:extLst>
        </xdr:cNvPr>
        <xdr:cNvSpPr/>
      </xdr:nvSpPr>
      <xdr:spPr>
        <a:xfrm>
          <a:off x="1079500" y="69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131445</xdr:rowOff>
    </xdr:from>
    <xdr:to>
      <xdr:col>10</xdr:col>
      <xdr:colOff>114300</xdr:colOff>
      <xdr:row>41</xdr:row>
      <xdr:rowOff>45720</xdr:rowOff>
    </xdr:to>
    <xdr:cxnSp macro="">
      <xdr:nvCxnSpPr>
        <xdr:cNvPr id="81" name="直線コネクタ 80">
          <a:extLst>
            <a:ext uri="{FF2B5EF4-FFF2-40B4-BE49-F238E27FC236}">
              <a16:creationId xmlns:a16="http://schemas.microsoft.com/office/drawing/2014/main" id="{010CFEC5-7139-433B-8FB9-9AB47B2821B1}"/>
            </a:ext>
          </a:extLst>
        </xdr:cNvPr>
        <xdr:cNvCxnSpPr/>
      </xdr:nvCxnSpPr>
      <xdr:spPr>
        <a:xfrm>
          <a:off x="1130300" y="698944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48277</xdr:rowOff>
    </xdr:from>
    <xdr:ext cx="405111" cy="259045"/>
    <xdr:sp macro="" textlink="">
      <xdr:nvSpPr>
        <xdr:cNvPr id="82" name="n_1aveValue【図書館】&#10;有形固定資産減価償却率">
          <a:extLst>
            <a:ext uri="{FF2B5EF4-FFF2-40B4-BE49-F238E27FC236}">
              <a16:creationId xmlns:a16="http://schemas.microsoft.com/office/drawing/2014/main" id="{478DB66A-9FBC-4105-8300-0DE1A7A4E71D}"/>
            </a:ext>
          </a:extLst>
        </xdr:cNvPr>
        <xdr:cNvSpPr txBox="1"/>
      </xdr:nvSpPr>
      <xdr:spPr>
        <a:xfrm>
          <a:off x="3582044" y="656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151147</xdr:rowOff>
    </xdr:from>
    <xdr:ext cx="405111" cy="259045"/>
    <xdr:sp macro="" textlink="">
      <xdr:nvSpPr>
        <xdr:cNvPr id="83" name="n_2aveValue【図書館】&#10;有形固定資産減価償却率">
          <a:extLst>
            <a:ext uri="{FF2B5EF4-FFF2-40B4-BE49-F238E27FC236}">
              <a16:creationId xmlns:a16="http://schemas.microsoft.com/office/drawing/2014/main" id="{C3A3DF00-8C2E-4DE7-BBD6-A73BC000E4CD}"/>
            </a:ext>
          </a:extLst>
        </xdr:cNvPr>
        <xdr:cNvSpPr txBox="1"/>
      </xdr:nvSpPr>
      <xdr:spPr>
        <a:xfrm>
          <a:off x="2705744" y="649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134002</xdr:rowOff>
    </xdr:from>
    <xdr:ext cx="405111" cy="259045"/>
    <xdr:sp macro="" textlink="">
      <xdr:nvSpPr>
        <xdr:cNvPr id="84" name="n_3aveValue【図書館】&#10;有形固定資産減価償却率">
          <a:extLst>
            <a:ext uri="{FF2B5EF4-FFF2-40B4-BE49-F238E27FC236}">
              <a16:creationId xmlns:a16="http://schemas.microsoft.com/office/drawing/2014/main" id="{CE1362BE-E9ED-4AF3-ABE2-7957892B93A9}"/>
            </a:ext>
          </a:extLst>
        </xdr:cNvPr>
        <xdr:cNvSpPr txBox="1"/>
      </xdr:nvSpPr>
      <xdr:spPr>
        <a:xfrm>
          <a:off x="1816744" y="647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93997</xdr:rowOff>
    </xdr:from>
    <xdr:ext cx="405111" cy="259045"/>
    <xdr:sp macro="" textlink="">
      <xdr:nvSpPr>
        <xdr:cNvPr id="85" name="n_4aveValue【図書館】&#10;有形固定資産減価償却率">
          <a:extLst>
            <a:ext uri="{FF2B5EF4-FFF2-40B4-BE49-F238E27FC236}">
              <a16:creationId xmlns:a16="http://schemas.microsoft.com/office/drawing/2014/main" id="{ECCD9BFB-CA3D-4634-A131-14DBA80E4FDF}"/>
            </a:ext>
          </a:extLst>
        </xdr:cNvPr>
        <xdr:cNvSpPr txBox="1"/>
      </xdr:nvSpPr>
      <xdr:spPr>
        <a:xfrm>
          <a:off x="927744" y="643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152417</xdr:rowOff>
    </xdr:from>
    <xdr:ext cx="405111" cy="259045"/>
    <xdr:sp macro="" textlink="">
      <xdr:nvSpPr>
        <xdr:cNvPr id="86" name="n_1mainValue【図書館】&#10;有形固定資産減価償却率">
          <a:extLst>
            <a:ext uri="{FF2B5EF4-FFF2-40B4-BE49-F238E27FC236}">
              <a16:creationId xmlns:a16="http://schemas.microsoft.com/office/drawing/2014/main" id="{A7E8D3E9-7277-415E-9E55-92F775851C15}"/>
            </a:ext>
          </a:extLst>
        </xdr:cNvPr>
        <xdr:cNvSpPr txBox="1"/>
      </xdr:nvSpPr>
      <xdr:spPr>
        <a:xfrm>
          <a:off x="3582044"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87647</xdr:rowOff>
    </xdr:from>
    <xdr:ext cx="405111" cy="259045"/>
    <xdr:sp macro="" textlink="">
      <xdr:nvSpPr>
        <xdr:cNvPr id="87" name="n_2mainValue【図書館】&#10;有形固定資産減価償却率">
          <a:extLst>
            <a:ext uri="{FF2B5EF4-FFF2-40B4-BE49-F238E27FC236}">
              <a16:creationId xmlns:a16="http://schemas.microsoft.com/office/drawing/2014/main" id="{5D02CA38-BC72-4A87-AFF6-A0D535FCBDDA}"/>
            </a:ext>
          </a:extLst>
        </xdr:cNvPr>
        <xdr:cNvSpPr txBox="1"/>
      </xdr:nvSpPr>
      <xdr:spPr>
        <a:xfrm>
          <a:off x="2705744" y="711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87647</xdr:rowOff>
    </xdr:from>
    <xdr:ext cx="405111" cy="259045"/>
    <xdr:sp macro="" textlink="">
      <xdr:nvSpPr>
        <xdr:cNvPr id="88" name="n_3mainValue【図書館】&#10;有形固定資産減価償却率">
          <a:extLst>
            <a:ext uri="{FF2B5EF4-FFF2-40B4-BE49-F238E27FC236}">
              <a16:creationId xmlns:a16="http://schemas.microsoft.com/office/drawing/2014/main" id="{EFD58C33-A4A2-4BF8-8202-6BFADC118728}"/>
            </a:ext>
          </a:extLst>
        </xdr:cNvPr>
        <xdr:cNvSpPr txBox="1"/>
      </xdr:nvSpPr>
      <xdr:spPr>
        <a:xfrm>
          <a:off x="1816744" y="711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1922</xdr:rowOff>
    </xdr:from>
    <xdr:ext cx="405111" cy="259045"/>
    <xdr:sp macro="" textlink="">
      <xdr:nvSpPr>
        <xdr:cNvPr id="89" name="n_4mainValue【図書館】&#10;有形固定資産減価償却率">
          <a:extLst>
            <a:ext uri="{FF2B5EF4-FFF2-40B4-BE49-F238E27FC236}">
              <a16:creationId xmlns:a16="http://schemas.microsoft.com/office/drawing/2014/main" id="{95B66A16-96A4-4F03-B9D9-3704343CE764}"/>
            </a:ext>
          </a:extLst>
        </xdr:cNvPr>
        <xdr:cNvSpPr txBox="1"/>
      </xdr:nvSpPr>
      <xdr:spPr>
        <a:xfrm>
          <a:off x="927744" y="703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2D22E1A7-9290-4A07-997C-8464D9A31CB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9F1FD6D3-B874-408C-8212-14FD9F48E54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D85256BD-A7A3-47BF-9680-3282FC11AEF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6AD0A114-3668-44DF-AF2D-C64C3BDC97D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2F37A110-9B78-471B-AB3B-5755E4245F2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FDE6ED21-1907-417F-B539-28FF925D143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57A1122E-5B02-42F4-A677-FFD812F7581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4EF3143D-AFEA-406C-9897-1520D2E9AAC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a:extLst>
            <a:ext uri="{FF2B5EF4-FFF2-40B4-BE49-F238E27FC236}">
              <a16:creationId xmlns:a16="http://schemas.microsoft.com/office/drawing/2014/main" id="{3BB97BDD-C253-4D4E-88C6-C012AC737692}"/>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852C8E77-CE7B-4340-B15C-70D513B04A5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0" name="直線コネクタ 99">
          <a:extLst>
            <a:ext uri="{FF2B5EF4-FFF2-40B4-BE49-F238E27FC236}">
              <a16:creationId xmlns:a16="http://schemas.microsoft.com/office/drawing/2014/main" id="{CE78DEE5-6312-448A-8C1C-E6B720DB75CC}"/>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1" name="テキスト ボックス 100">
          <a:extLst>
            <a:ext uri="{FF2B5EF4-FFF2-40B4-BE49-F238E27FC236}">
              <a16:creationId xmlns:a16="http://schemas.microsoft.com/office/drawing/2014/main" id="{1208BE38-D3DF-4D5B-AB1A-D93D10765854}"/>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2" name="直線コネクタ 101">
          <a:extLst>
            <a:ext uri="{FF2B5EF4-FFF2-40B4-BE49-F238E27FC236}">
              <a16:creationId xmlns:a16="http://schemas.microsoft.com/office/drawing/2014/main" id="{A8021285-96EB-4B23-BEB7-1CB9162B483B}"/>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3" name="テキスト ボックス 102">
          <a:extLst>
            <a:ext uri="{FF2B5EF4-FFF2-40B4-BE49-F238E27FC236}">
              <a16:creationId xmlns:a16="http://schemas.microsoft.com/office/drawing/2014/main" id="{742FE0FD-8C3C-4410-918A-39235AF8C3AE}"/>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4" name="直線コネクタ 103">
          <a:extLst>
            <a:ext uri="{FF2B5EF4-FFF2-40B4-BE49-F238E27FC236}">
              <a16:creationId xmlns:a16="http://schemas.microsoft.com/office/drawing/2014/main" id="{59352155-C7DF-4354-A9B9-84A7B1C5D209}"/>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5" name="テキスト ボックス 104">
          <a:extLst>
            <a:ext uri="{FF2B5EF4-FFF2-40B4-BE49-F238E27FC236}">
              <a16:creationId xmlns:a16="http://schemas.microsoft.com/office/drawing/2014/main" id="{382B56C9-B231-46B6-9977-32D3402B968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6" name="直線コネクタ 105">
          <a:extLst>
            <a:ext uri="{FF2B5EF4-FFF2-40B4-BE49-F238E27FC236}">
              <a16:creationId xmlns:a16="http://schemas.microsoft.com/office/drawing/2014/main" id="{EFD26205-D106-475C-9201-DC5BDEE8231B}"/>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7" name="テキスト ボックス 106">
          <a:extLst>
            <a:ext uri="{FF2B5EF4-FFF2-40B4-BE49-F238E27FC236}">
              <a16:creationId xmlns:a16="http://schemas.microsoft.com/office/drawing/2014/main" id="{80EEB627-5070-42C0-BDAC-B13BEA4CABC2}"/>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C0B704D5-2468-473E-B3B7-6655623DCC6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9EB7955D-8C0E-48CA-8F0E-79E2CB340B11}"/>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A41A5411-373F-4BCB-AAF3-C158AAE2DE0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xdr:rowOff>
    </xdr:from>
    <xdr:to>
      <xdr:col>54</xdr:col>
      <xdr:colOff>189865</xdr:colOff>
      <xdr:row>41</xdr:row>
      <xdr:rowOff>85344</xdr:rowOff>
    </xdr:to>
    <xdr:cxnSp macro="">
      <xdr:nvCxnSpPr>
        <xdr:cNvPr id="111" name="直線コネクタ 110">
          <a:extLst>
            <a:ext uri="{FF2B5EF4-FFF2-40B4-BE49-F238E27FC236}">
              <a16:creationId xmlns:a16="http://schemas.microsoft.com/office/drawing/2014/main" id="{B40453A7-53D3-4BF1-86DE-B711D7C5A407}"/>
            </a:ext>
          </a:extLst>
        </xdr:cNvPr>
        <xdr:cNvCxnSpPr/>
      </xdr:nvCxnSpPr>
      <xdr:spPr>
        <a:xfrm flipV="1">
          <a:off x="10476865" y="583692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89171</xdr:rowOff>
    </xdr:from>
    <xdr:ext cx="469744" cy="259045"/>
    <xdr:sp macro="" textlink="">
      <xdr:nvSpPr>
        <xdr:cNvPr id="112" name="【図書館】&#10;一人当たり面積最小値テキスト">
          <a:extLst>
            <a:ext uri="{FF2B5EF4-FFF2-40B4-BE49-F238E27FC236}">
              <a16:creationId xmlns:a16="http://schemas.microsoft.com/office/drawing/2014/main" id="{B6B9370B-CD92-4014-9E55-165E86EC2F6A}"/>
            </a:ext>
          </a:extLst>
        </xdr:cNvPr>
        <xdr:cNvSpPr txBox="1"/>
      </xdr:nvSpPr>
      <xdr:spPr>
        <a:xfrm>
          <a:off x="10515600" y="711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85344</xdr:rowOff>
    </xdr:from>
    <xdr:to>
      <xdr:col>55</xdr:col>
      <xdr:colOff>88900</xdr:colOff>
      <xdr:row>41</xdr:row>
      <xdr:rowOff>85344</xdr:rowOff>
    </xdr:to>
    <xdr:cxnSp macro="">
      <xdr:nvCxnSpPr>
        <xdr:cNvPr id="113" name="直線コネクタ 112">
          <a:extLst>
            <a:ext uri="{FF2B5EF4-FFF2-40B4-BE49-F238E27FC236}">
              <a16:creationId xmlns:a16="http://schemas.microsoft.com/office/drawing/2014/main" id="{421189AF-148F-45B1-9EF1-2A174990ADEC}"/>
            </a:ext>
          </a:extLst>
        </xdr:cNvPr>
        <xdr:cNvCxnSpPr/>
      </xdr:nvCxnSpPr>
      <xdr:spPr>
        <a:xfrm>
          <a:off x="10388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125747</xdr:rowOff>
    </xdr:from>
    <xdr:ext cx="469744" cy="259045"/>
    <xdr:sp macro="" textlink="">
      <xdr:nvSpPr>
        <xdr:cNvPr id="114" name="【図書館】&#10;一人当たり面積最大値テキスト">
          <a:extLst>
            <a:ext uri="{FF2B5EF4-FFF2-40B4-BE49-F238E27FC236}">
              <a16:creationId xmlns:a16="http://schemas.microsoft.com/office/drawing/2014/main" id="{51DCCB5D-4F23-4B52-82D9-AD618E5B1BFB}"/>
            </a:ext>
          </a:extLst>
        </xdr:cNvPr>
        <xdr:cNvSpPr txBox="1"/>
      </xdr:nvSpPr>
      <xdr:spPr>
        <a:xfrm>
          <a:off x="10515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xdr:rowOff>
    </xdr:from>
    <xdr:to>
      <xdr:col>55</xdr:col>
      <xdr:colOff>88900</xdr:colOff>
      <xdr:row>34</xdr:row>
      <xdr:rowOff>7620</xdr:rowOff>
    </xdr:to>
    <xdr:cxnSp macro="">
      <xdr:nvCxnSpPr>
        <xdr:cNvPr id="115" name="直線コネクタ 114">
          <a:extLst>
            <a:ext uri="{FF2B5EF4-FFF2-40B4-BE49-F238E27FC236}">
              <a16:creationId xmlns:a16="http://schemas.microsoft.com/office/drawing/2014/main" id="{6BA9B230-CF69-4DE7-A294-072EF6C54DC5}"/>
            </a:ext>
          </a:extLst>
        </xdr:cNvPr>
        <xdr:cNvCxnSpPr/>
      </xdr:nvCxnSpPr>
      <xdr:spPr>
        <a:xfrm>
          <a:off x="10388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16273</xdr:rowOff>
    </xdr:from>
    <xdr:ext cx="469744" cy="259045"/>
    <xdr:sp macro="" textlink="">
      <xdr:nvSpPr>
        <xdr:cNvPr id="116" name="【図書館】&#10;一人当たり面積平均値テキスト">
          <a:extLst>
            <a:ext uri="{FF2B5EF4-FFF2-40B4-BE49-F238E27FC236}">
              <a16:creationId xmlns:a16="http://schemas.microsoft.com/office/drawing/2014/main" id="{A5A97D56-2929-4F78-94B6-464AA27DC0D3}"/>
            </a:ext>
          </a:extLst>
        </xdr:cNvPr>
        <xdr:cNvSpPr txBox="1"/>
      </xdr:nvSpPr>
      <xdr:spPr>
        <a:xfrm>
          <a:off x="10515600" y="65313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164846</xdr:rowOff>
    </xdr:from>
    <xdr:to>
      <xdr:col>55</xdr:col>
      <xdr:colOff>50800</xdr:colOff>
      <xdr:row>39</xdr:row>
      <xdr:rowOff>94996</xdr:rowOff>
    </xdr:to>
    <xdr:sp macro="" textlink="">
      <xdr:nvSpPr>
        <xdr:cNvPr id="117" name="フローチャート: 判断 116">
          <a:extLst>
            <a:ext uri="{FF2B5EF4-FFF2-40B4-BE49-F238E27FC236}">
              <a16:creationId xmlns:a16="http://schemas.microsoft.com/office/drawing/2014/main" id="{2B9999C7-B53B-4179-A329-AF973485E7D9}"/>
            </a:ext>
          </a:extLst>
        </xdr:cNvPr>
        <xdr:cNvSpPr/>
      </xdr:nvSpPr>
      <xdr:spPr>
        <a:xfrm>
          <a:off x="104267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29972</xdr:rowOff>
    </xdr:from>
    <xdr:to>
      <xdr:col>50</xdr:col>
      <xdr:colOff>165100</xdr:colOff>
      <xdr:row>39</xdr:row>
      <xdr:rowOff>131572</xdr:rowOff>
    </xdr:to>
    <xdr:sp macro="" textlink="">
      <xdr:nvSpPr>
        <xdr:cNvPr id="118" name="フローチャート: 判断 117">
          <a:extLst>
            <a:ext uri="{FF2B5EF4-FFF2-40B4-BE49-F238E27FC236}">
              <a16:creationId xmlns:a16="http://schemas.microsoft.com/office/drawing/2014/main" id="{38EAA770-1A08-4686-8911-BB4F110F5D27}"/>
            </a:ext>
          </a:extLst>
        </xdr:cNvPr>
        <xdr:cNvSpPr/>
      </xdr:nvSpPr>
      <xdr:spPr>
        <a:xfrm>
          <a:off x="9588500" y="671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137414</xdr:rowOff>
    </xdr:from>
    <xdr:to>
      <xdr:col>46</xdr:col>
      <xdr:colOff>38100</xdr:colOff>
      <xdr:row>39</xdr:row>
      <xdr:rowOff>67564</xdr:rowOff>
    </xdr:to>
    <xdr:sp macro="" textlink="">
      <xdr:nvSpPr>
        <xdr:cNvPr id="119" name="フローチャート: 判断 118">
          <a:extLst>
            <a:ext uri="{FF2B5EF4-FFF2-40B4-BE49-F238E27FC236}">
              <a16:creationId xmlns:a16="http://schemas.microsoft.com/office/drawing/2014/main" id="{88934F1E-400C-4E19-AC7E-DF1E9D428307}"/>
            </a:ext>
          </a:extLst>
        </xdr:cNvPr>
        <xdr:cNvSpPr/>
      </xdr:nvSpPr>
      <xdr:spPr>
        <a:xfrm>
          <a:off x="8699500" y="66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132842</xdr:rowOff>
    </xdr:from>
    <xdr:to>
      <xdr:col>41</xdr:col>
      <xdr:colOff>101600</xdr:colOff>
      <xdr:row>39</xdr:row>
      <xdr:rowOff>62992</xdr:rowOff>
    </xdr:to>
    <xdr:sp macro="" textlink="">
      <xdr:nvSpPr>
        <xdr:cNvPr id="120" name="フローチャート: 判断 119">
          <a:extLst>
            <a:ext uri="{FF2B5EF4-FFF2-40B4-BE49-F238E27FC236}">
              <a16:creationId xmlns:a16="http://schemas.microsoft.com/office/drawing/2014/main" id="{237E926F-9265-43E7-A502-8B20EA0ED364}"/>
            </a:ext>
          </a:extLst>
        </xdr:cNvPr>
        <xdr:cNvSpPr/>
      </xdr:nvSpPr>
      <xdr:spPr>
        <a:xfrm>
          <a:off x="7810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25400</xdr:rowOff>
    </xdr:from>
    <xdr:to>
      <xdr:col>36</xdr:col>
      <xdr:colOff>165100</xdr:colOff>
      <xdr:row>39</xdr:row>
      <xdr:rowOff>127000</xdr:rowOff>
    </xdr:to>
    <xdr:sp macro="" textlink="">
      <xdr:nvSpPr>
        <xdr:cNvPr id="121" name="フローチャート: 判断 120">
          <a:extLst>
            <a:ext uri="{FF2B5EF4-FFF2-40B4-BE49-F238E27FC236}">
              <a16:creationId xmlns:a16="http://schemas.microsoft.com/office/drawing/2014/main" id="{028D7C19-528B-4603-997D-52A29532A5E6}"/>
            </a:ext>
          </a:extLst>
        </xdr:cNvPr>
        <xdr:cNvSpPr/>
      </xdr:nvSpPr>
      <xdr:spPr>
        <a:xfrm>
          <a:off x="692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711F28CB-6B6E-4930-A35E-AEE0B423489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584D6ABB-78AA-4FE8-8EEA-6AEF53F5261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7EEAAE23-0FE1-40A0-9753-0909551EC5B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617FCB6F-408B-46EC-861C-AAE90613E6B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CA6B8F9-0247-4628-9453-E4FCB06286C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87122</xdr:rowOff>
    </xdr:from>
    <xdr:to>
      <xdr:col>55</xdr:col>
      <xdr:colOff>50800</xdr:colOff>
      <xdr:row>40</xdr:row>
      <xdr:rowOff>17272</xdr:rowOff>
    </xdr:to>
    <xdr:sp macro="" textlink="">
      <xdr:nvSpPr>
        <xdr:cNvPr id="127" name="楕円 126">
          <a:extLst>
            <a:ext uri="{FF2B5EF4-FFF2-40B4-BE49-F238E27FC236}">
              <a16:creationId xmlns:a16="http://schemas.microsoft.com/office/drawing/2014/main" id="{E30DA252-FFB4-4F19-BDA2-011955670832}"/>
            </a:ext>
          </a:extLst>
        </xdr:cNvPr>
        <xdr:cNvSpPr/>
      </xdr:nvSpPr>
      <xdr:spPr>
        <a:xfrm>
          <a:off x="10426700" y="677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65549</xdr:rowOff>
    </xdr:from>
    <xdr:ext cx="469744" cy="259045"/>
    <xdr:sp macro="" textlink="">
      <xdr:nvSpPr>
        <xdr:cNvPr id="128" name="【図書館】&#10;一人当たり面積該当値テキスト">
          <a:extLst>
            <a:ext uri="{FF2B5EF4-FFF2-40B4-BE49-F238E27FC236}">
              <a16:creationId xmlns:a16="http://schemas.microsoft.com/office/drawing/2014/main" id="{44B12433-1320-4AB2-9BEE-DA97B45A5413}"/>
            </a:ext>
          </a:extLst>
        </xdr:cNvPr>
        <xdr:cNvSpPr txBox="1"/>
      </xdr:nvSpPr>
      <xdr:spPr>
        <a:xfrm>
          <a:off x="10515600" y="675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89408</xdr:rowOff>
    </xdr:from>
    <xdr:to>
      <xdr:col>50</xdr:col>
      <xdr:colOff>165100</xdr:colOff>
      <xdr:row>40</xdr:row>
      <xdr:rowOff>19558</xdr:rowOff>
    </xdr:to>
    <xdr:sp macro="" textlink="">
      <xdr:nvSpPr>
        <xdr:cNvPr id="129" name="楕円 128">
          <a:extLst>
            <a:ext uri="{FF2B5EF4-FFF2-40B4-BE49-F238E27FC236}">
              <a16:creationId xmlns:a16="http://schemas.microsoft.com/office/drawing/2014/main" id="{CE5EE200-F3D3-48F6-995A-D998B80A1F78}"/>
            </a:ext>
          </a:extLst>
        </xdr:cNvPr>
        <xdr:cNvSpPr/>
      </xdr:nvSpPr>
      <xdr:spPr>
        <a:xfrm>
          <a:off x="9588500" y="677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137922</xdr:rowOff>
    </xdr:from>
    <xdr:to>
      <xdr:col>55</xdr:col>
      <xdr:colOff>0</xdr:colOff>
      <xdr:row>39</xdr:row>
      <xdr:rowOff>140208</xdr:rowOff>
    </xdr:to>
    <xdr:cxnSp macro="">
      <xdr:nvCxnSpPr>
        <xdr:cNvPr id="130" name="直線コネクタ 129">
          <a:extLst>
            <a:ext uri="{FF2B5EF4-FFF2-40B4-BE49-F238E27FC236}">
              <a16:creationId xmlns:a16="http://schemas.microsoft.com/office/drawing/2014/main" id="{3CF5BEAA-C6F8-4BF9-AC36-17197667D1A1}"/>
            </a:ext>
          </a:extLst>
        </xdr:cNvPr>
        <xdr:cNvCxnSpPr/>
      </xdr:nvCxnSpPr>
      <xdr:spPr>
        <a:xfrm flipV="1">
          <a:off x="9639300" y="682447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91694</xdr:rowOff>
    </xdr:from>
    <xdr:to>
      <xdr:col>46</xdr:col>
      <xdr:colOff>38100</xdr:colOff>
      <xdr:row>40</xdr:row>
      <xdr:rowOff>21844</xdr:rowOff>
    </xdr:to>
    <xdr:sp macro="" textlink="">
      <xdr:nvSpPr>
        <xdr:cNvPr id="131" name="楕円 130">
          <a:extLst>
            <a:ext uri="{FF2B5EF4-FFF2-40B4-BE49-F238E27FC236}">
              <a16:creationId xmlns:a16="http://schemas.microsoft.com/office/drawing/2014/main" id="{86A38C00-33F2-46E5-9A52-033944CEA52D}"/>
            </a:ext>
          </a:extLst>
        </xdr:cNvPr>
        <xdr:cNvSpPr/>
      </xdr:nvSpPr>
      <xdr:spPr>
        <a:xfrm>
          <a:off x="8699500" y="67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140208</xdr:rowOff>
    </xdr:from>
    <xdr:to>
      <xdr:col>50</xdr:col>
      <xdr:colOff>114300</xdr:colOff>
      <xdr:row>39</xdr:row>
      <xdr:rowOff>142494</xdr:rowOff>
    </xdr:to>
    <xdr:cxnSp macro="">
      <xdr:nvCxnSpPr>
        <xdr:cNvPr id="132" name="直線コネクタ 131">
          <a:extLst>
            <a:ext uri="{FF2B5EF4-FFF2-40B4-BE49-F238E27FC236}">
              <a16:creationId xmlns:a16="http://schemas.microsoft.com/office/drawing/2014/main" id="{F15EDF99-7DC3-4F27-8FA8-0E6F699FD81A}"/>
            </a:ext>
          </a:extLst>
        </xdr:cNvPr>
        <xdr:cNvCxnSpPr/>
      </xdr:nvCxnSpPr>
      <xdr:spPr>
        <a:xfrm flipV="1">
          <a:off x="8750300" y="682675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93980</xdr:rowOff>
    </xdr:from>
    <xdr:to>
      <xdr:col>41</xdr:col>
      <xdr:colOff>101600</xdr:colOff>
      <xdr:row>40</xdr:row>
      <xdr:rowOff>24130</xdr:rowOff>
    </xdr:to>
    <xdr:sp macro="" textlink="">
      <xdr:nvSpPr>
        <xdr:cNvPr id="133" name="楕円 132">
          <a:extLst>
            <a:ext uri="{FF2B5EF4-FFF2-40B4-BE49-F238E27FC236}">
              <a16:creationId xmlns:a16="http://schemas.microsoft.com/office/drawing/2014/main" id="{119A7EA7-B826-41CF-96C5-062FE2A31E09}"/>
            </a:ext>
          </a:extLst>
        </xdr:cNvPr>
        <xdr:cNvSpPr/>
      </xdr:nvSpPr>
      <xdr:spPr>
        <a:xfrm>
          <a:off x="7810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142494</xdr:rowOff>
    </xdr:from>
    <xdr:to>
      <xdr:col>45</xdr:col>
      <xdr:colOff>177800</xdr:colOff>
      <xdr:row>39</xdr:row>
      <xdr:rowOff>144780</xdr:rowOff>
    </xdr:to>
    <xdr:cxnSp macro="">
      <xdr:nvCxnSpPr>
        <xdr:cNvPr id="134" name="直線コネクタ 133">
          <a:extLst>
            <a:ext uri="{FF2B5EF4-FFF2-40B4-BE49-F238E27FC236}">
              <a16:creationId xmlns:a16="http://schemas.microsoft.com/office/drawing/2014/main" id="{E2CD4442-1FA0-4D0E-B97A-E7C5F68A8871}"/>
            </a:ext>
          </a:extLst>
        </xdr:cNvPr>
        <xdr:cNvCxnSpPr/>
      </xdr:nvCxnSpPr>
      <xdr:spPr>
        <a:xfrm flipV="1">
          <a:off x="7861300" y="682904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98552</xdr:rowOff>
    </xdr:from>
    <xdr:to>
      <xdr:col>36</xdr:col>
      <xdr:colOff>165100</xdr:colOff>
      <xdr:row>40</xdr:row>
      <xdr:rowOff>28702</xdr:rowOff>
    </xdr:to>
    <xdr:sp macro="" textlink="">
      <xdr:nvSpPr>
        <xdr:cNvPr id="135" name="楕円 134">
          <a:extLst>
            <a:ext uri="{FF2B5EF4-FFF2-40B4-BE49-F238E27FC236}">
              <a16:creationId xmlns:a16="http://schemas.microsoft.com/office/drawing/2014/main" id="{411AEE94-FD0A-4A12-830D-473ED15CAE76}"/>
            </a:ext>
          </a:extLst>
        </xdr:cNvPr>
        <xdr:cNvSpPr/>
      </xdr:nvSpPr>
      <xdr:spPr>
        <a:xfrm>
          <a:off x="6921500" y="678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144780</xdr:rowOff>
    </xdr:from>
    <xdr:to>
      <xdr:col>41</xdr:col>
      <xdr:colOff>50800</xdr:colOff>
      <xdr:row>39</xdr:row>
      <xdr:rowOff>149352</xdr:rowOff>
    </xdr:to>
    <xdr:cxnSp macro="">
      <xdr:nvCxnSpPr>
        <xdr:cNvPr id="136" name="直線コネクタ 135">
          <a:extLst>
            <a:ext uri="{FF2B5EF4-FFF2-40B4-BE49-F238E27FC236}">
              <a16:creationId xmlns:a16="http://schemas.microsoft.com/office/drawing/2014/main" id="{167E3A6C-3E8A-4773-8790-B50CF85259C4}"/>
            </a:ext>
          </a:extLst>
        </xdr:cNvPr>
        <xdr:cNvCxnSpPr/>
      </xdr:nvCxnSpPr>
      <xdr:spPr>
        <a:xfrm flipV="1">
          <a:off x="6972300" y="683133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148099</xdr:rowOff>
    </xdr:from>
    <xdr:ext cx="469744" cy="259045"/>
    <xdr:sp macro="" textlink="">
      <xdr:nvSpPr>
        <xdr:cNvPr id="137" name="n_1aveValue【図書館】&#10;一人当たり面積">
          <a:extLst>
            <a:ext uri="{FF2B5EF4-FFF2-40B4-BE49-F238E27FC236}">
              <a16:creationId xmlns:a16="http://schemas.microsoft.com/office/drawing/2014/main" id="{F5A4C0C1-6218-4EF4-8261-FBE44031C498}"/>
            </a:ext>
          </a:extLst>
        </xdr:cNvPr>
        <xdr:cNvSpPr txBox="1"/>
      </xdr:nvSpPr>
      <xdr:spPr>
        <a:xfrm>
          <a:off x="9391727" y="649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84091</xdr:rowOff>
    </xdr:from>
    <xdr:ext cx="469744" cy="259045"/>
    <xdr:sp macro="" textlink="">
      <xdr:nvSpPr>
        <xdr:cNvPr id="138" name="n_2aveValue【図書館】&#10;一人当たり面積">
          <a:extLst>
            <a:ext uri="{FF2B5EF4-FFF2-40B4-BE49-F238E27FC236}">
              <a16:creationId xmlns:a16="http://schemas.microsoft.com/office/drawing/2014/main" id="{68AE75C9-E8EB-4FE1-A6A5-324B4423BE91}"/>
            </a:ext>
          </a:extLst>
        </xdr:cNvPr>
        <xdr:cNvSpPr txBox="1"/>
      </xdr:nvSpPr>
      <xdr:spPr>
        <a:xfrm>
          <a:off x="8515427" y="6427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79519</xdr:rowOff>
    </xdr:from>
    <xdr:ext cx="469744" cy="259045"/>
    <xdr:sp macro="" textlink="">
      <xdr:nvSpPr>
        <xdr:cNvPr id="139" name="n_3aveValue【図書館】&#10;一人当たり面積">
          <a:extLst>
            <a:ext uri="{FF2B5EF4-FFF2-40B4-BE49-F238E27FC236}">
              <a16:creationId xmlns:a16="http://schemas.microsoft.com/office/drawing/2014/main" id="{C2D688EF-C0E8-470C-9843-768B8098B2D7}"/>
            </a:ext>
          </a:extLst>
        </xdr:cNvPr>
        <xdr:cNvSpPr txBox="1"/>
      </xdr:nvSpPr>
      <xdr:spPr>
        <a:xfrm>
          <a:off x="7626427" y="642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143527</xdr:rowOff>
    </xdr:from>
    <xdr:ext cx="469744" cy="259045"/>
    <xdr:sp macro="" textlink="">
      <xdr:nvSpPr>
        <xdr:cNvPr id="140" name="n_4aveValue【図書館】&#10;一人当たり面積">
          <a:extLst>
            <a:ext uri="{FF2B5EF4-FFF2-40B4-BE49-F238E27FC236}">
              <a16:creationId xmlns:a16="http://schemas.microsoft.com/office/drawing/2014/main" id="{73C5A2D9-E165-4DF9-A629-F4E870D4CC59}"/>
            </a:ext>
          </a:extLst>
        </xdr:cNvPr>
        <xdr:cNvSpPr txBox="1"/>
      </xdr:nvSpPr>
      <xdr:spPr>
        <a:xfrm>
          <a:off x="67374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10685</xdr:rowOff>
    </xdr:from>
    <xdr:ext cx="469744" cy="259045"/>
    <xdr:sp macro="" textlink="">
      <xdr:nvSpPr>
        <xdr:cNvPr id="141" name="n_1mainValue【図書館】&#10;一人当たり面積">
          <a:extLst>
            <a:ext uri="{FF2B5EF4-FFF2-40B4-BE49-F238E27FC236}">
              <a16:creationId xmlns:a16="http://schemas.microsoft.com/office/drawing/2014/main" id="{14F429A5-A214-4E40-A782-BB57C2802242}"/>
            </a:ext>
          </a:extLst>
        </xdr:cNvPr>
        <xdr:cNvSpPr txBox="1"/>
      </xdr:nvSpPr>
      <xdr:spPr>
        <a:xfrm>
          <a:off x="9391727" y="686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12971</xdr:rowOff>
    </xdr:from>
    <xdr:ext cx="469744" cy="259045"/>
    <xdr:sp macro="" textlink="">
      <xdr:nvSpPr>
        <xdr:cNvPr id="142" name="n_2mainValue【図書館】&#10;一人当たり面積">
          <a:extLst>
            <a:ext uri="{FF2B5EF4-FFF2-40B4-BE49-F238E27FC236}">
              <a16:creationId xmlns:a16="http://schemas.microsoft.com/office/drawing/2014/main" id="{226F9D82-79E5-4ACC-9E0D-1AFCFC5AB4CB}"/>
            </a:ext>
          </a:extLst>
        </xdr:cNvPr>
        <xdr:cNvSpPr txBox="1"/>
      </xdr:nvSpPr>
      <xdr:spPr>
        <a:xfrm>
          <a:off x="85154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15257</xdr:rowOff>
    </xdr:from>
    <xdr:ext cx="469744" cy="259045"/>
    <xdr:sp macro="" textlink="">
      <xdr:nvSpPr>
        <xdr:cNvPr id="143" name="n_3mainValue【図書館】&#10;一人当たり面積">
          <a:extLst>
            <a:ext uri="{FF2B5EF4-FFF2-40B4-BE49-F238E27FC236}">
              <a16:creationId xmlns:a16="http://schemas.microsoft.com/office/drawing/2014/main" id="{DE66ED89-FF11-447D-9D80-F6C7A1A84140}"/>
            </a:ext>
          </a:extLst>
        </xdr:cNvPr>
        <xdr:cNvSpPr txBox="1"/>
      </xdr:nvSpPr>
      <xdr:spPr>
        <a:xfrm>
          <a:off x="7626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19829</xdr:rowOff>
    </xdr:from>
    <xdr:ext cx="469744" cy="259045"/>
    <xdr:sp macro="" textlink="">
      <xdr:nvSpPr>
        <xdr:cNvPr id="144" name="n_4mainValue【図書館】&#10;一人当たり面積">
          <a:extLst>
            <a:ext uri="{FF2B5EF4-FFF2-40B4-BE49-F238E27FC236}">
              <a16:creationId xmlns:a16="http://schemas.microsoft.com/office/drawing/2014/main" id="{36061704-19A3-4473-9339-F6953FC01EAD}"/>
            </a:ext>
          </a:extLst>
        </xdr:cNvPr>
        <xdr:cNvSpPr txBox="1"/>
      </xdr:nvSpPr>
      <xdr:spPr>
        <a:xfrm>
          <a:off x="6737427" y="687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B7092446-1F87-4528-801B-71292A75D1F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id="{C60E5513-4027-4322-AAA0-936D1CCCDEF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id="{2BED432E-8BF1-45BB-955F-00963FCD9C8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id="{1611AD7C-2A8D-4702-B68C-482698AE521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id="{8074B21A-CF55-472C-9103-F3ABB037D77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id="{04620BD5-7D2F-499D-8BB3-BB446422F0D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id="{58DBD7E8-A998-4063-B345-3C3591FF0A3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id="{82DE7E83-29CE-49F5-BEF6-6880AD57FE7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id="{7A11783B-37F2-4881-B9DF-AF93D07027D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id="{10AFDB21-C537-47E4-B91B-944441D7D38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id="{90DAD475-0218-4533-A74E-D40AC9FAF27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6" name="直線コネクタ 155">
          <a:extLst>
            <a:ext uri="{FF2B5EF4-FFF2-40B4-BE49-F238E27FC236}">
              <a16:creationId xmlns:a16="http://schemas.microsoft.com/office/drawing/2014/main" id="{E46FF538-88B7-47AD-8D49-A163D4219E2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7" name="テキスト ボックス 156">
          <a:extLst>
            <a:ext uri="{FF2B5EF4-FFF2-40B4-BE49-F238E27FC236}">
              <a16:creationId xmlns:a16="http://schemas.microsoft.com/office/drawing/2014/main" id="{AE713A6D-731D-4B84-9196-3128B93A8442}"/>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8" name="直線コネクタ 157">
          <a:extLst>
            <a:ext uri="{FF2B5EF4-FFF2-40B4-BE49-F238E27FC236}">
              <a16:creationId xmlns:a16="http://schemas.microsoft.com/office/drawing/2014/main" id="{0276C405-1920-4350-A007-15ABCAE25699}"/>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9" name="テキスト ボックス 158">
          <a:extLst>
            <a:ext uri="{FF2B5EF4-FFF2-40B4-BE49-F238E27FC236}">
              <a16:creationId xmlns:a16="http://schemas.microsoft.com/office/drawing/2014/main" id="{B62B5D61-23AD-47E6-B1CE-91EC34CCD25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0" name="直線コネクタ 159">
          <a:extLst>
            <a:ext uri="{FF2B5EF4-FFF2-40B4-BE49-F238E27FC236}">
              <a16:creationId xmlns:a16="http://schemas.microsoft.com/office/drawing/2014/main" id="{FC6D14F6-64AA-48BD-8CB0-A4A52041DC9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1" name="テキスト ボックス 160">
          <a:extLst>
            <a:ext uri="{FF2B5EF4-FFF2-40B4-BE49-F238E27FC236}">
              <a16:creationId xmlns:a16="http://schemas.microsoft.com/office/drawing/2014/main" id="{452CD482-A2A5-4D53-8C9D-9087A8ACFF67}"/>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2" name="直線コネクタ 161">
          <a:extLst>
            <a:ext uri="{FF2B5EF4-FFF2-40B4-BE49-F238E27FC236}">
              <a16:creationId xmlns:a16="http://schemas.microsoft.com/office/drawing/2014/main" id="{F2CC7D61-676D-41FF-B3D9-60D826F6B74E}"/>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3" name="テキスト ボックス 162">
          <a:extLst>
            <a:ext uri="{FF2B5EF4-FFF2-40B4-BE49-F238E27FC236}">
              <a16:creationId xmlns:a16="http://schemas.microsoft.com/office/drawing/2014/main" id="{CA3148CA-958D-4711-9E8B-95DAFBA7CCA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4" name="直線コネクタ 163">
          <a:extLst>
            <a:ext uri="{FF2B5EF4-FFF2-40B4-BE49-F238E27FC236}">
              <a16:creationId xmlns:a16="http://schemas.microsoft.com/office/drawing/2014/main" id="{0869CAB7-224A-417D-86E2-2DBC2C528B8F}"/>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5" name="テキスト ボックス 164">
          <a:extLst>
            <a:ext uri="{FF2B5EF4-FFF2-40B4-BE49-F238E27FC236}">
              <a16:creationId xmlns:a16="http://schemas.microsoft.com/office/drawing/2014/main" id="{60EA7FE6-5153-4286-8F89-CC330B03D93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6" name="直線コネクタ 165">
          <a:extLst>
            <a:ext uri="{FF2B5EF4-FFF2-40B4-BE49-F238E27FC236}">
              <a16:creationId xmlns:a16="http://schemas.microsoft.com/office/drawing/2014/main" id="{CF11B5E4-0AD0-4840-9380-FBAD884B8BB8}"/>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7" name="テキスト ボックス 166">
          <a:extLst>
            <a:ext uri="{FF2B5EF4-FFF2-40B4-BE49-F238E27FC236}">
              <a16:creationId xmlns:a16="http://schemas.microsoft.com/office/drawing/2014/main" id="{05110B5C-FC96-42A5-83EF-8FB7CA6F0372}"/>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30057998-929C-4934-8F4E-353417D3E41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a:extLst>
            <a:ext uri="{FF2B5EF4-FFF2-40B4-BE49-F238E27FC236}">
              <a16:creationId xmlns:a16="http://schemas.microsoft.com/office/drawing/2014/main" id="{9D670B01-42F1-44C6-AFC6-07634213C41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170" name="直線コネクタ 169">
          <a:extLst>
            <a:ext uri="{FF2B5EF4-FFF2-40B4-BE49-F238E27FC236}">
              <a16:creationId xmlns:a16="http://schemas.microsoft.com/office/drawing/2014/main" id="{22A79725-6A7A-443A-BCBF-C3E9B781F289}"/>
            </a:ext>
          </a:extLst>
        </xdr:cNvPr>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1" name="【体育館・プール】&#10;有形固定資産減価償却率最小値テキスト">
          <a:extLst>
            <a:ext uri="{FF2B5EF4-FFF2-40B4-BE49-F238E27FC236}">
              <a16:creationId xmlns:a16="http://schemas.microsoft.com/office/drawing/2014/main" id="{228AA98F-3349-405B-9F03-378EEFFFD4B5}"/>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2" name="直線コネクタ 171">
          <a:extLst>
            <a:ext uri="{FF2B5EF4-FFF2-40B4-BE49-F238E27FC236}">
              <a16:creationId xmlns:a16="http://schemas.microsoft.com/office/drawing/2014/main" id="{E8769646-22F8-4E47-AE96-A5C138840DEC}"/>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3" name="【体育館・プール】&#10;有形固定資産減価償却率最大値テキスト">
          <a:extLst>
            <a:ext uri="{FF2B5EF4-FFF2-40B4-BE49-F238E27FC236}">
              <a16:creationId xmlns:a16="http://schemas.microsoft.com/office/drawing/2014/main" id="{8CD9B091-46D7-43AE-8F34-BB8F48760FD5}"/>
            </a:ext>
          </a:extLst>
        </xdr:cNvPr>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74" name="直線コネクタ 173">
          <a:extLst>
            <a:ext uri="{FF2B5EF4-FFF2-40B4-BE49-F238E27FC236}">
              <a16:creationId xmlns:a16="http://schemas.microsoft.com/office/drawing/2014/main" id="{A6BAA790-E67A-42EE-913B-9E607997783C}"/>
            </a:ext>
          </a:extLst>
        </xdr:cNvPr>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171286</xdr:rowOff>
    </xdr:from>
    <xdr:ext cx="405111" cy="259045"/>
    <xdr:sp macro="" textlink="">
      <xdr:nvSpPr>
        <xdr:cNvPr id="175" name="【体育館・プール】&#10;有形固定資産減価償却率平均値テキスト">
          <a:extLst>
            <a:ext uri="{FF2B5EF4-FFF2-40B4-BE49-F238E27FC236}">
              <a16:creationId xmlns:a16="http://schemas.microsoft.com/office/drawing/2014/main" id="{42F46A11-54B8-42D2-AF68-C6E4D2A26EC6}"/>
            </a:ext>
          </a:extLst>
        </xdr:cNvPr>
        <xdr:cNvSpPr txBox="1"/>
      </xdr:nvSpPr>
      <xdr:spPr>
        <a:xfrm>
          <a:off x="4673600" y="10286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76" name="フローチャート: 判断 175">
          <a:extLst>
            <a:ext uri="{FF2B5EF4-FFF2-40B4-BE49-F238E27FC236}">
              <a16:creationId xmlns:a16="http://schemas.microsoft.com/office/drawing/2014/main" id="{2EEECC96-0E48-4A3C-9BF8-A12B5BDB601B}"/>
            </a:ext>
          </a:extLst>
        </xdr:cNvPr>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4717</xdr:rowOff>
    </xdr:from>
    <xdr:to>
      <xdr:col>20</xdr:col>
      <xdr:colOff>38100</xdr:colOff>
      <xdr:row>60</xdr:row>
      <xdr:rowOff>106317</xdr:rowOff>
    </xdr:to>
    <xdr:sp macro="" textlink="">
      <xdr:nvSpPr>
        <xdr:cNvPr id="177" name="フローチャート: 判断 176">
          <a:extLst>
            <a:ext uri="{FF2B5EF4-FFF2-40B4-BE49-F238E27FC236}">
              <a16:creationId xmlns:a16="http://schemas.microsoft.com/office/drawing/2014/main" id="{4F4B1C77-BA0E-4264-877B-3667037B0C99}"/>
            </a:ext>
          </a:extLst>
        </xdr:cNvPr>
        <xdr:cNvSpPr/>
      </xdr:nvSpPr>
      <xdr:spPr>
        <a:xfrm>
          <a:off x="3746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135346</xdr:rowOff>
    </xdr:from>
    <xdr:to>
      <xdr:col>15</xdr:col>
      <xdr:colOff>101600</xdr:colOff>
      <xdr:row>62</xdr:row>
      <xdr:rowOff>65496</xdr:rowOff>
    </xdr:to>
    <xdr:sp macro="" textlink="">
      <xdr:nvSpPr>
        <xdr:cNvPr id="178" name="フローチャート: 判断 177">
          <a:extLst>
            <a:ext uri="{FF2B5EF4-FFF2-40B4-BE49-F238E27FC236}">
              <a16:creationId xmlns:a16="http://schemas.microsoft.com/office/drawing/2014/main" id="{263BB7FA-0416-4D51-AB1F-36E8AB8B8505}"/>
            </a:ext>
          </a:extLst>
        </xdr:cNvPr>
        <xdr:cNvSpPr/>
      </xdr:nvSpPr>
      <xdr:spPr>
        <a:xfrm>
          <a:off x="2857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123916</xdr:rowOff>
    </xdr:from>
    <xdr:to>
      <xdr:col>10</xdr:col>
      <xdr:colOff>165100</xdr:colOff>
      <xdr:row>62</xdr:row>
      <xdr:rowOff>54066</xdr:rowOff>
    </xdr:to>
    <xdr:sp macro="" textlink="">
      <xdr:nvSpPr>
        <xdr:cNvPr id="179" name="フローチャート: 判断 178">
          <a:extLst>
            <a:ext uri="{FF2B5EF4-FFF2-40B4-BE49-F238E27FC236}">
              <a16:creationId xmlns:a16="http://schemas.microsoft.com/office/drawing/2014/main" id="{5A1A7F62-BE25-47EE-B7DD-F149C6A857C0}"/>
            </a:ext>
          </a:extLst>
        </xdr:cNvPr>
        <xdr:cNvSpPr/>
      </xdr:nvSpPr>
      <xdr:spPr>
        <a:xfrm>
          <a:off x="1968500" y="1058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141877</xdr:rowOff>
    </xdr:from>
    <xdr:to>
      <xdr:col>6</xdr:col>
      <xdr:colOff>38100</xdr:colOff>
      <xdr:row>62</xdr:row>
      <xdr:rowOff>72027</xdr:rowOff>
    </xdr:to>
    <xdr:sp macro="" textlink="">
      <xdr:nvSpPr>
        <xdr:cNvPr id="180" name="フローチャート: 判断 179">
          <a:extLst>
            <a:ext uri="{FF2B5EF4-FFF2-40B4-BE49-F238E27FC236}">
              <a16:creationId xmlns:a16="http://schemas.microsoft.com/office/drawing/2014/main" id="{EFB3BEF9-153C-45EB-B411-C532293AE782}"/>
            </a:ext>
          </a:extLst>
        </xdr:cNvPr>
        <xdr:cNvSpPr/>
      </xdr:nvSpPr>
      <xdr:spPr>
        <a:xfrm>
          <a:off x="1079500" y="1060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6245FE96-8CED-4B5B-84F6-19738879FA3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2BF6B801-623E-4588-93C0-55D2F2834D7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B82823F0-934C-4070-A17A-B2DE619F69E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A8F104A2-6A8A-4A8E-A337-65717377799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5DABF95F-C56C-4826-AAAD-638BB1EF278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161472</xdr:rowOff>
    </xdr:from>
    <xdr:to>
      <xdr:col>24</xdr:col>
      <xdr:colOff>114300</xdr:colOff>
      <xdr:row>64</xdr:row>
      <xdr:rowOff>91622</xdr:rowOff>
    </xdr:to>
    <xdr:sp macro="" textlink="">
      <xdr:nvSpPr>
        <xdr:cNvPr id="186" name="楕円 185">
          <a:extLst>
            <a:ext uri="{FF2B5EF4-FFF2-40B4-BE49-F238E27FC236}">
              <a16:creationId xmlns:a16="http://schemas.microsoft.com/office/drawing/2014/main" id="{94C0ED71-5E30-41E0-A56F-9C2882FF53BC}"/>
            </a:ext>
          </a:extLst>
        </xdr:cNvPr>
        <xdr:cNvSpPr/>
      </xdr:nvSpPr>
      <xdr:spPr>
        <a:xfrm>
          <a:off x="4584700" y="1096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76399</xdr:rowOff>
    </xdr:from>
    <xdr:ext cx="405111" cy="259045"/>
    <xdr:sp macro="" textlink="">
      <xdr:nvSpPr>
        <xdr:cNvPr id="187" name="【体育館・プール】&#10;有形固定資産減価償却率該当値テキスト">
          <a:extLst>
            <a:ext uri="{FF2B5EF4-FFF2-40B4-BE49-F238E27FC236}">
              <a16:creationId xmlns:a16="http://schemas.microsoft.com/office/drawing/2014/main" id="{1A61E0BA-6F06-491B-A8A4-452F9B1D8C4E}"/>
            </a:ext>
          </a:extLst>
        </xdr:cNvPr>
        <xdr:cNvSpPr txBox="1"/>
      </xdr:nvSpPr>
      <xdr:spPr>
        <a:xfrm>
          <a:off x="4673600" y="10877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125549</xdr:rowOff>
    </xdr:from>
    <xdr:to>
      <xdr:col>20</xdr:col>
      <xdr:colOff>38100</xdr:colOff>
      <xdr:row>64</xdr:row>
      <xdr:rowOff>55699</xdr:rowOff>
    </xdr:to>
    <xdr:sp macro="" textlink="">
      <xdr:nvSpPr>
        <xdr:cNvPr id="188" name="楕円 187">
          <a:extLst>
            <a:ext uri="{FF2B5EF4-FFF2-40B4-BE49-F238E27FC236}">
              <a16:creationId xmlns:a16="http://schemas.microsoft.com/office/drawing/2014/main" id="{DCBC3A0F-B3FE-42C6-9DCB-29D2AD43089B}"/>
            </a:ext>
          </a:extLst>
        </xdr:cNvPr>
        <xdr:cNvSpPr/>
      </xdr:nvSpPr>
      <xdr:spPr>
        <a:xfrm>
          <a:off x="3746500" y="1092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4899</xdr:rowOff>
    </xdr:from>
    <xdr:to>
      <xdr:col>24</xdr:col>
      <xdr:colOff>63500</xdr:colOff>
      <xdr:row>64</xdr:row>
      <xdr:rowOff>40822</xdr:rowOff>
    </xdr:to>
    <xdr:cxnSp macro="">
      <xdr:nvCxnSpPr>
        <xdr:cNvPr id="189" name="直線コネクタ 188">
          <a:extLst>
            <a:ext uri="{FF2B5EF4-FFF2-40B4-BE49-F238E27FC236}">
              <a16:creationId xmlns:a16="http://schemas.microsoft.com/office/drawing/2014/main" id="{BA2B2BD7-621D-4EA6-8933-C99E1BD8D1D8}"/>
            </a:ext>
          </a:extLst>
        </xdr:cNvPr>
        <xdr:cNvCxnSpPr/>
      </xdr:nvCxnSpPr>
      <xdr:spPr>
        <a:xfrm>
          <a:off x="3797300" y="10977699"/>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91259</xdr:rowOff>
    </xdr:from>
    <xdr:to>
      <xdr:col>15</xdr:col>
      <xdr:colOff>101600</xdr:colOff>
      <xdr:row>64</xdr:row>
      <xdr:rowOff>21409</xdr:rowOff>
    </xdr:to>
    <xdr:sp macro="" textlink="">
      <xdr:nvSpPr>
        <xdr:cNvPr id="190" name="楕円 189">
          <a:extLst>
            <a:ext uri="{FF2B5EF4-FFF2-40B4-BE49-F238E27FC236}">
              <a16:creationId xmlns:a16="http://schemas.microsoft.com/office/drawing/2014/main" id="{7EAC11E7-6820-4A88-8EAA-44C4406EF0F7}"/>
            </a:ext>
          </a:extLst>
        </xdr:cNvPr>
        <xdr:cNvSpPr/>
      </xdr:nvSpPr>
      <xdr:spPr>
        <a:xfrm>
          <a:off x="2857500" y="1089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142059</xdr:rowOff>
    </xdr:from>
    <xdr:to>
      <xdr:col>19</xdr:col>
      <xdr:colOff>177800</xdr:colOff>
      <xdr:row>64</xdr:row>
      <xdr:rowOff>4899</xdr:rowOff>
    </xdr:to>
    <xdr:cxnSp macro="">
      <xdr:nvCxnSpPr>
        <xdr:cNvPr id="191" name="直線コネクタ 190">
          <a:extLst>
            <a:ext uri="{FF2B5EF4-FFF2-40B4-BE49-F238E27FC236}">
              <a16:creationId xmlns:a16="http://schemas.microsoft.com/office/drawing/2014/main" id="{FA378BF3-A647-419A-A097-42C38031AE53}"/>
            </a:ext>
          </a:extLst>
        </xdr:cNvPr>
        <xdr:cNvCxnSpPr/>
      </xdr:nvCxnSpPr>
      <xdr:spPr>
        <a:xfrm>
          <a:off x="2908300" y="1094340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55335</xdr:rowOff>
    </xdr:from>
    <xdr:to>
      <xdr:col>10</xdr:col>
      <xdr:colOff>165100</xdr:colOff>
      <xdr:row>63</xdr:row>
      <xdr:rowOff>156935</xdr:rowOff>
    </xdr:to>
    <xdr:sp macro="" textlink="">
      <xdr:nvSpPr>
        <xdr:cNvPr id="192" name="楕円 191">
          <a:extLst>
            <a:ext uri="{FF2B5EF4-FFF2-40B4-BE49-F238E27FC236}">
              <a16:creationId xmlns:a16="http://schemas.microsoft.com/office/drawing/2014/main" id="{350BC8B0-FD5D-4821-B9E0-E939FE09CD0E}"/>
            </a:ext>
          </a:extLst>
        </xdr:cNvPr>
        <xdr:cNvSpPr/>
      </xdr:nvSpPr>
      <xdr:spPr>
        <a:xfrm>
          <a:off x="19685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106135</xdr:rowOff>
    </xdr:from>
    <xdr:to>
      <xdr:col>15</xdr:col>
      <xdr:colOff>50800</xdr:colOff>
      <xdr:row>63</xdr:row>
      <xdr:rowOff>142059</xdr:rowOff>
    </xdr:to>
    <xdr:cxnSp macro="">
      <xdr:nvCxnSpPr>
        <xdr:cNvPr id="193" name="直線コネクタ 192">
          <a:extLst>
            <a:ext uri="{FF2B5EF4-FFF2-40B4-BE49-F238E27FC236}">
              <a16:creationId xmlns:a16="http://schemas.microsoft.com/office/drawing/2014/main" id="{B600F56B-9FAE-4319-B268-C83D35752E15}"/>
            </a:ext>
          </a:extLst>
        </xdr:cNvPr>
        <xdr:cNvCxnSpPr/>
      </xdr:nvCxnSpPr>
      <xdr:spPr>
        <a:xfrm>
          <a:off x="2019300" y="1090748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19413</xdr:rowOff>
    </xdr:from>
    <xdr:to>
      <xdr:col>6</xdr:col>
      <xdr:colOff>38100</xdr:colOff>
      <xdr:row>63</xdr:row>
      <xdr:rowOff>121013</xdr:rowOff>
    </xdr:to>
    <xdr:sp macro="" textlink="">
      <xdr:nvSpPr>
        <xdr:cNvPr id="194" name="楕円 193">
          <a:extLst>
            <a:ext uri="{FF2B5EF4-FFF2-40B4-BE49-F238E27FC236}">
              <a16:creationId xmlns:a16="http://schemas.microsoft.com/office/drawing/2014/main" id="{7F580D15-13A1-4FC3-AEB8-CD5AA12CEBAF}"/>
            </a:ext>
          </a:extLst>
        </xdr:cNvPr>
        <xdr:cNvSpPr/>
      </xdr:nvSpPr>
      <xdr:spPr>
        <a:xfrm>
          <a:off x="1079500" y="1082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70213</xdr:rowOff>
    </xdr:from>
    <xdr:to>
      <xdr:col>10</xdr:col>
      <xdr:colOff>114300</xdr:colOff>
      <xdr:row>63</xdr:row>
      <xdr:rowOff>106135</xdr:rowOff>
    </xdr:to>
    <xdr:cxnSp macro="">
      <xdr:nvCxnSpPr>
        <xdr:cNvPr id="195" name="直線コネクタ 194">
          <a:extLst>
            <a:ext uri="{FF2B5EF4-FFF2-40B4-BE49-F238E27FC236}">
              <a16:creationId xmlns:a16="http://schemas.microsoft.com/office/drawing/2014/main" id="{DF3D7F0E-3FA6-4526-9680-39766D1DD78F}"/>
            </a:ext>
          </a:extLst>
        </xdr:cNvPr>
        <xdr:cNvCxnSpPr/>
      </xdr:nvCxnSpPr>
      <xdr:spPr>
        <a:xfrm>
          <a:off x="1130300" y="1087156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122844</xdr:rowOff>
    </xdr:from>
    <xdr:ext cx="405111" cy="259045"/>
    <xdr:sp macro="" textlink="">
      <xdr:nvSpPr>
        <xdr:cNvPr id="196" name="n_1aveValue【体育館・プール】&#10;有形固定資産減価償却率">
          <a:extLst>
            <a:ext uri="{FF2B5EF4-FFF2-40B4-BE49-F238E27FC236}">
              <a16:creationId xmlns:a16="http://schemas.microsoft.com/office/drawing/2014/main" id="{B75842DC-0FAE-4CFB-B0B8-3C17793941E8}"/>
            </a:ext>
          </a:extLst>
        </xdr:cNvPr>
        <xdr:cNvSpPr txBox="1"/>
      </xdr:nvSpPr>
      <xdr:spPr>
        <a:xfrm>
          <a:off x="3582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82023</xdr:rowOff>
    </xdr:from>
    <xdr:ext cx="405111" cy="259045"/>
    <xdr:sp macro="" textlink="">
      <xdr:nvSpPr>
        <xdr:cNvPr id="197" name="n_2aveValue【体育館・プール】&#10;有形固定資産減価償却率">
          <a:extLst>
            <a:ext uri="{FF2B5EF4-FFF2-40B4-BE49-F238E27FC236}">
              <a16:creationId xmlns:a16="http://schemas.microsoft.com/office/drawing/2014/main" id="{071EDCE2-9CDF-4FD5-BC20-04CE14961A20}"/>
            </a:ext>
          </a:extLst>
        </xdr:cNvPr>
        <xdr:cNvSpPr txBox="1"/>
      </xdr:nvSpPr>
      <xdr:spPr>
        <a:xfrm>
          <a:off x="2705744" y="10369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70593</xdr:rowOff>
    </xdr:from>
    <xdr:ext cx="405111" cy="259045"/>
    <xdr:sp macro="" textlink="">
      <xdr:nvSpPr>
        <xdr:cNvPr id="198" name="n_3aveValue【体育館・プール】&#10;有形固定資産減価償却率">
          <a:extLst>
            <a:ext uri="{FF2B5EF4-FFF2-40B4-BE49-F238E27FC236}">
              <a16:creationId xmlns:a16="http://schemas.microsoft.com/office/drawing/2014/main" id="{7CBAC9A7-BF1D-4738-A5C6-14DD0AB19610}"/>
            </a:ext>
          </a:extLst>
        </xdr:cNvPr>
        <xdr:cNvSpPr txBox="1"/>
      </xdr:nvSpPr>
      <xdr:spPr>
        <a:xfrm>
          <a:off x="1816744" y="10357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88554</xdr:rowOff>
    </xdr:from>
    <xdr:ext cx="405111" cy="259045"/>
    <xdr:sp macro="" textlink="">
      <xdr:nvSpPr>
        <xdr:cNvPr id="199" name="n_4aveValue【体育館・プール】&#10;有形固定資産減価償却率">
          <a:extLst>
            <a:ext uri="{FF2B5EF4-FFF2-40B4-BE49-F238E27FC236}">
              <a16:creationId xmlns:a16="http://schemas.microsoft.com/office/drawing/2014/main" id="{8B8D0E05-7050-4392-8CEE-C5E8B7406308}"/>
            </a:ext>
          </a:extLst>
        </xdr:cNvPr>
        <xdr:cNvSpPr txBox="1"/>
      </xdr:nvSpPr>
      <xdr:spPr>
        <a:xfrm>
          <a:off x="927744" y="1037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46826</xdr:rowOff>
    </xdr:from>
    <xdr:ext cx="405111" cy="259045"/>
    <xdr:sp macro="" textlink="">
      <xdr:nvSpPr>
        <xdr:cNvPr id="200" name="n_1mainValue【体育館・プール】&#10;有形固定資産減価償却率">
          <a:extLst>
            <a:ext uri="{FF2B5EF4-FFF2-40B4-BE49-F238E27FC236}">
              <a16:creationId xmlns:a16="http://schemas.microsoft.com/office/drawing/2014/main" id="{5167D173-2F11-4F8C-BF23-17AEF9669413}"/>
            </a:ext>
          </a:extLst>
        </xdr:cNvPr>
        <xdr:cNvSpPr txBox="1"/>
      </xdr:nvSpPr>
      <xdr:spPr>
        <a:xfrm>
          <a:off x="3582044" y="1101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12536</xdr:rowOff>
    </xdr:from>
    <xdr:ext cx="405111" cy="259045"/>
    <xdr:sp macro="" textlink="">
      <xdr:nvSpPr>
        <xdr:cNvPr id="201" name="n_2mainValue【体育館・プール】&#10;有形固定資産減価償却率">
          <a:extLst>
            <a:ext uri="{FF2B5EF4-FFF2-40B4-BE49-F238E27FC236}">
              <a16:creationId xmlns:a16="http://schemas.microsoft.com/office/drawing/2014/main" id="{141E7B84-831C-4CC2-8149-B0E848685AE6}"/>
            </a:ext>
          </a:extLst>
        </xdr:cNvPr>
        <xdr:cNvSpPr txBox="1"/>
      </xdr:nvSpPr>
      <xdr:spPr>
        <a:xfrm>
          <a:off x="2705744" y="10985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148062</xdr:rowOff>
    </xdr:from>
    <xdr:ext cx="405111" cy="259045"/>
    <xdr:sp macro="" textlink="">
      <xdr:nvSpPr>
        <xdr:cNvPr id="202" name="n_3mainValue【体育館・プール】&#10;有形固定資産減価償却率">
          <a:extLst>
            <a:ext uri="{FF2B5EF4-FFF2-40B4-BE49-F238E27FC236}">
              <a16:creationId xmlns:a16="http://schemas.microsoft.com/office/drawing/2014/main" id="{3510A057-ED3E-442B-8A41-08B83F5406A6}"/>
            </a:ext>
          </a:extLst>
        </xdr:cNvPr>
        <xdr:cNvSpPr txBox="1"/>
      </xdr:nvSpPr>
      <xdr:spPr>
        <a:xfrm>
          <a:off x="1816744" y="1094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112140</xdr:rowOff>
    </xdr:from>
    <xdr:ext cx="405111" cy="259045"/>
    <xdr:sp macro="" textlink="">
      <xdr:nvSpPr>
        <xdr:cNvPr id="203" name="n_4mainValue【体育館・プール】&#10;有形固定資産減価償却率">
          <a:extLst>
            <a:ext uri="{FF2B5EF4-FFF2-40B4-BE49-F238E27FC236}">
              <a16:creationId xmlns:a16="http://schemas.microsoft.com/office/drawing/2014/main" id="{511A6846-8624-4DB8-A704-F539438BF751}"/>
            </a:ext>
          </a:extLst>
        </xdr:cNvPr>
        <xdr:cNvSpPr txBox="1"/>
      </xdr:nvSpPr>
      <xdr:spPr>
        <a:xfrm>
          <a:off x="927744" y="1091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6CC8215C-4535-4C68-AA24-82EB4765C44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EA41C39D-8DB8-4C1D-9DAF-1480691FF80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E67CC8F5-EDD9-4FF6-AAA7-A2540B05AE3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E41BDEF9-109C-4D9C-94C8-213FDE33FAC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B69721DE-C441-40B0-AAF7-4F26D7DECB3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A5DFF595-B6D4-451D-85A7-AC75427342B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80F84EBF-E3B5-4474-9CBA-455EA6116E9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9857350F-060C-432E-92D7-2837255AF81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4995ECB8-69E1-4558-B906-0AD033A8D5D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0D4845DB-B16C-4CFC-831D-9A565D46B78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4" name="直線コネクタ 213">
          <a:extLst>
            <a:ext uri="{FF2B5EF4-FFF2-40B4-BE49-F238E27FC236}">
              <a16:creationId xmlns:a16="http://schemas.microsoft.com/office/drawing/2014/main" id="{DDFBB9E4-8C8C-410C-8739-8100C11B93B1}"/>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5" name="テキスト ボックス 214">
          <a:extLst>
            <a:ext uri="{FF2B5EF4-FFF2-40B4-BE49-F238E27FC236}">
              <a16:creationId xmlns:a16="http://schemas.microsoft.com/office/drawing/2014/main" id="{4FE90D5F-8D28-402B-B43A-ED2275A88B74}"/>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6" name="直線コネクタ 215">
          <a:extLst>
            <a:ext uri="{FF2B5EF4-FFF2-40B4-BE49-F238E27FC236}">
              <a16:creationId xmlns:a16="http://schemas.microsoft.com/office/drawing/2014/main" id="{EC272D3B-5239-450A-93BE-5AEA4FC9B91B}"/>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7" name="テキスト ボックス 216">
          <a:extLst>
            <a:ext uri="{FF2B5EF4-FFF2-40B4-BE49-F238E27FC236}">
              <a16:creationId xmlns:a16="http://schemas.microsoft.com/office/drawing/2014/main" id="{B5DAA014-472D-456B-AE22-E50188758654}"/>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a:extLst>
            <a:ext uri="{FF2B5EF4-FFF2-40B4-BE49-F238E27FC236}">
              <a16:creationId xmlns:a16="http://schemas.microsoft.com/office/drawing/2014/main" id="{119CC5E3-8875-4DBE-A764-480CC7D4BF06}"/>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a:extLst>
            <a:ext uri="{FF2B5EF4-FFF2-40B4-BE49-F238E27FC236}">
              <a16:creationId xmlns:a16="http://schemas.microsoft.com/office/drawing/2014/main" id="{251BDEE2-5B7B-45C5-B163-4FB261D0D509}"/>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0" name="直線コネクタ 219">
          <a:extLst>
            <a:ext uri="{FF2B5EF4-FFF2-40B4-BE49-F238E27FC236}">
              <a16:creationId xmlns:a16="http://schemas.microsoft.com/office/drawing/2014/main" id="{C3635D3F-8D78-4E01-BF16-489E767D8345}"/>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1" name="テキスト ボックス 220">
          <a:extLst>
            <a:ext uri="{FF2B5EF4-FFF2-40B4-BE49-F238E27FC236}">
              <a16:creationId xmlns:a16="http://schemas.microsoft.com/office/drawing/2014/main" id="{07BD888A-BA84-4E7B-A4A8-914D3EF1C39B}"/>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2" name="直線コネクタ 221">
          <a:extLst>
            <a:ext uri="{FF2B5EF4-FFF2-40B4-BE49-F238E27FC236}">
              <a16:creationId xmlns:a16="http://schemas.microsoft.com/office/drawing/2014/main" id="{E95C3855-80FB-45DC-B6DD-31D68CF6E384}"/>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3" name="テキスト ボックス 222">
          <a:extLst>
            <a:ext uri="{FF2B5EF4-FFF2-40B4-BE49-F238E27FC236}">
              <a16:creationId xmlns:a16="http://schemas.microsoft.com/office/drawing/2014/main" id="{6CD1B041-5F53-43A6-9FD9-632D4674AF97}"/>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4D62A2F1-BAAA-4115-B366-E0C2F1E60D0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5" name="テキスト ボックス 224">
          <a:extLst>
            <a:ext uri="{FF2B5EF4-FFF2-40B4-BE49-F238E27FC236}">
              <a16:creationId xmlns:a16="http://schemas.microsoft.com/office/drawing/2014/main" id="{D9682C6B-2949-444A-9F9D-A5F584DF8BC8}"/>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体育館・プール】&#10;一人当たり面積グラフ枠">
          <a:extLst>
            <a:ext uri="{FF2B5EF4-FFF2-40B4-BE49-F238E27FC236}">
              <a16:creationId xmlns:a16="http://schemas.microsoft.com/office/drawing/2014/main" id="{E5A498FD-5004-4A16-B5BD-2CE76F0D967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133350</xdr:rowOff>
    </xdr:from>
    <xdr:to>
      <xdr:col>54</xdr:col>
      <xdr:colOff>189865</xdr:colOff>
      <xdr:row>64</xdr:row>
      <xdr:rowOff>24384</xdr:rowOff>
    </xdr:to>
    <xdr:cxnSp macro="">
      <xdr:nvCxnSpPr>
        <xdr:cNvPr id="227" name="直線コネクタ 226">
          <a:extLst>
            <a:ext uri="{FF2B5EF4-FFF2-40B4-BE49-F238E27FC236}">
              <a16:creationId xmlns:a16="http://schemas.microsoft.com/office/drawing/2014/main" id="{494414E2-080A-4AAF-9C26-63B982FA11AA}"/>
            </a:ext>
          </a:extLst>
        </xdr:cNvPr>
        <xdr:cNvCxnSpPr/>
      </xdr:nvCxnSpPr>
      <xdr:spPr>
        <a:xfrm flipV="1">
          <a:off x="10476865" y="9734550"/>
          <a:ext cx="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28211</xdr:rowOff>
    </xdr:from>
    <xdr:ext cx="469744" cy="259045"/>
    <xdr:sp macro="" textlink="">
      <xdr:nvSpPr>
        <xdr:cNvPr id="228" name="【体育館・プール】&#10;一人当たり面積最小値テキスト">
          <a:extLst>
            <a:ext uri="{FF2B5EF4-FFF2-40B4-BE49-F238E27FC236}">
              <a16:creationId xmlns:a16="http://schemas.microsoft.com/office/drawing/2014/main" id="{F3AE3C08-B7C9-4D0F-A493-3183FED8002E}"/>
            </a:ext>
          </a:extLst>
        </xdr:cNvPr>
        <xdr:cNvSpPr txBox="1"/>
      </xdr:nvSpPr>
      <xdr:spPr>
        <a:xfrm>
          <a:off x="10515600" y="1100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24384</xdr:rowOff>
    </xdr:from>
    <xdr:to>
      <xdr:col>55</xdr:col>
      <xdr:colOff>88900</xdr:colOff>
      <xdr:row>64</xdr:row>
      <xdr:rowOff>24384</xdr:rowOff>
    </xdr:to>
    <xdr:cxnSp macro="">
      <xdr:nvCxnSpPr>
        <xdr:cNvPr id="229" name="直線コネクタ 228">
          <a:extLst>
            <a:ext uri="{FF2B5EF4-FFF2-40B4-BE49-F238E27FC236}">
              <a16:creationId xmlns:a16="http://schemas.microsoft.com/office/drawing/2014/main" id="{71A56E63-1213-4212-A7D8-1EE77BADFCDA}"/>
            </a:ext>
          </a:extLst>
        </xdr:cNvPr>
        <xdr:cNvCxnSpPr/>
      </xdr:nvCxnSpPr>
      <xdr:spPr>
        <a:xfrm>
          <a:off x="10388600" y="10997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80027</xdr:rowOff>
    </xdr:from>
    <xdr:ext cx="469744" cy="259045"/>
    <xdr:sp macro="" textlink="">
      <xdr:nvSpPr>
        <xdr:cNvPr id="230" name="【体育館・プール】&#10;一人当たり面積最大値テキスト">
          <a:extLst>
            <a:ext uri="{FF2B5EF4-FFF2-40B4-BE49-F238E27FC236}">
              <a16:creationId xmlns:a16="http://schemas.microsoft.com/office/drawing/2014/main" id="{C161A736-28BC-4E26-A1A3-ACB6831842C6}"/>
            </a:ext>
          </a:extLst>
        </xdr:cNvPr>
        <xdr:cNvSpPr txBox="1"/>
      </xdr:nvSpPr>
      <xdr:spPr>
        <a:xfrm>
          <a:off x="10515600" y="950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133350</xdr:rowOff>
    </xdr:from>
    <xdr:to>
      <xdr:col>55</xdr:col>
      <xdr:colOff>88900</xdr:colOff>
      <xdr:row>56</xdr:row>
      <xdr:rowOff>133350</xdr:rowOff>
    </xdr:to>
    <xdr:cxnSp macro="">
      <xdr:nvCxnSpPr>
        <xdr:cNvPr id="231" name="直線コネクタ 230">
          <a:extLst>
            <a:ext uri="{FF2B5EF4-FFF2-40B4-BE49-F238E27FC236}">
              <a16:creationId xmlns:a16="http://schemas.microsoft.com/office/drawing/2014/main" id="{90484ABF-2EB1-4FDB-93FA-26AAE136FCB9}"/>
            </a:ext>
          </a:extLst>
        </xdr:cNvPr>
        <xdr:cNvCxnSpPr/>
      </xdr:nvCxnSpPr>
      <xdr:spPr>
        <a:xfrm>
          <a:off x="10388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154703</xdr:rowOff>
    </xdr:from>
    <xdr:ext cx="469744" cy="259045"/>
    <xdr:sp macro="" textlink="">
      <xdr:nvSpPr>
        <xdr:cNvPr id="232" name="【体育館・プール】&#10;一人当たり面積平均値テキスト">
          <a:extLst>
            <a:ext uri="{FF2B5EF4-FFF2-40B4-BE49-F238E27FC236}">
              <a16:creationId xmlns:a16="http://schemas.microsoft.com/office/drawing/2014/main" id="{5054A7AF-A781-4AFC-B890-1CE78B7A9A22}"/>
            </a:ext>
          </a:extLst>
        </xdr:cNvPr>
        <xdr:cNvSpPr txBox="1"/>
      </xdr:nvSpPr>
      <xdr:spPr>
        <a:xfrm>
          <a:off x="10515600" y="106131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4826</xdr:rowOff>
    </xdr:from>
    <xdr:to>
      <xdr:col>55</xdr:col>
      <xdr:colOff>50800</xdr:colOff>
      <xdr:row>62</xdr:row>
      <xdr:rowOff>106426</xdr:rowOff>
    </xdr:to>
    <xdr:sp macro="" textlink="">
      <xdr:nvSpPr>
        <xdr:cNvPr id="233" name="フローチャート: 判断 232">
          <a:extLst>
            <a:ext uri="{FF2B5EF4-FFF2-40B4-BE49-F238E27FC236}">
              <a16:creationId xmlns:a16="http://schemas.microsoft.com/office/drawing/2014/main" id="{4B096B0B-CFD0-43AC-98F3-08D6173D2459}"/>
            </a:ext>
          </a:extLst>
        </xdr:cNvPr>
        <xdr:cNvSpPr/>
      </xdr:nvSpPr>
      <xdr:spPr>
        <a:xfrm>
          <a:off x="10426700" y="1063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157988</xdr:rowOff>
    </xdr:from>
    <xdr:to>
      <xdr:col>50</xdr:col>
      <xdr:colOff>165100</xdr:colOff>
      <xdr:row>62</xdr:row>
      <xdr:rowOff>88138</xdr:rowOff>
    </xdr:to>
    <xdr:sp macro="" textlink="">
      <xdr:nvSpPr>
        <xdr:cNvPr id="234" name="フローチャート: 判断 233">
          <a:extLst>
            <a:ext uri="{FF2B5EF4-FFF2-40B4-BE49-F238E27FC236}">
              <a16:creationId xmlns:a16="http://schemas.microsoft.com/office/drawing/2014/main" id="{1603D137-ED4B-46CD-8085-02084948CED7}"/>
            </a:ext>
          </a:extLst>
        </xdr:cNvPr>
        <xdr:cNvSpPr/>
      </xdr:nvSpPr>
      <xdr:spPr>
        <a:xfrm>
          <a:off x="9588500" y="106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7493</xdr:rowOff>
    </xdr:from>
    <xdr:to>
      <xdr:col>46</xdr:col>
      <xdr:colOff>38100</xdr:colOff>
      <xdr:row>62</xdr:row>
      <xdr:rowOff>109093</xdr:rowOff>
    </xdr:to>
    <xdr:sp macro="" textlink="">
      <xdr:nvSpPr>
        <xdr:cNvPr id="235" name="フローチャート: 判断 234">
          <a:extLst>
            <a:ext uri="{FF2B5EF4-FFF2-40B4-BE49-F238E27FC236}">
              <a16:creationId xmlns:a16="http://schemas.microsoft.com/office/drawing/2014/main" id="{639373DC-4C20-499E-9984-34D4C7FB31F6}"/>
            </a:ext>
          </a:extLst>
        </xdr:cNvPr>
        <xdr:cNvSpPr/>
      </xdr:nvSpPr>
      <xdr:spPr>
        <a:xfrm>
          <a:off x="8699500" y="1063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127127</xdr:rowOff>
    </xdr:from>
    <xdr:to>
      <xdr:col>41</xdr:col>
      <xdr:colOff>101600</xdr:colOff>
      <xdr:row>62</xdr:row>
      <xdr:rowOff>57277</xdr:rowOff>
    </xdr:to>
    <xdr:sp macro="" textlink="">
      <xdr:nvSpPr>
        <xdr:cNvPr id="236" name="フローチャート: 判断 235">
          <a:extLst>
            <a:ext uri="{FF2B5EF4-FFF2-40B4-BE49-F238E27FC236}">
              <a16:creationId xmlns:a16="http://schemas.microsoft.com/office/drawing/2014/main" id="{235E648E-100C-435E-A124-6B3F479B7D1E}"/>
            </a:ext>
          </a:extLst>
        </xdr:cNvPr>
        <xdr:cNvSpPr/>
      </xdr:nvSpPr>
      <xdr:spPr>
        <a:xfrm>
          <a:off x="7810500" y="1058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56642</xdr:rowOff>
    </xdr:from>
    <xdr:to>
      <xdr:col>36</xdr:col>
      <xdr:colOff>165100</xdr:colOff>
      <xdr:row>62</xdr:row>
      <xdr:rowOff>158242</xdr:rowOff>
    </xdr:to>
    <xdr:sp macro="" textlink="">
      <xdr:nvSpPr>
        <xdr:cNvPr id="237" name="フローチャート: 判断 236">
          <a:extLst>
            <a:ext uri="{FF2B5EF4-FFF2-40B4-BE49-F238E27FC236}">
              <a16:creationId xmlns:a16="http://schemas.microsoft.com/office/drawing/2014/main" id="{126AD3A9-81CE-4E46-A828-1C39A9A86423}"/>
            </a:ext>
          </a:extLst>
        </xdr:cNvPr>
        <xdr:cNvSpPr/>
      </xdr:nvSpPr>
      <xdr:spPr>
        <a:xfrm>
          <a:off x="6921500" y="1068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5D9001C7-E34D-4677-8FCC-596E00E2C5C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40A7F9C9-F0CA-4A4A-926B-AC60FB97043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7C34F3FD-DFE1-4DBA-B1BA-FA76EE50186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28FDB8DD-E91C-419D-9BAA-84366007D1D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722108CA-CBA4-4780-B0A1-FFA9CF57D37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148082</xdr:rowOff>
    </xdr:from>
    <xdr:to>
      <xdr:col>55</xdr:col>
      <xdr:colOff>50800</xdr:colOff>
      <xdr:row>62</xdr:row>
      <xdr:rowOff>78232</xdr:rowOff>
    </xdr:to>
    <xdr:sp macro="" textlink="">
      <xdr:nvSpPr>
        <xdr:cNvPr id="243" name="楕円 242">
          <a:extLst>
            <a:ext uri="{FF2B5EF4-FFF2-40B4-BE49-F238E27FC236}">
              <a16:creationId xmlns:a16="http://schemas.microsoft.com/office/drawing/2014/main" id="{6222A42D-8B04-45FC-8CA5-6374DC31FE0C}"/>
            </a:ext>
          </a:extLst>
        </xdr:cNvPr>
        <xdr:cNvSpPr/>
      </xdr:nvSpPr>
      <xdr:spPr>
        <a:xfrm>
          <a:off x="10426700" y="1060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170959</xdr:rowOff>
    </xdr:from>
    <xdr:ext cx="469744" cy="259045"/>
    <xdr:sp macro="" textlink="">
      <xdr:nvSpPr>
        <xdr:cNvPr id="244" name="【体育館・プール】&#10;一人当たり面積該当値テキスト">
          <a:extLst>
            <a:ext uri="{FF2B5EF4-FFF2-40B4-BE49-F238E27FC236}">
              <a16:creationId xmlns:a16="http://schemas.microsoft.com/office/drawing/2014/main" id="{ABBC6BDA-E642-4C19-8E7E-09D57093EEEB}"/>
            </a:ext>
          </a:extLst>
        </xdr:cNvPr>
        <xdr:cNvSpPr txBox="1"/>
      </xdr:nvSpPr>
      <xdr:spPr>
        <a:xfrm>
          <a:off x="10515600" y="10457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151511</xdr:rowOff>
    </xdr:from>
    <xdr:to>
      <xdr:col>50</xdr:col>
      <xdr:colOff>165100</xdr:colOff>
      <xdr:row>62</xdr:row>
      <xdr:rowOff>81661</xdr:rowOff>
    </xdr:to>
    <xdr:sp macro="" textlink="">
      <xdr:nvSpPr>
        <xdr:cNvPr id="245" name="楕円 244">
          <a:extLst>
            <a:ext uri="{FF2B5EF4-FFF2-40B4-BE49-F238E27FC236}">
              <a16:creationId xmlns:a16="http://schemas.microsoft.com/office/drawing/2014/main" id="{A635AEC9-E14D-411A-8FD3-3EEA6883E058}"/>
            </a:ext>
          </a:extLst>
        </xdr:cNvPr>
        <xdr:cNvSpPr/>
      </xdr:nvSpPr>
      <xdr:spPr>
        <a:xfrm>
          <a:off x="9588500" y="1060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27432</xdr:rowOff>
    </xdr:from>
    <xdr:to>
      <xdr:col>55</xdr:col>
      <xdr:colOff>0</xdr:colOff>
      <xdr:row>62</xdr:row>
      <xdr:rowOff>30861</xdr:rowOff>
    </xdr:to>
    <xdr:cxnSp macro="">
      <xdr:nvCxnSpPr>
        <xdr:cNvPr id="246" name="直線コネクタ 245">
          <a:extLst>
            <a:ext uri="{FF2B5EF4-FFF2-40B4-BE49-F238E27FC236}">
              <a16:creationId xmlns:a16="http://schemas.microsoft.com/office/drawing/2014/main" id="{B7C58DA0-DD89-40CE-B4DC-C8B7B697E026}"/>
            </a:ext>
          </a:extLst>
        </xdr:cNvPr>
        <xdr:cNvCxnSpPr/>
      </xdr:nvCxnSpPr>
      <xdr:spPr>
        <a:xfrm flipV="1">
          <a:off x="9639300" y="10657332"/>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153035</xdr:rowOff>
    </xdr:from>
    <xdr:to>
      <xdr:col>46</xdr:col>
      <xdr:colOff>38100</xdr:colOff>
      <xdr:row>62</xdr:row>
      <xdr:rowOff>83185</xdr:rowOff>
    </xdr:to>
    <xdr:sp macro="" textlink="">
      <xdr:nvSpPr>
        <xdr:cNvPr id="247" name="楕円 246">
          <a:extLst>
            <a:ext uri="{FF2B5EF4-FFF2-40B4-BE49-F238E27FC236}">
              <a16:creationId xmlns:a16="http://schemas.microsoft.com/office/drawing/2014/main" id="{88937F4A-79FA-4F77-BA0C-17B66943D76A}"/>
            </a:ext>
          </a:extLst>
        </xdr:cNvPr>
        <xdr:cNvSpPr/>
      </xdr:nvSpPr>
      <xdr:spPr>
        <a:xfrm>
          <a:off x="86995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30861</xdr:rowOff>
    </xdr:from>
    <xdr:to>
      <xdr:col>50</xdr:col>
      <xdr:colOff>114300</xdr:colOff>
      <xdr:row>62</xdr:row>
      <xdr:rowOff>32385</xdr:rowOff>
    </xdr:to>
    <xdr:cxnSp macro="">
      <xdr:nvCxnSpPr>
        <xdr:cNvPr id="248" name="直線コネクタ 247">
          <a:extLst>
            <a:ext uri="{FF2B5EF4-FFF2-40B4-BE49-F238E27FC236}">
              <a16:creationId xmlns:a16="http://schemas.microsoft.com/office/drawing/2014/main" id="{EC46A2A7-DF2F-49F1-B945-9229D30C7654}"/>
            </a:ext>
          </a:extLst>
        </xdr:cNvPr>
        <xdr:cNvCxnSpPr/>
      </xdr:nvCxnSpPr>
      <xdr:spPr>
        <a:xfrm flipV="1">
          <a:off x="8750300" y="10660761"/>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157226</xdr:rowOff>
    </xdr:from>
    <xdr:to>
      <xdr:col>41</xdr:col>
      <xdr:colOff>101600</xdr:colOff>
      <xdr:row>62</xdr:row>
      <xdr:rowOff>87376</xdr:rowOff>
    </xdr:to>
    <xdr:sp macro="" textlink="">
      <xdr:nvSpPr>
        <xdr:cNvPr id="249" name="楕円 248">
          <a:extLst>
            <a:ext uri="{FF2B5EF4-FFF2-40B4-BE49-F238E27FC236}">
              <a16:creationId xmlns:a16="http://schemas.microsoft.com/office/drawing/2014/main" id="{243D5139-3D46-4550-B7C2-8581F218DDD6}"/>
            </a:ext>
          </a:extLst>
        </xdr:cNvPr>
        <xdr:cNvSpPr/>
      </xdr:nvSpPr>
      <xdr:spPr>
        <a:xfrm>
          <a:off x="7810500" y="1061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32385</xdr:rowOff>
    </xdr:from>
    <xdr:to>
      <xdr:col>45</xdr:col>
      <xdr:colOff>177800</xdr:colOff>
      <xdr:row>62</xdr:row>
      <xdr:rowOff>36576</xdr:rowOff>
    </xdr:to>
    <xdr:cxnSp macro="">
      <xdr:nvCxnSpPr>
        <xdr:cNvPr id="250" name="直線コネクタ 249">
          <a:extLst>
            <a:ext uri="{FF2B5EF4-FFF2-40B4-BE49-F238E27FC236}">
              <a16:creationId xmlns:a16="http://schemas.microsoft.com/office/drawing/2014/main" id="{48038DCB-A362-4EEA-A865-88BAD9E572A3}"/>
            </a:ext>
          </a:extLst>
        </xdr:cNvPr>
        <xdr:cNvCxnSpPr/>
      </xdr:nvCxnSpPr>
      <xdr:spPr>
        <a:xfrm flipV="1">
          <a:off x="7861300" y="10662285"/>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161036</xdr:rowOff>
    </xdr:from>
    <xdr:to>
      <xdr:col>36</xdr:col>
      <xdr:colOff>165100</xdr:colOff>
      <xdr:row>62</xdr:row>
      <xdr:rowOff>91186</xdr:rowOff>
    </xdr:to>
    <xdr:sp macro="" textlink="">
      <xdr:nvSpPr>
        <xdr:cNvPr id="251" name="楕円 250">
          <a:extLst>
            <a:ext uri="{FF2B5EF4-FFF2-40B4-BE49-F238E27FC236}">
              <a16:creationId xmlns:a16="http://schemas.microsoft.com/office/drawing/2014/main" id="{B02D9CEC-94AE-4BD9-9AE1-CAD0586AEC7D}"/>
            </a:ext>
          </a:extLst>
        </xdr:cNvPr>
        <xdr:cNvSpPr/>
      </xdr:nvSpPr>
      <xdr:spPr>
        <a:xfrm>
          <a:off x="6921500" y="106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36576</xdr:rowOff>
    </xdr:from>
    <xdr:to>
      <xdr:col>41</xdr:col>
      <xdr:colOff>50800</xdr:colOff>
      <xdr:row>62</xdr:row>
      <xdr:rowOff>40386</xdr:rowOff>
    </xdr:to>
    <xdr:cxnSp macro="">
      <xdr:nvCxnSpPr>
        <xdr:cNvPr id="252" name="直線コネクタ 251">
          <a:extLst>
            <a:ext uri="{FF2B5EF4-FFF2-40B4-BE49-F238E27FC236}">
              <a16:creationId xmlns:a16="http://schemas.microsoft.com/office/drawing/2014/main" id="{E9E7EC17-3961-490E-99C2-60EDA2983849}"/>
            </a:ext>
          </a:extLst>
        </xdr:cNvPr>
        <xdr:cNvCxnSpPr/>
      </xdr:nvCxnSpPr>
      <xdr:spPr>
        <a:xfrm flipV="1">
          <a:off x="6972300" y="10666476"/>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79265</xdr:rowOff>
    </xdr:from>
    <xdr:ext cx="469744" cy="259045"/>
    <xdr:sp macro="" textlink="">
      <xdr:nvSpPr>
        <xdr:cNvPr id="253" name="n_1aveValue【体育館・プール】&#10;一人当たり面積">
          <a:extLst>
            <a:ext uri="{FF2B5EF4-FFF2-40B4-BE49-F238E27FC236}">
              <a16:creationId xmlns:a16="http://schemas.microsoft.com/office/drawing/2014/main" id="{4FBC1387-4229-4CAE-91A4-1DCDF30FB1F9}"/>
            </a:ext>
          </a:extLst>
        </xdr:cNvPr>
        <xdr:cNvSpPr txBox="1"/>
      </xdr:nvSpPr>
      <xdr:spPr>
        <a:xfrm>
          <a:off x="9391727" y="1070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100220</xdr:rowOff>
    </xdr:from>
    <xdr:ext cx="469744" cy="259045"/>
    <xdr:sp macro="" textlink="">
      <xdr:nvSpPr>
        <xdr:cNvPr id="254" name="n_2aveValue【体育館・プール】&#10;一人当たり面積">
          <a:extLst>
            <a:ext uri="{FF2B5EF4-FFF2-40B4-BE49-F238E27FC236}">
              <a16:creationId xmlns:a16="http://schemas.microsoft.com/office/drawing/2014/main" id="{F4AFAE42-A5E9-44B9-A498-85C78B1B308F}"/>
            </a:ext>
          </a:extLst>
        </xdr:cNvPr>
        <xdr:cNvSpPr txBox="1"/>
      </xdr:nvSpPr>
      <xdr:spPr>
        <a:xfrm>
          <a:off x="8515427" y="10730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73804</xdr:rowOff>
    </xdr:from>
    <xdr:ext cx="469744" cy="259045"/>
    <xdr:sp macro="" textlink="">
      <xdr:nvSpPr>
        <xdr:cNvPr id="255" name="n_3aveValue【体育館・プール】&#10;一人当たり面積">
          <a:extLst>
            <a:ext uri="{FF2B5EF4-FFF2-40B4-BE49-F238E27FC236}">
              <a16:creationId xmlns:a16="http://schemas.microsoft.com/office/drawing/2014/main" id="{13ABDA08-FB91-4C27-B002-7650F231D750}"/>
            </a:ext>
          </a:extLst>
        </xdr:cNvPr>
        <xdr:cNvSpPr txBox="1"/>
      </xdr:nvSpPr>
      <xdr:spPr>
        <a:xfrm>
          <a:off x="7626427" y="10360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149369</xdr:rowOff>
    </xdr:from>
    <xdr:ext cx="469744" cy="259045"/>
    <xdr:sp macro="" textlink="">
      <xdr:nvSpPr>
        <xdr:cNvPr id="256" name="n_4aveValue【体育館・プール】&#10;一人当たり面積">
          <a:extLst>
            <a:ext uri="{FF2B5EF4-FFF2-40B4-BE49-F238E27FC236}">
              <a16:creationId xmlns:a16="http://schemas.microsoft.com/office/drawing/2014/main" id="{240798EE-B099-4909-95D0-DABD2056B0AC}"/>
            </a:ext>
          </a:extLst>
        </xdr:cNvPr>
        <xdr:cNvSpPr txBox="1"/>
      </xdr:nvSpPr>
      <xdr:spPr>
        <a:xfrm>
          <a:off x="6737427" y="1077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98188</xdr:rowOff>
    </xdr:from>
    <xdr:ext cx="469744" cy="259045"/>
    <xdr:sp macro="" textlink="">
      <xdr:nvSpPr>
        <xdr:cNvPr id="257" name="n_1mainValue【体育館・プール】&#10;一人当たり面積">
          <a:extLst>
            <a:ext uri="{FF2B5EF4-FFF2-40B4-BE49-F238E27FC236}">
              <a16:creationId xmlns:a16="http://schemas.microsoft.com/office/drawing/2014/main" id="{326CF503-2954-43D1-9A3B-144B02EAD357}"/>
            </a:ext>
          </a:extLst>
        </xdr:cNvPr>
        <xdr:cNvSpPr txBox="1"/>
      </xdr:nvSpPr>
      <xdr:spPr>
        <a:xfrm>
          <a:off x="9391727" y="1038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99712</xdr:rowOff>
    </xdr:from>
    <xdr:ext cx="469744" cy="259045"/>
    <xdr:sp macro="" textlink="">
      <xdr:nvSpPr>
        <xdr:cNvPr id="258" name="n_2mainValue【体育館・プール】&#10;一人当たり面積">
          <a:extLst>
            <a:ext uri="{FF2B5EF4-FFF2-40B4-BE49-F238E27FC236}">
              <a16:creationId xmlns:a16="http://schemas.microsoft.com/office/drawing/2014/main" id="{96F2C8ED-0C60-45CE-9780-8325503DD746}"/>
            </a:ext>
          </a:extLst>
        </xdr:cNvPr>
        <xdr:cNvSpPr txBox="1"/>
      </xdr:nvSpPr>
      <xdr:spPr>
        <a:xfrm>
          <a:off x="8515427" y="1038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78503</xdr:rowOff>
    </xdr:from>
    <xdr:ext cx="469744" cy="259045"/>
    <xdr:sp macro="" textlink="">
      <xdr:nvSpPr>
        <xdr:cNvPr id="259" name="n_3mainValue【体育館・プール】&#10;一人当たり面積">
          <a:extLst>
            <a:ext uri="{FF2B5EF4-FFF2-40B4-BE49-F238E27FC236}">
              <a16:creationId xmlns:a16="http://schemas.microsoft.com/office/drawing/2014/main" id="{9D112127-2FB9-4CDF-BE06-66FFA8DF753D}"/>
            </a:ext>
          </a:extLst>
        </xdr:cNvPr>
        <xdr:cNvSpPr txBox="1"/>
      </xdr:nvSpPr>
      <xdr:spPr>
        <a:xfrm>
          <a:off x="7626427" y="1070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107713</xdr:rowOff>
    </xdr:from>
    <xdr:ext cx="469744" cy="259045"/>
    <xdr:sp macro="" textlink="">
      <xdr:nvSpPr>
        <xdr:cNvPr id="260" name="n_4mainValue【体育館・プール】&#10;一人当たり面積">
          <a:extLst>
            <a:ext uri="{FF2B5EF4-FFF2-40B4-BE49-F238E27FC236}">
              <a16:creationId xmlns:a16="http://schemas.microsoft.com/office/drawing/2014/main" id="{3A708F93-8198-4898-B834-9CDF205F0F66}"/>
            </a:ext>
          </a:extLst>
        </xdr:cNvPr>
        <xdr:cNvSpPr txBox="1"/>
      </xdr:nvSpPr>
      <xdr:spPr>
        <a:xfrm>
          <a:off x="6737427" y="103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a:extLst>
            <a:ext uri="{FF2B5EF4-FFF2-40B4-BE49-F238E27FC236}">
              <a16:creationId xmlns:a16="http://schemas.microsoft.com/office/drawing/2014/main" id="{775867E1-B6AD-4686-BFB9-36CF19B2C06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a:extLst>
            <a:ext uri="{FF2B5EF4-FFF2-40B4-BE49-F238E27FC236}">
              <a16:creationId xmlns:a16="http://schemas.microsoft.com/office/drawing/2014/main" id="{F8E81F16-A387-41CE-9DB6-C9E8A509313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a:extLst>
            <a:ext uri="{FF2B5EF4-FFF2-40B4-BE49-F238E27FC236}">
              <a16:creationId xmlns:a16="http://schemas.microsoft.com/office/drawing/2014/main" id="{2AA1B7F4-9AB2-46E9-BA50-F686EB09621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a:extLst>
            <a:ext uri="{FF2B5EF4-FFF2-40B4-BE49-F238E27FC236}">
              <a16:creationId xmlns:a16="http://schemas.microsoft.com/office/drawing/2014/main" id="{6B839E14-3FAD-43D2-BABF-FDAE71AD4C7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a:extLst>
            <a:ext uri="{FF2B5EF4-FFF2-40B4-BE49-F238E27FC236}">
              <a16:creationId xmlns:a16="http://schemas.microsoft.com/office/drawing/2014/main" id="{D8E2ED25-ADED-49C7-A91A-E44DDA06148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a:extLst>
            <a:ext uri="{FF2B5EF4-FFF2-40B4-BE49-F238E27FC236}">
              <a16:creationId xmlns:a16="http://schemas.microsoft.com/office/drawing/2014/main" id="{0C5858CE-8BCB-44C9-A54F-9DDFE1D6CE4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a:extLst>
            <a:ext uri="{FF2B5EF4-FFF2-40B4-BE49-F238E27FC236}">
              <a16:creationId xmlns:a16="http://schemas.microsoft.com/office/drawing/2014/main" id="{8743D057-9D3E-45E2-A207-87A165DB214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a:extLst>
            <a:ext uri="{FF2B5EF4-FFF2-40B4-BE49-F238E27FC236}">
              <a16:creationId xmlns:a16="http://schemas.microsoft.com/office/drawing/2014/main" id="{C176297C-95F4-4481-82DC-CBB16A29B37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a:extLst>
            <a:ext uri="{FF2B5EF4-FFF2-40B4-BE49-F238E27FC236}">
              <a16:creationId xmlns:a16="http://schemas.microsoft.com/office/drawing/2014/main" id="{1DD002DF-26F1-438B-9B77-17BA1D4B4E3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a:extLst>
            <a:ext uri="{FF2B5EF4-FFF2-40B4-BE49-F238E27FC236}">
              <a16:creationId xmlns:a16="http://schemas.microsoft.com/office/drawing/2014/main" id="{E423AB36-A14E-4E69-BD74-BBF3B435DE5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a:extLst>
            <a:ext uri="{FF2B5EF4-FFF2-40B4-BE49-F238E27FC236}">
              <a16:creationId xmlns:a16="http://schemas.microsoft.com/office/drawing/2014/main" id="{F138EA4E-B47A-483A-BEA9-251134EEA32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a:extLst>
            <a:ext uri="{FF2B5EF4-FFF2-40B4-BE49-F238E27FC236}">
              <a16:creationId xmlns:a16="http://schemas.microsoft.com/office/drawing/2014/main" id="{3489CE82-9602-48E9-BBC8-AA88FB39E16B}"/>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a:extLst>
            <a:ext uri="{FF2B5EF4-FFF2-40B4-BE49-F238E27FC236}">
              <a16:creationId xmlns:a16="http://schemas.microsoft.com/office/drawing/2014/main" id="{9E3DD53F-5446-4ED0-A518-10BCAC0ED89F}"/>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a:extLst>
            <a:ext uri="{FF2B5EF4-FFF2-40B4-BE49-F238E27FC236}">
              <a16:creationId xmlns:a16="http://schemas.microsoft.com/office/drawing/2014/main" id="{A27DD1DF-584D-428B-BD3E-AD71E8CA8C2F}"/>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a:extLst>
            <a:ext uri="{FF2B5EF4-FFF2-40B4-BE49-F238E27FC236}">
              <a16:creationId xmlns:a16="http://schemas.microsoft.com/office/drawing/2014/main" id="{06106E26-44A9-43ED-8152-6590459C872B}"/>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a:extLst>
            <a:ext uri="{FF2B5EF4-FFF2-40B4-BE49-F238E27FC236}">
              <a16:creationId xmlns:a16="http://schemas.microsoft.com/office/drawing/2014/main" id="{8E8E339B-F8C6-4A04-A30E-3A3F18C82BD4}"/>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a:extLst>
            <a:ext uri="{FF2B5EF4-FFF2-40B4-BE49-F238E27FC236}">
              <a16:creationId xmlns:a16="http://schemas.microsoft.com/office/drawing/2014/main" id="{16E528ED-E220-4647-8F2A-C09B845D4507}"/>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a:extLst>
            <a:ext uri="{FF2B5EF4-FFF2-40B4-BE49-F238E27FC236}">
              <a16:creationId xmlns:a16="http://schemas.microsoft.com/office/drawing/2014/main" id="{EE43A534-5EC0-4CE3-85A1-9A97F5D896D5}"/>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a:extLst>
            <a:ext uri="{FF2B5EF4-FFF2-40B4-BE49-F238E27FC236}">
              <a16:creationId xmlns:a16="http://schemas.microsoft.com/office/drawing/2014/main" id="{C0440A79-3ADB-4E64-A2A7-D19EFC7CDBD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a:extLst>
            <a:ext uri="{FF2B5EF4-FFF2-40B4-BE49-F238E27FC236}">
              <a16:creationId xmlns:a16="http://schemas.microsoft.com/office/drawing/2014/main" id="{E013F927-A89C-4ADA-93C3-F90430306736}"/>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a:extLst>
            <a:ext uri="{FF2B5EF4-FFF2-40B4-BE49-F238E27FC236}">
              <a16:creationId xmlns:a16="http://schemas.microsoft.com/office/drawing/2014/main" id="{07BC8EE3-1043-457A-856E-9F330856375D}"/>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a:extLst>
            <a:ext uri="{FF2B5EF4-FFF2-40B4-BE49-F238E27FC236}">
              <a16:creationId xmlns:a16="http://schemas.microsoft.com/office/drawing/2014/main" id="{223B6B58-6D72-4854-AB34-0DF985954E94}"/>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a:extLst>
            <a:ext uri="{FF2B5EF4-FFF2-40B4-BE49-F238E27FC236}">
              <a16:creationId xmlns:a16="http://schemas.microsoft.com/office/drawing/2014/main" id="{30BF0926-BA24-4D78-8E54-BEE89458BB9D}"/>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9C9B6116-565D-4D80-BC3B-11A9E9ADAF8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151C722D-002B-4EEA-BE2D-5F97566D8FB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77288</xdr:rowOff>
    </xdr:from>
    <xdr:to>
      <xdr:col>24</xdr:col>
      <xdr:colOff>62865</xdr:colOff>
      <xdr:row>86</xdr:row>
      <xdr:rowOff>83820</xdr:rowOff>
    </xdr:to>
    <xdr:cxnSp macro="">
      <xdr:nvCxnSpPr>
        <xdr:cNvPr id="286" name="直線コネクタ 285">
          <a:extLst>
            <a:ext uri="{FF2B5EF4-FFF2-40B4-BE49-F238E27FC236}">
              <a16:creationId xmlns:a16="http://schemas.microsoft.com/office/drawing/2014/main" id="{662602D3-8B87-4748-A348-7B35609AB367}"/>
            </a:ext>
          </a:extLst>
        </xdr:cNvPr>
        <xdr:cNvCxnSpPr/>
      </xdr:nvCxnSpPr>
      <xdr:spPr>
        <a:xfrm flipV="1">
          <a:off x="4634865" y="13450388"/>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87647</xdr:rowOff>
    </xdr:from>
    <xdr:ext cx="405111" cy="259045"/>
    <xdr:sp macro="" textlink="">
      <xdr:nvSpPr>
        <xdr:cNvPr id="287" name="【福祉施設】&#10;有形固定資産減価償却率最小値テキスト">
          <a:extLst>
            <a:ext uri="{FF2B5EF4-FFF2-40B4-BE49-F238E27FC236}">
              <a16:creationId xmlns:a16="http://schemas.microsoft.com/office/drawing/2014/main" id="{F0193BC9-F486-43DA-848F-2ED2C10696CA}"/>
            </a:ext>
          </a:extLst>
        </xdr:cNvPr>
        <xdr:cNvSpPr txBox="1"/>
      </xdr:nvSpPr>
      <xdr:spPr>
        <a:xfrm>
          <a:off x="4673600"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83820</xdr:rowOff>
    </xdr:from>
    <xdr:to>
      <xdr:col>24</xdr:col>
      <xdr:colOff>152400</xdr:colOff>
      <xdr:row>86</xdr:row>
      <xdr:rowOff>83820</xdr:rowOff>
    </xdr:to>
    <xdr:cxnSp macro="">
      <xdr:nvCxnSpPr>
        <xdr:cNvPr id="288" name="直線コネクタ 287">
          <a:extLst>
            <a:ext uri="{FF2B5EF4-FFF2-40B4-BE49-F238E27FC236}">
              <a16:creationId xmlns:a16="http://schemas.microsoft.com/office/drawing/2014/main" id="{8E8F1ABF-0221-4B53-AA7D-C8862AB7C73E}"/>
            </a:ext>
          </a:extLst>
        </xdr:cNvPr>
        <xdr:cNvCxnSpPr/>
      </xdr:nvCxnSpPr>
      <xdr:spPr>
        <a:xfrm>
          <a:off x="4546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23965</xdr:rowOff>
    </xdr:from>
    <xdr:ext cx="405111" cy="259045"/>
    <xdr:sp macro="" textlink="">
      <xdr:nvSpPr>
        <xdr:cNvPr id="289" name="【福祉施設】&#10;有形固定資産減価償却率最大値テキスト">
          <a:extLst>
            <a:ext uri="{FF2B5EF4-FFF2-40B4-BE49-F238E27FC236}">
              <a16:creationId xmlns:a16="http://schemas.microsoft.com/office/drawing/2014/main" id="{6B1E581C-3A6B-48B1-9BD2-A802668AFDEF}"/>
            </a:ext>
          </a:extLst>
        </xdr:cNvPr>
        <xdr:cNvSpPr txBox="1"/>
      </xdr:nvSpPr>
      <xdr:spPr>
        <a:xfrm>
          <a:off x="4673600" y="1322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77288</xdr:rowOff>
    </xdr:from>
    <xdr:to>
      <xdr:col>24</xdr:col>
      <xdr:colOff>152400</xdr:colOff>
      <xdr:row>78</xdr:row>
      <xdr:rowOff>77288</xdr:rowOff>
    </xdr:to>
    <xdr:cxnSp macro="">
      <xdr:nvCxnSpPr>
        <xdr:cNvPr id="290" name="直線コネクタ 289">
          <a:extLst>
            <a:ext uri="{FF2B5EF4-FFF2-40B4-BE49-F238E27FC236}">
              <a16:creationId xmlns:a16="http://schemas.microsoft.com/office/drawing/2014/main" id="{BA89D733-440B-4F6E-A225-388C0EDFF42E}"/>
            </a:ext>
          </a:extLst>
        </xdr:cNvPr>
        <xdr:cNvCxnSpPr/>
      </xdr:nvCxnSpPr>
      <xdr:spPr>
        <a:xfrm>
          <a:off x="4546600" y="1345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120848</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6CBC1C5D-3091-4920-AA62-EB779937E04B}"/>
            </a:ext>
          </a:extLst>
        </xdr:cNvPr>
        <xdr:cNvSpPr txBox="1"/>
      </xdr:nvSpPr>
      <xdr:spPr>
        <a:xfrm>
          <a:off x="4673600" y="140082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142421</xdr:rowOff>
    </xdr:from>
    <xdr:to>
      <xdr:col>24</xdr:col>
      <xdr:colOff>114300</xdr:colOff>
      <xdr:row>82</xdr:row>
      <xdr:rowOff>72571</xdr:rowOff>
    </xdr:to>
    <xdr:sp macro="" textlink="">
      <xdr:nvSpPr>
        <xdr:cNvPr id="292" name="フローチャート: 判断 291">
          <a:extLst>
            <a:ext uri="{FF2B5EF4-FFF2-40B4-BE49-F238E27FC236}">
              <a16:creationId xmlns:a16="http://schemas.microsoft.com/office/drawing/2014/main" id="{D9478739-F20F-48AF-8BBC-77FDAF29EFA2}"/>
            </a:ext>
          </a:extLst>
        </xdr:cNvPr>
        <xdr:cNvSpPr/>
      </xdr:nvSpPr>
      <xdr:spPr>
        <a:xfrm>
          <a:off x="45847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8527</xdr:rowOff>
    </xdr:from>
    <xdr:to>
      <xdr:col>20</xdr:col>
      <xdr:colOff>38100</xdr:colOff>
      <xdr:row>82</xdr:row>
      <xdr:rowOff>110127</xdr:rowOff>
    </xdr:to>
    <xdr:sp macro="" textlink="">
      <xdr:nvSpPr>
        <xdr:cNvPr id="293" name="フローチャート: 判断 292">
          <a:extLst>
            <a:ext uri="{FF2B5EF4-FFF2-40B4-BE49-F238E27FC236}">
              <a16:creationId xmlns:a16="http://schemas.microsoft.com/office/drawing/2014/main" id="{D019F52D-A17F-4DE4-9296-14BBC9EFDFAC}"/>
            </a:ext>
          </a:extLst>
        </xdr:cNvPr>
        <xdr:cNvSpPr/>
      </xdr:nvSpPr>
      <xdr:spPr>
        <a:xfrm>
          <a:off x="3746500" y="1406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33020</xdr:rowOff>
    </xdr:from>
    <xdr:to>
      <xdr:col>15</xdr:col>
      <xdr:colOff>101600</xdr:colOff>
      <xdr:row>82</xdr:row>
      <xdr:rowOff>134620</xdr:rowOff>
    </xdr:to>
    <xdr:sp macro="" textlink="">
      <xdr:nvSpPr>
        <xdr:cNvPr id="294" name="フローチャート: 判断 293">
          <a:extLst>
            <a:ext uri="{FF2B5EF4-FFF2-40B4-BE49-F238E27FC236}">
              <a16:creationId xmlns:a16="http://schemas.microsoft.com/office/drawing/2014/main" id="{18608302-963F-485F-98EE-029D0563184D}"/>
            </a:ext>
          </a:extLst>
        </xdr:cNvPr>
        <xdr:cNvSpPr/>
      </xdr:nvSpPr>
      <xdr:spPr>
        <a:xfrm>
          <a:off x="2857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160382</xdr:rowOff>
    </xdr:from>
    <xdr:to>
      <xdr:col>10</xdr:col>
      <xdr:colOff>165100</xdr:colOff>
      <xdr:row>82</xdr:row>
      <xdr:rowOff>90532</xdr:rowOff>
    </xdr:to>
    <xdr:sp macro="" textlink="">
      <xdr:nvSpPr>
        <xdr:cNvPr id="295" name="フローチャート: 判断 294">
          <a:extLst>
            <a:ext uri="{FF2B5EF4-FFF2-40B4-BE49-F238E27FC236}">
              <a16:creationId xmlns:a16="http://schemas.microsoft.com/office/drawing/2014/main" id="{23496CB3-D4A3-4879-B849-DAD6F185DE57}"/>
            </a:ext>
          </a:extLst>
        </xdr:cNvPr>
        <xdr:cNvSpPr/>
      </xdr:nvSpPr>
      <xdr:spPr>
        <a:xfrm>
          <a:off x="1968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145687</xdr:rowOff>
    </xdr:from>
    <xdr:to>
      <xdr:col>6</xdr:col>
      <xdr:colOff>38100</xdr:colOff>
      <xdr:row>82</xdr:row>
      <xdr:rowOff>75837</xdr:rowOff>
    </xdr:to>
    <xdr:sp macro="" textlink="">
      <xdr:nvSpPr>
        <xdr:cNvPr id="296" name="フローチャート: 判断 295">
          <a:extLst>
            <a:ext uri="{FF2B5EF4-FFF2-40B4-BE49-F238E27FC236}">
              <a16:creationId xmlns:a16="http://schemas.microsoft.com/office/drawing/2014/main" id="{E0EE872A-8B4B-4352-8ACE-C0AC2BD152E7}"/>
            </a:ext>
          </a:extLst>
        </xdr:cNvPr>
        <xdr:cNvSpPr/>
      </xdr:nvSpPr>
      <xdr:spPr>
        <a:xfrm>
          <a:off x="1079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5EAC324B-F75C-4670-BECD-09822DE13B0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D977DFD5-16BC-49F3-A028-8E1E96C80C5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EE288148-777C-47A9-BD91-ABB2532EA0D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25253991-9C57-4108-97A0-37DDFFA5681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DBBC2138-47DF-4F97-8BAB-4EF9495B7F0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88537</xdr:rowOff>
    </xdr:from>
    <xdr:to>
      <xdr:col>24</xdr:col>
      <xdr:colOff>114300</xdr:colOff>
      <xdr:row>80</xdr:row>
      <xdr:rowOff>18687</xdr:rowOff>
    </xdr:to>
    <xdr:sp macro="" textlink="">
      <xdr:nvSpPr>
        <xdr:cNvPr id="302" name="楕円 301">
          <a:extLst>
            <a:ext uri="{FF2B5EF4-FFF2-40B4-BE49-F238E27FC236}">
              <a16:creationId xmlns:a16="http://schemas.microsoft.com/office/drawing/2014/main" id="{F477001C-A1D7-4B31-ADC8-2B7F00C50725}"/>
            </a:ext>
          </a:extLst>
        </xdr:cNvPr>
        <xdr:cNvSpPr/>
      </xdr:nvSpPr>
      <xdr:spPr>
        <a:xfrm>
          <a:off x="4584700" y="1363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111414</xdr:rowOff>
    </xdr:from>
    <xdr:ext cx="405111" cy="259045"/>
    <xdr:sp macro="" textlink="">
      <xdr:nvSpPr>
        <xdr:cNvPr id="303" name="【福祉施設】&#10;有形固定資産減価償却率該当値テキスト">
          <a:extLst>
            <a:ext uri="{FF2B5EF4-FFF2-40B4-BE49-F238E27FC236}">
              <a16:creationId xmlns:a16="http://schemas.microsoft.com/office/drawing/2014/main" id="{6D4DFDBD-7F98-466C-830D-D2E5F12CD5A8}"/>
            </a:ext>
          </a:extLst>
        </xdr:cNvPr>
        <xdr:cNvSpPr txBox="1"/>
      </xdr:nvSpPr>
      <xdr:spPr>
        <a:xfrm>
          <a:off x="4673600" y="1348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49349</xdr:rowOff>
    </xdr:from>
    <xdr:to>
      <xdr:col>20</xdr:col>
      <xdr:colOff>38100</xdr:colOff>
      <xdr:row>79</xdr:row>
      <xdr:rowOff>150949</xdr:rowOff>
    </xdr:to>
    <xdr:sp macro="" textlink="">
      <xdr:nvSpPr>
        <xdr:cNvPr id="304" name="楕円 303">
          <a:extLst>
            <a:ext uri="{FF2B5EF4-FFF2-40B4-BE49-F238E27FC236}">
              <a16:creationId xmlns:a16="http://schemas.microsoft.com/office/drawing/2014/main" id="{02A24D3E-00A0-4838-A28C-93FE4D8C7600}"/>
            </a:ext>
          </a:extLst>
        </xdr:cNvPr>
        <xdr:cNvSpPr/>
      </xdr:nvSpPr>
      <xdr:spPr>
        <a:xfrm>
          <a:off x="3746500" y="1359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100149</xdr:rowOff>
    </xdr:from>
    <xdr:to>
      <xdr:col>24</xdr:col>
      <xdr:colOff>63500</xdr:colOff>
      <xdr:row>79</xdr:row>
      <xdr:rowOff>139337</xdr:rowOff>
    </xdr:to>
    <xdr:cxnSp macro="">
      <xdr:nvCxnSpPr>
        <xdr:cNvPr id="305" name="直線コネクタ 304">
          <a:extLst>
            <a:ext uri="{FF2B5EF4-FFF2-40B4-BE49-F238E27FC236}">
              <a16:creationId xmlns:a16="http://schemas.microsoft.com/office/drawing/2014/main" id="{5EDDAB86-6DCB-4E17-93C2-6D291221E4BC}"/>
            </a:ext>
          </a:extLst>
        </xdr:cNvPr>
        <xdr:cNvCxnSpPr/>
      </xdr:nvCxnSpPr>
      <xdr:spPr>
        <a:xfrm>
          <a:off x="3797300" y="13644699"/>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8527</xdr:rowOff>
    </xdr:from>
    <xdr:to>
      <xdr:col>15</xdr:col>
      <xdr:colOff>101600</xdr:colOff>
      <xdr:row>79</xdr:row>
      <xdr:rowOff>110127</xdr:rowOff>
    </xdr:to>
    <xdr:sp macro="" textlink="">
      <xdr:nvSpPr>
        <xdr:cNvPr id="306" name="楕円 305">
          <a:extLst>
            <a:ext uri="{FF2B5EF4-FFF2-40B4-BE49-F238E27FC236}">
              <a16:creationId xmlns:a16="http://schemas.microsoft.com/office/drawing/2014/main" id="{9C3D50E3-EAE8-4211-954A-768766F70920}"/>
            </a:ext>
          </a:extLst>
        </xdr:cNvPr>
        <xdr:cNvSpPr/>
      </xdr:nvSpPr>
      <xdr:spPr>
        <a:xfrm>
          <a:off x="2857500" y="1355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59327</xdr:rowOff>
    </xdr:from>
    <xdr:to>
      <xdr:col>19</xdr:col>
      <xdr:colOff>177800</xdr:colOff>
      <xdr:row>79</xdr:row>
      <xdr:rowOff>100149</xdr:rowOff>
    </xdr:to>
    <xdr:cxnSp macro="">
      <xdr:nvCxnSpPr>
        <xdr:cNvPr id="307" name="直線コネクタ 306">
          <a:extLst>
            <a:ext uri="{FF2B5EF4-FFF2-40B4-BE49-F238E27FC236}">
              <a16:creationId xmlns:a16="http://schemas.microsoft.com/office/drawing/2014/main" id="{8FAFDECB-A811-4953-9A57-010990C01543}"/>
            </a:ext>
          </a:extLst>
        </xdr:cNvPr>
        <xdr:cNvCxnSpPr/>
      </xdr:nvCxnSpPr>
      <xdr:spPr>
        <a:xfrm>
          <a:off x="2908300" y="13603877"/>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139156</xdr:rowOff>
    </xdr:from>
    <xdr:to>
      <xdr:col>10</xdr:col>
      <xdr:colOff>165100</xdr:colOff>
      <xdr:row>79</xdr:row>
      <xdr:rowOff>69306</xdr:rowOff>
    </xdr:to>
    <xdr:sp macro="" textlink="">
      <xdr:nvSpPr>
        <xdr:cNvPr id="308" name="楕円 307">
          <a:extLst>
            <a:ext uri="{FF2B5EF4-FFF2-40B4-BE49-F238E27FC236}">
              <a16:creationId xmlns:a16="http://schemas.microsoft.com/office/drawing/2014/main" id="{D1EA9212-0D9C-4E05-A958-DB671AE5E5EF}"/>
            </a:ext>
          </a:extLst>
        </xdr:cNvPr>
        <xdr:cNvSpPr/>
      </xdr:nvSpPr>
      <xdr:spPr>
        <a:xfrm>
          <a:off x="1968500" y="1351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18506</xdr:rowOff>
    </xdr:from>
    <xdr:to>
      <xdr:col>15</xdr:col>
      <xdr:colOff>50800</xdr:colOff>
      <xdr:row>79</xdr:row>
      <xdr:rowOff>59327</xdr:rowOff>
    </xdr:to>
    <xdr:cxnSp macro="">
      <xdr:nvCxnSpPr>
        <xdr:cNvPr id="309" name="直線コネクタ 308">
          <a:extLst>
            <a:ext uri="{FF2B5EF4-FFF2-40B4-BE49-F238E27FC236}">
              <a16:creationId xmlns:a16="http://schemas.microsoft.com/office/drawing/2014/main" id="{4C1752FB-0651-4A0B-A93D-C915EA769844}"/>
            </a:ext>
          </a:extLst>
        </xdr:cNvPr>
        <xdr:cNvCxnSpPr/>
      </xdr:nvCxnSpPr>
      <xdr:spPr>
        <a:xfrm>
          <a:off x="2019300" y="1356305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98334</xdr:rowOff>
    </xdr:from>
    <xdr:to>
      <xdr:col>6</xdr:col>
      <xdr:colOff>38100</xdr:colOff>
      <xdr:row>79</xdr:row>
      <xdr:rowOff>28484</xdr:rowOff>
    </xdr:to>
    <xdr:sp macro="" textlink="">
      <xdr:nvSpPr>
        <xdr:cNvPr id="310" name="楕円 309">
          <a:extLst>
            <a:ext uri="{FF2B5EF4-FFF2-40B4-BE49-F238E27FC236}">
              <a16:creationId xmlns:a16="http://schemas.microsoft.com/office/drawing/2014/main" id="{25EEFEB3-05F3-497F-8BDF-14D8996A4B47}"/>
            </a:ext>
          </a:extLst>
        </xdr:cNvPr>
        <xdr:cNvSpPr/>
      </xdr:nvSpPr>
      <xdr:spPr>
        <a:xfrm>
          <a:off x="1079500" y="1347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149134</xdr:rowOff>
    </xdr:from>
    <xdr:to>
      <xdr:col>10</xdr:col>
      <xdr:colOff>114300</xdr:colOff>
      <xdr:row>79</xdr:row>
      <xdr:rowOff>18506</xdr:rowOff>
    </xdr:to>
    <xdr:cxnSp macro="">
      <xdr:nvCxnSpPr>
        <xdr:cNvPr id="311" name="直線コネクタ 310">
          <a:extLst>
            <a:ext uri="{FF2B5EF4-FFF2-40B4-BE49-F238E27FC236}">
              <a16:creationId xmlns:a16="http://schemas.microsoft.com/office/drawing/2014/main" id="{C4C96E7D-2101-4AD8-9AEB-176E1747084A}"/>
            </a:ext>
          </a:extLst>
        </xdr:cNvPr>
        <xdr:cNvCxnSpPr/>
      </xdr:nvCxnSpPr>
      <xdr:spPr>
        <a:xfrm>
          <a:off x="1130300" y="1352223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101254</xdr:rowOff>
    </xdr:from>
    <xdr:ext cx="405111" cy="259045"/>
    <xdr:sp macro="" textlink="">
      <xdr:nvSpPr>
        <xdr:cNvPr id="312" name="n_1aveValue【福祉施設】&#10;有形固定資産減価償却率">
          <a:extLst>
            <a:ext uri="{FF2B5EF4-FFF2-40B4-BE49-F238E27FC236}">
              <a16:creationId xmlns:a16="http://schemas.microsoft.com/office/drawing/2014/main" id="{B48BD0F0-376C-4AD9-A9FF-44CC408E861C}"/>
            </a:ext>
          </a:extLst>
        </xdr:cNvPr>
        <xdr:cNvSpPr txBox="1"/>
      </xdr:nvSpPr>
      <xdr:spPr>
        <a:xfrm>
          <a:off x="3582044" y="1416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125747</xdr:rowOff>
    </xdr:from>
    <xdr:ext cx="405111" cy="259045"/>
    <xdr:sp macro="" textlink="">
      <xdr:nvSpPr>
        <xdr:cNvPr id="313" name="n_2aveValue【福祉施設】&#10;有形固定資産減価償却率">
          <a:extLst>
            <a:ext uri="{FF2B5EF4-FFF2-40B4-BE49-F238E27FC236}">
              <a16:creationId xmlns:a16="http://schemas.microsoft.com/office/drawing/2014/main" id="{A080D950-0222-4232-A675-6F34920329DA}"/>
            </a:ext>
          </a:extLst>
        </xdr:cNvPr>
        <xdr:cNvSpPr txBox="1"/>
      </xdr:nvSpPr>
      <xdr:spPr>
        <a:xfrm>
          <a:off x="27057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81659</xdr:rowOff>
    </xdr:from>
    <xdr:ext cx="405111" cy="259045"/>
    <xdr:sp macro="" textlink="">
      <xdr:nvSpPr>
        <xdr:cNvPr id="314" name="n_3aveValue【福祉施設】&#10;有形固定資産減価償却率">
          <a:extLst>
            <a:ext uri="{FF2B5EF4-FFF2-40B4-BE49-F238E27FC236}">
              <a16:creationId xmlns:a16="http://schemas.microsoft.com/office/drawing/2014/main" id="{0EE4D4F5-04C1-4CA3-89DF-FCD9E295050B}"/>
            </a:ext>
          </a:extLst>
        </xdr:cNvPr>
        <xdr:cNvSpPr txBox="1"/>
      </xdr:nvSpPr>
      <xdr:spPr>
        <a:xfrm>
          <a:off x="1816744" y="1414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66964</xdr:rowOff>
    </xdr:from>
    <xdr:ext cx="405111" cy="259045"/>
    <xdr:sp macro="" textlink="">
      <xdr:nvSpPr>
        <xdr:cNvPr id="315" name="n_4aveValue【福祉施設】&#10;有形固定資産減価償却率">
          <a:extLst>
            <a:ext uri="{FF2B5EF4-FFF2-40B4-BE49-F238E27FC236}">
              <a16:creationId xmlns:a16="http://schemas.microsoft.com/office/drawing/2014/main" id="{779C85F2-5EAE-466E-9AE5-167251304CA7}"/>
            </a:ext>
          </a:extLst>
        </xdr:cNvPr>
        <xdr:cNvSpPr txBox="1"/>
      </xdr:nvSpPr>
      <xdr:spPr>
        <a:xfrm>
          <a:off x="927744" y="1412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167476</xdr:rowOff>
    </xdr:from>
    <xdr:ext cx="405111" cy="259045"/>
    <xdr:sp macro="" textlink="">
      <xdr:nvSpPr>
        <xdr:cNvPr id="316" name="n_1mainValue【福祉施設】&#10;有形固定資産減価償却率">
          <a:extLst>
            <a:ext uri="{FF2B5EF4-FFF2-40B4-BE49-F238E27FC236}">
              <a16:creationId xmlns:a16="http://schemas.microsoft.com/office/drawing/2014/main" id="{99C7F309-9F9F-4099-A377-70453A401E2B}"/>
            </a:ext>
          </a:extLst>
        </xdr:cNvPr>
        <xdr:cNvSpPr txBox="1"/>
      </xdr:nvSpPr>
      <xdr:spPr>
        <a:xfrm>
          <a:off x="3582044" y="13369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126654</xdr:rowOff>
    </xdr:from>
    <xdr:ext cx="405111" cy="259045"/>
    <xdr:sp macro="" textlink="">
      <xdr:nvSpPr>
        <xdr:cNvPr id="317" name="n_2mainValue【福祉施設】&#10;有形固定資産減価償却率">
          <a:extLst>
            <a:ext uri="{FF2B5EF4-FFF2-40B4-BE49-F238E27FC236}">
              <a16:creationId xmlns:a16="http://schemas.microsoft.com/office/drawing/2014/main" id="{3CD91BDA-D50B-4C8F-A6A3-57785E877EEC}"/>
            </a:ext>
          </a:extLst>
        </xdr:cNvPr>
        <xdr:cNvSpPr txBox="1"/>
      </xdr:nvSpPr>
      <xdr:spPr>
        <a:xfrm>
          <a:off x="2705744" y="1332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85833</xdr:rowOff>
    </xdr:from>
    <xdr:ext cx="405111" cy="259045"/>
    <xdr:sp macro="" textlink="">
      <xdr:nvSpPr>
        <xdr:cNvPr id="318" name="n_3mainValue【福祉施設】&#10;有形固定資産減価償却率">
          <a:extLst>
            <a:ext uri="{FF2B5EF4-FFF2-40B4-BE49-F238E27FC236}">
              <a16:creationId xmlns:a16="http://schemas.microsoft.com/office/drawing/2014/main" id="{D40EE11F-5A55-46A6-9DFC-ED5EE3510262}"/>
            </a:ext>
          </a:extLst>
        </xdr:cNvPr>
        <xdr:cNvSpPr txBox="1"/>
      </xdr:nvSpPr>
      <xdr:spPr>
        <a:xfrm>
          <a:off x="1816744" y="1328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45011</xdr:rowOff>
    </xdr:from>
    <xdr:ext cx="405111" cy="259045"/>
    <xdr:sp macro="" textlink="">
      <xdr:nvSpPr>
        <xdr:cNvPr id="319" name="n_4mainValue【福祉施設】&#10;有形固定資産減価償却率">
          <a:extLst>
            <a:ext uri="{FF2B5EF4-FFF2-40B4-BE49-F238E27FC236}">
              <a16:creationId xmlns:a16="http://schemas.microsoft.com/office/drawing/2014/main" id="{41FEE238-BCAE-4922-8A75-DCC8E2633370}"/>
            </a:ext>
          </a:extLst>
        </xdr:cNvPr>
        <xdr:cNvSpPr txBox="1"/>
      </xdr:nvSpPr>
      <xdr:spPr>
        <a:xfrm>
          <a:off x="927744" y="1324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B65FB0B1-08D8-40A8-B619-A645894EB52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FD6C33CB-C5FC-4B27-A2AD-7C3EEC8C9F1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75A15855-EFE9-4EC7-AA8E-C901F4A1F51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2861C27C-50C0-456E-BCA8-76946CA9BDC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3320043F-6B35-4F5A-A454-C0EBD945522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344A138A-F0B8-42FA-91C9-F7744293EDE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65E8BF09-8413-44D8-B766-1D58FF33B92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B72DD807-0750-4001-9937-C4CFC298D24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B11E7CFD-4332-4A15-823D-0A9CDBE64D2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C9E274D5-2DBD-4E45-8AC2-C9A9610E363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486AC667-1584-4C11-8D31-465A8949C95A}"/>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C8F78CD5-395C-4800-9D25-F650E5C18E3D}"/>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07D323A6-7EDE-43C8-860C-EAE6FA62C3D6}"/>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a:extLst>
            <a:ext uri="{FF2B5EF4-FFF2-40B4-BE49-F238E27FC236}">
              <a16:creationId xmlns:a16="http://schemas.microsoft.com/office/drawing/2014/main" id="{3EB36904-DCF0-4248-A44C-5DF5483FAFF3}"/>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B4A4BA29-3E59-4FEB-ACFC-60BBC8CEFDC1}"/>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a:extLst>
            <a:ext uri="{FF2B5EF4-FFF2-40B4-BE49-F238E27FC236}">
              <a16:creationId xmlns:a16="http://schemas.microsoft.com/office/drawing/2014/main" id="{15E5D4AE-87EA-413D-86DA-CE96DE1B37C4}"/>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89C6651D-3FF7-45CB-9404-689F630EC12B}"/>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a:extLst>
            <a:ext uri="{FF2B5EF4-FFF2-40B4-BE49-F238E27FC236}">
              <a16:creationId xmlns:a16="http://schemas.microsoft.com/office/drawing/2014/main" id="{52FBE559-2595-4096-87C5-C015FD16BDAD}"/>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31E9A865-3334-4370-A3AE-37BEB6B5221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FBCDD5AC-CA3E-40A9-9679-B5E1F920D2C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DA77E5E9-4B4A-4115-9CA5-C713C78CEA1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68732</xdr:rowOff>
    </xdr:from>
    <xdr:to>
      <xdr:col>54</xdr:col>
      <xdr:colOff>189865</xdr:colOff>
      <xdr:row>86</xdr:row>
      <xdr:rowOff>25298</xdr:rowOff>
    </xdr:to>
    <xdr:cxnSp macro="">
      <xdr:nvCxnSpPr>
        <xdr:cNvPr id="341" name="直線コネクタ 340">
          <a:extLst>
            <a:ext uri="{FF2B5EF4-FFF2-40B4-BE49-F238E27FC236}">
              <a16:creationId xmlns:a16="http://schemas.microsoft.com/office/drawing/2014/main" id="{7D1B2A82-5223-4FAA-A56D-7FA333C02DB8}"/>
            </a:ext>
          </a:extLst>
        </xdr:cNvPr>
        <xdr:cNvCxnSpPr/>
      </xdr:nvCxnSpPr>
      <xdr:spPr>
        <a:xfrm flipV="1">
          <a:off x="10476865" y="13613282"/>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29125</xdr:rowOff>
    </xdr:from>
    <xdr:ext cx="469744" cy="259045"/>
    <xdr:sp macro="" textlink="">
      <xdr:nvSpPr>
        <xdr:cNvPr id="342" name="【福祉施設】&#10;一人当たり面積最小値テキスト">
          <a:extLst>
            <a:ext uri="{FF2B5EF4-FFF2-40B4-BE49-F238E27FC236}">
              <a16:creationId xmlns:a16="http://schemas.microsoft.com/office/drawing/2014/main" id="{DFA82A3F-CFAD-488D-9990-DC18A87B38E5}"/>
            </a:ext>
          </a:extLst>
        </xdr:cNvPr>
        <xdr:cNvSpPr txBox="1"/>
      </xdr:nvSpPr>
      <xdr:spPr>
        <a:xfrm>
          <a:off x="10515600" y="14773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25298</xdr:rowOff>
    </xdr:from>
    <xdr:to>
      <xdr:col>55</xdr:col>
      <xdr:colOff>88900</xdr:colOff>
      <xdr:row>86</xdr:row>
      <xdr:rowOff>25298</xdr:rowOff>
    </xdr:to>
    <xdr:cxnSp macro="">
      <xdr:nvCxnSpPr>
        <xdr:cNvPr id="343" name="直線コネクタ 342">
          <a:extLst>
            <a:ext uri="{FF2B5EF4-FFF2-40B4-BE49-F238E27FC236}">
              <a16:creationId xmlns:a16="http://schemas.microsoft.com/office/drawing/2014/main" id="{FB0FB6BE-BE5B-44BB-AC6A-5DAF8CF31317}"/>
            </a:ext>
          </a:extLst>
        </xdr:cNvPr>
        <xdr:cNvCxnSpPr/>
      </xdr:nvCxnSpPr>
      <xdr:spPr>
        <a:xfrm>
          <a:off x="10388600" y="1476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15409</xdr:rowOff>
    </xdr:from>
    <xdr:ext cx="469744" cy="259045"/>
    <xdr:sp macro="" textlink="">
      <xdr:nvSpPr>
        <xdr:cNvPr id="344" name="【福祉施設】&#10;一人当たり面積最大値テキスト">
          <a:extLst>
            <a:ext uri="{FF2B5EF4-FFF2-40B4-BE49-F238E27FC236}">
              <a16:creationId xmlns:a16="http://schemas.microsoft.com/office/drawing/2014/main" id="{892C68AF-E9A2-45CD-B38E-03E92FA8CEE3}"/>
            </a:ext>
          </a:extLst>
        </xdr:cNvPr>
        <xdr:cNvSpPr txBox="1"/>
      </xdr:nvSpPr>
      <xdr:spPr>
        <a:xfrm>
          <a:off x="10515600" y="133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68732</xdr:rowOff>
    </xdr:from>
    <xdr:to>
      <xdr:col>55</xdr:col>
      <xdr:colOff>88900</xdr:colOff>
      <xdr:row>79</xdr:row>
      <xdr:rowOff>68732</xdr:rowOff>
    </xdr:to>
    <xdr:cxnSp macro="">
      <xdr:nvCxnSpPr>
        <xdr:cNvPr id="345" name="直線コネクタ 344">
          <a:extLst>
            <a:ext uri="{FF2B5EF4-FFF2-40B4-BE49-F238E27FC236}">
              <a16:creationId xmlns:a16="http://schemas.microsoft.com/office/drawing/2014/main" id="{F9128FC8-82F1-4D3D-BD31-5B7393A572BA}"/>
            </a:ext>
          </a:extLst>
        </xdr:cNvPr>
        <xdr:cNvCxnSpPr/>
      </xdr:nvCxnSpPr>
      <xdr:spPr>
        <a:xfrm>
          <a:off x="10388600" y="13613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156024</xdr:rowOff>
    </xdr:from>
    <xdr:ext cx="469744" cy="259045"/>
    <xdr:sp macro="" textlink="">
      <xdr:nvSpPr>
        <xdr:cNvPr id="346" name="【福祉施設】&#10;一人当たり面積平均値テキスト">
          <a:extLst>
            <a:ext uri="{FF2B5EF4-FFF2-40B4-BE49-F238E27FC236}">
              <a16:creationId xmlns:a16="http://schemas.microsoft.com/office/drawing/2014/main" id="{4302C6DC-C3D8-4DFD-905B-4558C2A7D13D}"/>
            </a:ext>
          </a:extLst>
        </xdr:cNvPr>
        <xdr:cNvSpPr txBox="1"/>
      </xdr:nvSpPr>
      <xdr:spPr>
        <a:xfrm>
          <a:off x="10515600" y="14386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133147</xdr:rowOff>
    </xdr:from>
    <xdr:to>
      <xdr:col>55</xdr:col>
      <xdr:colOff>50800</xdr:colOff>
      <xdr:row>85</xdr:row>
      <xdr:rowOff>63297</xdr:rowOff>
    </xdr:to>
    <xdr:sp macro="" textlink="">
      <xdr:nvSpPr>
        <xdr:cNvPr id="347" name="フローチャート: 判断 346">
          <a:extLst>
            <a:ext uri="{FF2B5EF4-FFF2-40B4-BE49-F238E27FC236}">
              <a16:creationId xmlns:a16="http://schemas.microsoft.com/office/drawing/2014/main" id="{3512B358-436E-4DF8-A478-451EFF05E08A}"/>
            </a:ext>
          </a:extLst>
        </xdr:cNvPr>
        <xdr:cNvSpPr/>
      </xdr:nvSpPr>
      <xdr:spPr>
        <a:xfrm>
          <a:off x="10426700" y="1453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140691</xdr:rowOff>
    </xdr:from>
    <xdr:to>
      <xdr:col>50</xdr:col>
      <xdr:colOff>165100</xdr:colOff>
      <xdr:row>85</xdr:row>
      <xdr:rowOff>70841</xdr:rowOff>
    </xdr:to>
    <xdr:sp macro="" textlink="">
      <xdr:nvSpPr>
        <xdr:cNvPr id="348" name="フローチャート: 判断 347">
          <a:extLst>
            <a:ext uri="{FF2B5EF4-FFF2-40B4-BE49-F238E27FC236}">
              <a16:creationId xmlns:a16="http://schemas.microsoft.com/office/drawing/2014/main" id="{AADBB80C-A7A8-471D-9B86-6BC213707ACD}"/>
            </a:ext>
          </a:extLst>
        </xdr:cNvPr>
        <xdr:cNvSpPr/>
      </xdr:nvSpPr>
      <xdr:spPr>
        <a:xfrm>
          <a:off x="9588500" y="1454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132004</xdr:rowOff>
    </xdr:from>
    <xdr:to>
      <xdr:col>46</xdr:col>
      <xdr:colOff>38100</xdr:colOff>
      <xdr:row>85</xdr:row>
      <xdr:rowOff>62154</xdr:rowOff>
    </xdr:to>
    <xdr:sp macro="" textlink="">
      <xdr:nvSpPr>
        <xdr:cNvPr id="349" name="フローチャート: 判断 348">
          <a:extLst>
            <a:ext uri="{FF2B5EF4-FFF2-40B4-BE49-F238E27FC236}">
              <a16:creationId xmlns:a16="http://schemas.microsoft.com/office/drawing/2014/main" id="{0DE86070-8064-4FD2-8E3A-8DBD9A1D12DD}"/>
            </a:ext>
          </a:extLst>
        </xdr:cNvPr>
        <xdr:cNvSpPr/>
      </xdr:nvSpPr>
      <xdr:spPr>
        <a:xfrm>
          <a:off x="8699500" y="1453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131090</xdr:rowOff>
    </xdr:from>
    <xdr:to>
      <xdr:col>41</xdr:col>
      <xdr:colOff>101600</xdr:colOff>
      <xdr:row>85</xdr:row>
      <xdr:rowOff>61240</xdr:rowOff>
    </xdr:to>
    <xdr:sp macro="" textlink="">
      <xdr:nvSpPr>
        <xdr:cNvPr id="350" name="フローチャート: 判断 349">
          <a:extLst>
            <a:ext uri="{FF2B5EF4-FFF2-40B4-BE49-F238E27FC236}">
              <a16:creationId xmlns:a16="http://schemas.microsoft.com/office/drawing/2014/main" id="{A60E9D21-0A30-4440-AF07-595C5F948D7D}"/>
            </a:ext>
          </a:extLst>
        </xdr:cNvPr>
        <xdr:cNvSpPr/>
      </xdr:nvSpPr>
      <xdr:spPr>
        <a:xfrm>
          <a:off x="7810500" y="1453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167666</xdr:rowOff>
    </xdr:from>
    <xdr:to>
      <xdr:col>36</xdr:col>
      <xdr:colOff>165100</xdr:colOff>
      <xdr:row>85</xdr:row>
      <xdr:rowOff>97816</xdr:rowOff>
    </xdr:to>
    <xdr:sp macro="" textlink="">
      <xdr:nvSpPr>
        <xdr:cNvPr id="351" name="フローチャート: 判断 350">
          <a:extLst>
            <a:ext uri="{FF2B5EF4-FFF2-40B4-BE49-F238E27FC236}">
              <a16:creationId xmlns:a16="http://schemas.microsoft.com/office/drawing/2014/main" id="{9D7D72F3-D0F1-4621-A1A8-FF4F615C404F}"/>
            </a:ext>
          </a:extLst>
        </xdr:cNvPr>
        <xdr:cNvSpPr/>
      </xdr:nvSpPr>
      <xdr:spPr>
        <a:xfrm>
          <a:off x="6921500" y="1456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8A58E2DD-DBC7-4162-8C99-4DB48290A99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E32EF3D3-6DD0-4386-BB63-40A8A8D24D9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BEFDE7C8-42D3-4D02-8C3D-95CACDE1093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93CE6247-8250-4B0E-B61E-0587CCCAA5C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9A75A041-20A0-486B-ADA6-65C9049016B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54738</xdr:rowOff>
    </xdr:from>
    <xdr:to>
      <xdr:col>55</xdr:col>
      <xdr:colOff>50800</xdr:colOff>
      <xdr:row>85</xdr:row>
      <xdr:rowOff>156338</xdr:rowOff>
    </xdr:to>
    <xdr:sp macro="" textlink="">
      <xdr:nvSpPr>
        <xdr:cNvPr id="357" name="楕円 356">
          <a:extLst>
            <a:ext uri="{FF2B5EF4-FFF2-40B4-BE49-F238E27FC236}">
              <a16:creationId xmlns:a16="http://schemas.microsoft.com/office/drawing/2014/main" id="{A29561DA-5C3A-4F8A-B0B6-1DE774374F88}"/>
            </a:ext>
          </a:extLst>
        </xdr:cNvPr>
        <xdr:cNvSpPr/>
      </xdr:nvSpPr>
      <xdr:spPr>
        <a:xfrm>
          <a:off x="10426700" y="1462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141115</xdr:rowOff>
    </xdr:from>
    <xdr:ext cx="469744" cy="259045"/>
    <xdr:sp macro="" textlink="">
      <xdr:nvSpPr>
        <xdr:cNvPr id="358" name="【福祉施設】&#10;一人当たり面積該当値テキスト">
          <a:extLst>
            <a:ext uri="{FF2B5EF4-FFF2-40B4-BE49-F238E27FC236}">
              <a16:creationId xmlns:a16="http://schemas.microsoft.com/office/drawing/2014/main" id="{C5BA050A-5108-425F-804D-E9BC347E97DC}"/>
            </a:ext>
          </a:extLst>
        </xdr:cNvPr>
        <xdr:cNvSpPr txBox="1"/>
      </xdr:nvSpPr>
      <xdr:spPr>
        <a:xfrm>
          <a:off x="10515600" y="1454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55651</xdr:rowOff>
    </xdr:from>
    <xdr:to>
      <xdr:col>50</xdr:col>
      <xdr:colOff>165100</xdr:colOff>
      <xdr:row>85</xdr:row>
      <xdr:rowOff>157251</xdr:rowOff>
    </xdr:to>
    <xdr:sp macro="" textlink="">
      <xdr:nvSpPr>
        <xdr:cNvPr id="359" name="楕円 358">
          <a:extLst>
            <a:ext uri="{FF2B5EF4-FFF2-40B4-BE49-F238E27FC236}">
              <a16:creationId xmlns:a16="http://schemas.microsoft.com/office/drawing/2014/main" id="{246B5CAF-3D3A-435F-9C93-61EAF39C80A5}"/>
            </a:ext>
          </a:extLst>
        </xdr:cNvPr>
        <xdr:cNvSpPr/>
      </xdr:nvSpPr>
      <xdr:spPr>
        <a:xfrm>
          <a:off x="9588500" y="1462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105538</xdr:rowOff>
    </xdr:from>
    <xdr:to>
      <xdr:col>55</xdr:col>
      <xdr:colOff>0</xdr:colOff>
      <xdr:row>85</xdr:row>
      <xdr:rowOff>106451</xdr:rowOff>
    </xdr:to>
    <xdr:cxnSp macro="">
      <xdr:nvCxnSpPr>
        <xdr:cNvPr id="360" name="直線コネクタ 359">
          <a:extLst>
            <a:ext uri="{FF2B5EF4-FFF2-40B4-BE49-F238E27FC236}">
              <a16:creationId xmlns:a16="http://schemas.microsoft.com/office/drawing/2014/main" id="{0FCAB24D-6840-45F4-B635-65C7D851E2EB}"/>
            </a:ext>
          </a:extLst>
        </xdr:cNvPr>
        <xdr:cNvCxnSpPr/>
      </xdr:nvCxnSpPr>
      <xdr:spPr>
        <a:xfrm flipV="1">
          <a:off x="9639300" y="14678788"/>
          <a:ext cx="8382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56108</xdr:rowOff>
    </xdr:from>
    <xdr:to>
      <xdr:col>46</xdr:col>
      <xdr:colOff>38100</xdr:colOff>
      <xdr:row>85</xdr:row>
      <xdr:rowOff>157708</xdr:rowOff>
    </xdr:to>
    <xdr:sp macro="" textlink="">
      <xdr:nvSpPr>
        <xdr:cNvPr id="361" name="楕円 360">
          <a:extLst>
            <a:ext uri="{FF2B5EF4-FFF2-40B4-BE49-F238E27FC236}">
              <a16:creationId xmlns:a16="http://schemas.microsoft.com/office/drawing/2014/main" id="{08E77915-53D1-4509-96AF-DD2DC2321AED}"/>
            </a:ext>
          </a:extLst>
        </xdr:cNvPr>
        <xdr:cNvSpPr/>
      </xdr:nvSpPr>
      <xdr:spPr>
        <a:xfrm>
          <a:off x="8699500" y="1462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106451</xdr:rowOff>
    </xdr:from>
    <xdr:to>
      <xdr:col>50</xdr:col>
      <xdr:colOff>114300</xdr:colOff>
      <xdr:row>85</xdr:row>
      <xdr:rowOff>106908</xdr:rowOff>
    </xdr:to>
    <xdr:cxnSp macro="">
      <xdr:nvCxnSpPr>
        <xdr:cNvPr id="362" name="直線コネクタ 361">
          <a:extLst>
            <a:ext uri="{FF2B5EF4-FFF2-40B4-BE49-F238E27FC236}">
              <a16:creationId xmlns:a16="http://schemas.microsoft.com/office/drawing/2014/main" id="{FB8CB2F1-22BE-4995-AABF-A272B3747B89}"/>
            </a:ext>
          </a:extLst>
        </xdr:cNvPr>
        <xdr:cNvCxnSpPr/>
      </xdr:nvCxnSpPr>
      <xdr:spPr>
        <a:xfrm flipV="1">
          <a:off x="8750300" y="1467970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57252</xdr:rowOff>
    </xdr:from>
    <xdr:to>
      <xdr:col>41</xdr:col>
      <xdr:colOff>101600</xdr:colOff>
      <xdr:row>85</xdr:row>
      <xdr:rowOff>158852</xdr:rowOff>
    </xdr:to>
    <xdr:sp macro="" textlink="">
      <xdr:nvSpPr>
        <xdr:cNvPr id="363" name="楕円 362">
          <a:extLst>
            <a:ext uri="{FF2B5EF4-FFF2-40B4-BE49-F238E27FC236}">
              <a16:creationId xmlns:a16="http://schemas.microsoft.com/office/drawing/2014/main" id="{8AD50F56-F2F7-44F3-B7DA-AF56792521D7}"/>
            </a:ext>
          </a:extLst>
        </xdr:cNvPr>
        <xdr:cNvSpPr/>
      </xdr:nvSpPr>
      <xdr:spPr>
        <a:xfrm>
          <a:off x="7810500" y="1463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106908</xdr:rowOff>
    </xdr:from>
    <xdr:to>
      <xdr:col>45</xdr:col>
      <xdr:colOff>177800</xdr:colOff>
      <xdr:row>85</xdr:row>
      <xdr:rowOff>108052</xdr:rowOff>
    </xdr:to>
    <xdr:cxnSp macro="">
      <xdr:nvCxnSpPr>
        <xdr:cNvPr id="364" name="直線コネクタ 363">
          <a:extLst>
            <a:ext uri="{FF2B5EF4-FFF2-40B4-BE49-F238E27FC236}">
              <a16:creationId xmlns:a16="http://schemas.microsoft.com/office/drawing/2014/main" id="{2B3E8AF2-F6BE-4D62-AA26-FF6C96149B14}"/>
            </a:ext>
          </a:extLst>
        </xdr:cNvPr>
        <xdr:cNvCxnSpPr/>
      </xdr:nvCxnSpPr>
      <xdr:spPr>
        <a:xfrm flipV="1">
          <a:off x="7861300" y="14680158"/>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58165</xdr:rowOff>
    </xdr:from>
    <xdr:to>
      <xdr:col>36</xdr:col>
      <xdr:colOff>165100</xdr:colOff>
      <xdr:row>85</xdr:row>
      <xdr:rowOff>159765</xdr:rowOff>
    </xdr:to>
    <xdr:sp macro="" textlink="">
      <xdr:nvSpPr>
        <xdr:cNvPr id="365" name="楕円 364">
          <a:extLst>
            <a:ext uri="{FF2B5EF4-FFF2-40B4-BE49-F238E27FC236}">
              <a16:creationId xmlns:a16="http://schemas.microsoft.com/office/drawing/2014/main" id="{6C9F4C73-0C65-4ED6-A168-E43ACD8FFD9B}"/>
            </a:ext>
          </a:extLst>
        </xdr:cNvPr>
        <xdr:cNvSpPr/>
      </xdr:nvSpPr>
      <xdr:spPr>
        <a:xfrm>
          <a:off x="6921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108052</xdr:rowOff>
    </xdr:from>
    <xdr:to>
      <xdr:col>41</xdr:col>
      <xdr:colOff>50800</xdr:colOff>
      <xdr:row>85</xdr:row>
      <xdr:rowOff>108965</xdr:rowOff>
    </xdr:to>
    <xdr:cxnSp macro="">
      <xdr:nvCxnSpPr>
        <xdr:cNvPr id="366" name="直線コネクタ 365">
          <a:extLst>
            <a:ext uri="{FF2B5EF4-FFF2-40B4-BE49-F238E27FC236}">
              <a16:creationId xmlns:a16="http://schemas.microsoft.com/office/drawing/2014/main" id="{FEE6EEEC-5752-454C-8957-AC3E9021C7B2}"/>
            </a:ext>
          </a:extLst>
        </xdr:cNvPr>
        <xdr:cNvCxnSpPr/>
      </xdr:nvCxnSpPr>
      <xdr:spPr>
        <a:xfrm flipV="1">
          <a:off x="6972300" y="14681302"/>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87368</xdr:rowOff>
    </xdr:from>
    <xdr:ext cx="469744" cy="259045"/>
    <xdr:sp macro="" textlink="">
      <xdr:nvSpPr>
        <xdr:cNvPr id="367" name="n_1aveValue【福祉施設】&#10;一人当たり面積">
          <a:extLst>
            <a:ext uri="{FF2B5EF4-FFF2-40B4-BE49-F238E27FC236}">
              <a16:creationId xmlns:a16="http://schemas.microsoft.com/office/drawing/2014/main" id="{D4641EE4-9E89-43DB-9D6F-F8CD29603DB7}"/>
            </a:ext>
          </a:extLst>
        </xdr:cNvPr>
        <xdr:cNvSpPr txBox="1"/>
      </xdr:nvSpPr>
      <xdr:spPr>
        <a:xfrm>
          <a:off x="9391727" y="14317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78681</xdr:rowOff>
    </xdr:from>
    <xdr:ext cx="469744" cy="259045"/>
    <xdr:sp macro="" textlink="">
      <xdr:nvSpPr>
        <xdr:cNvPr id="368" name="n_2aveValue【福祉施設】&#10;一人当たり面積">
          <a:extLst>
            <a:ext uri="{FF2B5EF4-FFF2-40B4-BE49-F238E27FC236}">
              <a16:creationId xmlns:a16="http://schemas.microsoft.com/office/drawing/2014/main" id="{DA012F5C-F1AF-48A1-B0EB-4C7DD7FFB7F4}"/>
            </a:ext>
          </a:extLst>
        </xdr:cNvPr>
        <xdr:cNvSpPr txBox="1"/>
      </xdr:nvSpPr>
      <xdr:spPr>
        <a:xfrm>
          <a:off x="8515427" y="14309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77767</xdr:rowOff>
    </xdr:from>
    <xdr:ext cx="469744" cy="259045"/>
    <xdr:sp macro="" textlink="">
      <xdr:nvSpPr>
        <xdr:cNvPr id="369" name="n_3aveValue【福祉施設】&#10;一人当たり面積">
          <a:extLst>
            <a:ext uri="{FF2B5EF4-FFF2-40B4-BE49-F238E27FC236}">
              <a16:creationId xmlns:a16="http://schemas.microsoft.com/office/drawing/2014/main" id="{0150F409-87F2-4FCF-95FD-161A276BE512}"/>
            </a:ext>
          </a:extLst>
        </xdr:cNvPr>
        <xdr:cNvSpPr txBox="1"/>
      </xdr:nvSpPr>
      <xdr:spPr>
        <a:xfrm>
          <a:off x="7626427" y="1430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114343</xdr:rowOff>
    </xdr:from>
    <xdr:ext cx="469744" cy="259045"/>
    <xdr:sp macro="" textlink="">
      <xdr:nvSpPr>
        <xdr:cNvPr id="370" name="n_4aveValue【福祉施設】&#10;一人当たり面積">
          <a:extLst>
            <a:ext uri="{FF2B5EF4-FFF2-40B4-BE49-F238E27FC236}">
              <a16:creationId xmlns:a16="http://schemas.microsoft.com/office/drawing/2014/main" id="{078DFA74-533B-4E7B-8A8D-259502E13A74}"/>
            </a:ext>
          </a:extLst>
        </xdr:cNvPr>
        <xdr:cNvSpPr txBox="1"/>
      </xdr:nvSpPr>
      <xdr:spPr>
        <a:xfrm>
          <a:off x="6737427" y="1434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148378</xdr:rowOff>
    </xdr:from>
    <xdr:ext cx="469744" cy="259045"/>
    <xdr:sp macro="" textlink="">
      <xdr:nvSpPr>
        <xdr:cNvPr id="371" name="n_1mainValue【福祉施設】&#10;一人当たり面積">
          <a:extLst>
            <a:ext uri="{FF2B5EF4-FFF2-40B4-BE49-F238E27FC236}">
              <a16:creationId xmlns:a16="http://schemas.microsoft.com/office/drawing/2014/main" id="{80ABF1D1-C142-4446-AA98-FD7D75B48EDA}"/>
            </a:ext>
          </a:extLst>
        </xdr:cNvPr>
        <xdr:cNvSpPr txBox="1"/>
      </xdr:nvSpPr>
      <xdr:spPr>
        <a:xfrm>
          <a:off x="9391727" y="14721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148835</xdr:rowOff>
    </xdr:from>
    <xdr:ext cx="469744" cy="259045"/>
    <xdr:sp macro="" textlink="">
      <xdr:nvSpPr>
        <xdr:cNvPr id="372" name="n_2mainValue【福祉施設】&#10;一人当たり面積">
          <a:extLst>
            <a:ext uri="{FF2B5EF4-FFF2-40B4-BE49-F238E27FC236}">
              <a16:creationId xmlns:a16="http://schemas.microsoft.com/office/drawing/2014/main" id="{D258BEF6-1111-4F06-9659-114E5AA48C95}"/>
            </a:ext>
          </a:extLst>
        </xdr:cNvPr>
        <xdr:cNvSpPr txBox="1"/>
      </xdr:nvSpPr>
      <xdr:spPr>
        <a:xfrm>
          <a:off x="8515427" y="14722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149979</xdr:rowOff>
    </xdr:from>
    <xdr:ext cx="469744" cy="259045"/>
    <xdr:sp macro="" textlink="">
      <xdr:nvSpPr>
        <xdr:cNvPr id="373" name="n_3mainValue【福祉施設】&#10;一人当たり面積">
          <a:extLst>
            <a:ext uri="{FF2B5EF4-FFF2-40B4-BE49-F238E27FC236}">
              <a16:creationId xmlns:a16="http://schemas.microsoft.com/office/drawing/2014/main" id="{69EF3A9D-271D-414C-A795-8A707EF0213A}"/>
            </a:ext>
          </a:extLst>
        </xdr:cNvPr>
        <xdr:cNvSpPr txBox="1"/>
      </xdr:nvSpPr>
      <xdr:spPr>
        <a:xfrm>
          <a:off x="7626427" y="1472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150892</xdr:rowOff>
    </xdr:from>
    <xdr:ext cx="469744" cy="259045"/>
    <xdr:sp macro="" textlink="">
      <xdr:nvSpPr>
        <xdr:cNvPr id="374" name="n_4mainValue【福祉施設】&#10;一人当たり面積">
          <a:extLst>
            <a:ext uri="{FF2B5EF4-FFF2-40B4-BE49-F238E27FC236}">
              <a16:creationId xmlns:a16="http://schemas.microsoft.com/office/drawing/2014/main" id="{D2C27D66-3275-4497-8114-5DDF7A5CBD25}"/>
            </a:ext>
          </a:extLst>
        </xdr:cNvPr>
        <xdr:cNvSpPr txBox="1"/>
      </xdr:nvSpPr>
      <xdr:spPr>
        <a:xfrm>
          <a:off x="67374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D95DC3D0-BE16-4C4E-BEF2-E4263B5DC0E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F68CD61D-8901-42E3-82CB-80984B6F37C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12D9187F-B232-4C04-B799-87F578695A9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38AF9EDE-287B-4E10-8249-78E538B41DB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6785D173-7A3C-4CA0-B695-82DC339E52D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5637BDFF-5B78-45D2-B149-559CEE6F5B6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C460120-2CF7-4CF3-A734-582234BEC91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3A5969F3-F0B5-459C-87B7-D953C1426D75}"/>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8DECACD2-F061-493C-863A-429971E1DEC1}"/>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14EF1C56-7C3D-484F-B302-2B09CB697F0D}"/>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2F7838CD-DEE9-4FF7-ADF0-175BDC5094A9}"/>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a:extLst>
            <a:ext uri="{FF2B5EF4-FFF2-40B4-BE49-F238E27FC236}">
              <a16:creationId xmlns:a16="http://schemas.microsoft.com/office/drawing/2014/main" id="{1A3A9BF9-9BEA-43A0-AA0A-54EF75C3F887}"/>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a:extLst>
            <a:ext uri="{FF2B5EF4-FFF2-40B4-BE49-F238E27FC236}">
              <a16:creationId xmlns:a16="http://schemas.microsoft.com/office/drawing/2014/main" id="{628AAC41-6651-4DED-B25C-CA968EC80B5B}"/>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a:extLst>
            <a:ext uri="{FF2B5EF4-FFF2-40B4-BE49-F238E27FC236}">
              <a16:creationId xmlns:a16="http://schemas.microsoft.com/office/drawing/2014/main" id="{46A3E426-23C2-43DE-8FC3-67833C17A4D4}"/>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a:extLst>
            <a:ext uri="{FF2B5EF4-FFF2-40B4-BE49-F238E27FC236}">
              <a16:creationId xmlns:a16="http://schemas.microsoft.com/office/drawing/2014/main" id="{71156ABF-9DEF-41D1-A590-B5825416CA3D}"/>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a:extLst>
            <a:ext uri="{FF2B5EF4-FFF2-40B4-BE49-F238E27FC236}">
              <a16:creationId xmlns:a16="http://schemas.microsoft.com/office/drawing/2014/main" id="{63F57F56-072E-480A-B035-4A303B997AC6}"/>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a:extLst>
            <a:ext uri="{FF2B5EF4-FFF2-40B4-BE49-F238E27FC236}">
              <a16:creationId xmlns:a16="http://schemas.microsoft.com/office/drawing/2014/main" id="{E27A3A02-5588-45AF-8E0A-E2BE3A482A69}"/>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a:extLst>
            <a:ext uri="{FF2B5EF4-FFF2-40B4-BE49-F238E27FC236}">
              <a16:creationId xmlns:a16="http://schemas.microsoft.com/office/drawing/2014/main" id="{A2FA0829-AADC-44A5-84B5-6B4EECDBB7BB}"/>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a:extLst>
            <a:ext uri="{FF2B5EF4-FFF2-40B4-BE49-F238E27FC236}">
              <a16:creationId xmlns:a16="http://schemas.microsoft.com/office/drawing/2014/main" id="{7A5047CC-C5AA-40F6-86D2-3AA036B78E9C}"/>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a:extLst>
            <a:ext uri="{FF2B5EF4-FFF2-40B4-BE49-F238E27FC236}">
              <a16:creationId xmlns:a16="http://schemas.microsoft.com/office/drawing/2014/main" id="{CF09DD2C-9A7C-42E8-8F8E-582C1885DF37}"/>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5" name="テキスト ボックス 394">
          <a:extLst>
            <a:ext uri="{FF2B5EF4-FFF2-40B4-BE49-F238E27FC236}">
              <a16:creationId xmlns:a16="http://schemas.microsoft.com/office/drawing/2014/main" id="{B8811B41-7E59-482B-A93D-D9719DBA7037}"/>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a:extLst>
            <a:ext uri="{FF2B5EF4-FFF2-40B4-BE49-F238E27FC236}">
              <a16:creationId xmlns:a16="http://schemas.microsoft.com/office/drawing/2014/main" id="{6E666892-2C74-4C3C-AD5F-7C256AC9A9C7}"/>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7" name="テキスト ボックス 396">
          <a:extLst>
            <a:ext uri="{FF2B5EF4-FFF2-40B4-BE49-F238E27FC236}">
              <a16:creationId xmlns:a16="http://schemas.microsoft.com/office/drawing/2014/main" id="{497263E6-AFAC-4D7B-9EA9-AD49E3CBB0F8}"/>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a:extLst>
            <a:ext uri="{FF2B5EF4-FFF2-40B4-BE49-F238E27FC236}">
              <a16:creationId xmlns:a16="http://schemas.microsoft.com/office/drawing/2014/main" id="{14AD2459-5CFB-4E49-AB69-666B42D1E67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108</xdr:row>
      <xdr:rowOff>53339</xdr:rowOff>
    </xdr:to>
    <xdr:cxnSp macro="">
      <xdr:nvCxnSpPr>
        <xdr:cNvPr id="399" name="直線コネクタ 398">
          <a:extLst>
            <a:ext uri="{FF2B5EF4-FFF2-40B4-BE49-F238E27FC236}">
              <a16:creationId xmlns:a16="http://schemas.microsoft.com/office/drawing/2014/main" id="{A4896595-5B55-4181-A558-46F7169EC741}"/>
            </a:ext>
          </a:extLst>
        </xdr:cNvPr>
        <xdr:cNvCxnSpPr/>
      </xdr:nvCxnSpPr>
      <xdr:spPr>
        <a:xfrm flipV="1">
          <a:off x="4634865" y="171069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57166</xdr:rowOff>
    </xdr:from>
    <xdr:ext cx="405111" cy="259045"/>
    <xdr:sp macro="" textlink="">
      <xdr:nvSpPr>
        <xdr:cNvPr id="400" name="【市民会館】&#10;有形固定資産減価償却率最小値テキスト">
          <a:extLst>
            <a:ext uri="{FF2B5EF4-FFF2-40B4-BE49-F238E27FC236}">
              <a16:creationId xmlns:a16="http://schemas.microsoft.com/office/drawing/2014/main" id="{F30C5AB4-C703-4EAF-9AAD-898DFA27334B}"/>
            </a:ext>
          </a:extLst>
        </xdr:cNvPr>
        <xdr:cNvSpPr txBox="1"/>
      </xdr:nvSpPr>
      <xdr:spPr>
        <a:xfrm>
          <a:off x="4673600" y="1857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53339</xdr:rowOff>
    </xdr:from>
    <xdr:to>
      <xdr:col>24</xdr:col>
      <xdr:colOff>152400</xdr:colOff>
      <xdr:row>108</xdr:row>
      <xdr:rowOff>53339</xdr:rowOff>
    </xdr:to>
    <xdr:cxnSp macro="">
      <xdr:nvCxnSpPr>
        <xdr:cNvPr id="401" name="直線コネクタ 400">
          <a:extLst>
            <a:ext uri="{FF2B5EF4-FFF2-40B4-BE49-F238E27FC236}">
              <a16:creationId xmlns:a16="http://schemas.microsoft.com/office/drawing/2014/main" id="{F3CE9D82-CDF3-4C6C-9B5D-040CFF5B18CF}"/>
            </a:ext>
          </a:extLst>
        </xdr:cNvPr>
        <xdr:cNvCxnSpPr/>
      </xdr:nvCxnSpPr>
      <xdr:spPr>
        <a:xfrm>
          <a:off x="4546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402" name="【市民会館】&#10;有形固定資産減価償却率最大値テキスト">
          <a:extLst>
            <a:ext uri="{FF2B5EF4-FFF2-40B4-BE49-F238E27FC236}">
              <a16:creationId xmlns:a16="http://schemas.microsoft.com/office/drawing/2014/main" id="{FCF8DC65-2E19-4855-86B3-F0C602C5CF76}"/>
            </a:ext>
          </a:extLst>
        </xdr:cNvPr>
        <xdr:cNvSpPr txBox="1"/>
      </xdr:nvSpPr>
      <xdr:spPr>
        <a:xfrm>
          <a:off x="4673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403" name="直線コネクタ 402">
          <a:extLst>
            <a:ext uri="{FF2B5EF4-FFF2-40B4-BE49-F238E27FC236}">
              <a16:creationId xmlns:a16="http://schemas.microsoft.com/office/drawing/2014/main" id="{7E0A85FC-D24F-4480-9682-CF9A503438F1}"/>
            </a:ext>
          </a:extLst>
        </xdr:cNvPr>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162577</xdr:rowOff>
    </xdr:from>
    <xdr:ext cx="405111" cy="259045"/>
    <xdr:sp macro="" textlink="">
      <xdr:nvSpPr>
        <xdr:cNvPr id="404" name="【市民会館】&#10;有形固定資産減価償却率平均値テキスト">
          <a:extLst>
            <a:ext uri="{FF2B5EF4-FFF2-40B4-BE49-F238E27FC236}">
              <a16:creationId xmlns:a16="http://schemas.microsoft.com/office/drawing/2014/main" id="{A5F81D99-A7C9-48D4-A002-3E019AF35E5A}"/>
            </a:ext>
          </a:extLst>
        </xdr:cNvPr>
        <xdr:cNvSpPr txBox="1"/>
      </xdr:nvSpPr>
      <xdr:spPr>
        <a:xfrm>
          <a:off x="4673600" y="1782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139700</xdr:rowOff>
    </xdr:from>
    <xdr:to>
      <xdr:col>24</xdr:col>
      <xdr:colOff>114300</xdr:colOff>
      <xdr:row>105</xdr:row>
      <xdr:rowOff>69850</xdr:rowOff>
    </xdr:to>
    <xdr:sp macro="" textlink="">
      <xdr:nvSpPr>
        <xdr:cNvPr id="405" name="フローチャート: 判断 404">
          <a:extLst>
            <a:ext uri="{FF2B5EF4-FFF2-40B4-BE49-F238E27FC236}">
              <a16:creationId xmlns:a16="http://schemas.microsoft.com/office/drawing/2014/main" id="{1A89638C-D16D-4103-B2D0-07F276639705}"/>
            </a:ext>
          </a:extLst>
        </xdr:cNvPr>
        <xdr:cNvSpPr/>
      </xdr:nvSpPr>
      <xdr:spPr>
        <a:xfrm>
          <a:off x="4584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126364</xdr:rowOff>
    </xdr:from>
    <xdr:to>
      <xdr:col>20</xdr:col>
      <xdr:colOff>38100</xdr:colOff>
      <xdr:row>104</xdr:row>
      <xdr:rowOff>56514</xdr:rowOff>
    </xdr:to>
    <xdr:sp macro="" textlink="">
      <xdr:nvSpPr>
        <xdr:cNvPr id="406" name="フローチャート: 判断 405">
          <a:extLst>
            <a:ext uri="{FF2B5EF4-FFF2-40B4-BE49-F238E27FC236}">
              <a16:creationId xmlns:a16="http://schemas.microsoft.com/office/drawing/2014/main" id="{E9F0B2C9-544B-4F58-86C1-C560853D90F1}"/>
            </a:ext>
          </a:extLst>
        </xdr:cNvPr>
        <xdr:cNvSpPr/>
      </xdr:nvSpPr>
      <xdr:spPr>
        <a:xfrm>
          <a:off x="3746500" y="1778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50164</xdr:rowOff>
    </xdr:from>
    <xdr:to>
      <xdr:col>15</xdr:col>
      <xdr:colOff>101600</xdr:colOff>
      <xdr:row>105</xdr:row>
      <xdr:rowOff>151764</xdr:rowOff>
    </xdr:to>
    <xdr:sp macro="" textlink="">
      <xdr:nvSpPr>
        <xdr:cNvPr id="407" name="フローチャート: 判断 406">
          <a:extLst>
            <a:ext uri="{FF2B5EF4-FFF2-40B4-BE49-F238E27FC236}">
              <a16:creationId xmlns:a16="http://schemas.microsoft.com/office/drawing/2014/main" id="{5107C40E-A788-43B8-B090-7220DD1537AA}"/>
            </a:ext>
          </a:extLst>
        </xdr:cNvPr>
        <xdr:cNvSpPr/>
      </xdr:nvSpPr>
      <xdr:spPr>
        <a:xfrm>
          <a:off x="2857500" y="1805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31114</xdr:rowOff>
    </xdr:from>
    <xdr:to>
      <xdr:col>10</xdr:col>
      <xdr:colOff>165100</xdr:colOff>
      <xdr:row>105</xdr:row>
      <xdr:rowOff>132714</xdr:rowOff>
    </xdr:to>
    <xdr:sp macro="" textlink="">
      <xdr:nvSpPr>
        <xdr:cNvPr id="408" name="フローチャート: 判断 407">
          <a:extLst>
            <a:ext uri="{FF2B5EF4-FFF2-40B4-BE49-F238E27FC236}">
              <a16:creationId xmlns:a16="http://schemas.microsoft.com/office/drawing/2014/main" id="{A7A18360-3534-4BF8-AD8C-911937336934}"/>
            </a:ext>
          </a:extLst>
        </xdr:cNvPr>
        <xdr:cNvSpPr/>
      </xdr:nvSpPr>
      <xdr:spPr>
        <a:xfrm>
          <a:off x="1968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160655</xdr:rowOff>
    </xdr:from>
    <xdr:to>
      <xdr:col>6</xdr:col>
      <xdr:colOff>38100</xdr:colOff>
      <xdr:row>103</xdr:row>
      <xdr:rowOff>90805</xdr:rowOff>
    </xdr:to>
    <xdr:sp macro="" textlink="">
      <xdr:nvSpPr>
        <xdr:cNvPr id="409" name="フローチャート: 判断 408">
          <a:extLst>
            <a:ext uri="{FF2B5EF4-FFF2-40B4-BE49-F238E27FC236}">
              <a16:creationId xmlns:a16="http://schemas.microsoft.com/office/drawing/2014/main" id="{089C4984-446D-414E-BB21-1BC2475BA821}"/>
            </a:ext>
          </a:extLst>
        </xdr:cNvPr>
        <xdr:cNvSpPr/>
      </xdr:nvSpPr>
      <xdr:spPr>
        <a:xfrm>
          <a:off x="1079500" y="1764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21ABB9B0-EF28-44E5-A9EC-53E190F1EC67}"/>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FD645D10-2626-49AC-A3C4-C3BE6DD00C2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18DCC6EC-803E-4D8D-B549-0E70482A337B}"/>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3EB482CA-E4FF-4D94-8C00-8DE5D509A9BB}"/>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29F0AC50-1CEB-4FCC-A31D-23925DDC2C18}"/>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154939</xdr:rowOff>
    </xdr:from>
    <xdr:to>
      <xdr:col>24</xdr:col>
      <xdr:colOff>114300</xdr:colOff>
      <xdr:row>106</xdr:row>
      <xdr:rowOff>85089</xdr:rowOff>
    </xdr:to>
    <xdr:sp macro="" textlink="">
      <xdr:nvSpPr>
        <xdr:cNvPr id="415" name="楕円 414">
          <a:extLst>
            <a:ext uri="{FF2B5EF4-FFF2-40B4-BE49-F238E27FC236}">
              <a16:creationId xmlns:a16="http://schemas.microsoft.com/office/drawing/2014/main" id="{323B35CD-7241-4BE7-BCB8-CE8B1D175C19}"/>
            </a:ext>
          </a:extLst>
        </xdr:cNvPr>
        <xdr:cNvSpPr/>
      </xdr:nvSpPr>
      <xdr:spPr>
        <a:xfrm>
          <a:off x="4584700" y="1815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133366</xdr:rowOff>
    </xdr:from>
    <xdr:ext cx="405111" cy="259045"/>
    <xdr:sp macro="" textlink="">
      <xdr:nvSpPr>
        <xdr:cNvPr id="416" name="【市民会館】&#10;有形固定資産減価償却率該当値テキスト">
          <a:extLst>
            <a:ext uri="{FF2B5EF4-FFF2-40B4-BE49-F238E27FC236}">
              <a16:creationId xmlns:a16="http://schemas.microsoft.com/office/drawing/2014/main" id="{4D5FA8B1-3F13-42F8-B882-27B65A25F1E4}"/>
            </a:ext>
          </a:extLst>
        </xdr:cNvPr>
        <xdr:cNvSpPr txBox="1"/>
      </xdr:nvSpPr>
      <xdr:spPr>
        <a:xfrm>
          <a:off x="4673600" y="1813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50164</xdr:rowOff>
    </xdr:from>
    <xdr:to>
      <xdr:col>20</xdr:col>
      <xdr:colOff>38100</xdr:colOff>
      <xdr:row>107</xdr:row>
      <xdr:rowOff>151764</xdr:rowOff>
    </xdr:to>
    <xdr:sp macro="" textlink="">
      <xdr:nvSpPr>
        <xdr:cNvPr id="417" name="楕円 416">
          <a:extLst>
            <a:ext uri="{FF2B5EF4-FFF2-40B4-BE49-F238E27FC236}">
              <a16:creationId xmlns:a16="http://schemas.microsoft.com/office/drawing/2014/main" id="{7BAF436D-17D2-420F-AB2D-5168DC3453A7}"/>
            </a:ext>
          </a:extLst>
        </xdr:cNvPr>
        <xdr:cNvSpPr/>
      </xdr:nvSpPr>
      <xdr:spPr>
        <a:xfrm>
          <a:off x="3746500" y="1839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34289</xdr:rowOff>
    </xdr:from>
    <xdr:to>
      <xdr:col>24</xdr:col>
      <xdr:colOff>63500</xdr:colOff>
      <xdr:row>107</xdr:row>
      <xdr:rowOff>100964</xdr:rowOff>
    </xdr:to>
    <xdr:cxnSp macro="">
      <xdr:nvCxnSpPr>
        <xdr:cNvPr id="418" name="直線コネクタ 417">
          <a:extLst>
            <a:ext uri="{FF2B5EF4-FFF2-40B4-BE49-F238E27FC236}">
              <a16:creationId xmlns:a16="http://schemas.microsoft.com/office/drawing/2014/main" id="{3E8E8025-231D-4BA8-88F5-4AD1FCFE0870}"/>
            </a:ext>
          </a:extLst>
        </xdr:cNvPr>
        <xdr:cNvCxnSpPr/>
      </xdr:nvCxnSpPr>
      <xdr:spPr>
        <a:xfrm flipV="1">
          <a:off x="3797300" y="18207989"/>
          <a:ext cx="838200" cy="2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120650</xdr:rowOff>
    </xdr:from>
    <xdr:to>
      <xdr:col>15</xdr:col>
      <xdr:colOff>101600</xdr:colOff>
      <xdr:row>107</xdr:row>
      <xdr:rowOff>50800</xdr:rowOff>
    </xdr:to>
    <xdr:sp macro="" textlink="">
      <xdr:nvSpPr>
        <xdr:cNvPr id="419" name="楕円 418">
          <a:extLst>
            <a:ext uri="{FF2B5EF4-FFF2-40B4-BE49-F238E27FC236}">
              <a16:creationId xmlns:a16="http://schemas.microsoft.com/office/drawing/2014/main" id="{2E919D58-205A-4FCF-88BF-00480720CC16}"/>
            </a:ext>
          </a:extLst>
        </xdr:cNvPr>
        <xdr:cNvSpPr/>
      </xdr:nvSpPr>
      <xdr:spPr>
        <a:xfrm>
          <a:off x="2857500" y="1829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0</xdr:rowOff>
    </xdr:from>
    <xdr:to>
      <xdr:col>19</xdr:col>
      <xdr:colOff>177800</xdr:colOff>
      <xdr:row>107</xdr:row>
      <xdr:rowOff>100964</xdr:rowOff>
    </xdr:to>
    <xdr:cxnSp macro="">
      <xdr:nvCxnSpPr>
        <xdr:cNvPr id="420" name="直線コネクタ 419">
          <a:extLst>
            <a:ext uri="{FF2B5EF4-FFF2-40B4-BE49-F238E27FC236}">
              <a16:creationId xmlns:a16="http://schemas.microsoft.com/office/drawing/2014/main" id="{983015D1-2CAC-46ED-BE37-411118073E5C}"/>
            </a:ext>
          </a:extLst>
        </xdr:cNvPr>
        <xdr:cNvCxnSpPr/>
      </xdr:nvCxnSpPr>
      <xdr:spPr>
        <a:xfrm>
          <a:off x="2908300" y="18345150"/>
          <a:ext cx="889000" cy="10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109220</xdr:rowOff>
    </xdr:from>
    <xdr:to>
      <xdr:col>10</xdr:col>
      <xdr:colOff>165100</xdr:colOff>
      <xdr:row>107</xdr:row>
      <xdr:rowOff>39370</xdr:rowOff>
    </xdr:to>
    <xdr:sp macro="" textlink="">
      <xdr:nvSpPr>
        <xdr:cNvPr id="421" name="楕円 420">
          <a:extLst>
            <a:ext uri="{FF2B5EF4-FFF2-40B4-BE49-F238E27FC236}">
              <a16:creationId xmlns:a16="http://schemas.microsoft.com/office/drawing/2014/main" id="{5F2CC79C-0E73-41B6-BA4F-5BE804BAAE0B}"/>
            </a:ext>
          </a:extLst>
        </xdr:cNvPr>
        <xdr:cNvSpPr/>
      </xdr:nvSpPr>
      <xdr:spPr>
        <a:xfrm>
          <a:off x="1968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160020</xdr:rowOff>
    </xdr:from>
    <xdr:to>
      <xdr:col>15</xdr:col>
      <xdr:colOff>50800</xdr:colOff>
      <xdr:row>107</xdr:row>
      <xdr:rowOff>0</xdr:rowOff>
    </xdr:to>
    <xdr:cxnSp macro="">
      <xdr:nvCxnSpPr>
        <xdr:cNvPr id="422" name="直線コネクタ 421">
          <a:extLst>
            <a:ext uri="{FF2B5EF4-FFF2-40B4-BE49-F238E27FC236}">
              <a16:creationId xmlns:a16="http://schemas.microsoft.com/office/drawing/2014/main" id="{2140A0B9-E3FF-4BBE-BBCE-65FEE0794800}"/>
            </a:ext>
          </a:extLst>
        </xdr:cNvPr>
        <xdr:cNvCxnSpPr/>
      </xdr:nvCxnSpPr>
      <xdr:spPr>
        <a:xfrm>
          <a:off x="2019300" y="183337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76836</xdr:rowOff>
    </xdr:from>
    <xdr:to>
      <xdr:col>6</xdr:col>
      <xdr:colOff>38100</xdr:colOff>
      <xdr:row>107</xdr:row>
      <xdr:rowOff>6986</xdr:rowOff>
    </xdr:to>
    <xdr:sp macro="" textlink="">
      <xdr:nvSpPr>
        <xdr:cNvPr id="423" name="楕円 422">
          <a:extLst>
            <a:ext uri="{FF2B5EF4-FFF2-40B4-BE49-F238E27FC236}">
              <a16:creationId xmlns:a16="http://schemas.microsoft.com/office/drawing/2014/main" id="{D22CFECA-FB54-49B9-91E4-12B60B451AA6}"/>
            </a:ext>
          </a:extLst>
        </xdr:cNvPr>
        <xdr:cNvSpPr/>
      </xdr:nvSpPr>
      <xdr:spPr>
        <a:xfrm>
          <a:off x="1079500" y="1825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127636</xdr:rowOff>
    </xdr:from>
    <xdr:to>
      <xdr:col>10</xdr:col>
      <xdr:colOff>114300</xdr:colOff>
      <xdr:row>106</xdr:row>
      <xdr:rowOff>160020</xdr:rowOff>
    </xdr:to>
    <xdr:cxnSp macro="">
      <xdr:nvCxnSpPr>
        <xdr:cNvPr id="424" name="直線コネクタ 423">
          <a:extLst>
            <a:ext uri="{FF2B5EF4-FFF2-40B4-BE49-F238E27FC236}">
              <a16:creationId xmlns:a16="http://schemas.microsoft.com/office/drawing/2014/main" id="{8C66418C-6CB8-436E-A914-39788E001327}"/>
            </a:ext>
          </a:extLst>
        </xdr:cNvPr>
        <xdr:cNvCxnSpPr/>
      </xdr:nvCxnSpPr>
      <xdr:spPr>
        <a:xfrm>
          <a:off x="1130300" y="18301336"/>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73041</xdr:rowOff>
    </xdr:from>
    <xdr:ext cx="405111" cy="259045"/>
    <xdr:sp macro="" textlink="">
      <xdr:nvSpPr>
        <xdr:cNvPr id="425" name="n_1aveValue【市民会館】&#10;有形固定資産減価償却率">
          <a:extLst>
            <a:ext uri="{FF2B5EF4-FFF2-40B4-BE49-F238E27FC236}">
              <a16:creationId xmlns:a16="http://schemas.microsoft.com/office/drawing/2014/main" id="{4C346CA5-EF83-4295-A9C6-C5C7231C0B3E}"/>
            </a:ext>
          </a:extLst>
        </xdr:cNvPr>
        <xdr:cNvSpPr txBox="1"/>
      </xdr:nvSpPr>
      <xdr:spPr>
        <a:xfrm>
          <a:off x="3582044" y="1756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168291</xdr:rowOff>
    </xdr:from>
    <xdr:ext cx="405111" cy="259045"/>
    <xdr:sp macro="" textlink="">
      <xdr:nvSpPr>
        <xdr:cNvPr id="426" name="n_2aveValue【市民会館】&#10;有形固定資産減価償却率">
          <a:extLst>
            <a:ext uri="{FF2B5EF4-FFF2-40B4-BE49-F238E27FC236}">
              <a16:creationId xmlns:a16="http://schemas.microsoft.com/office/drawing/2014/main" id="{E388D5E4-C805-4682-BC1A-28E9FB7F5663}"/>
            </a:ext>
          </a:extLst>
        </xdr:cNvPr>
        <xdr:cNvSpPr txBox="1"/>
      </xdr:nvSpPr>
      <xdr:spPr>
        <a:xfrm>
          <a:off x="2705744" y="1782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149241</xdr:rowOff>
    </xdr:from>
    <xdr:ext cx="405111" cy="259045"/>
    <xdr:sp macro="" textlink="">
      <xdr:nvSpPr>
        <xdr:cNvPr id="427" name="n_3aveValue【市民会館】&#10;有形固定資産減価償却率">
          <a:extLst>
            <a:ext uri="{FF2B5EF4-FFF2-40B4-BE49-F238E27FC236}">
              <a16:creationId xmlns:a16="http://schemas.microsoft.com/office/drawing/2014/main" id="{6506D548-B4F7-4D7D-847C-84BC7FDFDB3C}"/>
            </a:ext>
          </a:extLst>
        </xdr:cNvPr>
        <xdr:cNvSpPr txBox="1"/>
      </xdr:nvSpPr>
      <xdr:spPr>
        <a:xfrm>
          <a:off x="1816744" y="1780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107332</xdr:rowOff>
    </xdr:from>
    <xdr:ext cx="405111" cy="259045"/>
    <xdr:sp macro="" textlink="">
      <xdr:nvSpPr>
        <xdr:cNvPr id="428" name="n_4aveValue【市民会館】&#10;有形固定資産減価償却率">
          <a:extLst>
            <a:ext uri="{FF2B5EF4-FFF2-40B4-BE49-F238E27FC236}">
              <a16:creationId xmlns:a16="http://schemas.microsoft.com/office/drawing/2014/main" id="{A7A420E0-1F7A-4553-9EAF-85844739B816}"/>
            </a:ext>
          </a:extLst>
        </xdr:cNvPr>
        <xdr:cNvSpPr txBox="1"/>
      </xdr:nvSpPr>
      <xdr:spPr>
        <a:xfrm>
          <a:off x="927744" y="1742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142891</xdr:rowOff>
    </xdr:from>
    <xdr:ext cx="405111" cy="259045"/>
    <xdr:sp macro="" textlink="">
      <xdr:nvSpPr>
        <xdr:cNvPr id="429" name="n_1mainValue【市民会館】&#10;有形固定資産減価償却率">
          <a:extLst>
            <a:ext uri="{FF2B5EF4-FFF2-40B4-BE49-F238E27FC236}">
              <a16:creationId xmlns:a16="http://schemas.microsoft.com/office/drawing/2014/main" id="{5A2B2CB7-EED0-4D0B-AA59-4612ADA3F26A}"/>
            </a:ext>
          </a:extLst>
        </xdr:cNvPr>
        <xdr:cNvSpPr txBox="1"/>
      </xdr:nvSpPr>
      <xdr:spPr>
        <a:xfrm>
          <a:off x="3582044" y="1848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41927</xdr:rowOff>
    </xdr:from>
    <xdr:ext cx="405111" cy="259045"/>
    <xdr:sp macro="" textlink="">
      <xdr:nvSpPr>
        <xdr:cNvPr id="430" name="n_2mainValue【市民会館】&#10;有形固定資産減価償却率">
          <a:extLst>
            <a:ext uri="{FF2B5EF4-FFF2-40B4-BE49-F238E27FC236}">
              <a16:creationId xmlns:a16="http://schemas.microsoft.com/office/drawing/2014/main" id="{3E568BB8-5F12-4247-BB39-EE3D63EC10E9}"/>
            </a:ext>
          </a:extLst>
        </xdr:cNvPr>
        <xdr:cNvSpPr txBox="1"/>
      </xdr:nvSpPr>
      <xdr:spPr>
        <a:xfrm>
          <a:off x="2705744" y="1838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30497</xdr:rowOff>
    </xdr:from>
    <xdr:ext cx="405111" cy="259045"/>
    <xdr:sp macro="" textlink="">
      <xdr:nvSpPr>
        <xdr:cNvPr id="431" name="n_3mainValue【市民会館】&#10;有形固定資産減価償却率">
          <a:extLst>
            <a:ext uri="{FF2B5EF4-FFF2-40B4-BE49-F238E27FC236}">
              <a16:creationId xmlns:a16="http://schemas.microsoft.com/office/drawing/2014/main" id="{0EE1D91E-4CCF-4764-A6BD-3CD19497E0D0}"/>
            </a:ext>
          </a:extLst>
        </xdr:cNvPr>
        <xdr:cNvSpPr txBox="1"/>
      </xdr:nvSpPr>
      <xdr:spPr>
        <a:xfrm>
          <a:off x="1816744" y="183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169563</xdr:rowOff>
    </xdr:from>
    <xdr:ext cx="405111" cy="259045"/>
    <xdr:sp macro="" textlink="">
      <xdr:nvSpPr>
        <xdr:cNvPr id="432" name="n_4mainValue【市民会館】&#10;有形固定資産減価償却率">
          <a:extLst>
            <a:ext uri="{FF2B5EF4-FFF2-40B4-BE49-F238E27FC236}">
              <a16:creationId xmlns:a16="http://schemas.microsoft.com/office/drawing/2014/main" id="{D510AB87-86F6-466E-87F0-9111076B2563}"/>
            </a:ext>
          </a:extLst>
        </xdr:cNvPr>
        <xdr:cNvSpPr txBox="1"/>
      </xdr:nvSpPr>
      <xdr:spPr>
        <a:xfrm>
          <a:off x="927744" y="1834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a:extLst>
            <a:ext uri="{FF2B5EF4-FFF2-40B4-BE49-F238E27FC236}">
              <a16:creationId xmlns:a16="http://schemas.microsoft.com/office/drawing/2014/main" id="{B54B72BC-4377-4FC7-B1F8-0B597A0A460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a:extLst>
            <a:ext uri="{FF2B5EF4-FFF2-40B4-BE49-F238E27FC236}">
              <a16:creationId xmlns:a16="http://schemas.microsoft.com/office/drawing/2014/main" id="{BBD12B5C-2B2A-4C74-A4D1-2F30BC1001D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a:extLst>
            <a:ext uri="{FF2B5EF4-FFF2-40B4-BE49-F238E27FC236}">
              <a16:creationId xmlns:a16="http://schemas.microsoft.com/office/drawing/2014/main" id="{E0C75386-64F8-43CE-82DA-0E6963EAD0E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a:extLst>
            <a:ext uri="{FF2B5EF4-FFF2-40B4-BE49-F238E27FC236}">
              <a16:creationId xmlns:a16="http://schemas.microsoft.com/office/drawing/2014/main" id="{B5E87E76-04A8-45E8-B412-2A52B5E6161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a:extLst>
            <a:ext uri="{FF2B5EF4-FFF2-40B4-BE49-F238E27FC236}">
              <a16:creationId xmlns:a16="http://schemas.microsoft.com/office/drawing/2014/main" id="{0610DEB3-85F5-4CF2-A4A8-22DA2816316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a:extLst>
            <a:ext uri="{FF2B5EF4-FFF2-40B4-BE49-F238E27FC236}">
              <a16:creationId xmlns:a16="http://schemas.microsoft.com/office/drawing/2014/main" id="{9A2E013B-36BA-43FF-891E-43FBBB8073A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a:extLst>
            <a:ext uri="{FF2B5EF4-FFF2-40B4-BE49-F238E27FC236}">
              <a16:creationId xmlns:a16="http://schemas.microsoft.com/office/drawing/2014/main" id="{ED145EE4-C458-45E1-B7B6-54140EA151F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a:extLst>
            <a:ext uri="{FF2B5EF4-FFF2-40B4-BE49-F238E27FC236}">
              <a16:creationId xmlns:a16="http://schemas.microsoft.com/office/drawing/2014/main" id="{E755A31A-CBF3-4DDE-951D-F4989F359FE1}"/>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a:extLst>
            <a:ext uri="{FF2B5EF4-FFF2-40B4-BE49-F238E27FC236}">
              <a16:creationId xmlns:a16="http://schemas.microsoft.com/office/drawing/2014/main" id="{1DF56E13-54BC-49E4-A76D-EF2BB672F71F}"/>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a:extLst>
            <a:ext uri="{FF2B5EF4-FFF2-40B4-BE49-F238E27FC236}">
              <a16:creationId xmlns:a16="http://schemas.microsoft.com/office/drawing/2014/main" id="{EE7F71C7-8364-4308-8D53-8187105D7E5B}"/>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3" name="直線コネクタ 442">
          <a:extLst>
            <a:ext uri="{FF2B5EF4-FFF2-40B4-BE49-F238E27FC236}">
              <a16:creationId xmlns:a16="http://schemas.microsoft.com/office/drawing/2014/main" id="{B64B11F8-CD6E-4D30-A8CA-A0840DC5B1CB}"/>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4" name="テキスト ボックス 443">
          <a:extLst>
            <a:ext uri="{FF2B5EF4-FFF2-40B4-BE49-F238E27FC236}">
              <a16:creationId xmlns:a16="http://schemas.microsoft.com/office/drawing/2014/main" id="{C049A975-C24F-4851-AD72-EDD6699FA24F}"/>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5" name="直線コネクタ 444">
          <a:extLst>
            <a:ext uri="{FF2B5EF4-FFF2-40B4-BE49-F238E27FC236}">
              <a16:creationId xmlns:a16="http://schemas.microsoft.com/office/drawing/2014/main" id="{81A7E020-B6DC-4474-A240-B15FEF172DB7}"/>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6" name="テキスト ボックス 445">
          <a:extLst>
            <a:ext uri="{FF2B5EF4-FFF2-40B4-BE49-F238E27FC236}">
              <a16:creationId xmlns:a16="http://schemas.microsoft.com/office/drawing/2014/main" id="{BF71BC53-0141-4265-BF1C-FD5875AE8392}"/>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7" name="直線コネクタ 446">
          <a:extLst>
            <a:ext uri="{FF2B5EF4-FFF2-40B4-BE49-F238E27FC236}">
              <a16:creationId xmlns:a16="http://schemas.microsoft.com/office/drawing/2014/main" id="{C76CAACE-41B3-450C-A0E2-A0D0E3578E2D}"/>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8" name="テキスト ボックス 447">
          <a:extLst>
            <a:ext uri="{FF2B5EF4-FFF2-40B4-BE49-F238E27FC236}">
              <a16:creationId xmlns:a16="http://schemas.microsoft.com/office/drawing/2014/main" id="{82CA116E-C1F5-4FC8-BA95-2DF475E65EAF}"/>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9" name="直線コネクタ 448">
          <a:extLst>
            <a:ext uri="{FF2B5EF4-FFF2-40B4-BE49-F238E27FC236}">
              <a16:creationId xmlns:a16="http://schemas.microsoft.com/office/drawing/2014/main" id="{51670784-112B-46FF-8B54-D338495079F3}"/>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0" name="テキスト ボックス 449">
          <a:extLst>
            <a:ext uri="{FF2B5EF4-FFF2-40B4-BE49-F238E27FC236}">
              <a16:creationId xmlns:a16="http://schemas.microsoft.com/office/drawing/2014/main" id="{2C200341-94CB-424E-A485-4B8138DAA3EF}"/>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1" name="直線コネクタ 450">
          <a:extLst>
            <a:ext uri="{FF2B5EF4-FFF2-40B4-BE49-F238E27FC236}">
              <a16:creationId xmlns:a16="http://schemas.microsoft.com/office/drawing/2014/main" id="{6E4D52D3-FC96-44A1-AEC3-91C4FD89E544}"/>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2" name="テキスト ボックス 451">
          <a:extLst>
            <a:ext uri="{FF2B5EF4-FFF2-40B4-BE49-F238E27FC236}">
              <a16:creationId xmlns:a16="http://schemas.microsoft.com/office/drawing/2014/main" id="{106EFF64-DE27-46A5-8B9E-192771D611C4}"/>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a:extLst>
            <a:ext uri="{FF2B5EF4-FFF2-40B4-BE49-F238E27FC236}">
              <a16:creationId xmlns:a16="http://schemas.microsoft.com/office/drawing/2014/main" id="{2D50E84C-8763-44C9-9EC5-4B6D03A7B2BC}"/>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4" name="テキスト ボックス 453">
          <a:extLst>
            <a:ext uri="{FF2B5EF4-FFF2-40B4-BE49-F238E27FC236}">
              <a16:creationId xmlns:a16="http://schemas.microsoft.com/office/drawing/2014/main" id="{AE763580-7A8B-4904-BA99-DB1537BB15F7}"/>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市民会館】&#10;一人当たり面積グラフ枠">
          <a:extLst>
            <a:ext uri="{FF2B5EF4-FFF2-40B4-BE49-F238E27FC236}">
              <a16:creationId xmlns:a16="http://schemas.microsoft.com/office/drawing/2014/main" id="{A9289DB3-4A26-4E2A-B1A9-38FFB1699821}"/>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97917</xdr:rowOff>
    </xdr:from>
    <xdr:to>
      <xdr:col>54</xdr:col>
      <xdr:colOff>189865</xdr:colOff>
      <xdr:row>108</xdr:row>
      <xdr:rowOff>91821</xdr:rowOff>
    </xdr:to>
    <xdr:cxnSp macro="">
      <xdr:nvCxnSpPr>
        <xdr:cNvPr id="456" name="直線コネクタ 455">
          <a:extLst>
            <a:ext uri="{FF2B5EF4-FFF2-40B4-BE49-F238E27FC236}">
              <a16:creationId xmlns:a16="http://schemas.microsoft.com/office/drawing/2014/main" id="{1ADF6272-A5FA-407C-893C-3546795B9A7F}"/>
            </a:ext>
          </a:extLst>
        </xdr:cNvPr>
        <xdr:cNvCxnSpPr/>
      </xdr:nvCxnSpPr>
      <xdr:spPr>
        <a:xfrm flipV="1">
          <a:off x="10476865" y="17242917"/>
          <a:ext cx="0" cy="1365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95648</xdr:rowOff>
    </xdr:from>
    <xdr:ext cx="469744" cy="259045"/>
    <xdr:sp macro="" textlink="">
      <xdr:nvSpPr>
        <xdr:cNvPr id="457" name="【市民会館】&#10;一人当たり面積最小値テキスト">
          <a:extLst>
            <a:ext uri="{FF2B5EF4-FFF2-40B4-BE49-F238E27FC236}">
              <a16:creationId xmlns:a16="http://schemas.microsoft.com/office/drawing/2014/main" id="{E3ED143D-DDCF-45E4-B7CC-1FA97B728852}"/>
            </a:ext>
          </a:extLst>
        </xdr:cNvPr>
        <xdr:cNvSpPr txBox="1"/>
      </xdr:nvSpPr>
      <xdr:spPr>
        <a:xfrm>
          <a:off x="10515600" y="18612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91821</xdr:rowOff>
    </xdr:from>
    <xdr:to>
      <xdr:col>55</xdr:col>
      <xdr:colOff>88900</xdr:colOff>
      <xdr:row>108</xdr:row>
      <xdr:rowOff>91821</xdr:rowOff>
    </xdr:to>
    <xdr:cxnSp macro="">
      <xdr:nvCxnSpPr>
        <xdr:cNvPr id="458" name="直線コネクタ 457">
          <a:extLst>
            <a:ext uri="{FF2B5EF4-FFF2-40B4-BE49-F238E27FC236}">
              <a16:creationId xmlns:a16="http://schemas.microsoft.com/office/drawing/2014/main" id="{FA3C6948-5450-4B23-B371-34CF8F04DF61}"/>
            </a:ext>
          </a:extLst>
        </xdr:cNvPr>
        <xdr:cNvCxnSpPr/>
      </xdr:nvCxnSpPr>
      <xdr:spPr>
        <a:xfrm>
          <a:off x="10388600" y="18608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44594</xdr:rowOff>
    </xdr:from>
    <xdr:ext cx="469744" cy="259045"/>
    <xdr:sp macro="" textlink="">
      <xdr:nvSpPr>
        <xdr:cNvPr id="459" name="【市民会館】&#10;一人当たり面積最大値テキスト">
          <a:extLst>
            <a:ext uri="{FF2B5EF4-FFF2-40B4-BE49-F238E27FC236}">
              <a16:creationId xmlns:a16="http://schemas.microsoft.com/office/drawing/2014/main" id="{D2146219-C5AB-4893-8436-CACB878393DC}"/>
            </a:ext>
          </a:extLst>
        </xdr:cNvPr>
        <xdr:cNvSpPr txBox="1"/>
      </xdr:nvSpPr>
      <xdr:spPr>
        <a:xfrm>
          <a:off x="10515600" y="17018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97917</xdr:rowOff>
    </xdr:from>
    <xdr:to>
      <xdr:col>55</xdr:col>
      <xdr:colOff>88900</xdr:colOff>
      <xdr:row>100</xdr:row>
      <xdr:rowOff>97917</xdr:rowOff>
    </xdr:to>
    <xdr:cxnSp macro="">
      <xdr:nvCxnSpPr>
        <xdr:cNvPr id="460" name="直線コネクタ 459">
          <a:extLst>
            <a:ext uri="{FF2B5EF4-FFF2-40B4-BE49-F238E27FC236}">
              <a16:creationId xmlns:a16="http://schemas.microsoft.com/office/drawing/2014/main" id="{10154067-7D0D-4795-B39B-948C62CC7858}"/>
            </a:ext>
          </a:extLst>
        </xdr:cNvPr>
        <xdr:cNvCxnSpPr/>
      </xdr:nvCxnSpPr>
      <xdr:spPr>
        <a:xfrm>
          <a:off x="10388600" y="1724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52467</xdr:rowOff>
    </xdr:from>
    <xdr:ext cx="469744" cy="259045"/>
    <xdr:sp macro="" textlink="">
      <xdr:nvSpPr>
        <xdr:cNvPr id="461" name="【市民会館】&#10;一人当たり面積平均値テキスト">
          <a:extLst>
            <a:ext uri="{FF2B5EF4-FFF2-40B4-BE49-F238E27FC236}">
              <a16:creationId xmlns:a16="http://schemas.microsoft.com/office/drawing/2014/main" id="{4FC903F5-AD7B-45F7-A945-AD8475E2CA53}"/>
            </a:ext>
          </a:extLst>
        </xdr:cNvPr>
        <xdr:cNvSpPr txBox="1"/>
      </xdr:nvSpPr>
      <xdr:spPr>
        <a:xfrm>
          <a:off x="10515600" y="18226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29590</xdr:rowOff>
    </xdr:from>
    <xdr:to>
      <xdr:col>55</xdr:col>
      <xdr:colOff>50800</xdr:colOff>
      <xdr:row>107</xdr:row>
      <xdr:rowOff>131190</xdr:rowOff>
    </xdr:to>
    <xdr:sp macro="" textlink="">
      <xdr:nvSpPr>
        <xdr:cNvPr id="462" name="フローチャート: 判断 461">
          <a:extLst>
            <a:ext uri="{FF2B5EF4-FFF2-40B4-BE49-F238E27FC236}">
              <a16:creationId xmlns:a16="http://schemas.microsoft.com/office/drawing/2014/main" id="{B3B1EB63-EB50-4FBC-BFF2-44D053942422}"/>
            </a:ext>
          </a:extLst>
        </xdr:cNvPr>
        <xdr:cNvSpPr/>
      </xdr:nvSpPr>
      <xdr:spPr>
        <a:xfrm>
          <a:off x="10426700" y="183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4826</xdr:rowOff>
    </xdr:from>
    <xdr:to>
      <xdr:col>50</xdr:col>
      <xdr:colOff>165100</xdr:colOff>
      <xdr:row>107</xdr:row>
      <xdr:rowOff>106426</xdr:rowOff>
    </xdr:to>
    <xdr:sp macro="" textlink="">
      <xdr:nvSpPr>
        <xdr:cNvPr id="463" name="フローチャート: 判断 462">
          <a:extLst>
            <a:ext uri="{FF2B5EF4-FFF2-40B4-BE49-F238E27FC236}">
              <a16:creationId xmlns:a16="http://schemas.microsoft.com/office/drawing/2014/main" id="{24C1BD9B-C812-4DC3-83D9-B6E3B6D2199D}"/>
            </a:ext>
          </a:extLst>
        </xdr:cNvPr>
        <xdr:cNvSpPr/>
      </xdr:nvSpPr>
      <xdr:spPr>
        <a:xfrm>
          <a:off x="9588500" y="1834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68835</xdr:rowOff>
    </xdr:from>
    <xdr:to>
      <xdr:col>46</xdr:col>
      <xdr:colOff>38100</xdr:colOff>
      <xdr:row>107</xdr:row>
      <xdr:rowOff>170435</xdr:rowOff>
    </xdr:to>
    <xdr:sp macro="" textlink="">
      <xdr:nvSpPr>
        <xdr:cNvPr id="464" name="フローチャート: 判断 463">
          <a:extLst>
            <a:ext uri="{FF2B5EF4-FFF2-40B4-BE49-F238E27FC236}">
              <a16:creationId xmlns:a16="http://schemas.microsoft.com/office/drawing/2014/main" id="{80C2BA94-4556-451C-9D56-C048EF0B4668}"/>
            </a:ext>
          </a:extLst>
        </xdr:cNvPr>
        <xdr:cNvSpPr/>
      </xdr:nvSpPr>
      <xdr:spPr>
        <a:xfrm>
          <a:off x="8699500" y="1841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30353</xdr:rowOff>
    </xdr:from>
    <xdr:to>
      <xdr:col>41</xdr:col>
      <xdr:colOff>101600</xdr:colOff>
      <xdr:row>107</xdr:row>
      <xdr:rowOff>131953</xdr:rowOff>
    </xdr:to>
    <xdr:sp macro="" textlink="">
      <xdr:nvSpPr>
        <xdr:cNvPr id="465" name="フローチャート: 判断 464">
          <a:extLst>
            <a:ext uri="{FF2B5EF4-FFF2-40B4-BE49-F238E27FC236}">
              <a16:creationId xmlns:a16="http://schemas.microsoft.com/office/drawing/2014/main" id="{C68A7537-0F36-4F02-8232-B514726A939F}"/>
            </a:ext>
          </a:extLst>
        </xdr:cNvPr>
        <xdr:cNvSpPr/>
      </xdr:nvSpPr>
      <xdr:spPr>
        <a:xfrm>
          <a:off x="7810500" y="183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14732</xdr:rowOff>
    </xdr:from>
    <xdr:to>
      <xdr:col>36</xdr:col>
      <xdr:colOff>165100</xdr:colOff>
      <xdr:row>107</xdr:row>
      <xdr:rowOff>116332</xdr:rowOff>
    </xdr:to>
    <xdr:sp macro="" textlink="">
      <xdr:nvSpPr>
        <xdr:cNvPr id="466" name="フローチャート: 判断 465">
          <a:extLst>
            <a:ext uri="{FF2B5EF4-FFF2-40B4-BE49-F238E27FC236}">
              <a16:creationId xmlns:a16="http://schemas.microsoft.com/office/drawing/2014/main" id="{05F332C8-DF4B-4C29-A6FC-67FE425E3713}"/>
            </a:ext>
          </a:extLst>
        </xdr:cNvPr>
        <xdr:cNvSpPr/>
      </xdr:nvSpPr>
      <xdr:spPr>
        <a:xfrm>
          <a:off x="6921500" y="1835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F0B3F3C4-D807-4868-99C4-0DA8FB69073D}"/>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26EA3708-1229-4D75-8B0D-877CE0EAE5C6}"/>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76FFBFC0-781B-4F1A-BC2F-23850AD5B5FA}"/>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A16BCF0D-B886-46D8-BAF5-0944817B9D92}"/>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40F1F21A-6081-4B4E-9623-E637D8938546}"/>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41021</xdr:rowOff>
    </xdr:from>
    <xdr:to>
      <xdr:col>55</xdr:col>
      <xdr:colOff>50800</xdr:colOff>
      <xdr:row>108</xdr:row>
      <xdr:rowOff>142621</xdr:rowOff>
    </xdr:to>
    <xdr:sp macro="" textlink="">
      <xdr:nvSpPr>
        <xdr:cNvPr id="472" name="楕円 471">
          <a:extLst>
            <a:ext uri="{FF2B5EF4-FFF2-40B4-BE49-F238E27FC236}">
              <a16:creationId xmlns:a16="http://schemas.microsoft.com/office/drawing/2014/main" id="{A6BC514D-14E6-4385-B95B-9F6678102EF4}"/>
            </a:ext>
          </a:extLst>
        </xdr:cNvPr>
        <xdr:cNvSpPr/>
      </xdr:nvSpPr>
      <xdr:spPr>
        <a:xfrm>
          <a:off x="10426700" y="1855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127398</xdr:rowOff>
    </xdr:from>
    <xdr:ext cx="469744" cy="259045"/>
    <xdr:sp macro="" textlink="">
      <xdr:nvSpPr>
        <xdr:cNvPr id="473" name="【市民会館】&#10;一人当たり面積該当値テキスト">
          <a:extLst>
            <a:ext uri="{FF2B5EF4-FFF2-40B4-BE49-F238E27FC236}">
              <a16:creationId xmlns:a16="http://schemas.microsoft.com/office/drawing/2014/main" id="{187A9515-BAA6-4D1F-881B-8D7FB0C18629}"/>
            </a:ext>
          </a:extLst>
        </xdr:cNvPr>
        <xdr:cNvSpPr txBox="1"/>
      </xdr:nvSpPr>
      <xdr:spPr>
        <a:xfrm>
          <a:off x="10515600" y="18472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41402</xdr:rowOff>
    </xdr:from>
    <xdr:to>
      <xdr:col>50</xdr:col>
      <xdr:colOff>165100</xdr:colOff>
      <xdr:row>108</xdr:row>
      <xdr:rowOff>143002</xdr:rowOff>
    </xdr:to>
    <xdr:sp macro="" textlink="">
      <xdr:nvSpPr>
        <xdr:cNvPr id="474" name="楕円 473">
          <a:extLst>
            <a:ext uri="{FF2B5EF4-FFF2-40B4-BE49-F238E27FC236}">
              <a16:creationId xmlns:a16="http://schemas.microsoft.com/office/drawing/2014/main" id="{60C2F72B-A406-42F3-B366-B4E9D0116B50}"/>
            </a:ext>
          </a:extLst>
        </xdr:cNvPr>
        <xdr:cNvSpPr/>
      </xdr:nvSpPr>
      <xdr:spPr>
        <a:xfrm>
          <a:off x="9588500" y="1855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91821</xdr:rowOff>
    </xdr:from>
    <xdr:to>
      <xdr:col>55</xdr:col>
      <xdr:colOff>0</xdr:colOff>
      <xdr:row>108</xdr:row>
      <xdr:rowOff>92202</xdr:rowOff>
    </xdr:to>
    <xdr:cxnSp macro="">
      <xdr:nvCxnSpPr>
        <xdr:cNvPr id="475" name="直線コネクタ 474">
          <a:extLst>
            <a:ext uri="{FF2B5EF4-FFF2-40B4-BE49-F238E27FC236}">
              <a16:creationId xmlns:a16="http://schemas.microsoft.com/office/drawing/2014/main" id="{467F6F4B-DAF8-4A36-9B0D-AE54E4A862F6}"/>
            </a:ext>
          </a:extLst>
        </xdr:cNvPr>
        <xdr:cNvCxnSpPr/>
      </xdr:nvCxnSpPr>
      <xdr:spPr>
        <a:xfrm flipV="1">
          <a:off x="9639300" y="18608421"/>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41783</xdr:rowOff>
    </xdr:from>
    <xdr:to>
      <xdr:col>46</xdr:col>
      <xdr:colOff>38100</xdr:colOff>
      <xdr:row>108</xdr:row>
      <xdr:rowOff>143383</xdr:rowOff>
    </xdr:to>
    <xdr:sp macro="" textlink="">
      <xdr:nvSpPr>
        <xdr:cNvPr id="476" name="楕円 475">
          <a:extLst>
            <a:ext uri="{FF2B5EF4-FFF2-40B4-BE49-F238E27FC236}">
              <a16:creationId xmlns:a16="http://schemas.microsoft.com/office/drawing/2014/main" id="{EF7002FE-0419-4276-86DC-17C521D55702}"/>
            </a:ext>
          </a:extLst>
        </xdr:cNvPr>
        <xdr:cNvSpPr/>
      </xdr:nvSpPr>
      <xdr:spPr>
        <a:xfrm>
          <a:off x="8699500" y="1855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92202</xdr:rowOff>
    </xdr:from>
    <xdr:to>
      <xdr:col>50</xdr:col>
      <xdr:colOff>114300</xdr:colOff>
      <xdr:row>108</xdr:row>
      <xdr:rowOff>92583</xdr:rowOff>
    </xdr:to>
    <xdr:cxnSp macro="">
      <xdr:nvCxnSpPr>
        <xdr:cNvPr id="477" name="直線コネクタ 476">
          <a:extLst>
            <a:ext uri="{FF2B5EF4-FFF2-40B4-BE49-F238E27FC236}">
              <a16:creationId xmlns:a16="http://schemas.microsoft.com/office/drawing/2014/main" id="{1FED6824-9BDD-4B04-AFFE-1BD095C1F637}"/>
            </a:ext>
          </a:extLst>
        </xdr:cNvPr>
        <xdr:cNvCxnSpPr/>
      </xdr:nvCxnSpPr>
      <xdr:spPr>
        <a:xfrm flipV="1">
          <a:off x="8750300" y="1860880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42163</xdr:rowOff>
    </xdr:from>
    <xdr:to>
      <xdr:col>41</xdr:col>
      <xdr:colOff>101600</xdr:colOff>
      <xdr:row>108</xdr:row>
      <xdr:rowOff>143763</xdr:rowOff>
    </xdr:to>
    <xdr:sp macro="" textlink="">
      <xdr:nvSpPr>
        <xdr:cNvPr id="478" name="楕円 477">
          <a:extLst>
            <a:ext uri="{FF2B5EF4-FFF2-40B4-BE49-F238E27FC236}">
              <a16:creationId xmlns:a16="http://schemas.microsoft.com/office/drawing/2014/main" id="{3D6EC0E5-D2B3-401E-AB75-4134D47D5BA8}"/>
            </a:ext>
          </a:extLst>
        </xdr:cNvPr>
        <xdr:cNvSpPr/>
      </xdr:nvSpPr>
      <xdr:spPr>
        <a:xfrm>
          <a:off x="7810500" y="185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92583</xdr:rowOff>
    </xdr:from>
    <xdr:to>
      <xdr:col>45</xdr:col>
      <xdr:colOff>177800</xdr:colOff>
      <xdr:row>108</xdr:row>
      <xdr:rowOff>92963</xdr:rowOff>
    </xdr:to>
    <xdr:cxnSp macro="">
      <xdr:nvCxnSpPr>
        <xdr:cNvPr id="479" name="直線コネクタ 478">
          <a:extLst>
            <a:ext uri="{FF2B5EF4-FFF2-40B4-BE49-F238E27FC236}">
              <a16:creationId xmlns:a16="http://schemas.microsoft.com/office/drawing/2014/main" id="{F5338A79-5CF3-4773-9160-F8CE5F885CE6}"/>
            </a:ext>
          </a:extLst>
        </xdr:cNvPr>
        <xdr:cNvCxnSpPr/>
      </xdr:nvCxnSpPr>
      <xdr:spPr>
        <a:xfrm flipV="1">
          <a:off x="7861300" y="18609183"/>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42926</xdr:rowOff>
    </xdr:from>
    <xdr:to>
      <xdr:col>36</xdr:col>
      <xdr:colOff>165100</xdr:colOff>
      <xdr:row>108</xdr:row>
      <xdr:rowOff>144526</xdr:rowOff>
    </xdr:to>
    <xdr:sp macro="" textlink="">
      <xdr:nvSpPr>
        <xdr:cNvPr id="480" name="楕円 479">
          <a:extLst>
            <a:ext uri="{FF2B5EF4-FFF2-40B4-BE49-F238E27FC236}">
              <a16:creationId xmlns:a16="http://schemas.microsoft.com/office/drawing/2014/main" id="{3F9A11AE-F296-45CE-B0C3-D45A9C3BE811}"/>
            </a:ext>
          </a:extLst>
        </xdr:cNvPr>
        <xdr:cNvSpPr/>
      </xdr:nvSpPr>
      <xdr:spPr>
        <a:xfrm>
          <a:off x="6921500" y="1855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92963</xdr:rowOff>
    </xdr:from>
    <xdr:to>
      <xdr:col>41</xdr:col>
      <xdr:colOff>50800</xdr:colOff>
      <xdr:row>108</xdr:row>
      <xdr:rowOff>93726</xdr:rowOff>
    </xdr:to>
    <xdr:cxnSp macro="">
      <xdr:nvCxnSpPr>
        <xdr:cNvPr id="481" name="直線コネクタ 480">
          <a:extLst>
            <a:ext uri="{FF2B5EF4-FFF2-40B4-BE49-F238E27FC236}">
              <a16:creationId xmlns:a16="http://schemas.microsoft.com/office/drawing/2014/main" id="{FE2C642A-6AB0-4CA5-8C25-8CB92C3B82CE}"/>
            </a:ext>
          </a:extLst>
        </xdr:cNvPr>
        <xdr:cNvCxnSpPr/>
      </xdr:nvCxnSpPr>
      <xdr:spPr>
        <a:xfrm flipV="1">
          <a:off x="6972300" y="18609563"/>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122953</xdr:rowOff>
    </xdr:from>
    <xdr:ext cx="469744" cy="259045"/>
    <xdr:sp macro="" textlink="">
      <xdr:nvSpPr>
        <xdr:cNvPr id="482" name="n_1aveValue【市民会館】&#10;一人当たり面積">
          <a:extLst>
            <a:ext uri="{FF2B5EF4-FFF2-40B4-BE49-F238E27FC236}">
              <a16:creationId xmlns:a16="http://schemas.microsoft.com/office/drawing/2014/main" id="{1727EEC6-5A30-428F-93D6-310AEB3B8CD5}"/>
            </a:ext>
          </a:extLst>
        </xdr:cNvPr>
        <xdr:cNvSpPr txBox="1"/>
      </xdr:nvSpPr>
      <xdr:spPr>
        <a:xfrm>
          <a:off x="9391727" y="1812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15512</xdr:rowOff>
    </xdr:from>
    <xdr:ext cx="469744" cy="259045"/>
    <xdr:sp macro="" textlink="">
      <xdr:nvSpPr>
        <xdr:cNvPr id="483" name="n_2aveValue【市民会館】&#10;一人当たり面積">
          <a:extLst>
            <a:ext uri="{FF2B5EF4-FFF2-40B4-BE49-F238E27FC236}">
              <a16:creationId xmlns:a16="http://schemas.microsoft.com/office/drawing/2014/main" id="{C6F67384-A4D6-4011-878F-4561A2B6B5DE}"/>
            </a:ext>
          </a:extLst>
        </xdr:cNvPr>
        <xdr:cNvSpPr txBox="1"/>
      </xdr:nvSpPr>
      <xdr:spPr>
        <a:xfrm>
          <a:off x="8515427" y="1818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148480</xdr:rowOff>
    </xdr:from>
    <xdr:ext cx="469744" cy="259045"/>
    <xdr:sp macro="" textlink="">
      <xdr:nvSpPr>
        <xdr:cNvPr id="484" name="n_3aveValue【市民会館】&#10;一人当たり面積">
          <a:extLst>
            <a:ext uri="{FF2B5EF4-FFF2-40B4-BE49-F238E27FC236}">
              <a16:creationId xmlns:a16="http://schemas.microsoft.com/office/drawing/2014/main" id="{56761D1B-3073-4B4C-9CBC-152EB3BED350}"/>
            </a:ext>
          </a:extLst>
        </xdr:cNvPr>
        <xdr:cNvSpPr txBox="1"/>
      </xdr:nvSpPr>
      <xdr:spPr>
        <a:xfrm>
          <a:off x="7626427" y="1815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132859</xdr:rowOff>
    </xdr:from>
    <xdr:ext cx="469744" cy="259045"/>
    <xdr:sp macro="" textlink="">
      <xdr:nvSpPr>
        <xdr:cNvPr id="485" name="n_4aveValue【市民会館】&#10;一人当たり面積">
          <a:extLst>
            <a:ext uri="{FF2B5EF4-FFF2-40B4-BE49-F238E27FC236}">
              <a16:creationId xmlns:a16="http://schemas.microsoft.com/office/drawing/2014/main" id="{5FF86CF6-36AE-4952-A696-4ADD1314BB69}"/>
            </a:ext>
          </a:extLst>
        </xdr:cNvPr>
        <xdr:cNvSpPr txBox="1"/>
      </xdr:nvSpPr>
      <xdr:spPr>
        <a:xfrm>
          <a:off x="6737427" y="1813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134129</xdr:rowOff>
    </xdr:from>
    <xdr:ext cx="469744" cy="259045"/>
    <xdr:sp macro="" textlink="">
      <xdr:nvSpPr>
        <xdr:cNvPr id="486" name="n_1mainValue【市民会館】&#10;一人当たり面積">
          <a:extLst>
            <a:ext uri="{FF2B5EF4-FFF2-40B4-BE49-F238E27FC236}">
              <a16:creationId xmlns:a16="http://schemas.microsoft.com/office/drawing/2014/main" id="{FA108F4A-23C4-4BBA-AB56-343ACFADE268}"/>
            </a:ext>
          </a:extLst>
        </xdr:cNvPr>
        <xdr:cNvSpPr txBox="1"/>
      </xdr:nvSpPr>
      <xdr:spPr>
        <a:xfrm>
          <a:off x="9391727" y="1865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134510</xdr:rowOff>
    </xdr:from>
    <xdr:ext cx="469744" cy="259045"/>
    <xdr:sp macro="" textlink="">
      <xdr:nvSpPr>
        <xdr:cNvPr id="487" name="n_2mainValue【市民会館】&#10;一人当たり面積">
          <a:extLst>
            <a:ext uri="{FF2B5EF4-FFF2-40B4-BE49-F238E27FC236}">
              <a16:creationId xmlns:a16="http://schemas.microsoft.com/office/drawing/2014/main" id="{D707653D-A080-413E-8226-260388BC577D}"/>
            </a:ext>
          </a:extLst>
        </xdr:cNvPr>
        <xdr:cNvSpPr txBox="1"/>
      </xdr:nvSpPr>
      <xdr:spPr>
        <a:xfrm>
          <a:off x="8515427" y="1865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134890</xdr:rowOff>
    </xdr:from>
    <xdr:ext cx="469744" cy="259045"/>
    <xdr:sp macro="" textlink="">
      <xdr:nvSpPr>
        <xdr:cNvPr id="488" name="n_3mainValue【市民会館】&#10;一人当たり面積">
          <a:extLst>
            <a:ext uri="{FF2B5EF4-FFF2-40B4-BE49-F238E27FC236}">
              <a16:creationId xmlns:a16="http://schemas.microsoft.com/office/drawing/2014/main" id="{024B8D22-350A-49E3-9459-5F29C3FFC045}"/>
            </a:ext>
          </a:extLst>
        </xdr:cNvPr>
        <xdr:cNvSpPr txBox="1"/>
      </xdr:nvSpPr>
      <xdr:spPr>
        <a:xfrm>
          <a:off x="7626427"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135653</xdr:rowOff>
    </xdr:from>
    <xdr:ext cx="469744" cy="259045"/>
    <xdr:sp macro="" textlink="">
      <xdr:nvSpPr>
        <xdr:cNvPr id="489" name="n_4mainValue【市民会館】&#10;一人当たり面積">
          <a:extLst>
            <a:ext uri="{FF2B5EF4-FFF2-40B4-BE49-F238E27FC236}">
              <a16:creationId xmlns:a16="http://schemas.microsoft.com/office/drawing/2014/main" id="{7DA83978-0FB8-437F-BBE2-F04C2A3D0276}"/>
            </a:ext>
          </a:extLst>
        </xdr:cNvPr>
        <xdr:cNvSpPr txBox="1"/>
      </xdr:nvSpPr>
      <xdr:spPr>
        <a:xfrm>
          <a:off x="6737427" y="1865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a:extLst>
            <a:ext uri="{FF2B5EF4-FFF2-40B4-BE49-F238E27FC236}">
              <a16:creationId xmlns:a16="http://schemas.microsoft.com/office/drawing/2014/main" id="{6059ECD2-EB47-410C-93E2-C5323A64B8C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a:extLst>
            <a:ext uri="{FF2B5EF4-FFF2-40B4-BE49-F238E27FC236}">
              <a16:creationId xmlns:a16="http://schemas.microsoft.com/office/drawing/2014/main" id="{2A9F0AA5-A3CD-479E-B1B5-CD04D35844E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a:extLst>
            <a:ext uri="{FF2B5EF4-FFF2-40B4-BE49-F238E27FC236}">
              <a16:creationId xmlns:a16="http://schemas.microsoft.com/office/drawing/2014/main" id="{9FA95133-B2B5-41D4-B723-0943A956916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a:extLst>
            <a:ext uri="{FF2B5EF4-FFF2-40B4-BE49-F238E27FC236}">
              <a16:creationId xmlns:a16="http://schemas.microsoft.com/office/drawing/2014/main" id="{23A0BED5-EB4F-4B18-81FB-EFBA662904A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a:extLst>
            <a:ext uri="{FF2B5EF4-FFF2-40B4-BE49-F238E27FC236}">
              <a16:creationId xmlns:a16="http://schemas.microsoft.com/office/drawing/2014/main" id="{0AC69FA0-2F4F-4E10-8DB2-0388557D69E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a:extLst>
            <a:ext uri="{FF2B5EF4-FFF2-40B4-BE49-F238E27FC236}">
              <a16:creationId xmlns:a16="http://schemas.microsoft.com/office/drawing/2014/main" id="{C8BABFD0-BC55-476B-95B1-2D589D7CD95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a:extLst>
            <a:ext uri="{FF2B5EF4-FFF2-40B4-BE49-F238E27FC236}">
              <a16:creationId xmlns:a16="http://schemas.microsoft.com/office/drawing/2014/main" id="{76BC9208-6F1A-4C1D-BE99-F2B1B3E6958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a:extLst>
            <a:ext uri="{FF2B5EF4-FFF2-40B4-BE49-F238E27FC236}">
              <a16:creationId xmlns:a16="http://schemas.microsoft.com/office/drawing/2014/main" id="{01A43B2D-4F80-414D-9517-355D9C47D31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a:extLst>
            <a:ext uri="{FF2B5EF4-FFF2-40B4-BE49-F238E27FC236}">
              <a16:creationId xmlns:a16="http://schemas.microsoft.com/office/drawing/2014/main" id="{29E72BE3-A314-4385-A554-7F8B0388496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a:extLst>
            <a:ext uri="{FF2B5EF4-FFF2-40B4-BE49-F238E27FC236}">
              <a16:creationId xmlns:a16="http://schemas.microsoft.com/office/drawing/2014/main" id="{937809B6-C300-476A-A192-19AF546A411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a:extLst>
            <a:ext uri="{FF2B5EF4-FFF2-40B4-BE49-F238E27FC236}">
              <a16:creationId xmlns:a16="http://schemas.microsoft.com/office/drawing/2014/main" id="{F6DB5CB4-84C0-4A08-8DBB-32C40851BF6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1" name="直線コネクタ 500">
          <a:extLst>
            <a:ext uri="{FF2B5EF4-FFF2-40B4-BE49-F238E27FC236}">
              <a16:creationId xmlns:a16="http://schemas.microsoft.com/office/drawing/2014/main" id="{9FED307A-9D5B-46E9-80F9-8E7E99A0BEB7}"/>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2" name="テキスト ボックス 501">
          <a:extLst>
            <a:ext uri="{FF2B5EF4-FFF2-40B4-BE49-F238E27FC236}">
              <a16:creationId xmlns:a16="http://schemas.microsoft.com/office/drawing/2014/main" id="{970A7976-E344-41A7-BB43-D58547A87CA5}"/>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3" name="直線コネクタ 502">
          <a:extLst>
            <a:ext uri="{FF2B5EF4-FFF2-40B4-BE49-F238E27FC236}">
              <a16:creationId xmlns:a16="http://schemas.microsoft.com/office/drawing/2014/main" id="{61DB7AB0-C84C-442B-9D9F-88C04ED86D52}"/>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4" name="テキスト ボックス 503">
          <a:extLst>
            <a:ext uri="{FF2B5EF4-FFF2-40B4-BE49-F238E27FC236}">
              <a16:creationId xmlns:a16="http://schemas.microsoft.com/office/drawing/2014/main" id="{E167EF4C-7683-4140-A750-BD8EE5EE6BAB}"/>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05" name="直線コネクタ 504">
          <a:extLst>
            <a:ext uri="{FF2B5EF4-FFF2-40B4-BE49-F238E27FC236}">
              <a16:creationId xmlns:a16="http://schemas.microsoft.com/office/drawing/2014/main" id="{AA419FD1-6ABA-4877-9C4C-0F7DF299CE23}"/>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06" name="テキスト ボックス 505">
          <a:extLst>
            <a:ext uri="{FF2B5EF4-FFF2-40B4-BE49-F238E27FC236}">
              <a16:creationId xmlns:a16="http://schemas.microsoft.com/office/drawing/2014/main" id="{7B2E44B1-B185-4E60-BBAA-D0018A043F3E}"/>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07" name="直線コネクタ 506">
          <a:extLst>
            <a:ext uri="{FF2B5EF4-FFF2-40B4-BE49-F238E27FC236}">
              <a16:creationId xmlns:a16="http://schemas.microsoft.com/office/drawing/2014/main" id="{AC052DEC-9FC5-451E-A405-DEBCC1C907CF}"/>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08" name="テキスト ボックス 507">
          <a:extLst>
            <a:ext uri="{FF2B5EF4-FFF2-40B4-BE49-F238E27FC236}">
              <a16:creationId xmlns:a16="http://schemas.microsoft.com/office/drawing/2014/main" id="{0B3BD9D4-54D8-42E9-892E-3CDB212067E9}"/>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9" name="直線コネクタ 508">
          <a:extLst>
            <a:ext uri="{FF2B5EF4-FFF2-40B4-BE49-F238E27FC236}">
              <a16:creationId xmlns:a16="http://schemas.microsoft.com/office/drawing/2014/main" id="{95716C6B-EE4B-48FB-A40F-8CC0A52950D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0" name="テキスト ボックス 509">
          <a:extLst>
            <a:ext uri="{FF2B5EF4-FFF2-40B4-BE49-F238E27FC236}">
              <a16:creationId xmlns:a16="http://schemas.microsoft.com/office/drawing/2014/main" id="{C9CF6BFC-0592-499B-A404-046838D4C2C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1" name="【一般廃棄物処理施設】&#10;有形固定資産減価償却率グラフ枠">
          <a:extLst>
            <a:ext uri="{FF2B5EF4-FFF2-40B4-BE49-F238E27FC236}">
              <a16:creationId xmlns:a16="http://schemas.microsoft.com/office/drawing/2014/main" id="{21B03626-13A9-4A66-967F-EFE5C1CBD7A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37338</xdr:rowOff>
    </xdr:from>
    <xdr:to>
      <xdr:col>85</xdr:col>
      <xdr:colOff>126364</xdr:colOff>
      <xdr:row>42</xdr:row>
      <xdr:rowOff>62484</xdr:rowOff>
    </xdr:to>
    <xdr:cxnSp macro="">
      <xdr:nvCxnSpPr>
        <xdr:cNvPr id="512" name="直線コネクタ 511">
          <a:extLst>
            <a:ext uri="{FF2B5EF4-FFF2-40B4-BE49-F238E27FC236}">
              <a16:creationId xmlns:a16="http://schemas.microsoft.com/office/drawing/2014/main" id="{D5A3470C-6D14-481E-B330-75CBCD867ACD}"/>
            </a:ext>
          </a:extLst>
        </xdr:cNvPr>
        <xdr:cNvCxnSpPr/>
      </xdr:nvCxnSpPr>
      <xdr:spPr>
        <a:xfrm flipV="1">
          <a:off x="16318864" y="5695188"/>
          <a:ext cx="0" cy="1568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66311</xdr:rowOff>
    </xdr:from>
    <xdr:ext cx="405111" cy="259045"/>
    <xdr:sp macro="" textlink="">
      <xdr:nvSpPr>
        <xdr:cNvPr id="513" name="【一般廃棄物処理施設】&#10;有形固定資産減価償却率最小値テキスト">
          <a:extLst>
            <a:ext uri="{FF2B5EF4-FFF2-40B4-BE49-F238E27FC236}">
              <a16:creationId xmlns:a16="http://schemas.microsoft.com/office/drawing/2014/main" id="{CEAC24F1-52F0-44E7-9850-2D8DFAC1AA8F}"/>
            </a:ext>
          </a:extLst>
        </xdr:cNvPr>
        <xdr:cNvSpPr txBox="1"/>
      </xdr:nvSpPr>
      <xdr:spPr>
        <a:xfrm>
          <a:off x="16357600" y="726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62484</xdr:rowOff>
    </xdr:from>
    <xdr:to>
      <xdr:col>86</xdr:col>
      <xdr:colOff>25400</xdr:colOff>
      <xdr:row>42</xdr:row>
      <xdr:rowOff>62484</xdr:rowOff>
    </xdr:to>
    <xdr:cxnSp macro="">
      <xdr:nvCxnSpPr>
        <xdr:cNvPr id="514" name="直線コネクタ 513">
          <a:extLst>
            <a:ext uri="{FF2B5EF4-FFF2-40B4-BE49-F238E27FC236}">
              <a16:creationId xmlns:a16="http://schemas.microsoft.com/office/drawing/2014/main" id="{44FBD732-EDD9-4563-973D-EEFC6AC384EB}"/>
            </a:ext>
          </a:extLst>
        </xdr:cNvPr>
        <xdr:cNvCxnSpPr/>
      </xdr:nvCxnSpPr>
      <xdr:spPr>
        <a:xfrm>
          <a:off x="16230600" y="726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155465</xdr:rowOff>
    </xdr:from>
    <xdr:ext cx="405111" cy="259045"/>
    <xdr:sp macro="" textlink="">
      <xdr:nvSpPr>
        <xdr:cNvPr id="515" name="【一般廃棄物処理施設】&#10;有形固定資産減価償却率最大値テキスト">
          <a:extLst>
            <a:ext uri="{FF2B5EF4-FFF2-40B4-BE49-F238E27FC236}">
              <a16:creationId xmlns:a16="http://schemas.microsoft.com/office/drawing/2014/main" id="{B64C6416-41BA-4B44-AF6F-A0E833A25E38}"/>
            </a:ext>
          </a:extLst>
        </xdr:cNvPr>
        <xdr:cNvSpPr txBox="1"/>
      </xdr:nvSpPr>
      <xdr:spPr>
        <a:xfrm>
          <a:off x="16357600" y="5470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37338</xdr:rowOff>
    </xdr:from>
    <xdr:to>
      <xdr:col>86</xdr:col>
      <xdr:colOff>25400</xdr:colOff>
      <xdr:row>33</xdr:row>
      <xdr:rowOff>37338</xdr:rowOff>
    </xdr:to>
    <xdr:cxnSp macro="">
      <xdr:nvCxnSpPr>
        <xdr:cNvPr id="516" name="直線コネクタ 515">
          <a:extLst>
            <a:ext uri="{FF2B5EF4-FFF2-40B4-BE49-F238E27FC236}">
              <a16:creationId xmlns:a16="http://schemas.microsoft.com/office/drawing/2014/main" id="{BB00E42B-7AB8-46DE-8922-D2868CF4418A}"/>
            </a:ext>
          </a:extLst>
        </xdr:cNvPr>
        <xdr:cNvCxnSpPr/>
      </xdr:nvCxnSpPr>
      <xdr:spPr>
        <a:xfrm>
          <a:off x="16230600" y="569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91711</xdr:rowOff>
    </xdr:from>
    <xdr:ext cx="405111" cy="259045"/>
    <xdr:sp macro="" textlink="">
      <xdr:nvSpPr>
        <xdr:cNvPr id="517" name="【一般廃棄物処理施設】&#10;有形固定資産減価償却率平均値テキスト">
          <a:extLst>
            <a:ext uri="{FF2B5EF4-FFF2-40B4-BE49-F238E27FC236}">
              <a16:creationId xmlns:a16="http://schemas.microsoft.com/office/drawing/2014/main" id="{92E6DCD4-00FF-4D08-9930-37102943B0DC}"/>
            </a:ext>
          </a:extLst>
        </xdr:cNvPr>
        <xdr:cNvSpPr txBox="1"/>
      </xdr:nvSpPr>
      <xdr:spPr>
        <a:xfrm>
          <a:off x="16357600" y="6263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68834</xdr:rowOff>
    </xdr:from>
    <xdr:to>
      <xdr:col>85</xdr:col>
      <xdr:colOff>177800</xdr:colOff>
      <xdr:row>37</xdr:row>
      <xdr:rowOff>170435</xdr:rowOff>
    </xdr:to>
    <xdr:sp macro="" textlink="">
      <xdr:nvSpPr>
        <xdr:cNvPr id="518" name="フローチャート: 判断 517">
          <a:extLst>
            <a:ext uri="{FF2B5EF4-FFF2-40B4-BE49-F238E27FC236}">
              <a16:creationId xmlns:a16="http://schemas.microsoft.com/office/drawing/2014/main" id="{9313D679-B78B-4A49-8810-28DD1630512A}"/>
            </a:ext>
          </a:extLst>
        </xdr:cNvPr>
        <xdr:cNvSpPr/>
      </xdr:nvSpPr>
      <xdr:spPr>
        <a:xfrm>
          <a:off x="162687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87122</xdr:rowOff>
    </xdr:from>
    <xdr:to>
      <xdr:col>81</xdr:col>
      <xdr:colOff>101600</xdr:colOff>
      <xdr:row>37</xdr:row>
      <xdr:rowOff>17272</xdr:rowOff>
    </xdr:to>
    <xdr:sp macro="" textlink="">
      <xdr:nvSpPr>
        <xdr:cNvPr id="519" name="フローチャート: 判断 518">
          <a:extLst>
            <a:ext uri="{FF2B5EF4-FFF2-40B4-BE49-F238E27FC236}">
              <a16:creationId xmlns:a16="http://schemas.microsoft.com/office/drawing/2014/main" id="{F2B47D59-6D5F-42BF-8439-AEB963363FCF}"/>
            </a:ext>
          </a:extLst>
        </xdr:cNvPr>
        <xdr:cNvSpPr/>
      </xdr:nvSpPr>
      <xdr:spPr>
        <a:xfrm>
          <a:off x="15430500" y="625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148844</xdr:rowOff>
    </xdr:from>
    <xdr:to>
      <xdr:col>76</xdr:col>
      <xdr:colOff>165100</xdr:colOff>
      <xdr:row>37</xdr:row>
      <xdr:rowOff>78994</xdr:rowOff>
    </xdr:to>
    <xdr:sp macro="" textlink="">
      <xdr:nvSpPr>
        <xdr:cNvPr id="520" name="フローチャート: 判断 519">
          <a:extLst>
            <a:ext uri="{FF2B5EF4-FFF2-40B4-BE49-F238E27FC236}">
              <a16:creationId xmlns:a16="http://schemas.microsoft.com/office/drawing/2014/main" id="{55AA5F16-0311-4A99-8D59-8DF2638A025B}"/>
            </a:ext>
          </a:extLst>
        </xdr:cNvPr>
        <xdr:cNvSpPr/>
      </xdr:nvSpPr>
      <xdr:spPr>
        <a:xfrm>
          <a:off x="14541500" y="632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68834</xdr:rowOff>
    </xdr:from>
    <xdr:to>
      <xdr:col>72</xdr:col>
      <xdr:colOff>38100</xdr:colOff>
      <xdr:row>36</xdr:row>
      <xdr:rowOff>170434</xdr:rowOff>
    </xdr:to>
    <xdr:sp macro="" textlink="">
      <xdr:nvSpPr>
        <xdr:cNvPr id="521" name="フローチャート: 判断 520">
          <a:extLst>
            <a:ext uri="{FF2B5EF4-FFF2-40B4-BE49-F238E27FC236}">
              <a16:creationId xmlns:a16="http://schemas.microsoft.com/office/drawing/2014/main" id="{1375E617-5765-4591-8A5F-6DDDB4459358}"/>
            </a:ext>
          </a:extLst>
        </xdr:cNvPr>
        <xdr:cNvSpPr/>
      </xdr:nvSpPr>
      <xdr:spPr>
        <a:xfrm>
          <a:off x="13652500" y="624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89408</xdr:rowOff>
    </xdr:from>
    <xdr:to>
      <xdr:col>67</xdr:col>
      <xdr:colOff>101600</xdr:colOff>
      <xdr:row>38</xdr:row>
      <xdr:rowOff>19558</xdr:rowOff>
    </xdr:to>
    <xdr:sp macro="" textlink="">
      <xdr:nvSpPr>
        <xdr:cNvPr id="522" name="フローチャート: 判断 521">
          <a:extLst>
            <a:ext uri="{FF2B5EF4-FFF2-40B4-BE49-F238E27FC236}">
              <a16:creationId xmlns:a16="http://schemas.microsoft.com/office/drawing/2014/main" id="{1B74FA00-F1D1-4E4E-B14D-73C7388F9BC6}"/>
            </a:ext>
          </a:extLst>
        </xdr:cNvPr>
        <xdr:cNvSpPr/>
      </xdr:nvSpPr>
      <xdr:spPr>
        <a:xfrm>
          <a:off x="12763500" y="643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F3BFD05F-18E9-4DB7-8C31-5B28B836E76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CD0031E-0315-446E-AF06-0700A75CC96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C6125566-7837-4A18-94CB-FBA89A86028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9BB2E33F-0AC0-40F5-8290-EEAFFF8F0E6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4F675AA-E727-4E2E-B802-FCE3389E0A1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18542</xdr:rowOff>
    </xdr:from>
    <xdr:to>
      <xdr:col>85</xdr:col>
      <xdr:colOff>177800</xdr:colOff>
      <xdr:row>39</xdr:row>
      <xdr:rowOff>120142</xdr:rowOff>
    </xdr:to>
    <xdr:sp macro="" textlink="">
      <xdr:nvSpPr>
        <xdr:cNvPr id="528" name="楕円 527">
          <a:extLst>
            <a:ext uri="{FF2B5EF4-FFF2-40B4-BE49-F238E27FC236}">
              <a16:creationId xmlns:a16="http://schemas.microsoft.com/office/drawing/2014/main" id="{81C5C1AA-071C-4D6A-8A22-0BFF15597E62}"/>
            </a:ext>
          </a:extLst>
        </xdr:cNvPr>
        <xdr:cNvSpPr/>
      </xdr:nvSpPr>
      <xdr:spPr>
        <a:xfrm>
          <a:off x="16268700" y="670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168419</xdr:rowOff>
    </xdr:from>
    <xdr:ext cx="405111" cy="259045"/>
    <xdr:sp macro="" textlink="">
      <xdr:nvSpPr>
        <xdr:cNvPr id="529" name="【一般廃棄物処理施設】&#10;有形固定資産減価償却率該当値テキスト">
          <a:extLst>
            <a:ext uri="{FF2B5EF4-FFF2-40B4-BE49-F238E27FC236}">
              <a16:creationId xmlns:a16="http://schemas.microsoft.com/office/drawing/2014/main" id="{9A3AF15F-FB45-4C3C-9796-857E5062BFEB}"/>
            </a:ext>
          </a:extLst>
        </xdr:cNvPr>
        <xdr:cNvSpPr txBox="1"/>
      </xdr:nvSpPr>
      <xdr:spPr>
        <a:xfrm>
          <a:off x="16357600" y="6683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125984</xdr:rowOff>
    </xdr:from>
    <xdr:to>
      <xdr:col>81</xdr:col>
      <xdr:colOff>101600</xdr:colOff>
      <xdr:row>39</xdr:row>
      <xdr:rowOff>56134</xdr:rowOff>
    </xdr:to>
    <xdr:sp macro="" textlink="">
      <xdr:nvSpPr>
        <xdr:cNvPr id="530" name="楕円 529">
          <a:extLst>
            <a:ext uri="{FF2B5EF4-FFF2-40B4-BE49-F238E27FC236}">
              <a16:creationId xmlns:a16="http://schemas.microsoft.com/office/drawing/2014/main" id="{09F3DE8B-E168-4C25-ABEB-4609C617E424}"/>
            </a:ext>
          </a:extLst>
        </xdr:cNvPr>
        <xdr:cNvSpPr/>
      </xdr:nvSpPr>
      <xdr:spPr>
        <a:xfrm>
          <a:off x="15430500" y="664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5334</xdr:rowOff>
    </xdr:from>
    <xdr:to>
      <xdr:col>85</xdr:col>
      <xdr:colOff>127000</xdr:colOff>
      <xdr:row>39</xdr:row>
      <xdr:rowOff>69342</xdr:rowOff>
    </xdr:to>
    <xdr:cxnSp macro="">
      <xdr:nvCxnSpPr>
        <xdr:cNvPr id="531" name="直線コネクタ 530">
          <a:extLst>
            <a:ext uri="{FF2B5EF4-FFF2-40B4-BE49-F238E27FC236}">
              <a16:creationId xmlns:a16="http://schemas.microsoft.com/office/drawing/2014/main" id="{1443E27D-4DD6-4A76-8C4A-1627777DF682}"/>
            </a:ext>
          </a:extLst>
        </xdr:cNvPr>
        <xdr:cNvCxnSpPr/>
      </xdr:nvCxnSpPr>
      <xdr:spPr>
        <a:xfrm>
          <a:off x="15481300" y="669188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89408</xdr:rowOff>
    </xdr:from>
    <xdr:to>
      <xdr:col>76</xdr:col>
      <xdr:colOff>165100</xdr:colOff>
      <xdr:row>39</xdr:row>
      <xdr:rowOff>19558</xdr:rowOff>
    </xdr:to>
    <xdr:sp macro="" textlink="">
      <xdr:nvSpPr>
        <xdr:cNvPr id="532" name="楕円 531">
          <a:extLst>
            <a:ext uri="{FF2B5EF4-FFF2-40B4-BE49-F238E27FC236}">
              <a16:creationId xmlns:a16="http://schemas.microsoft.com/office/drawing/2014/main" id="{4B9D0BE0-CA0F-45EB-909D-7A7ADEA15CF6}"/>
            </a:ext>
          </a:extLst>
        </xdr:cNvPr>
        <xdr:cNvSpPr/>
      </xdr:nvSpPr>
      <xdr:spPr>
        <a:xfrm>
          <a:off x="14541500" y="660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140208</xdr:rowOff>
    </xdr:from>
    <xdr:to>
      <xdr:col>81</xdr:col>
      <xdr:colOff>50800</xdr:colOff>
      <xdr:row>39</xdr:row>
      <xdr:rowOff>5334</xdr:rowOff>
    </xdr:to>
    <xdr:cxnSp macro="">
      <xdr:nvCxnSpPr>
        <xdr:cNvPr id="533" name="直線コネクタ 532">
          <a:extLst>
            <a:ext uri="{FF2B5EF4-FFF2-40B4-BE49-F238E27FC236}">
              <a16:creationId xmlns:a16="http://schemas.microsoft.com/office/drawing/2014/main" id="{6147C7E5-F2B8-4DCE-A542-508C1EDD1D42}"/>
            </a:ext>
          </a:extLst>
        </xdr:cNvPr>
        <xdr:cNvCxnSpPr/>
      </xdr:nvCxnSpPr>
      <xdr:spPr>
        <a:xfrm>
          <a:off x="14592300" y="66553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87122</xdr:rowOff>
    </xdr:from>
    <xdr:to>
      <xdr:col>72</xdr:col>
      <xdr:colOff>38100</xdr:colOff>
      <xdr:row>34</xdr:row>
      <xdr:rowOff>17272</xdr:rowOff>
    </xdr:to>
    <xdr:sp macro="" textlink="">
      <xdr:nvSpPr>
        <xdr:cNvPr id="534" name="楕円 533">
          <a:extLst>
            <a:ext uri="{FF2B5EF4-FFF2-40B4-BE49-F238E27FC236}">
              <a16:creationId xmlns:a16="http://schemas.microsoft.com/office/drawing/2014/main" id="{8B6C0D89-35D6-494E-8F68-C80D567A41B4}"/>
            </a:ext>
          </a:extLst>
        </xdr:cNvPr>
        <xdr:cNvSpPr/>
      </xdr:nvSpPr>
      <xdr:spPr>
        <a:xfrm>
          <a:off x="13652500" y="574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137922</xdr:rowOff>
    </xdr:from>
    <xdr:to>
      <xdr:col>76</xdr:col>
      <xdr:colOff>114300</xdr:colOff>
      <xdr:row>38</xdr:row>
      <xdr:rowOff>140208</xdr:rowOff>
    </xdr:to>
    <xdr:cxnSp macro="">
      <xdr:nvCxnSpPr>
        <xdr:cNvPr id="535" name="直線コネクタ 534">
          <a:extLst>
            <a:ext uri="{FF2B5EF4-FFF2-40B4-BE49-F238E27FC236}">
              <a16:creationId xmlns:a16="http://schemas.microsoft.com/office/drawing/2014/main" id="{872241A8-C131-44D4-AC4F-5AAA2324C3C3}"/>
            </a:ext>
          </a:extLst>
        </xdr:cNvPr>
        <xdr:cNvCxnSpPr/>
      </xdr:nvCxnSpPr>
      <xdr:spPr>
        <a:xfrm>
          <a:off x="13703300" y="5795772"/>
          <a:ext cx="889000" cy="85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130556</xdr:rowOff>
    </xdr:from>
    <xdr:to>
      <xdr:col>67</xdr:col>
      <xdr:colOff>101600</xdr:colOff>
      <xdr:row>40</xdr:row>
      <xdr:rowOff>60706</xdr:rowOff>
    </xdr:to>
    <xdr:sp macro="" textlink="">
      <xdr:nvSpPr>
        <xdr:cNvPr id="536" name="楕円 535">
          <a:extLst>
            <a:ext uri="{FF2B5EF4-FFF2-40B4-BE49-F238E27FC236}">
              <a16:creationId xmlns:a16="http://schemas.microsoft.com/office/drawing/2014/main" id="{0F3EAF35-F39E-4611-B109-9F3A54848A44}"/>
            </a:ext>
          </a:extLst>
        </xdr:cNvPr>
        <xdr:cNvSpPr/>
      </xdr:nvSpPr>
      <xdr:spPr>
        <a:xfrm>
          <a:off x="12763500" y="681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137922</xdr:rowOff>
    </xdr:from>
    <xdr:to>
      <xdr:col>71</xdr:col>
      <xdr:colOff>177800</xdr:colOff>
      <xdr:row>40</xdr:row>
      <xdr:rowOff>9906</xdr:rowOff>
    </xdr:to>
    <xdr:cxnSp macro="">
      <xdr:nvCxnSpPr>
        <xdr:cNvPr id="537" name="直線コネクタ 536">
          <a:extLst>
            <a:ext uri="{FF2B5EF4-FFF2-40B4-BE49-F238E27FC236}">
              <a16:creationId xmlns:a16="http://schemas.microsoft.com/office/drawing/2014/main" id="{99D327D1-AE2C-402E-A2CD-C1E8264D02F9}"/>
            </a:ext>
          </a:extLst>
        </xdr:cNvPr>
        <xdr:cNvCxnSpPr/>
      </xdr:nvCxnSpPr>
      <xdr:spPr>
        <a:xfrm flipV="1">
          <a:off x="12814300" y="5795772"/>
          <a:ext cx="889000" cy="107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33799</xdr:rowOff>
    </xdr:from>
    <xdr:ext cx="405111" cy="259045"/>
    <xdr:sp macro="" textlink="">
      <xdr:nvSpPr>
        <xdr:cNvPr id="538" name="n_1aveValue【一般廃棄物処理施設】&#10;有形固定資産減価償却率">
          <a:extLst>
            <a:ext uri="{FF2B5EF4-FFF2-40B4-BE49-F238E27FC236}">
              <a16:creationId xmlns:a16="http://schemas.microsoft.com/office/drawing/2014/main" id="{D4EE928D-C4CB-4E23-8EE6-F237A8BA1A0E}"/>
            </a:ext>
          </a:extLst>
        </xdr:cNvPr>
        <xdr:cNvSpPr txBox="1"/>
      </xdr:nvSpPr>
      <xdr:spPr>
        <a:xfrm>
          <a:off x="15266044" y="603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95521</xdr:rowOff>
    </xdr:from>
    <xdr:ext cx="405111" cy="259045"/>
    <xdr:sp macro="" textlink="">
      <xdr:nvSpPr>
        <xdr:cNvPr id="539" name="n_2aveValue【一般廃棄物処理施設】&#10;有形固定資産減価償却率">
          <a:extLst>
            <a:ext uri="{FF2B5EF4-FFF2-40B4-BE49-F238E27FC236}">
              <a16:creationId xmlns:a16="http://schemas.microsoft.com/office/drawing/2014/main" id="{E05FCA54-08FD-4C81-9503-C142B91F45E1}"/>
            </a:ext>
          </a:extLst>
        </xdr:cNvPr>
        <xdr:cNvSpPr txBox="1"/>
      </xdr:nvSpPr>
      <xdr:spPr>
        <a:xfrm>
          <a:off x="14389744" y="6096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161561</xdr:rowOff>
    </xdr:from>
    <xdr:ext cx="405111" cy="259045"/>
    <xdr:sp macro="" textlink="">
      <xdr:nvSpPr>
        <xdr:cNvPr id="540" name="n_3aveValue【一般廃棄物処理施設】&#10;有形固定資産減価償却率">
          <a:extLst>
            <a:ext uri="{FF2B5EF4-FFF2-40B4-BE49-F238E27FC236}">
              <a16:creationId xmlns:a16="http://schemas.microsoft.com/office/drawing/2014/main" id="{216B7CEF-3B58-4E49-816B-9C5F90069E02}"/>
            </a:ext>
          </a:extLst>
        </xdr:cNvPr>
        <xdr:cNvSpPr txBox="1"/>
      </xdr:nvSpPr>
      <xdr:spPr>
        <a:xfrm>
          <a:off x="13500744" y="6333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36085</xdr:rowOff>
    </xdr:from>
    <xdr:ext cx="405111" cy="259045"/>
    <xdr:sp macro="" textlink="">
      <xdr:nvSpPr>
        <xdr:cNvPr id="541" name="n_4aveValue【一般廃棄物処理施設】&#10;有形固定資産減価償却率">
          <a:extLst>
            <a:ext uri="{FF2B5EF4-FFF2-40B4-BE49-F238E27FC236}">
              <a16:creationId xmlns:a16="http://schemas.microsoft.com/office/drawing/2014/main" id="{48356BE9-BB08-4B07-9FCF-1CC7422464A7}"/>
            </a:ext>
          </a:extLst>
        </xdr:cNvPr>
        <xdr:cNvSpPr txBox="1"/>
      </xdr:nvSpPr>
      <xdr:spPr>
        <a:xfrm>
          <a:off x="12611744" y="620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47261</xdr:rowOff>
    </xdr:from>
    <xdr:ext cx="405111" cy="259045"/>
    <xdr:sp macro="" textlink="">
      <xdr:nvSpPr>
        <xdr:cNvPr id="542" name="n_1mainValue【一般廃棄物処理施設】&#10;有形固定資産減価償却率">
          <a:extLst>
            <a:ext uri="{FF2B5EF4-FFF2-40B4-BE49-F238E27FC236}">
              <a16:creationId xmlns:a16="http://schemas.microsoft.com/office/drawing/2014/main" id="{9A292A6A-FAD4-4A3C-A82E-3D218811CCED}"/>
            </a:ext>
          </a:extLst>
        </xdr:cNvPr>
        <xdr:cNvSpPr txBox="1"/>
      </xdr:nvSpPr>
      <xdr:spPr>
        <a:xfrm>
          <a:off x="15266044" y="673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10685</xdr:rowOff>
    </xdr:from>
    <xdr:ext cx="405111" cy="259045"/>
    <xdr:sp macro="" textlink="">
      <xdr:nvSpPr>
        <xdr:cNvPr id="543" name="n_2mainValue【一般廃棄物処理施設】&#10;有形固定資産減価償却率">
          <a:extLst>
            <a:ext uri="{FF2B5EF4-FFF2-40B4-BE49-F238E27FC236}">
              <a16:creationId xmlns:a16="http://schemas.microsoft.com/office/drawing/2014/main" id="{7CAD70D7-67CC-413D-801F-FD9FB3125C0D}"/>
            </a:ext>
          </a:extLst>
        </xdr:cNvPr>
        <xdr:cNvSpPr txBox="1"/>
      </xdr:nvSpPr>
      <xdr:spPr>
        <a:xfrm>
          <a:off x="14389744" y="669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33799</xdr:rowOff>
    </xdr:from>
    <xdr:ext cx="405111" cy="259045"/>
    <xdr:sp macro="" textlink="">
      <xdr:nvSpPr>
        <xdr:cNvPr id="544" name="n_3mainValue【一般廃棄物処理施設】&#10;有形固定資産減価償却率">
          <a:extLst>
            <a:ext uri="{FF2B5EF4-FFF2-40B4-BE49-F238E27FC236}">
              <a16:creationId xmlns:a16="http://schemas.microsoft.com/office/drawing/2014/main" id="{6EF27D27-5857-48B7-8B20-7AE2CB9236B8}"/>
            </a:ext>
          </a:extLst>
        </xdr:cNvPr>
        <xdr:cNvSpPr txBox="1"/>
      </xdr:nvSpPr>
      <xdr:spPr>
        <a:xfrm>
          <a:off x="13500744" y="5520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51833</xdr:rowOff>
    </xdr:from>
    <xdr:ext cx="405111" cy="259045"/>
    <xdr:sp macro="" textlink="">
      <xdr:nvSpPr>
        <xdr:cNvPr id="545" name="n_4mainValue【一般廃棄物処理施設】&#10;有形固定資産減価償却率">
          <a:extLst>
            <a:ext uri="{FF2B5EF4-FFF2-40B4-BE49-F238E27FC236}">
              <a16:creationId xmlns:a16="http://schemas.microsoft.com/office/drawing/2014/main" id="{323277B3-A354-4C3B-A324-6EA177BCDAB3}"/>
            </a:ext>
          </a:extLst>
        </xdr:cNvPr>
        <xdr:cNvSpPr txBox="1"/>
      </xdr:nvSpPr>
      <xdr:spPr>
        <a:xfrm>
          <a:off x="12611744" y="6909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6" name="正方形/長方形 545">
          <a:extLst>
            <a:ext uri="{FF2B5EF4-FFF2-40B4-BE49-F238E27FC236}">
              <a16:creationId xmlns:a16="http://schemas.microsoft.com/office/drawing/2014/main" id="{0FF81287-EB0F-460C-9ABD-784326D6734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7" name="正方形/長方形 546">
          <a:extLst>
            <a:ext uri="{FF2B5EF4-FFF2-40B4-BE49-F238E27FC236}">
              <a16:creationId xmlns:a16="http://schemas.microsoft.com/office/drawing/2014/main" id="{1AD984EB-0B37-4F34-825E-A4E8351406A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8" name="正方形/長方形 547">
          <a:extLst>
            <a:ext uri="{FF2B5EF4-FFF2-40B4-BE49-F238E27FC236}">
              <a16:creationId xmlns:a16="http://schemas.microsoft.com/office/drawing/2014/main" id="{7DB43BA7-FA20-4F5E-85EE-878507AAAB3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9" name="正方形/長方形 548">
          <a:extLst>
            <a:ext uri="{FF2B5EF4-FFF2-40B4-BE49-F238E27FC236}">
              <a16:creationId xmlns:a16="http://schemas.microsoft.com/office/drawing/2014/main" id="{25D385EA-7596-4307-9CA4-1B81AF93E38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0" name="正方形/長方形 549">
          <a:extLst>
            <a:ext uri="{FF2B5EF4-FFF2-40B4-BE49-F238E27FC236}">
              <a16:creationId xmlns:a16="http://schemas.microsoft.com/office/drawing/2014/main" id="{4E6ED31E-11F3-436A-8738-EA4FAB487A8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1" name="正方形/長方形 550">
          <a:extLst>
            <a:ext uri="{FF2B5EF4-FFF2-40B4-BE49-F238E27FC236}">
              <a16:creationId xmlns:a16="http://schemas.microsoft.com/office/drawing/2014/main" id="{9D5061BA-843A-4624-A7DE-06AAB327821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2" name="正方形/長方形 551">
          <a:extLst>
            <a:ext uri="{FF2B5EF4-FFF2-40B4-BE49-F238E27FC236}">
              <a16:creationId xmlns:a16="http://schemas.microsoft.com/office/drawing/2014/main" id="{D7BF4BBA-20CA-4EFA-9464-8DD76E2DE8E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3" name="正方形/長方形 552">
          <a:extLst>
            <a:ext uri="{FF2B5EF4-FFF2-40B4-BE49-F238E27FC236}">
              <a16:creationId xmlns:a16="http://schemas.microsoft.com/office/drawing/2014/main" id="{1D043805-79DD-4D95-B41A-F0CA2BF4324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4" name="テキスト ボックス 553">
          <a:extLst>
            <a:ext uri="{FF2B5EF4-FFF2-40B4-BE49-F238E27FC236}">
              <a16:creationId xmlns:a16="http://schemas.microsoft.com/office/drawing/2014/main" id="{AF9B8771-6C7D-4753-8DB4-D780FB9C85A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5" name="直線コネクタ 554">
          <a:extLst>
            <a:ext uri="{FF2B5EF4-FFF2-40B4-BE49-F238E27FC236}">
              <a16:creationId xmlns:a16="http://schemas.microsoft.com/office/drawing/2014/main" id="{D7248DFB-B2E1-4EBD-A841-9675B1162EF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6" name="直線コネクタ 555">
          <a:extLst>
            <a:ext uri="{FF2B5EF4-FFF2-40B4-BE49-F238E27FC236}">
              <a16:creationId xmlns:a16="http://schemas.microsoft.com/office/drawing/2014/main" id="{B6BF5814-2452-4725-BC10-F319C6331EB3}"/>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57" name="テキスト ボックス 556">
          <a:extLst>
            <a:ext uri="{FF2B5EF4-FFF2-40B4-BE49-F238E27FC236}">
              <a16:creationId xmlns:a16="http://schemas.microsoft.com/office/drawing/2014/main" id="{42B9E96F-2443-4D2B-AE02-8B4838CCD484}"/>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8" name="直線コネクタ 557">
          <a:extLst>
            <a:ext uri="{FF2B5EF4-FFF2-40B4-BE49-F238E27FC236}">
              <a16:creationId xmlns:a16="http://schemas.microsoft.com/office/drawing/2014/main" id="{98750B37-F18B-43A0-8ADB-41835C4CC333}"/>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559" name="テキスト ボックス 558">
          <a:extLst>
            <a:ext uri="{FF2B5EF4-FFF2-40B4-BE49-F238E27FC236}">
              <a16:creationId xmlns:a16="http://schemas.microsoft.com/office/drawing/2014/main" id="{B847F8F7-EF77-486C-8254-672FAD3C85FC}"/>
            </a:ext>
          </a:extLst>
        </xdr:cNvPr>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0" name="直線コネクタ 559">
          <a:extLst>
            <a:ext uri="{FF2B5EF4-FFF2-40B4-BE49-F238E27FC236}">
              <a16:creationId xmlns:a16="http://schemas.microsoft.com/office/drawing/2014/main" id="{29F1DDCB-38A8-440D-913E-5ADA92D8D889}"/>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561" name="テキスト ボックス 560">
          <a:extLst>
            <a:ext uri="{FF2B5EF4-FFF2-40B4-BE49-F238E27FC236}">
              <a16:creationId xmlns:a16="http://schemas.microsoft.com/office/drawing/2014/main" id="{C63A6AF0-2B31-4420-B2E3-509C81927FE0}"/>
            </a:ext>
          </a:extLst>
        </xdr:cNvPr>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2" name="直線コネクタ 561">
          <a:extLst>
            <a:ext uri="{FF2B5EF4-FFF2-40B4-BE49-F238E27FC236}">
              <a16:creationId xmlns:a16="http://schemas.microsoft.com/office/drawing/2014/main" id="{F3A12E41-8F69-4231-9C67-FABA3E3B04E5}"/>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563" name="テキスト ボックス 562">
          <a:extLst>
            <a:ext uri="{FF2B5EF4-FFF2-40B4-BE49-F238E27FC236}">
              <a16:creationId xmlns:a16="http://schemas.microsoft.com/office/drawing/2014/main" id="{3ED83352-8CA3-4960-9620-3E70818D76F9}"/>
            </a:ext>
          </a:extLst>
        </xdr:cNvPr>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4" name="直線コネクタ 563">
          <a:extLst>
            <a:ext uri="{FF2B5EF4-FFF2-40B4-BE49-F238E27FC236}">
              <a16:creationId xmlns:a16="http://schemas.microsoft.com/office/drawing/2014/main" id="{8C985C27-378F-47E3-BCE8-79623864667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65" name="テキスト ボックス 564">
          <a:extLst>
            <a:ext uri="{FF2B5EF4-FFF2-40B4-BE49-F238E27FC236}">
              <a16:creationId xmlns:a16="http://schemas.microsoft.com/office/drawing/2014/main" id="{FEEAA645-BC38-4489-A4F8-3329D390B44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6" name="【一般廃棄物処理施設】&#10;一人当たり有形固定資産（償却資産）額グラフ枠">
          <a:extLst>
            <a:ext uri="{FF2B5EF4-FFF2-40B4-BE49-F238E27FC236}">
              <a16:creationId xmlns:a16="http://schemas.microsoft.com/office/drawing/2014/main" id="{782B9EA4-5076-41AA-AC78-1598E166B43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131439</xdr:rowOff>
    </xdr:from>
    <xdr:to>
      <xdr:col>116</xdr:col>
      <xdr:colOff>62864</xdr:colOff>
      <xdr:row>41</xdr:row>
      <xdr:rowOff>133297</xdr:rowOff>
    </xdr:to>
    <xdr:cxnSp macro="">
      <xdr:nvCxnSpPr>
        <xdr:cNvPr id="567" name="直線コネクタ 566">
          <a:extLst>
            <a:ext uri="{FF2B5EF4-FFF2-40B4-BE49-F238E27FC236}">
              <a16:creationId xmlns:a16="http://schemas.microsoft.com/office/drawing/2014/main" id="{9B0006EF-335A-45BF-8C59-2E10B11D74FF}"/>
            </a:ext>
          </a:extLst>
        </xdr:cNvPr>
        <xdr:cNvCxnSpPr/>
      </xdr:nvCxnSpPr>
      <xdr:spPr>
        <a:xfrm flipV="1">
          <a:off x="22160864" y="5960739"/>
          <a:ext cx="0" cy="1202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137124</xdr:rowOff>
    </xdr:from>
    <xdr:ext cx="378565" cy="259045"/>
    <xdr:sp macro="" textlink="">
      <xdr:nvSpPr>
        <xdr:cNvPr id="568" name="【一般廃棄物処理施設】&#10;一人当たり有形固定資産（償却資産）額最小値テキスト">
          <a:extLst>
            <a:ext uri="{FF2B5EF4-FFF2-40B4-BE49-F238E27FC236}">
              <a16:creationId xmlns:a16="http://schemas.microsoft.com/office/drawing/2014/main" id="{6D6259A5-D294-4F9F-959B-9C812318F8C8}"/>
            </a:ext>
          </a:extLst>
        </xdr:cNvPr>
        <xdr:cNvSpPr txBox="1"/>
      </xdr:nvSpPr>
      <xdr:spPr>
        <a:xfrm>
          <a:off x="22199600" y="7166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133297</xdr:rowOff>
    </xdr:from>
    <xdr:to>
      <xdr:col>116</xdr:col>
      <xdr:colOff>152400</xdr:colOff>
      <xdr:row>41</xdr:row>
      <xdr:rowOff>133297</xdr:rowOff>
    </xdr:to>
    <xdr:cxnSp macro="">
      <xdr:nvCxnSpPr>
        <xdr:cNvPr id="569" name="直線コネクタ 568">
          <a:extLst>
            <a:ext uri="{FF2B5EF4-FFF2-40B4-BE49-F238E27FC236}">
              <a16:creationId xmlns:a16="http://schemas.microsoft.com/office/drawing/2014/main" id="{7E49B622-DB25-4F39-8ADA-03951D50BD6F}"/>
            </a:ext>
          </a:extLst>
        </xdr:cNvPr>
        <xdr:cNvCxnSpPr/>
      </xdr:nvCxnSpPr>
      <xdr:spPr>
        <a:xfrm>
          <a:off x="22072600" y="716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78116</xdr:rowOff>
    </xdr:from>
    <xdr:ext cx="690189" cy="259045"/>
    <xdr:sp macro="" textlink="">
      <xdr:nvSpPr>
        <xdr:cNvPr id="570" name="【一般廃棄物処理施設】&#10;一人当たり有形固定資産（償却資産）額最大値テキスト">
          <a:extLst>
            <a:ext uri="{FF2B5EF4-FFF2-40B4-BE49-F238E27FC236}">
              <a16:creationId xmlns:a16="http://schemas.microsoft.com/office/drawing/2014/main" id="{D47D2966-3314-4706-BA14-576C855A2BF6}"/>
            </a:ext>
          </a:extLst>
        </xdr:cNvPr>
        <xdr:cNvSpPr txBox="1"/>
      </xdr:nvSpPr>
      <xdr:spPr>
        <a:xfrm>
          <a:off x="22199600" y="57359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2,629,179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131439</xdr:rowOff>
    </xdr:from>
    <xdr:to>
      <xdr:col>116</xdr:col>
      <xdr:colOff>152400</xdr:colOff>
      <xdr:row>34</xdr:row>
      <xdr:rowOff>131439</xdr:rowOff>
    </xdr:to>
    <xdr:cxnSp macro="">
      <xdr:nvCxnSpPr>
        <xdr:cNvPr id="571" name="直線コネクタ 570">
          <a:extLst>
            <a:ext uri="{FF2B5EF4-FFF2-40B4-BE49-F238E27FC236}">
              <a16:creationId xmlns:a16="http://schemas.microsoft.com/office/drawing/2014/main" id="{7CD26835-2197-47FE-99EB-C45D9506C69F}"/>
            </a:ext>
          </a:extLst>
        </xdr:cNvPr>
        <xdr:cNvCxnSpPr/>
      </xdr:nvCxnSpPr>
      <xdr:spPr>
        <a:xfrm>
          <a:off x="22072600" y="596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12209</xdr:rowOff>
    </xdr:from>
    <xdr:ext cx="599010" cy="259045"/>
    <xdr:sp macro="" textlink="">
      <xdr:nvSpPr>
        <xdr:cNvPr id="572" name="【一般廃棄物処理施設】&#10;一人当たり有形固定資産（償却資産）額平均値テキスト">
          <a:extLst>
            <a:ext uri="{FF2B5EF4-FFF2-40B4-BE49-F238E27FC236}">
              <a16:creationId xmlns:a16="http://schemas.microsoft.com/office/drawing/2014/main" id="{8FFA8D66-360D-4666-9855-DC6BB9F85A3C}"/>
            </a:ext>
          </a:extLst>
        </xdr:cNvPr>
        <xdr:cNvSpPr txBox="1"/>
      </xdr:nvSpPr>
      <xdr:spPr>
        <a:xfrm>
          <a:off x="22199600" y="6870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160782</xdr:rowOff>
    </xdr:from>
    <xdr:to>
      <xdr:col>116</xdr:col>
      <xdr:colOff>114300</xdr:colOff>
      <xdr:row>41</xdr:row>
      <xdr:rowOff>90932</xdr:rowOff>
    </xdr:to>
    <xdr:sp macro="" textlink="">
      <xdr:nvSpPr>
        <xdr:cNvPr id="573" name="フローチャート: 判断 572">
          <a:extLst>
            <a:ext uri="{FF2B5EF4-FFF2-40B4-BE49-F238E27FC236}">
              <a16:creationId xmlns:a16="http://schemas.microsoft.com/office/drawing/2014/main" id="{BA893AB4-0D8B-4579-AF29-1BFC864A0A2A}"/>
            </a:ext>
          </a:extLst>
        </xdr:cNvPr>
        <xdr:cNvSpPr/>
      </xdr:nvSpPr>
      <xdr:spPr>
        <a:xfrm>
          <a:off x="22110700" y="701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160968</xdr:rowOff>
    </xdr:from>
    <xdr:to>
      <xdr:col>112</xdr:col>
      <xdr:colOff>38100</xdr:colOff>
      <xdr:row>41</xdr:row>
      <xdr:rowOff>91118</xdr:rowOff>
    </xdr:to>
    <xdr:sp macro="" textlink="">
      <xdr:nvSpPr>
        <xdr:cNvPr id="574" name="フローチャート: 判断 573">
          <a:extLst>
            <a:ext uri="{FF2B5EF4-FFF2-40B4-BE49-F238E27FC236}">
              <a16:creationId xmlns:a16="http://schemas.microsoft.com/office/drawing/2014/main" id="{11C2499E-3683-4073-87EE-3483D91BB3AB}"/>
            </a:ext>
          </a:extLst>
        </xdr:cNvPr>
        <xdr:cNvSpPr/>
      </xdr:nvSpPr>
      <xdr:spPr>
        <a:xfrm>
          <a:off x="21272500" y="701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167125</xdr:rowOff>
    </xdr:from>
    <xdr:to>
      <xdr:col>107</xdr:col>
      <xdr:colOff>101600</xdr:colOff>
      <xdr:row>41</xdr:row>
      <xdr:rowOff>97275</xdr:rowOff>
    </xdr:to>
    <xdr:sp macro="" textlink="">
      <xdr:nvSpPr>
        <xdr:cNvPr id="575" name="フローチャート: 判断 574">
          <a:extLst>
            <a:ext uri="{FF2B5EF4-FFF2-40B4-BE49-F238E27FC236}">
              <a16:creationId xmlns:a16="http://schemas.microsoft.com/office/drawing/2014/main" id="{5A2AF9C1-A674-439A-8AFC-8E7BF690CAFD}"/>
            </a:ext>
          </a:extLst>
        </xdr:cNvPr>
        <xdr:cNvSpPr/>
      </xdr:nvSpPr>
      <xdr:spPr>
        <a:xfrm>
          <a:off x="20383500" y="702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169745</xdr:rowOff>
    </xdr:from>
    <xdr:to>
      <xdr:col>102</xdr:col>
      <xdr:colOff>165100</xdr:colOff>
      <xdr:row>41</xdr:row>
      <xdr:rowOff>99895</xdr:rowOff>
    </xdr:to>
    <xdr:sp macro="" textlink="">
      <xdr:nvSpPr>
        <xdr:cNvPr id="576" name="フローチャート: 判断 575">
          <a:extLst>
            <a:ext uri="{FF2B5EF4-FFF2-40B4-BE49-F238E27FC236}">
              <a16:creationId xmlns:a16="http://schemas.microsoft.com/office/drawing/2014/main" id="{72A8FA2C-4445-4047-9A97-3EB364691E48}"/>
            </a:ext>
          </a:extLst>
        </xdr:cNvPr>
        <xdr:cNvSpPr/>
      </xdr:nvSpPr>
      <xdr:spPr>
        <a:xfrm>
          <a:off x="19494500" y="702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27407</xdr:rowOff>
    </xdr:from>
    <xdr:to>
      <xdr:col>98</xdr:col>
      <xdr:colOff>38100</xdr:colOff>
      <xdr:row>41</xdr:row>
      <xdr:rowOff>129007</xdr:rowOff>
    </xdr:to>
    <xdr:sp macro="" textlink="">
      <xdr:nvSpPr>
        <xdr:cNvPr id="577" name="フローチャート: 判断 576">
          <a:extLst>
            <a:ext uri="{FF2B5EF4-FFF2-40B4-BE49-F238E27FC236}">
              <a16:creationId xmlns:a16="http://schemas.microsoft.com/office/drawing/2014/main" id="{B9D38DB2-5186-4DFA-AFCC-26C620174ECD}"/>
            </a:ext>
          </a:extLst>
        </xdr:cNvPr>
        <xdr:cNvSpPr/>
      </xdr:nvSpPr>
      <xdr:spPr>
        <a:xfrm>
          <a:off x="18605500" y="705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F17D9A93-9F1E-489C-8C6A-0A4450E2A80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8A9015FF-04EE-4DF4-917E-A0F5320B16F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A55A69B8-A149-4E14-A1C0-F5E2F8A2FEA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2B8517-B1F8-4E84-BAA8-1083C99C13B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8424418D-34A3-4762-B7CE-F9755DE2D69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81641</xdr:rowOff>
    </xdr:from>
    <xdr:to>
      <xdr:col>116</xdr:col>
      <xdr:colOff>114300</xdr:colOff>
      <xdr:row>42</xdr:row>
      <xdr:rowOff>11791</xdr:rowOff>
    </xdr:to>
    <xdr:sp macro="" textlink="">
      <xdr:nvSpPr>
        <xdr:cNvPr id="583" name="楕円 582">
          <a:extLst>
            <a:ext uri="{FF2B5EF4-FFF2-40B4-BE49-F238E27FC236}">
              <a16:creationId xmlns:a16="http://schemas.microsoft.com/office/drawing/2014/main" id="{A7FB5738-32B2-4345-92E4-9599D516C59E}"/>
            </a:ext>
          </a:extLst>
        </xdr:cNvPr>
        <xdr:cNvSpPr/>
      </xdr:nvSpPr>
      <xdr:spPr>
        <a:xfrm>
          <a:off x="22110700" y="711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168018</xdr:rowOff>
    </xdr:from>
    <xdr:ext cx="469744" cy="259045"/>
    <xdr:sp macro="" textlink="">
      <xdr:nvSpPr>
        <xdr:cNvPr id="584" name="【一般廃棄物処理施設】&#10;一人当たり有形固定資産（償却資産）額該当値テキスト">
          <a:extLst>
            <a:ext uri="{FF2B5EF4-FFF2-40B4-BE49-F238E27FC236}">
              <a16:creationId xmlns:a16="http://schemas.microsoft.com/office/drawing/2014/main" id="{BE73A336-8172-49E8-BEC6-D091E61E5B66}"/>
            </a:ext>
          </a:extLst>
        </xdr:cNvPr>
        <xdr:cNvSpPr txBox="1"/>
      </xdr:nvSpPr>
      <xdr:spPr>
        <a:xfrm>
          <a:off x="22199600" y="702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81651</xdr:rowOff>
    </xdr:from>
    <xdr:to>
      <xdr:col>112</xdr:col>
      <xdr:colOff>38100</xdr:colOff>
      <xdr:row>42</xdr:row>
      <xdr:rowOff>11801</xdr:rowOff>
    </xdr:to>
    <xdr:sp macro="" textlink="">
      <xdr:nvSpPr>
        <xdr:cNvPr id="585" name="楕円 584">
          <a:extLst>
            <a:ext uri="{FF2B5EF4-FFF2-40B4-BE49-F238E27FC236}">
              <a16:creationId xmlns:a16="http://schemas.microsoft.com/office/drawing/2014/main" id="{163AD5AA-2E73-430A-B585-7611B872F850}"/>
            </a:ext>
          </a:extLst>
        </xdr:cNvPr>
        <xdr:cNvSpPr/>
      </xdr:nvSpPr>
      <xdr:spPr>
        <a:xfrm>
          <a:off x="21272500" y="711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132441</xdr:rowOff>
    </xdr:from>
    <xdr:to>
      <xdr:col>116</xdr:col>
      <xdr:colOff>63500</xdr:colOff>
      <xdr:row>41</xdr:row>
      <xdr:rowOff>132451</xdr:rowOff>
    </xdr:to>
    <xdr:cxnSp macro="">
      <xdr:nvCxnSpPr>
        <xdr:cNvPr id="586" name="直線コネクタ 585">
          <a:extLst>
            <a:ext uri="{FF2B5EF4-FFF2-40B4-BE49-F238E27FC236}">
              <a16:creationId xmlns:a16="http://schemas.microsoft.com/office/drawing/2014/main" id="{9E4BFE99-87DA-49E7-A13D-5CF54CE822D7}"/>
            </a:ext>
          </a:extLst>
        </xdr:cNvPr>
        <xdr:cNvCxnSpPr/>
      </xdr:nvCxnSpPr>
      <xdr:spPr>
        <a:xfrm flipV="1">
          <a:off x="21323300" y="7161891"/>
          <a:ext cx="8382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81672</xdr:rowOff>
    </xdr:from>
    <xdr:to>
      <xdr:col>107</xdr:col>
      <xdr:colOff>101600</xdr:colOff>
      <xdr:row>42</xdr:row>
      <xdr:rowOff>11822</xdr:rowOff>
    </xdr:to>
    <xdr:sp macro="" textlink="">
      <xdr:nvSpPr>
        <xdr:cNvPr id="587" name="楕円 586">
          <a:extLst>
            <a:ext uri="{FF2B5EF4-FFF2-40B4-BE49-F238E27FC236}">
              <a16:creationId xmlns:a16="http://schemas.microsoft.com/office/drawing/2014/main" id="{5151B72C-7B00-42D0-B7E8-BC2E5702D555}"/>
            </a:ext>
          </a:extLst>
        </xdr:cNvPr>
        <xdr:cNvSpPr/>
      </xdr:nvSpPr>
      <xdr:spPr>
        <a:xfrm>
          <a:off x="20383500" y="711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132451</xdr:rowOff>
    </xdr:from>
    <xdr:to>
      <xdr:col>111</xdr:col>
      <xdr:colOff>177800</xdr:colOff>
      <xdr:row>41</xdr:row>
      <xdr:rowOff>132472</xdr:rowOff>
    </xdr:to>
    <xdr:cxnSp macro="">
      <xdr:nvCxnSpPr>
        <xdr:cNvPr id="588" name="直線コネクタ 587">
          <a:extLst>
            <a:ext uri="{FF2B5EF4-FFF2-40B4-BE49-F238E27FC236}">
              <a16:creationId xmlns:a16="http://schemas.microsoft.com/office/drawing/2014/main" id="{7720FB4E-6356-4DE7-A3C4-013E117B594B}"/>
            </a:ext>
          </a:extLst>
        </xdr:cNvPr>
        <xdr:cNvCxnSpPr/>
      </xdr:nvCxnSpPr>
      <xdr:spPr>
        <a:xfrm flipV="1">
          <a:off x="20434300" y="7161901"/>
          <a:ext cx="889000" cy="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70364</xdr:rowOff>
    </xdr:from>
    <xdr:to>
      <xdr:col>102</xdr:col>
      <xdr:colOff>165100</xdr:colOff>
      <xdr:row>42</xdr:row>
      <xdr:rowOff>514</xdr:rowOff>
    </xdr:to>
    <xdr:sp macro="" textlink="">
      <xdr:nvSpPr>
        <xdr:cNvPr id="589" name="楕円 588">
          <a:extLst>
            <a:ext uri="{FF2B5EF4-FFF2-40B4-BE49-F238E27FC236}">
              <a16:creationId xmlns:a16="http://schemas.microsoft.com/office/drawing/2014/main" id="{83FCF015-6F80-4D35-93AC-81CBA3D1100C}"/>
            </a:ext>
          </a:extLst>
        </xdr:cNvPr>
        <xdr:cNvSpPr/>
      </xdr:nvSpPr>
      <xdr:spPr>
        <a:xfrm>
          <a:off x="19494500" y="709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121164</xdr:rowOff>
    </xdr:from>
    <xdr:to>
      <xdr:col>107</xdr:col>
      <xdr:colOff>50800</xdr:colOff>
      <xdr:row>41</xdr:row>
      <xdr:rowOff>132472</xdr:rowOff>
    </xdr:to>
    <xdr:cxnSp macro="">
      <xdr:nvCxnSpPr>
        <xdr:cNvPr id="590" name="直線コネクタ 589">
          <a:extLst>
            <a:ext uri="{FF2B5EF4-FFF2-40B4-BE49-F238E27FC236}">
              <a16:creationId xmlns:a16="http://schemas.microsoft.com/office/drawing/2014/main" id="{412CFF3A-9B9E-45AF-A1E5-114B07014C1F}"/>
            </a:ext>
          </a:extLst>
        </xdr:cNvPr>
        <xdr:cNvCxnSpPr/>
      </xdr:nvCxnSpPr>
      <xdr:spPr>
        <a:xfrm>
          <a:off x="19545300" y="7150614"/>
          <a:ext cx="889000" cy="1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50534</xdr:rowOff>
    </xdr:from>
    <xdr:to>
      <xdr:col>98</xdr:col>
      <xdr:colOff>38100</xdr:colOff>
      <xdr:row>41</xdr:row>
      <xdr:rowOff>152134</xdr:rowOff>
    </xdr:to>
    <xdr:sp macro="" textlink="">
      <xdr:nvSpPr>
        <xdr:cNvPr id="591" name="楕円 590">
          <a:extLst>
            <a:ext uri="{FF2B5EF4-FFF2-40B4-BE49-F238E27FC236}">
              <a16:creationId xmlns:a16="http://schemas.microsoft.com/office/drawing/2014/main" id="{9A2ED2D8-5A1F-40EC-97C3-60AA1B70FA25}"/>
            </a:ext>
          </a:extLst>
        </xdr:cNvPr>
        <xdr:cNvSpPr/>
      </xdr:nvSpPr>
      <xdr:spPr>
        <a:xfrm>
          <a:off x="18605500" y="707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101334</xdr:rowOff>
    </xdr:from>
    <xdr:to>
      <xdr:col>102</xdr:col>
      <xdr:colOff>114300</xdr:colOff>
      <xdr:row>41</xdr:row>
      <xdr:rowOff>121164</xdr:rowOff>
    </xdr:to>
    <xdr:cxnSp macro="">
      <xdr:nvCxnSpPr>
        <xdr:cNvPr id="592" name="直線コネクタ 591">
          <a:extLst>
            <a:ext uri="{FF2B5EF4-FFF2-40B4-BE49-F238E27FC236}">
              <a16:creationId xmlns:a16="http://schemas.microsoft.com/office/drawing/2014/main" id="{25A0AF26-BFED-473F-89F3-D5B1CF45F5EA}"/>
            </a:ext>
          </a:extLst>
        </xdr:cNvPr>
        <xdr:cNvCxnSpPr/>
      </xdr:nvCxnSpPr>
      <xdr:spPr>
        <a:xfrm>
          <a:off x="18656300" y="7130784"/>
          <a:ext cx="889000" cy="1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107645</xdr:rowOff>
    </xdr:from>
    <xdr:ext cx="599010" cy="259045"/>
    <xdr:sp macro="" textlink="">
      <xdr:nvSpPr>
        <xdr:cNvPr id="593" name="n_1aveValue【一般廃棄物処理施設】&#10;一人当たり有形固定資産（償却資産）額">
          <a:extLst>
            <a:ext uri="{FF2B5EF4-FFF2-40B4-BE49-F238E27FC236}">
              <a16:creationId xmlns:a16="http://schemas.microsoft.com/office/drawing/2014/main" id="{D632C439-3011-4774-B78B-CB9D2257BE92}"/>
            </a:ext>
          </a:extLst>
        </xdr:cNvPr>
        <xdr:cNvSpPr txBox="1"/>
      </xdr:nvSpPr>
      <xdr:spPr>
        <a:xfrm>
          <a:off x="21011095" y="679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113802</xdr:rowOff>
    </xdr:from>
    <xdr:ext cx="599010" cy="259045"/>
    <xdr:sp macro="" textlink="">
      <xdr:nvSpPr>
        <xdr:cNvPr id="594" name="n_2aveValue【一般廃棄物処理施設】&#10;一人当たり有形固定資産（償却資産）額">
          <a:extLst>
            <a:ext uri="{FF2B5EF4-FFF2-40B4-BE49-F238E27FC236}">
              <a16:creationId xmlns:a16="http://schemas.microsoft.com/office/drawing/2014/main" id="{8715171B-D7E3-4574-BF68-5ADB17A8C99D}"/>
            </a:ext>
          </a:extLst>
        </xdr:cNvPr>
        <xdr:cNvSpPr txBox="1"/>
      </xdr:nvSpPr>
      <xdr:spPr>
        <a:xfrm>
          <a:off x="20134795" y="680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116422</xdr:rowOff>
    </xdr:from>
    <xdr:ext cx="599010" cy="259045"/>
    <xdr:sp macro="" textlink="">
      <xdr:nvSpPr>
        <xdr:cNvPr id="595" name="n_3aveValue【一般廃棄物処理施設】&#10;一人当たり有形固定資産（償却資産）額">
          <a:extLst>
            <a:ext uri="{FF2B5EF4-FFF2-40B4-BE49-F238E27FC236}">
              <a16:creationId xmlns:a16="http://schemas.microsoft.com/office/drawing/2014/main" id="{BE5D9B9C-5C28-432A-AF78-C721AC5E9B31}"/>
            </a:ext>
          </a:extLst>
        </xdr:cNvPr>
        <xdr:cNvSpPr txBox="1"/>
      </xdr:nvSpPr>
      <xdr:spPr>
        <a:xfrm>
          <a:off x="19245795" y="680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145534</xdr:rowOff>
    </xdr:from>
    <xdr:ext cx="599010" cy="259045"/>
    <xdr:sp macro="" textlink="">
      <xdr:nvSpPr>
        <xdr:cNvPr id="596" name="n_4aveValue【一般廃棄物処理施設】&#10;一人当たり有形固定資産（償却資産）額">
          <a:extLst>
            <a:ext uri="{FF2B5EF4-FFF2-40B4-BE49-F238E27FC236}">
              <a16:creationId xmlns:a16="http://schemas.microsoft.com/office/drawing/2014/main" id="{E2E34E79-B1FB-424F-AE0B-8F1CB8B59DAB}"/>
            </a:ext>
          </a:extLst>
        </xdr:cNvPr>
        <xdr:cNvSpPr txBox="1"/>
      </xdr:nvSpPr>
      <xdr:spPr>
        <a:xfrm>
          <a:off x="18356795" y="683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2928</xdr:rowOff>
    </xdr:from>
    <xdr:ext cx="469744" cy="259045"/>
    <xdr:sp macro="" textlink="">
      <xdr:nvSpPr>
        <xdr:cNvPr id="597" name="n_1mainValue【一般廃棄物処理施設】&#10;一人当たり有形固定資産（償却資産）額">
          <a:extLst>
            <a:ext uri="{FF2B5EF4-FFF2-40B4-BE49-F238E27FC236}">
              <a16:creationId xmlns:a16="http://schemas.microsoft.com/office/drawing/2014/main" id="{F0D5BE2E-0358-4636-8185-19EF5FF4FFFD}"/>
            </a:ext>
          </a:extLst>
        </xdr:cNvPr>
        <xdr:cNvSpPr txBox="1"/>
      </xdr:nvSpPr>
      <xdr:spPr>
        <a:xfrm>
          <a:off x="21075728" y="7203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2949</xdr:rowOff>
    </xdr:from>
    <xdr:ext cx="469744" cy="259045"/>
    <xdr:sp macro="" textlink="">
      <xdr:nvSpPr>
        <xdr:cNvPr id="598" name="n_2mainValue【一般廃棄物処理施設】&#10;一人当たり有形固定資産（償却資産）額">
          <a:extLst>
            <a:ext uri="{FF2B5EF4-FFF2-40B4-BE49-F238E27FC236}">
              <a16:creationId xmlns:a16="http://schemas.microsoft.com/office/drawing/2014/main" id="{DE116DFF-A1D5-49BA-9EE0-81CCA7B51383}"/>
            </a:ext>
          </a:extLst>
        </xdr:cNvPr>
        <xdr:cNvSpPr txBox="1"/>
      </xdr:nvSpPr>
      <xdr:spPr>
        <a:xfrm>
          <a:off x="20199428" y="720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163091</xdr:rowOff>
    </xdr:from>
    <xdr:ext cx="534377" cy="259045"/>
    <xdr:sp macro="" textlink="">
      <xdr:nvSpPr>
        <xdr:cNvPr id="599" name="n_3mainValue【一般廃棄物処理施設】&#10;一人当たり有形固定資産（償却資産）額">
          <a:extLst>
            <a:ext uri="{FF2B5EF4-FFF2-40B4-BE49-F238E27FC236}">
              <a16:creationId xmlns:a16="http://schemas.microsoft.com/office/drawing/2014/main" id="{FC3992AB-0094-4BA6-90FE-D1D4E349E663}"/>
            </a:ext>
          </a:extLst>
        </xdr:cNvPr>
        <xdr:cNvSpPr txBox="1"/>
      </xdr:nvSpPr>
      <xdr:spPr>
        <a:xfrm>
          <a:off x="19278111" y="719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143261</xdr:rowOff>
    </xdr:from>
    <xdr:ext cx="534377" cy="259045"/>
    <xdr:sp macro="" textlink="">
      <xdr:nvSpPr>
        <xdr:cNvPr id="600" name="n_4mainValue【一般廃棄物処理施設】&#10;一人当たり有形固定資産（償却資産）額">
          <a:extLst>
            <a:ext uri="{FF2B5EF4-FFF2-40B4-BE49-F238E27FC236}">
              <a16:creationId xmlns:a16="http://schemas.microsoft.com/office/drawing/2014/main" id="{26F6C99B-4DC7-41F0-A1D8-BD05A69774EB}"/>
            </a:ext>
          </a:extLst>
        </xdr:cNvPr>
        <xdr:cNvSpPr txBox="1"/>
      </xdr:nvSpPr>
      <xdr:spPr>
        <a:xfrm>
          <a:off x="18389111" y="717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1" name="正方形/長方形 600">
          <a:extLst>
            <a:ext uri="{FF2B5EF4-FFF2-40B4-BE49-F238E27FC236}">
              <a16:creationId xmlns:a16="http://schemas.microsoft.com/office/drawing/2014/main" id="{B4908263-4AE0-44CA-A0BC-DE153EAD0E1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2" name="正方形/長方形 601">
          <a:extLst>
            <a:ext uri="{FF2B5EF4-FFF2-40B4-BE49-F238E27FC236}">
              <a16:creationId xmlns:a16="http://schemas.microsoft.com/office/drawing/2014/main" id="{7E8250FE-BC22-4CC5-A630-E29182B41E6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3" name="正方形/長方形 602">
          <a:extLst>
            <a:ext uri="{FF2B5EF4-FFF2-40B4-BE49-F238E27FC236}">
              <a16:creationId xmlns:a16="http://schemas.microsoft.com/office/drawing/2014/main" id="{5D55DB81-B6B4-4516-92A9-4979FF5775A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4" name="正方形/長方形 603">
          <a:extLst>
            <a:ext uri="{FF2B5EF4-FFF2-40B4-BE49-F238E27FC236}">
              <a16:creationId xmlns:a16="http://schemas.microsoft.com/office/drawing/2014/main" id="{1F77EDAF-B0A8-4D3C-9E0B-4457FA1C349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5" name="正方形/長方形 604">
          <a:extLst>
            <a:ext uri="{FF2B5EF4-FFF2-40B4-BE49-F238E27FC236}">
              <a16:creationId xmlns:a16="http://schemas.microsoft.com/office/drawing/2014/main" id="{413A9D2D-F6E2-4516-926C-C4AA07428B5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6" name="正方形/長方形 605">
          <a:extLst>
            <a:ext uri="{FF2B5EF4-FFF2-40B4-BE49-F238E27FC236}">
              <a16:creationId xmlns:a16="http://schemas.microsoft.com/office/drawing/2014/main" id="{39728120-78F6-42EF-8325-550F48C5D3B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7" name="正方形/長方形 606">
          <a:extLst>
            <a:ext uri="{FF2B5EF4-FFF2-40B4-BE49-F238E27FC236}">
              <a16:creationId xmlns:a16="http://schemas.microsoft.com/office/drawing/2014/main" id="{DE02B556-0A97-4884-BF72-E10FD896EEA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8" name="正方形/長方形 607">
          <a:extLst>
            <a:ext uri="{FF2B5EF4-FFF2-40B4-BE49-F238E27FC236}">
              <a16:creationId xmlns:a16="http://schemas.microsoft.com/office/drawing/2014/main" id="{768E8545-0B57-4395-A8F3-ED0F9684439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9" name="テキスト ボックス 608">
          <a:extLst>
            <a:ext uri="{FF2B5EF4-FFF2-40B4-BE49-F238E27FC236}">
              <a16:creationId xmlns:a16="http://schemas.microsoft.com/office/drawing/2014/main" id="{8F6F43C7-2BF4-4B4C-A6AA-56D92706ECA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0" name="直線コネクタ 609">
          <a:extLst>
            <a:ext uri="{FF2B5EF4-FFF2-40B4-BE49-F238E27FC236}">
              <a16:creationId xmlns:a16="http://schemas.microsoft.com/office/drawing/2014/main" id="{5BF03B0B-8BD3-4121-AC86-3E24DDF8D5C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1" name="テキスト ボックス 610">
          <a:extLst>
            <a:ext uri="{FF2B5EF4-FFF2-40B4-BE49-F238E27FC236}">
              <a16:creationId xmlns:a16="http://schemas.microsoft.com/office/drawing/2014/main" id="{1BB7C7D8-DE83-428E-BAFA-A91D685CFE9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612" name="直線コネクタ 611">
          <a:extLst>
            <a:ext uri="{FF2B5EF4-FFF2-40B4-BE49-F238E27FC236}">
              <a16:creationId xmlns:a16="http://schemas.microsoft.com/office/drawing/2014/main" id="{13332628-12F6-49A7-9A5D-3A73AF86E97A}"/>
            </a:ext>
          </a:extLst>
        </xdr:cNvPr>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613" name="テキスト ボックス 612">
          <a:extLst>
            <a:ext uri="{FF2B5EF4-FFF2-40B4-BE49-F238E27FC236}">
              <a16:creationId xmlns:a16="http://schemas.microsoft.com/office/drawing/2014/main" id="{81448E2D-8042-4AB6-9C91-2498883A8572}"/>
            </a:ext>
          </a:extLst>
        </xdr:cNvPr>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614" name="直線コネクタ 613">
          <a:extLst>
            <a:ext uri="{FF2B5EF4-FFF2-40B4-BE49-F238E27FC236}">
              <a16:creationId xmlns:a16="http://schemas.microsoft.com/office/drawing/2014/main" id="{9BB39FA0-809F-4EBF-AF1B-5C6DBFC214DC}"/>
            </a:ext>
          </a:extLst>
        </xdr:cNvPr>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615" name="テキスト ボックス 614">
          <a:extLst>
            <a:ext uri="{FF2B5EF4-FFF2-40B4-BE49-F238E27FC236}">
              <a16:creationId xmlns:a16="http://schemas.microsoft.com/office/drawing/2014/main" id="{D3935DF7-B974-4BA9-AF41-330A3427C2F6}"/>
            </a:ext>
          </a:extLst>
        </xdr:cNvPr>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616" name="直線コネクタ 615">
          <a:extLst>
            <a:ext uri="{FF2B5EF4-FFF2-40B4-BE49-F238E27FC236}">
              <a16:creationId xmlns:a16="http://schemas.microsoft.com/office/drawing/2014/main" id="{C989C1A2-137E-442B-B267-179D27D6FF2B}"/>
            </a:ext>
          </a:extLst>
        </xdr:cNvPr>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617" name="テキスト ボックス 616">
          <a:extLst>
            <a:ext uri="{FF2B5EF4-FFF2-40B4-BE49-F238E27FC236}">
              <a16:creationId xmlns:a16="http://schemas.microsoft.com/office/drawing/2014/main" id="{53FA7A92-2C03-4AD4-A507-2CDC7A8AEC3F}"/>
            </a:ext>
          </a:extLst>
        </xdr:cNvPr>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8" name="直線コネクタ 617">
          <a:extLst>
            <a:ext uri="{FF2B5EF4-FFF2-40B4-BE49-F238E27FC236}">
              <a16:creationId xmlns:a16="http://schemas.microsoft.com/office/drawing/2014/main" id="{D491E94D-B0B5-4185-8C8E-11E278A056CD}"/>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9" name="テキスト ボックス 618">
          <a:extLst>
            <a:ext uri="{FF2B5EF4-FFF2-40B4-BE49-F238E27FC236}">
              <a16:creationId xmlns:a16="http://schemas.microsoft.com/office/drawing/2014/main" id="{CDA446FC-76E4-4693-832D-32D3461BE9B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620" name="直線コネクタ 619">
          <a:extLst>
            <a:ext uri="{FF2B5EF4-FFF2-40B4-BE49-F238E27FC236}">
              <a16:creationId xmlns:a16="http://schemas.microsoft.com/office/drawing/2014/main" id="{BC0B7B64-D9E3-4203-83F1-EA7A5AE2E880}"/>
            </a:ext>
          </a:extLst>
        </xdr:cNvPr>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621" name="テキスト ボックス 620">
          <a:extLst>
            <a:ext uri="{FF2B5EF4-FFF2-40B4-BE49-F238E27FC236}">
              <a16:creationId xmlns:a16="http://schemas.microsoft.com/office/drawing/2014/main" id="{D7F3957A-6E80-4952-9454-D688FBC3953E}"/>
            </a:ext>
          </a:extLst>
        </xdr:cNvPr>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622" name="直線コネクタ 621">
          <a:extLst>
            <a:ext uri="{FF2B5EF4-FFF2-40B4-BE49-F238E27FC236}">
              <a16:creationId xmlns:a16="http://schemas.microsoft.com/office/drawing/2014/main" id="{056DB746-E137-4B78-9B3E-2E8065A90488}"/>
            </a:ext>
          </a:extLst>
        </xdr:cNvPr>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623" name="テキスト ボックス 622">
          <a:extLst>
            <a:ext uri="{FF2B5EF4-FFF2-40B4-BE49-F238E27FC236}">
              <a16:creationId xmlns:a16="http://schemas.microsoft.com/office/drawing/2014/main" id="{5BF6436E-8541-4F05-A33C-1AF4CF59D91D}"/>
            </a:ext>
          </a:extLst>
        </xdr:cNvPr>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624" name="直線コネクタ 623">
          <a:extLst>
            <a:ext uri="{FF2B5EF4-FFF2-40B4-BE49-F238E27FC236}">
              <a16:creationId xmlns:a16="http://schemas.microsoft.com/office/drawing/2014/main" id="{449173BF-E154-4289-A2D6-A79F0644DA2F}"/>
            </a:ext>
          </a:extLst>
        </xdr:cNvPr>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625" name="テキスト ボックス 624">
          <a:extLst>
            <a:ext uri="{FF2B5EF4-FFF2-40B4-BE49-F238E27FC236}">
              <a16:creationId xmlns:a16="http://schemas.microsoft.com/office/drawing/2014/main" id="{BB7A73FE-3CAF-4575-9041-47113DBE1B93}"/>
            </a:ext>
          </a:extLst>
        </xdr:cNvPr>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a:extLst>
            <a:ext uri="{FF2B5EF4-FFF2-40B4-BE49-F238E27FC236}">
              <a16:creationId xmlns:a16="http://schemas.microsoft.com/office/drawing/2014/main" id="{4775EE8B-21C7-4163-8355-5BE8E05E904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7" name="テキスト ボックス 626">
          <a:extLst>
            <a:ext uri="{FF2B5EF4-FFF2-40B4-BE49-F238E27FC236}">
              <a16:creationId xmlns:a16="http://schemas.microsoft.com/office/drawing/2014/main" id="{62BA386D-2EEF-4ADD-858F-EA42BC9DC014}"/>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保健センター・保健所】&#10;有形固定資産減価償却率グラフ枠">
          <a:extLst>
            <a:ext uri="{FF2B5EF4-FFF2-40B4-BE49-F238E27FC236}">
              <a16:creationId xmlns:a16="http://schemas.microsoft.com/office/drawing/2014/main" id="{E35E0791-8704-4948-A425-A755DCEDE65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131445</xdr:rowOff>
    </xdr:from>
    <xdr:to>
      <xdr:col>85</xdr:col>
      <xdr:colOff>126364</xdr:colOff>
      <xdr:row>63</xdr:row>
      <xdr:rowOff>160020</xdr:rowOff>
    </xdr:to>
    <xdr:cxnSp macro="">
      <xdr:nvCxnSpPr>
        <xdr:cNvPr id="629" name="直線コネクタ 628">
          <a:extLst>
            <a:ext uri="{FF2B5EF4-FFF2-40B4-BE49-F238E27FC236}">
              <a16:creationId xmlns:a16="http://schemas.microsoft.com/office/drawing/2014/main" id="{B9BE6710-6059-40AA-A879-084543DC8A7E}"/>
            </a:ext>
          </a:extLst>
        </xdr:cNvPr>
        <xdr:cNvCxnSpPr/>
      </xdr:nvCxnSpPr>
      <xdr:spPr>
        <a:xfrm flipV="1">
          <a:off x="16318864" y="956119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163847</xdr:rowOff>
    </xdr:from>
    <xdr:ext cx="405111" cy="259045"/>
    <xdr:sp macro="" textlink="">
      <xdr:nvSpPr>
        <xdr:cNvPr id="630" name="【保健センター・保健所】&#10;有形固定資産減価償却率最小値テキスト">
          <a:extLst>
            <a:ext uri="{FF2B5EF4-FFF2-40B4-BE49-F238E27FC236}">
              <a16:creationId xmlns:a16="http://schemas.microsoft.com/office/drawing/2014/main" id="{6D31446C-21E2-4AE6-B81E-1F6A2F98AA2A}"/>
            </a:ext>
          </a:extLst>
        </xdr:cNvPr>
        <xdr:cNvSpPr txBox="1"/>
      </xdr:nvSpPr>
      <xdr:spPr>
        <a:xfrm>
          <a:off x="16357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160020</xdr:rowOff>
    </xdr:from>
    <xdr:to>
      <xdr:col>86</xdr:col>
      <xdr:colOff>25400</xdr:colOff>
      <xdr:row>63</xdr:row>
      <xdr:rowOff>160020</xdr:rowOff>
    </xdr:to>
    <xdr:cxnSp macro="">
      <xdr:nvCxnSpPr>
        <xdr:cNvPr id="631" name="直線コネクタ 630">
          <a:extLst>
            <a:ext uri="{FF2B5EF4-FFF2-40B4-BE49-F238E27FC236}">
              <a16:creationId xmlns:a16="http://schemas.microsoft.com/office/drawing/2014/main" id="{BA585B0F-1440-48D7-BE80-6813A86FCE10}"/>
            </a:ext>
          </a:extLst>
        </xdr:cNvPr>
        <xdr:cNvCxnSpPr/>
      </xdr:nvCxnSpPr>
      <xdr:spPr>
        <a:xfrm>
          <a:off x="16230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78122</xdr:rowOff>
    </xdr:from>
    <xdr:ext cx="405111" cy="259045"/>
    <xdr:sp macro="" textlink="">
      <xdr:nvSpPr>
        <xdr:cNvPr id="632" name="【保健センター・保健所】&#10;有形固定資産減価償却率最大値テキスト">
          <a:extLst>
            <a:ext uri="{FF2B5EF4-FFF2-40B4-BE49-F238E27FC236}">
              <a16:creationId xmlns:a16="http://schemas.microsoft.com/office/drawing/2014/main" id="{E626576D-0B7E-4668-91DA-D2D82127BB0C}"/>
            </a:ext>
          </a:extLst>
        </xdr:cNvPr>
        <xdr:cNvSpPr txBox="1"/>
      </xdr:nvSpPr>
      <xdr:spPr>
        <a:xfrm>
          <a:off x="16357600" y="933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131445</xdr:rowOff>
    </xdr:from>
    <xdr:to>
      <xdr:col>86</xdr:col>
      <xdr:colOff>25400</xdr:colOff>
      <xdr:row>55</xdr:row>
      <xdr:rowOff>131445</xdr:rowOff>
    </xdr:to>
    <xdr:cxnSp macro="">
      <xdr:nvCxnSpPr>
        <xdr:cNvPr id="633" name="直線コネクタ 632">
          <a:extLst>
            <a:ext uri="{FF2B5EF4-FFF2-40B4-BE49-F238E27FC236}">
              <a16:creationId xmlns:a16="http://schemas.microsoft.com/office/drawing/2014/main" id="{AEF08528-B422-4D1D-8640-BF5DFEDED1DD}"/>
            </a:ext>
          </a:extLst>
        </xdr:cNvPr>
        <xdr:cNvCxnSpPr/>
      </xdr:nvCxnSpPr>
      <xdr:spPr>
        <a:xfrm>
          <a:off x="16230600" y="956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136224</xdr:rowOff>
    </xdr:from>
    <xdr:ext cx="405111" cy="259045"/>
    <xdr:sp macro="" textlink="">
      <xdr:nvSpPr>
        <xdr:cNvPr id="634" name="【保健センター・保健所】&#10;有形固定資産減価償却率平均値テキスト">
          <a:extLst>
            <a:ext uri="{FF2B5EF4-FFF2-40B4-BE49-F238E27FC236}">
              <a16:creationId xmlns:a16="http://schemas.microsoft.com/office/drawing/2014/main" id="{7E39B20D-3E10-47EB-8FF7-CDB27AFBA2BE}"/>
            </a:ext>
          </a:extLst>
        </xdr:cNvPr>
        <xdr:cNvSpPr txBox="1"/>
      </xdr:nvSpPr>
      <xdr:spPr>
        <a:xfrm>
          <a:off x="16357600" y="102517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157797</xdr:rowOff>
    </xdr:from>
    <xdr:to>
      <xdr:col>85</xdr:col>
      <xdr:colOff>177800</xdr:colOff>
      <xdr:row>60</xdr:row>
      <xdr:rowOff>87947</xdr:rowOff>
    </xdr:to>
    <xdr:sp macro="" textlink="">
      <xdr:nvSpPr>
        <xdr:cNvPr id="635" name="フローチャート: 判断 634">
          <a:extLst>
            <a:ext uri="{FF2B5EF4-FFF2-40B4-BE49-F238E27FC236}">
              <a16:creationId xmlns:a16="http://schemas.microsoft.com/office/drawing/2014/main" id="{2A74FA98-F02D-4789-99A8-0179B986FD29}"/>
            </a:ext>
          </a:extLst>
        </xdr:cNvPr>
        <xdr:cNvSpPr/>
      </xdr:nvSpPr>
      <xdr:spPr>
        <a:xfrm>
          <a:off x="16268700" y="1027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137795</xdr:rowOff>
    </xdr:from>
    <xdr:to>
      <xdr:col>81</xdr:col>
      <xdr:colOff>101600</xdr:colOff>
      <xdr:row>59</xdr:row>
      <xdr:rowOff>67945</xdr:rowOff>
    </xdr:to>
    <xdr:sp macro="" textlink="">
      <xdr:nvSpPr>
        <xdr:cNvPr id="636" name="フローチャート: 判断 635">
          <a:extLst>
            <a:ext uri="{FF2B5EF4-FFF2-40B4-BE49-F238E27FC236}">
              <a16:creationId xmlns:a16="http://schemas.microsoft.com/office/drawing/2014/main" id="{E8B09935-26AF-4DC0-8CA2-D2F36BBBA005}"/>
            </a:ext>
          </a:extLst>
        </xdr:cNvPr>
        <xdr:cNvSpPr/>
      </xdr:nvSpPr>
      <xdr:spPr>
        <a:xfrm>
          <a:off x="15430500" y="1008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89218</xdr:rowOff>
    </xdr:from>
    <xdr:to>
      <xdr:col>76</xdr:col>
      <xdr:colOff>165100</xdr:colOff>
      <xdr:row>59</xdr:row>
      <xdr:rowOff>19368</xdr:rowOff>
    </xdr:to>
    <xdr:sp macro="" textlink="">
      <xdr:nvSpPr>
        <xdr:cNvPr id="637" name="フローチャート: 判断 636">
          <a:extLst>
            <a:ext uri="{FF2B5EF4-FFF2-40B4-BE49-F238E27FC236}">
              <a16:creationId xmlns:a16="http://schemas.microsoft.com/office/drawing/2014/main" id="{801F5CAC-FA5C-4A06-9E46-69D3A4D6DC63}"/>
            </a:ext>
          </a:extLst>
        </xdr:cNvPr>
        <xdr:cNvSpPr/>
      </xdr:nvSpPr>
      <xdr:spPr>
        <a:xfrm>
          <a:off x="14541500" y="1003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638" name="フローチャート: 判断 637">
          <a:extLst>
            <a:ext uri="{FF2B5EF4-FFF2-40B4-BE49-F238E27FC236}">
              <a16:creationId xmlns:a16="http://schemas.microsoft.com/office/drawing/2014/main" id="{EC428901-33BB-4CBF-AAB1-D564397434AD}"/>
            </a:ext>
          </a:extLst>
        </xdr:cNvPr>
        <xdr:cNvSpPr/>
      </xdr:nvSpPr>
      <xdr:spPr>
        <a:xfrm>
          <a:off x="1365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89218</xdr:rowOff>
    </xdr:from>
    <xdr:to>
      <xdr:col>67</xdr:col>
      <xdr:colOff>101600</xdr:colOff>
      <xdr:row>59</xdr:row>
      <xdr:rowOff>19368</xdr:rowOff>
    </xdr:to>
    <xdr:sp macro="" textlink="">
      <xdr:nvSpPr>
        <xdr:cNvPr id="639" name="フローチャート: 判断 638">
          <a:extLst>
            <a:ext uri="{FF2B5EF4-FFF2-40B4-BE49-F238E27FC236}">
              <a16:creationId xmlns:a16="http://schemas.microsoft.com/office/drawing/2014/main" id="{97765ED5-2876-44DC-BB11-64AFD9837DBF}"/>
            </a:ext>
          </a:extLst>
        </xdr:cNvPr>
        <xdr:cNvSpPr/>
      </xdr:nvSpPr>
      <xdr:spPr>
        <a:xfrm>
          <a:off x="12763500" y="1003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8ED0282B-FC25-4F57-98B7-67D8D26B9C5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822CC8F3-F733-490D-8702-83265F75BED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E84503AB-D2B0-4DDF-921D-D13561798D5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D903AEF3-3AFC-4FDD-A412-C9B9C1871F4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605FB18A-F4E1-4820-808F-9AEA85E5B33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63500</xdr:rowOff>
    </xdr:from>
    <xdr:to>
      <xdr:col>85</xdr:col>
      <xdr:colOff>177800</xdr:colOff>
      <xdr:row>57</xdr:row>
      <xdr:rowOff>165100</xdr:rowOff>
    </xdr:to>
    <xdr:sp macro="" textlink="">
      <xdr:nvSpPr>
        <xdr:cNvPr id="645" name="楕円 644">
          <a:extLst>
            <a:ext uri="{FF2B5EF4-FFF2-40B4-BE49-F238E27FC236}">
              <a16:creationId xmlns:a16="http://schemas.microsoft.com/office/drawing/2014/main" id="{4CC778DE-9358-436D-882B-2949B36C70F7}"/>
            </a:ext>
          </a:extLst>
        </xdr:cNvPr>
        <xdr:cNvSpPr/>
      </xdr:nvSpPr>
      <xdr:spPr>
        <a:xfrm>
          <a:off x="162687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86377</xdr:rowOff>
    </xdr:from>
    <xdr:ext cx="405111" cy="259045"/>
    <xdr:sp macro="" textlink="">
      <xdr:nvSpPr>
        <xdr:cNvPr id="646" name="【保健センター・保健所】&#10;有形固定資産減価償却率該当値テキスト">
          <a:extLst>
            <a:ext uri="{FF2B5EF4-FFF2-40B4-BE49-F238E27FC236}">
              <a16:creationId xmlns:a16="http://schemas.microsoft.com/office/drawing/2014/main" id="{333D271A-C040-43D1-82CF-651C732568B2}"/>
            </a:ext>
          </a:extLst>
        </xdr:cNvPr>
        <xdr:cNvSpPr txBox="1"/>
      </xdr:nvSpPr>
      <xdr:spPr>
        <a:xfrm>
          <a:off x="16357600"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6350</xdr:rowOff>
    </xdr:from>
    <xdr:to>
      <xdr:col>81</xdr:col>
      <xdr:colOff>101600</xdr:colOff>
      <xdr:row>57</xdr:row>
      <xdr:rowOff>107950</xdr:rowOff>
    </xdr:to>
    <xdr:sp macro="" textlink="">
      <xdr:nvSpPr>
        <xdr:cNvPr id="647" name="楕円 646">
          <a:extLst>
            <a:ext uri="{FF2B5EF4-FFF2-40B4-BE49-F238E27FC236}">
              <a16:creationId xmlns:a16="http://schemas.microsoft.com/office/drawing/2014/main" id="{7DAAD7AF-0D5D-4319-829F-DADF8D9212C9}"/>
            </a:ext>
          </a:extLst>
        </xdr:cNvPr>
        <xdr:cNvSpPr/>
      </xdr:nvSpPr>
      <xdr:spPr>
        <a:xfrm>
          <a:off x="15430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57150</xdr:rowOff>
    </xdr:from>
    <xdr:to>
      <xdr:col>85</xdr:col>
      <xdr:colOff>127000</xdr:colOff>
      <xdr:row>57</xdr:row>
      <xdr:rowOff>114300</xdr:rowOff>
    </xdr:to>
    <xdr:cxnSp macro="">
      <xdr:nvCxnSpPr>
        <xdr:cNvPr id="648" name="直線コネクタ 647">
          <a:extLst>
            <a:ext uri="{FF2B5EF4-FFF2-40B4-BE49-F238E27FC236}">
              <a16:creationId xmlns:a16="http://schemas.microsoft.com/office/drawing/2014/main" id="{773117CE-EB94-4F2C-9297-3E0A0ADB8181}"/>
            </a:ext>
          </a:extLst>
        </xdr:cNvPr>
        <xdr:cNvCxnSpPr/>
      </xdr:nvCxnSpPr>
      <xdr:spPr>
        <a:xfrm>
          <a:off x="15481300" y="98298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120650</xdr:rowOff>
    </xdr:from>
    <xdr:to>
      <xdr:col>76</xdr:col>
      <xdr:colOff>165100</xdr:colOff>
      <xdr:row>57</xdr:row>
      <xdr:rowOff>50800</xdr:rowOff>
    </xdr:to>
    <xdr:sp macro="" textlink="">
      <xdr:nvSpPr>
        <xdr:cNvPr id="649" name="楕円 648">
          <a:extLst>
            <a:ext uri="{FF2B5EF4-FFF2-40B4-BE49-F238E27FC236}">
              <a16:creationId xmlns:a16="http://schemas.microsoft.com/office/drawing/2014/main" id="{E9240877-2B69-49FB-A8C4-9AF6124EE21F}"/>
            </a:ext>
          </a:extLst>
        </xdr:cNvPr>
        <xdr:cNvSpPr/>
      </xdr:nvSpPr>
      <xdr:spPr>
        <a:xfrm>
          <a:off x="145415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0</xdr:rowOff>
    </xdr:from>
    <xdr:to>
      <xdr:col>81</xdr:col>
      <xdr:colOff>50800</xdr:colOff>
      <xdr:row>57</xdr:row>
      <xdr:rowOff>57150</xdr:rowOff>
    </xdr:to>
    <xdr:cxnSp macro="">
      <xdr:nvCxnSpPr>
        <xdr:cNvPr id="650" name="直線コネクタ 649">
          <a:extLst>
            <a:ext uri="{FF2B5EF4-FFF2-40B4-BE49-F238E27FC236}">
              <a16:creationId xmlns:a16="http://schemas.microsoft.com/office/drawing/2014/main" id="{5125806C-9E75-4F5A-9E3D-FB2D7040B479}"/>
            </a:ext>
          </a:extLst>
        </xdr:cNvPr>
        <xdr:cNvCxnSpPr/>
      </xdr:nvCxnSpPr>
      <xdr:spPr>
        <a:xfrm>
          <a:off x="14592300" y="9772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63500</xdr:rowOff>
    </xdr:from>
    <xdr:to>
      <xdr:col>72</xdr:col>
      <xdr:colOff>38100</xdr:colOff>
      <xdr:row>56</xdr:row>
      <xdr:rowOff>165100</xdr:rowOff>
    </xdr:to>
    <xdr:sp macro="" textlink="">
      <xdr:nvSpPr>
        <xdr:cNvPr id="651" name="楕円 650">
          <a:extLst>
            <a:ext uri="{FF2B5EF4-FFF2-40B4-BE49-F238E27FC236}">
              <a16:creationId xmlns:a16="http://schemas.microsoft.com/office/drawing/2014/main" id="{03767BD8-F52B-4D4C-ABF1-51AFCA4EEE6A}"/>
            </a:ext>
          </a:extLst>
        </xdr:cNvPr>
        <xdr:cNvSpPr/>
      </xdr:nvSpPr>
      <xdr:spPr>
        <a:xfrm>
          <a:off x="13652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114300</xdr:rowOff>
    </xdr:from>
    <xdr:to>
      <xdr:col>76</xdr:col>
      <xdr:colOff>114300</xdr:colOff>
      <xdr:row>57</xdr:row>
      <xdr:rowOff>0</xdr:rowOff>
    </xdr:to>
    <xdr:cxnSp macro="">
      <xdr:nvCxnSpPr>
        <xdr:cNvPr id="652" name="直線コネクタ 651">
          <a:extLst>
            <a:ext uri="{FF2B5EF4-FFF2-40B4-BE49-F238E27FC236}">
              <a16:creationId xmlns:a16="http://schemas.microsoft.com/office/drawing/2014/main" id="{78D4CC38-D474-4EE2-A129-132401FF76F8}"/>
            </a:ext>
          </a:extLst>
        </xdr:cNvPr>
        <xdr:cNvCxnSpPr/>
      </xdr:nvCxnSpPr>
      <xdr:spPr>
        <a:xfrm>
          <a:off x="13703300" y="9715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6350</xdr:rowOff>
    </xdr:from>
    <xdr:to>
      <xdr:col>67</xdr:col>
      <xdr:colOff>101600</xdr:colOff>
      <xdr:row>56</xdr:row>
      <xdr:rowOff>107950</xdr:rowOff>
    </xdr:to>
    <xdr:sp macro="" textlink="">
      <xdr:nvSpPr>
        <xdr:cNvPr id="653" name="楕円 652">
          <a:extLst>
            <a:ext uri="{FF2B5EF4-FFF2-40B4-BE49-F238E27FC236}">
              <a16:creationId xmlns:a16="http://schemas.microsoft.com/office/drawing/2014/main" id="{82011545-7226-438D-9B79-300D689736FB}"/>
            </a:ext>
          </a:extLst>
        </xdr:cNvPr>
        <xdr:cNvSpPr/>
      </xdr:nvSpPr>
      <xdr:spPr>
        <a:xfrm>
          <a:off x="12763500" y="960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57150</xdr:rowOff>
    </xdr:from>
    <xdr:to>
      <xdr:col>71</xdr:col>
      <xdr:colOff>177800</xdr:colOff>
      <xdr:row>56</xdr:row>
      <xdr:rowOff>114300</xdr:rowOff>
    </xdr:to>
    <xdr:cxnSp macro="">
      <xdr:nvCxnSpPr>
        <xdr:cNvPr id="654" name="直線コネクタ 653">
          <a:extLst>
            <a:ext uri="{FF2B5EF4-FFF2-40B4-BE49-F238E27FC236}">
              <a16:creationId xmlns:a16="http://schemas.microsoft.com/office/drawing/2014/main" id="{954B7583-545B-4F2B-82E9-49A31653CA48}"/>
            </a:ext>
          </a:extLst>
        </xdr:cNvPr>
        <xdr:cNvCxnSpPr/>
      </xdr:nvCxnSpPr>
      <xdr:spPr>
        <a:xfrm>
          <a:off x="12814300" y="96583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59072</xdr:rowOff>
    </xdr:from>
    <xdr:ext cx="405111" cy="259045"/>
    <xdr:sp macro="" textlink="">
      <xdr:nvSpPr>
        <xdr:cNvPr id="655" name="n_1aveValue【保健センター・保健所】&#10;有形固定資産減価償却率">
          <a:extLst>
            <a:ext uri="{FF2B5EF4-FFF2-40B4-BE49-F238E27FC236}">
              <a16:creationId xmlns:a16="http://schemas.microsoft.com/office/drawing/2014/main" id="{2844F9B6-FADC-4758-8110-A217380E9B3A}"/>
            </a:ext>
          </a:extLst>
        </xdr:cNvPr>
        <xdr:cNvSpPr txBox="1"/>
      </xdr:nvSpPr>
      <xdr:spPr>
        <a:xfrm>
          <a:off x="15266044" y="1017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10495</xdr:rowOff>
    </xdr:from>
    <xdr:ext cx="405111" cy="259045"/>
    <xdr:sp macro="" textlink="">
      <xdr:nvSpPr>
        <xdr:cNvPr id="656" name="n_2aveValue【保健センター・保健所】&#10;有形固定資産減価償却率">
          <a:extLst>
            <a:ext uri="{FF2B5EF4-FFF2-40B4-BE49-F238E27FC236}">
              <a16:creationId xmlns:a16="http://schemas.microsoft.com/office/drawing/2014/main" id="{C71F25D9-0E26-497B-8D83-0CBEA32D6DF3}"/>
            </a:ext>
          </a:extLst>
        </xdr:cNvPr>
        <xdr:cNvSpPr txBox="1"/>
      </xdr:nvSpPr>
      <xdr:spPr>
        <a:xfrm>
          <a:off x="14389744" y="10126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110507</xdr:rowOff>
    </xdr:from>
    <xdr:ext cx="405111" cy="259045"/>
    <xdr:sp macro="" textlink="">
      <xdr:nvSpPr>
        <xdr:cNvPr id="657" name="n_3aveValue【保健センター・保健所】&#10;有形固定資産減価償却率">
          <a:extLst>
            <a:ext uri="{FF2B5EF4-FFF2-40B4-BE49-F238E27FC236}">
              <a16:creationId xmlns:a16="http://schemas.microsoft.com/office/drawing/2014/main" id="{EAF35E10-966D-4055-9DA5-3FE930352EFC}"/>
            </a:ext>
          </a:extLst>
        </xdr:cNvPr>
        <xdr:cNvSpPr txBox="1"/>
      </xdr:nvSpPr>
      <xdr:spPr>
        <a:xfrm>
          <a:off x="135007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10495</xdr:rowOff>
    </xdr:from>
    <xdr:ext cx="405111" cy="259045"/>
    <xdr:sp macro="" textlink="">
      <xdr:nvSpPr>
        <xdr:cNvPr id="658" name="n_4aveValue【保健センター・保健所】&#10;有形固定資産減価償却率">
          <a:extLst>
            <a:ext uri="{FF2B5EF4-FFF2-40B4-BE49-F238E27FC236}">
              <a16:creationId xmlns:a16="http://schemas.microsoft.com/office/drawing/2014/main" id="{54DCE2DC-0CDA-4F04-9BFC-5A6C2E22C830}"/>
            </a:ext>
          </a:extLst>
        </xdr:cNvPr>
        <xdr:cNvSpPr txBox="1"/>
      </xdr:nvSpPr>
      <xdr:spPr>
        <a:xfrm>
          <a:off x="12611744" y="10126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124477</xdr:rowOff>
    </xdr:from>
    <xdr:ext cx="405111" cy="259045"/>
    <xdr:sp macro="" textlink="">
      <xdr:nvSpPr>
        <xdr:cNvPr id="659" name="n_1mainValue【保健センター・保健所】&#10;有形固定資産減価償却率">
          <a:extLst>
            <a:ext uri="{FF2B5EF4-FFF2-40B4-BE49-F238E27FC236}">
              <a16:creationId xmlns:a16="http://schemas.microsoft.com/office/drawing/2014/main" id="{2FFDBAE2-3068-4A39-AFA4-3BE0832784B5}"/>
            </a:ext>
          </a:extLst>
        </xdr:cNvPr>
        <xdr:cNvSpPr txBox="1"/>
      </xdr:nvSpPr>
      <xdr:spPr>
        <a:xfrm>
          <a:off x="152660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67327</xdr:rowOff>
    </xdr:from>
    <xdr:ext cx="405111" cy="259045"/>
    <xdr:sp macro="" textlink="">
      <xdr:nvSpPr>
        <xdr:cNvPr id="660" name="n_2mainValue【保健センター・保健所】&#10;有形固定資産減価償却率">
          <a:extLst>
            <a:ext uri="{FF2B5EF4-FFF2-40B4-BE49-F238E27FC236}">
              <a16:creationId xmlns:a16="http://schemas.microsoft.com/office/drawing/2014/main" id="{0C554414-9045-4491-B934-8ED6DE0EDF0C}"/>
            </a:ext>
          </a:extLst>
        </xdr:cNvPr>
        <xdr:cNvSpPr txBox="1"/>
      </xdr:nvSpPr>
      <xdr:spPr>
        <a:xfrm>
          <a:off x="14389744" y="949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10177</xdr:rowOff>
    </xdr:from>
    <xdr:ext cx="405111" cy="259045"/>
    <xdr:sp macro="" textlink="">
      <xdr:nvSpPr>
        <xdr:cNvPr id="661" name="n_3mainValue【保健センター・保健所】&#10;有形固定資産減価償却率">
          <a:extLst>
            <a:ext uri="{FF2B5EF4-FFF2-40B4-BE49-F238E27FC236}">
              <a16:creationId xmlns:a16="http://schemas.microsoft.com/office/drawing/2014/main" id="{272CF5CD-A70E-49A3-8145-F7CDA2D8FA94}"/>
            </a:ext>
          </a:extLst>
        </xdr:cNvPr>
        <xdr:cNvSpPr txBox="1"/>
      </xdr:nvSpPr>
      <xdr:spPr>
        <a:xfrm>
          <a:off x="13500744" y="943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124477</xdr:rowOff>
    </xdr:from>
    <xdr:ext cx="405111" cy="259045"/>
    <xdr:sp macro="" textlink="">
      <xdr:nvSpPr>
        <xdr:cNvPr id="662" name="n_4mainValue【保健センター・保健所】&#10;有形固定資産減価償却率">
          <a:extLst>
            <a:ext uri="{FF2B5EF4-FFF2-40B4-BE49-F238E27FC236}">
              <a16:creationId xmlns:a16="http://schemas.microsoft.com/office/drawing/2014/main" id="{3003592A-4A50-488A-85C3-3B28471B94A3}"/>
            </a:ext>
          </a:extLst>
        </xdr:cNvPr>
        <xdr:cNvSpPr txBox="1"/>
      </xdr:nvSpPr>
      <xdr:spPr>
        <a:xfrm>
          <a:off x="12611744" y="938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a:extLst>
            <a:ext uri="{FF2B5EF4-FFF2-40B4-BE49-F238E27FC236}">
              <a16:creationId xmlns:a16="http://schemas.microsoft.com/office/drawing/2014/main" id="{05314928-3580-428B-961C-0CE27AFFD65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a:extLst>
            <a:ext uri="{FF2B5EF4-FFF2-40B4-BE49-F238E27FC236}">
              <a16:creationId xmlns:a16="http://schemas.microsoft.com/office/drawing/2014/main" id="{1E83309E-6D0F-4702-8473-C1650E624E9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a:extLst>
            <a:ext uri="{FF2B5EF4-FFF2-40B4-BE49-F238E27FC236}">
              <a16:creationId xmlns:a16="http://schemas.microsoft.com/office/drawing/2014/main" id="{E4DD706A-5AD3-4AD6-8C37-694850B67F5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a:extLst>
            <a:ext uri="{FF2B5EF4-FFF2-40B4-BE49-F238E27FC236}">
              <a16:creationId xmlns:a16="http://schemas.microsoft.com/office/drawing/2014/main" id="{95DB5FB8-7830-46A4-B8C6-20B540F780D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a:extLst>
            <a:ext uri="{FF2B5EF4-FFF2-40B4-BE49-F238E27FC236}">
              <a16:creationId xmlns:a16="http://schemas.microsoft.com/office/drawing/2014/main" id="{A122DD51-5E04-408B-ACB8-AB873F5F39F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a:extLst>
            <a:ext uri="{FF2B5EF4-FFF2-40B4-BE49-F238E27FC236}">
              <a16:creationId xmlns:a16="http://schemas.microsoft.com/office/drawing/2014/main" id="{327CF23A-2C56-4032-8DDD-469D4920D24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a:extLst>
            <a:ext uri="{FF2B5EF4-FFF2-40B4-BE49-F238E27FC236}">
              <a16:creationId xmlns:a16="http://schemas.microsoft.com/office/drawing/2014/main" id="{D3066455-16AD-4739-B68A-97EE6C9102E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a:extLst>
            <a:ext uri="{FF2B5EF4-FFF2-40B4-BE49-F238E27FC236}">
              <a16:creationId xmlns:a16="http://schemas.microsoft.com/office/drawing/2014/main" id="{7C177E6B-F889-4CA3-842B-69646199E96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a:extLst>
            <a:ext uri="{FF2B5EF4-FFF2-40B4-BE49-F238E27FC236}">
              <a16:creationId xmlns:a16="http://schemas.microsoft.com/office/drawing/2014/main" id="{8162C3A7-D7AE-4075-8D7C-C8C6D3E86EC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a:extLst>
            <a:ext uri="{FF2B5EF4-FFF2-40B4-BE49-F238E27FC236}">
              <a16:creationId xmlns:a16="http://schemas.microsoft.com/office/drawing/2014/main" id="{685E34C2-4887-462B-BA32-6BF4D6A402D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3" name="直線コネクタ 672">
          <a:extLst>
            <a:ext uri="{FF2B5EF4-FFF2-40B4-BE49-F238E27FC236}">
              <a16:creationId xmlns:a16="http://schemas.microsoft.com/office/drawing/2014/main" id="{EE56ACF0-39BA-45EE-88D2-5B86935B38E7}"/>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4" name="テキスト ボックス 673">
          <a:extLst>
            <a:ext uri="{FF2B5EF4-FFF2-40B4-BE49-F238E27FC236}">
              <a16:creationId xmlns:a16="http://schemas.microsoft.com/office/drawing/2014/main" id="{1D39FBFE-B641-4C53-BC1A-49CB7C2BD866}"/>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5" name="直線コネクタ 674">
          <a:extLst>
            <a:ext uri="{FF2B5EF4-FFF2-40B4-BE49-F238E27FC236}">
              <a16:creationId xmlns:a16="http://schemas.microsoft.com/office/drawing/2014/main" id="{3D7B6D7E-2EC0-4B2C-A334-3DAC0C03D332}"/>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6" name="テキスト ボックス 675">
          <a:extLst>
            <a:ext uri="{FF2B5EF4-FFF2-40B4-BE49-F238E27FC236}">
              <a16:creationId xmlns:a16="http://schemas.microsoft.com/office/drawing/2014/main" id="{3CD57234-1A9C-4E6A-A4E4-D8C6DCB21463}"/>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7" name="直線コネクタ 676">
          <a:extLst>
            <a:ext uri="{FF2B5EF4-FFF2-40B4-BE49-F238E27FC236}">
              <a16:creationId xmlns:a16="http://schemas.microsoft.com/office/drawing/2014/main" id="{71989255-DF70-4D99-A89C-B6D8042691D6}"/>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8" name="テキスト ボックス 677">
          <a:extLst>
            <a:ext uri="{FF2B5EF4-FFF2-40B4-BE49-F238E27FC236}">
              <a16:creationId xmlns:a16="http://schemas.microsoft.com/office/drawing/2014/main" id="{BFE4E185-D4BF-40A3-BB19-418EDB756AC3}"/>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9" name="直線コネクタ 678">
          <a:extLst>
            <a:ext uri="{FF2B5EF4-FFF2-40B4-BE49-F238E27FC236}">
              <a16:creationId xmlns:a16="http://schemas.microsoft.com/office/drawing/2014/main" id="{0A0A7792-AE38-411A-98A9-F99C1709F36E}"/>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0" name="テキスト ボックス 679">
          <a:extLst>
            <a:ext uri="{FF2B5EF4-FFF2-40B4-BE49-F238E27FC236}">
              <a16:creationId xmlns:a16="http://schemas.microsoft.com/office/drawing/2014/main" id="{02BC2EA9-6FF7-4AE5-863F-19D87EB1D99C}"/>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a:extLst>
            <a:ext uri="{FF2B5EF4-FFF2-40B4-BE49-F238E27FC236}">
              <a16:creationId xmlns:a16="http://schemas.microsoft.com/office/drawing/2014/main" id="{14E18FC3-CD46-4295-878B-FAC7A1A22ED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a:extLst>
            <a:ext uri="{FF2B5EF4-FFF2-40B4-BE49-F238E27FC236}">
              <a16:creationId xmlns:a16="http://schemas.microsoft.com/office/drawing/2014/main" id="{58900328-4E8E-48B9-AEE2-439EDDE1B93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保健センター・保健所】&#10;一人当たり面積グラフ枠">
          <a:extLst>
            <a:ext uri="{FF2B5EF4-FFF2-40B4-BE49-F238E27FC236}">
              <a16:creationId xmlns:a16="http://schemas.microsoft.com/office/drawing/2014/main" id="{6CDBD321-5741-482D-B476-7550FA6B624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55321</xdr:rowOff>
    </xdr:from>
    <xdr:to>
      <xdr:col>116</xdr:col>
      <xdr:colOff>62864</xdr:colOff>
      <xdr:row>63</xdr:row>
      <xdr:rowOff>111099</xdr:rowOff>
    </xdr:to>
    <xdr:cxnSp macro="">
      <xdr:nvCxnSpPr>
        <xdr:cNvPr id="684" name="直線コネクタ 683">
          <a:extLst>
            <a:ext uri="{FF2B5EF4-FFF2-40B4-BE49-F238E27FC236}">
              <a16:creationId xmlns:a16="http://schemas.microsoft.com/office/drawing/2014/main" id="{633A3DF2-301F-41FE-B60D-AF3481230558}"/>
            </a:ext>
          </a:extLst>
        </xdr:cNvPr>
        <xdr:cNvCxnSpPr/>
      </xdr:nvCxnSpPr>
      <xdr:spPr>
        <a:xfrm flipV="1">
          <a:off x="22160864" y="9485071"/>
          <a:ext cx="0" cy="1427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114926</xdr:rowOff>
    </xdr:from>
    <xdr:ext cx="469744" cy="259045"/>
    <xdr:sp macro="" textlink="">
      <xdr:nvSpPr>
        <xdr:cNvPr id="685" name="【保健センター・保健所】&#10;一人当たり面積最小値テキスト">
          <a:extLst>
            <a:ext uri="{FF2B5EF4-FFF2-40B4-BE49-F238E27FC236}">
              <a16:creationId xmlns:a16="http://schemas.microsoft.com/office/drawing/2014/main" id="{45BBFCE0-0B5C-4883-AAA5-0ECFAC4A39AE}"/>
            </a:ext>
          </a:extLst>
        </xdr:cNvPr>
        <xdr:cNvSpPr txBox="1"/>
      </xdr:nvSpPr>
      <xdr:spPr>
        <a:xfrm>
          <a:off x="22199600" y="1091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111099</xdr:rowOff>
    </xdr:from>
    <xdr:to>
      <xdr:col>116</xdr:col>
      <xdr:colOff>152400</xdr:colOff>
      <xdr:row>63</xdr:row>
      <xdr:rowOff>111099</xdr:rowOff>
    </xdr:to>
    <xdr:cxnSp macro="">
      <xdr:nvCxnSpPr>
        <xdr:cNvPr id="686" name="直線コネクタ 685">
          <a:extLst>
            <a:ext uri="{FF2B5EF4-FFF2-40B4-BE49-F238E27FC236}">
              <a16:creationId xmlns:a16="http://schemas.microsoft.com/office/drawing/2014/main" id="{57F2EA82-4A96-4092-9229-D2D5C88F65DF}"/>
            </a:ext>
          </a:extLst>
        </xdr:cNvPr>
        <xdr:cNvCxnSpPr/>
      </xdr:nvCxnSpPr>
      <xdr:spPr>
        <a:xfrm>
          <a:off x="22072600" y="10912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1998</xdr:rowOff>
    </xdr:from>
    <xdr:ext cx="469744" cy="259045"/>
    <xdr:sp macro="" textlink="">
      <xdr:nvSpPr>
        <xdr:cNvPr id="687" name="【保健センター・保健所】&#10;一人当たり面積最大値テキスト">
          <a:extLst>
            <a:ext uri="{FF2B5EF4-FFF2-40B4-BE49-F238E27FC236}">
              <a16:creationId xmlns:a16="http://schemas.microsoft.com/office/drawing/2014/main" id="{55F39638-1FD5-4E9F-8FF2-347EA872C9C8}"/>
            </a:ext>
          </a:extLst>
        </xdr:cNvPr>
        <xdr:cNvSpPr txBox="1"/>
      </xdr:nvSpPr>
      <xdr:spPr>
        <a:xfrm>
          <a:off x="22199600" y="926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55321</xdr:rowOff>
    </xdr:from>
    <xdr:to>
      <xdr:col>116</xdr:col>
      <xdr:colOff>152400</xdr:colOff>
      <xdr:row>55</xdr:row>
      <xdr:rowOff>55321</xdr:rowOff>
    </xdr:to>
    <xdr:cxnSp macro="">
      <xdr:nvCxnSpPr>
        <xdr:cNvPr id="688" name="直線コネクタ 687">
          <a:extLst>
            <a:ext uri="{FF2B5EF4-FFF2-40B4-BE49-F238E27FC236}">
              <a16:creationId xmlns:a16="http://schemas.microsoft.com/office/drawing/2014/main" id="{4ACD48C3-0072-4E8D-B501-29EC3FAC894C}"/>
            </a:ext>
          </a:extLst>
        </xdr:cNvPr>
        <xdr:cNvCxnSpPr/>
      </xdr:nvCxnSpPr>
      <xdr:spPr>
        <a:xfrm>
          <a:off x="22072600" y="948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160900</xdr:rowOff>
    </xdr:from>
    <xdr:ext cx="469744" cy="259045"/>
    <xdr:sp macro="" textlink="">
      <xdr:nvSpPr>
        <xdr:cNvPr id="689" name="【保健センター・保健所】&#10;一人当たり面積平均値テキスト">
          <a:extLst>
            <a:ext uri="{FF2B5EF4-FFF2-40B4-BE49-F238E27FC236}">
              <a16:creationId xmlns:a16="http://schemas.microsoft.com/office/drawing/2014/main" id="{A451358D-029A-4151-BC6E-F00EFB071044}"/>
            </a:ext>
          </a:extLst>
        </xdr:cNvPr>
        <xdr:cNvSpPr txBox="1"/>
      </xdr:nvSpPr>
      <xdr:spPr>
        <a:xfrm>
          <a:off x="22199600" y="10447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138023</xdr:rowOff>
    </xdr:from>
    <xdr:to>
      <xdr:col>116</xdr:col>
      <xdr:colOff>114300</xdr:colOff>
      <xdr:row>62</xdr:row>
      <xdr:rowOff>68173</xdr:rowOff>
    </xdr:to>
    <xdr:sp macro="" textlink="">
      <xdr:nvSpPr>
        <xdr:cNvPr id="690" name="フローチャート: 判断 689">
          <a:extLst>
            <a:ext uri="{FF2B5EF4-FFF2-40B4-BE49-F238E27FC236}">
              <a16:creationId xmlns:a16="http://schemas.microsoft.com/office/drawing/2014/main" id="{2A713171-FCA7-4993-8E8D-C28477096412}"/>
            </a:ext>
          </a:extLst>
        </xdr:cNvPr>
        <xdr:cNvSpPr/>
      </xdr:nvSpPr>
      <xdr:spPr>
        <a:xfrm>
          <a:off x="22110700" y="1059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864</xdr:rowOff>
    </xdr:from>
    <xdr:to>
      <xdr:col>112</xdr:col>
      <xdr:colOff>38100</xdr:colOff>
      <xdr:row>61</xdr:row>
      <xdr:rowOff>102464</xdr:rowOff>
    </xdr:to>
    <xdr:sp macro="" textlink="">
      <xdr:nvSpPr>
        <xdr:cNvPr id="691" name="フローチャート: 判断 690">
          <a:extLst>
            <a:ext uri="{FF2B5EF4-FFF2-40B4-BE49-F238E27FC236}">
              <a16:creationId xmlns:a16="http://schemas.microsoft.com/office/drawing/2014/main" id="{E6AAD0CE-02AE-4697-A5EC-CFAD2E9F5601}"/>
            </a:ext>
          </a:extLst>
        </xdr:cNvPr>
        <xdr:cNvSpPr/>
      </xdr:nvSpPr>
      <xdr:spPr>
        <a:xfrm>
          <a:off x="21272500" y="1045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164084</xdr:rowOff>
    </xdr:from>
    <xdr:to>
      <xdr:col>107</xdr:col>
      <xdr:colOff>101600</xdr:colOff>
      <xdr:row>61</xdr:row>
      <xdr:rowOff>94234</xdr:rowOff>
    </xdr:to>
    <xdr:sp macro="" textlink="">
      <xdr:nvSpPr>
        <xdr:cNvPr id="692" name="フローチャート: 判断 691">
          <a:extLst>
            <a:ext uri="{FF2B5EF4-FFF2-40B4-BE49-F238E27FC236}">
              <a16:creationId xmlns:a16="http://schemas.microsoft.com/office/drawing/2014/main" id="{90D00BAA-A8C6-46D2-8FF6-F8C4CCF69D5F}"/>
            </a:ext>
          </a:extLst>
        </xdr:cNvPr>
        <xdr:cNvSpPr/>
      </xdr:nvSpPr>
      <xdr:spPr>
        <a:xfrm>
          <a:off x="20383500" y="1045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158597</xdr:rowOff>
    </xdr:from>
    <xdr:to>
      <xdr:col>102</xdr:col>
      <xdr:colOff>165100</xdr:colOff>
      <xdr:row>61</xdr:row>
      <xdr:rowOff>88747</xdr:rowOff>
    </xdr:to>
    <xdr:sp macro="" textlink="">
      <xdr:nvSpPr>
        <xdr:cNvPr id="693" name="フローチャート: 判断 692">
          <a:extLst>
            <a:ext uri="{FF2B5EF4-FFF2-40B4-BE49-F238E27FC236}">
              <a16:creationId xmlns:a16="http://schemas.microsoft.com/office/drawing/2014/main" id="{82A94B39-3400-4380-A18C-F84CE4A92F73}"/>
            </a:ext>
          </a:extLst>
        </xdr:cNvPr>
        <xdr:cNvSpPr/>
      </xdr:nvSpPr>
      <xdr:spPr>
        <a:xfrm>
          <a:off x="19494500" y="1044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169570</xdr:rowOff>
    </xdr:from>
    <xdr:to>
      <xdr:col>98</xdr:col>
      <xdr:colOff>38100</xdr:colOff>
      <xdr:row>61</xdr:row>
      <xdr:rowOff>99720</xdr:rowOff>
    </xdr:to>
    <xdr:sp macro="" textlink="">
      <xdr:nvSpPr>
        <xdr:cNvPr id="694" name="フローチャート: 判断 693">
          <a:extLst>
            <a:ext uri="{FF2B5EF4-FFF2-40B4-BE49-F238E27FC236}">
              <a16:creationId xmlns:a16="http://schemas.microsoft.com/office/drawing/2014/main" id="{559878FF-D1AB-4DDD-BECE-42F57E22AD7A}"/>
            </a:ext>
          </a:extLst>
        </xdr:cNvPr>
        <xdr:cNvSpPr/>
      </xdr:nvSpPr>
      <xdr:spPr>
        <a:xfrm>
          <a:off x="18605500" y="1045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390B3BB6-11FB-4A02-903E-104DA5C466F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0A20F1B1-2ED1-4445-8648-52F3613BA24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BE4046FD-3246-4687-837D-DFCA27E5AEC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4EFACD8A-24FE-47E7-8A81-A7EF040C3A6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9D6369E8-1440-4237-ABF5-061A87BD724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141224</xdr:rowOff>
    </xdr:from>
    <xdr:to>
      <xdr:col>116</xdr:col>
      <xdr:colOff>114300</xdr:colOff>
      <xdr:row>63</xdr:row>
      <xdr:rowOff>71374</xdr:rowOff>
    </xdr:to>
    <xdr:sp macro="" textlink="">
      <xdr:nvSpPr>
        <xdr:cNvPr id="700" name="楕円 699">
          <a:extLst>
            <a:ext uri="{FF2B5EF4-FFF2-40B4-BE49-F238E27FC236}">
              <a16:creationId xmlns:a16="http://schemas.microsoft.com/office/drawing/2014/main" id="{54F27AE9-EA5F-4C16-80D3-AA30DBDEFD66}"/>
            </a:ext>
          </a:extLst>
        </xdr:cNvPr>
        <xdr:cNvSpPr/>
      </xdr:nvSpPr>
      <xdr:spPr>
        <a:xfrm>
          <a:off x="22110700" y="107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56151</xdr:rowOff>
    </xdr:from>
    <xdr:ext cx="469744" cy="259045"/>
    <xdr:sp macro="" textlink="">
      <xdr:nvSpPr>
        <xdr:cNvPr id="701" name="【保健センター・保健所】&#10;一人当たり面積該当値テキスト">
          <a:extLst>
            <a:ext uri="{FF2B5EF4-FFF2-40B4-BE49-F238E27FC236}">
              <a16:creationId xmlns:a16="http://schemas.microsoft.com/office/drawing/2014/main" id="{3FEACB65-2FC8-4946-B53A-1412BA224703}"/>
            </a:ext>
          </a:extLst>
        </xdr:cNvPr>
        <xdr:cNvSpPr txBox="1"/>
      </xdr:nvSpPr>
      <xdr:spPr>
        <a:xfrm>
          <a:off x="22199600" y="1068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142139</xdr:rowOff>
    </xdr:from>
    <xdr:to>
      <xdr:col>112</xdr:col>
      <xdr:colOff>38100</xdr:colOff>
      <xdr:row>63</xdr:row>
      <xdr:rowOff>72289</xdr:rowOff>
    </xdr:to>
    <xdr:sp macro="" textlink="">
      <xdr:nvSpPr>
        <xdr:cNvPr id="702" name="楕円 701">
          <a:extLst>
            <a:ext uri="{FF2B5EF4-FFF2-40B4-BE49-F238E27FC236}">
              <a16:creationId xmlns:a16="http://schemas.microsoft.com/office/drawing/2014/main" id="{3E3EF004-6F4C-4BA0-A376-5C550E70BE84}"/>
            </a:ext>
          </a:extLst>
        </xdr:cNvPr>
        <xdr:cNvSpPr/>
      </xdr:nvSpPr>
      <xdr:spPr>
        <a:xfrm>
          <a:off x="21272500" y="1077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20574</xdr:rowOff>
    </xdr:from>
    <xdr:to>
      <xdr:col>116</xdr:col>
      <xdr:colOff>63500</xdr:colOff>
      <xdr:row>63</xdr:row>
      <xdr:rowOff>21489</xdr:rowOff>
    </xdr:to>
    <xdr:cxnSp macro="">
      <xdr:nvCxnSpPr>
        <xdr:cNvPr id="703" name="直線コネクタ 702">
          <a:extLst>
            <a:ext uri="{FF2B5EF4-FFF2-40B4-BE49-F238E27FC236}">
              <a16:creationId xmlns:a16="http://schemas.microsoft.com/office/drawing/2014/main" id="{39B4A7D9-8A58-491C-A843-975426A7B47D}"/>
            </a:ext>
          </a:extLst>
        </xdr:cNvPr>
        <xdr:cNvCxnSpPr/>
      </xdr:nvCxnSpPr>
      <xdr:spPr>
        <a:xfrm flipV="1">
          <a:off x="21323300" y="10821924"/>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143053</xdr:rowOff>
    </xdr:from>
    <xdr:to>
      <xdr:col>107</xdr:col>
      <xdr:colOff>101600</xdr:colOff>
      <xdr:row>63</xdr:row>
      <xdr:rowOff>73203</xdr:rowOff>
    </xdr:to>
    <xdr:sp macro="" textlink="">
      <xdr:nvSpPr>
        <xdr:cNvPr id="704" name="楕円 703">
          <a:extLst>
            <a:ext uri="{FF2B5EF4-FFF2-40B4-BE49-F238E27FC236}">
              <a16:creationId xmlns:a16="http://schemas.microsoft.com/office/drawing/2014/main" id="{60E76A89-9283-403E-ABD5-23DC62B3668F}"/>
            </a:ext>
          </a:extLst>
        </xdr:cNvPr>
        <xdr:cNvSpPr/>
      </xdr:nvSpPr>
      <xdr:spPr>
        <a:xfrm>
          <a:off x="20383500" y="1077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21489</xdr:rowOff>
    </xdr:from>
    <xdr:to>
      <xdr:col>111</xdr:col>
      <xdr:colOff>177800</xdr:colOff>
      <xdr:row>63</xdr:row>
      <xdr:rowOff>22403</xdr:rowOff>
    </xdr:to>
    <xdr:cxnSp macro="">
      <xdr:nvCxnSpPr>
        <xdr:cNvPr id="705" name="直線コネクタ 704">
          <a:extLst>
            <a:ext uri="{FF2B5EF4-FFF2-40B4-BE49-F238E27FC236}">
              <a16:creationId xmlns:a16="http://schemas.microsoft.com/office/drawing/2014/main" id="{5041FE83-E5AE-4655-AD6A-C42BB573D14B}"/>
            </a:ext>
          </a:extLst>
        </xdr:cNvPr>
        <xdr:cNvCxnSpPr/>
      </xdr:nvCxnSpPr>
      <xdr:spPr>
        <a:xfrm flipV="1">
          <a:off x="20434300" y="10822839"/>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144882</xdr:rowOff>
    </xdr:from>
    <xdr:to>
      <xdr:col>102</xdr:col>
      <xdr:colOff>165100</xdr:colOff>
      <xdr:row>63</xdr:row>
      <xdr:rowOff>75032</xdr:rowOff>
    </xdr:to>
    <xdr:sp macro="" textlink="">
      <xdr:nvSpPr>
        <xdr:cNvPr id="706" name="楕円 705">
          <a:extLst>
            <a:ext uri="{FF2B5EF4-FFF2-40B4-BE49-F238E27FC236}">
              <a16:creationId xmlns:a16="http://schemas.microsoft.com/office/drawing/2014/main" id="{CB4A1081-679E-4781-91E6-4DDF5A4C1BEA}"/>
            </a:ext>
          </a:extLst>
        </xdr:cNvPr>
        <xdr:cNvSpPr/>
      </xdr:nvSpPr>
      <xdr:spPr>
        <a:xfrm>
          <a:off x="19494500" y="1077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22403</xdr:rowOff>
    </xdr:from>
    <xdr:to>
      <xdr:col>107</xdr:col>
      <xdr:colOff>50800</xdr:colOff>
      <xdr:row>63</xdr:row>
      <xdr:rowOff>24232</xdr:rowOff>
    </xdr:to>
    <xdr:cxnSp macro="">
      <xdr:nvCxnSpPr>
        <xdr:cNvPr id="707" name="直線コネクタ 706">
          <a:extLst>
            <a:ext uri="{FF2B5EF4-FFF2-40B4-BE49-F238E27FC236}">
              <a16:creationId xmlns:a16="http://schemas.microsoft.com/office/drawing/2014/main" id="{AC6312F3-BB70-4D7E-82C6-2C249EC47F92}"/>
            </a:ext>
          </a:extLst>
        </xdr:cNvPr>
        <xdr:cNvCxnSpPr/>
      </xdr:nvCxnSpPr>
      <xdr:spPr>
        <a:xfrm flipV="1">
          <a:off x="19545300" y="10823753"/>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145796</xdr:rowOff>
    </xdr:from>
    <xdr:to>
      <xdr:col>98</xdr:col>
      <xdr:colOff>38100</xdr:colOff>
      <xdr:row>63</xdr:row>
      <xdr:rowOff>75946</xdr:rowOff>
    </xdr:to>
    <xdr:sp macro="" textlink="">
      <xdr:nvSpPr>
        <xdr:cNvPr id="708" name="楕円 707">
          <a:extLst>
            <a:ext uri="{FF2B5EF4-FFF2-40B4-BE49-F238E27FC236}">
              <a16:creationId xmlns:a16="http://schemas.microsoft.com/office/drawing/2014/main" id="{64F9FB7E-2D90-45B7-B313-2378DCB71BF5}"/>
            </a:ext>
          </a:extLst>
        </xdr:cNvPr>
        <xdr:cNvSpPr/>
      </xdr:nvSpPr>
      <xdr:spPr>
        <a:xfrm>
          <a:off x="18605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24232</xdr:rowOff>
    </xdr:from>
    <xdr:to>
      <xdr:col>102</xdr:col>
      <xdr:colOff>114300</xdr:colOff>
      <xdr:row>63</xdr:row>
      <xdr:rowOff>25146</xdr:rowOff>
    </xdr:to>
    <xdr:cxnSp macro="">
      <xdr:nvCxnSpPr>
        <xdr:cNvPr id="709" name="直線コネクタ 708">
          <a:extLst>
            <a:ext uri="{FF2B5EF4-FFF2-40B4-BE49-F238E27FC236}">
              <a16:creationId xmlns:a16="http://schemas.microsoft.com/office/drawing/2014/main" id="{94C0330A-86EF-4074-BE4E-D266D5CAFA3D}"/>
            </a:ext>
          </a:extLst>
        </xdr:cNvPr>
        <xdr:cNvCxnSpPr/>
      </xdr:nvCxnSpPr>
      <xdr:spPr>
        <a:xfrm flipV="1">
          <a:off x="18656300" y="10825582"/>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118991</xdr:rowOff>
    </xdr:from>
    <xdr:ext cx="469744" cy="259045"/>
    <xdr:sp macro="" textlink="">
      <xdr:nvSpPr>
        <xdr:cNvPr id="710" name="n_1aveValue【保健センター・保健所】&#10;一人当たり面積">
          <a:extLst>
            <a:ext uri="{FF2B5EF4-FFF2-40B4-BE49-F238E27FC236}">
              <a16:creationId xmlns:a16="http://schemas.microsoft.com/office/drawing/2014/main" id="{2AC97085-297B-4E51-B0EA-5AD8539584B9}"/>
            </a:ext>
          </a:extLst>
        </xdr:cNvPr>
        <xdr:cNvSpPr txBox="1"/>
      </xdr:nvSpPr>
      <xdr:spPr>
        <a:xfrm>
          <a:off x="21075727" y="10234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110761</xdr:rowOff>
    </xdr:from>
    <xdr:ext cx="469744" cy="259045"/>
    <xdr:sp macro="" textlink="">
      <xdr:nvSpPr>
        <xdr:cNvPr id="711" name="n_2aveValue【保健センター・保健所】&#10;一人当たり面積">
          <a:extLst>
            <a:ext uri="{FF2B5EF4-FFF2-40B4-BE49-F238E27FC236}">
              <a16:creationId xmlns:a16="http://schemas.microsoft.com/office/drawing/2014/main" id="{850A3022-6644-4906-9711-0F471EF86122}"/>
            </a:ext>
          </a:extLst>
        </xdr:cNvPr>
        <xdr:cNvSpPr txBox="1"/>
      </xdr:nvSpPr>
      <xdr:spPr>
        <a:xfrm>
          <a:off x="20199427" y="1022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105274</xdr:rowOff>
    </xdr:from>
    <xdr:ext cx="469744" cy="259045"/>
    <xdr:sp macro="" textlink="">
      <xdr:nvSpPr>
        <xdr:cNvPr id="712" name="n_3aveValue【保健センター・保健所】&#10;一人当たり面積">
          <a:extLst>
            <a:ext uri="{FF2B5EF4-FFF2-40B4-BE49-F238E27FC236}">
              <a16:creationId xmlns:a16="http://schemas.microsoft.com/office/drawing/2014/main" id="{07CF4DFB-6172-478A-BEB5-19F59AFBCFD5}"/>
            </a:ext>
          </a:extLst>
        </xdr:cNvPr>
        <xdr:cNvSpPr txBox="1"/>
      </xdr:nvSpPr>
      <xdr:spPr>
        <a:xfrm>
          <a:off x="19310427" y="10220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116247</xdr:rowOff>
    </xdr:from>
    <xdr:ext cx="469744" cy="259045"/>
    <xdr:sp macro="" textlink="">
      <xdr:nvSpPr>
        <xdr:cNvPr id="713" name="n_4aveValue【保健センター・保健所】&#10;一人当たり面積">
          <a:extLst>
            <a:ext uri="{FF2B5EF4-FFF2-40B4-BE49-F238E27FC236}">
              <a16:creationId xmlns:a16="http://schemas.microsoft.com/office/drawing/2014/main" id="{58B7DEC3-BDE4-4020-9D9D-BEE6E66EA735}"/>
            </a:ext>
          </a:extLst>
        </xdr:cNvPr>
        <xdr:cNvSpPr txBox="1"/>
      </xdr:nvSpPr>
      <xdr:spPr>
        <a:xfrm>
          <a:off x="18421427" y="1023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63416</xdr:rowOff>
    </xdr:from>
    <xdr:ext cx="469744" cy="259045"/>
    <xdr:sp macro="" textlink="">
      <xdr:nvSpPr>
        <xdr:cNvPr id="714" name="n_1mainValue【保健センター・保健所】&#10;一人当たり面積">
          <a:extLst>
            <a:ext uri="{FF2B5EF4-FFF2-40B4-BE49-F238E27FC236}">
              <a16:creationId xmlns:a16="http://schemas.microsoft.com/office/drawing/2014/main" id="{68A36A31-7FBD-4828-BBCD-20FDC1481417}"/>
            </a:ext>
          </a:extLst>
        </xdr:cNvPr>
        <xdr:cNvSpPr txBox="1"/>
      </xdr:nvSpPr>
      <xdr:spPr>
        <a:xfrm>
          <a:off x="21075727" y="1086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64330</xdr:rowOff>
    </xdr:from>
    <xdr:ext cx="469744" cy="259045"/>
    <xdr:sp macro="" textlink="">
      <xdr:nvSpPr>
        <xdr:cNvPr id="715" name="n_2mainValue【保健センター・保健所】&#10;一人当たり面積">
          <a:extLst>
            <a:ext uri="{FF2B5EF4-FFF2-40B4-BE49-F238E27FC236}">
              <a16:creationId xmlns:a16="http://schemas.microsoft.com/office/drawing/2014/main" id="{FCA729BE-2612-4B49-A908-CD2A6A35DB2A}"/>
            </a:ext>
          </a:extLst>
        </xdr:cNvPr>
        <xdr:cNvSpPr txBox="1"/>
      </xdr:nvSpPr>
      <xdr:spPr>
        <a:xfrm>
          <a:off x="20199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66159</xdr:rowOff>
    </xdr:from>
    <xdr:ext cx="469744" cy="259045"/>
    <xdr:sp macro="" textlink="">
      <xdr:nvSpPr>
        <xdr:cNvPr id="716" name="n_3mainValue【保健センター・保健所】&#10;一人当たり面積">
          <a:extLst>
            <a:ext uri="{FF2B5EF4-FFF2-40B4-BE49-F238E27FC236}">
              <a16:creationId xmlns:a16="http://schemas.microsoft.com/office/drawing/2014/main" id="{C015787B-1829-405F-B014-CF911F2A8F0A}"/>
            </a:ext>
          </a:extLst>
        </xdr:cNvPr>
        <xdr:cNvSpPr txBox="1"/>
      </xdr:nvSpPr>
      <xdr:spPr>
        <a:xfrm>
          <a:off x="19310427" y="1086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67073</xdr:rowOff>
    </xdr:from>
    <xdr:ext cx="469744" cy="259045"/>
    <xdr:sp macro="" textlink="">
      <xdr:nvSpPr>
        <xdr:cNvPr id="717" name="n_4mainValue【保健センター・保健所】&#10;一人当たり面積">
          <a:extLst>
            <a:ext uri="{FF2B5EF4-FFF2-40B4-BE49-F238E27FC236}">
              <a16:creationId xmlns:a16="http://schemas.microsoft.com/office/drawing/2014/main" id="{6A954CBE-427C-4947-96D5-FD4DB9F21040}"/>
            </a:ext>
          </a:extLst>
        </xdr:cNvPr>
        <xdr:cNvSpPr txBox="1"/>
      </xdr:nvSpPr>
      <xdr:spPr>
        <a:xfrm>
          <a:off x="184214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a:extLst>
            <a:ext uri="{FF2B5EF4-FFF2-40B4-BE49-F238E27FC236}">
              <a16:creationId xmlns:a16="http://schemas.microsoft.com/office/drawing/2014/main" id="{8ACFB26B-038E-4FB7-8203-DB2C5CCF72A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a:extLst>
            <a:ext uri="{FF2B5EF4-FFF2-40B4-BE49-F238E27FC236}">
              <a16:creationId xmlns:a16="http://schemas.microsoft.com/office/drawing/2014/main" id="{19488750-1484-4001-ADC6-9D36DFFCC14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a:extLst>
            <a:ext uri="{FF2B5EF4-FFF2-40B4-BE49-F238E27FC236}">
              <a16:creationId xmlns:a16="http://schemas.microsoft.com/office/drawing/2014/main" id="{C324BA71-E6E8-4EDD-ABA0-26B8063D17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a:extLst>
            <a:ext uri="{FF2B5EF4-FFF2-40B4-BE49-F238E27FC236}">
              <a16:creationId xmlns:a16="http://schemas.microsoft.com/office/drawing/2014/main" id="{D9F7FDD0-9089-44E1-A8CC-41EAFE4EE84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a:extLst>
            <a:ext uri="{FF2B5EF4-FFF2-40B4-BE49-F238E27FC236}">
              <a16:creationId xmlns:a16="http://schemas.microsoft.com/office/drawing/2014/main" id="{099962BF-7103-4420-884A-8EB45C802E2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a:extLst>
            <a:ext uri="{FF2B5EF4-FFF2-40B4-BE49-F238E27FC236}">
              <a16:creationId xmlns:a16="http://schemas.microsoft.com/office/drawing/2014/main" id="{E04B6971-D131-4B7A-A462-9B221B060C6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a:extLst>
            <a:ext uri="{FF2B5EF4-FFF2-40B4-BE49-F238E27FC236}">
              <a16:creationId xmlns:a16="http://schemas.microsoft.com/office/drawing/2014/main" id="{9A788244-A320-49F0-8F42-57BF82D96B9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a:extLst>
            <a:ext uri="{FF2B5EF4-FFF2-40B4-BE49-F238E27FC236}">
              <a16:creationId xmlns:a16="http://schemas.microsoft.com/office/drawing/2014/main" id="{C8E5713B-2228-4FD2-B0E2-5C6183BB71F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a:extLst>
            <a:ext uri="{FF2B5EF4-FFF2-40B4-BE49-F238E27FC236}">
              <a16:creationId xmlns:a16="http://schemas.microsoft.com/office/drawing/2014/main" id="{4DABE8D6-525C-46A5-8A28-2FCDC96BA34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a:extLst>
            <a:ext uri="{FF2B5EF4-FFF2-40B4-BE49-F238E27FC236}">
              <a16:creationId xmlns:a16="http://schemas.microsoft.com/office/drawing/2014/main" id="{192C2F90-723E-451D-BD94-6A6E0ECD7B6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a:extLst>
            <a:ext uri="{FF2B5EF4-FFF2-40B4-BE49-F238E27FC236}">
              <a16:creationId xmlns:a16="http://schemas.microsoft.com/office/drawing/2014/main" id="{5018AD6B-B861-49BA-9D47-2C4F628B59A4}"/>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9" name="直線コネクタ 728">
          <a:extLst>
            <a:ext uri="{FF2B5EF4-FFF2-40B4-BE49-F238E27FC236}">
              <a16:creationId xmlns:a16="http://schemas.microsoft.com/office/drawing/2014/main" id="{89F09D77-8961-4E95-B542-0AF52FABFAE2}"/>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0" name="テキスト ボックス 729">
          <a:extLst>
            <a:ext uri="{FF2B5EF4-FFF2-40B4-BE49-F238E27FC236}">
              <a16:creationId xmlns:a16="http://schemas.microsoft.com/office/drawing/2014/main" id="{C52142F8-3BDA-4341-93C2-DEC71F542A59}"/>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1" name="直線コネクタ 730">
          <a:extLst>
            <a:ext uri="{FF2B5EF4-FFF2-40B4-BE49-F238E27FC236}">
              <a16:creationId xmlns:a16="http://schemas.microsoft.com/office/drawing/2014/main" id="{96017CA6-E4CE-43BB-B5A4-83B96B8BD341}"/>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2" name="テキスト ボックス 731">
          <a:extLst>
            <a:ext uri="{FF2B5EF4-FFF2-40B4-BE49-F238E27FC236}">
              <a16:creationId xmlns:a16="http://schemas.microsoft.com/office/drawing/2014/main" id="{542C01F9-0FA8-4A60-A205-C93E7AFE0FE8}"/>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3" name="直線コネクタ 732">
          <a:extLst>
            <a:ext uri="{FF2B5EF4-FFF2-40B4-BE49-F238E27FC236}">
              <a16:creationId xmlns:a16="http://schemas.microsoft.com/office/drawing/2014/main" id="{B64E66DB-E40A-4B90-A271-0F9C40958E05}"/>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4" name="テキスト ボックス 733">
          <a:extLst>
            <a:ext uri="{FF2B5EF4-FFF2-40B4-BE49-F238E27FC236}">
              <a16:creationId xmlns:a16="http://schemas.microsoft.com/office/drawing/2014/main" id="{354B334F-FC4C-45E4-9373-2FECB2FBF5FF}"/>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5" name="直線コネクタ 734">
          <a:extLst>
            <a:ext uri="{FF2B5EF4-FFF2-40B4-BE49-F238E27FC236}">
              <a16:creationId xmlns:a16="http://schemas.microsoft.com/office/drawing/2014/main" id="{0889CAB5-BD48-45BC-A018-7314ACAE586A}"/>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6" name="テキスト ボックス 735">
          <a:extLst>
            <a:ext uri="{FF2B5EF4-FFF2-40B4-BE49-F238E27FC236}">
              <a16:creationId xmlns:a16="http://schemas.microsoft.com/office/drawing/2014/main" id="{47575EDA-4605-4B6E-980C-BA7ED3214A8D}"/>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7" name="直線コネクタ 736">
          <a:extLst>
            <a:ext uri="{FF2B5EF4-FFF2-40B4-BE49-F238E27FC236}">
              <a16:creationId xmlns:a16="http://schemas.microsoft.com/office/drawing/2014/main" id="{E489B02F-B6BE-45E5-8AEE-678989777D71}"/>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8" name="テキスト ボックス 737">
          <a:extLst>
            <a:ext uri="{FF2B5EF4-FFF2-40B4-BE49-F238E27FC236}">
              <a16:creationId xmlns:a16="http://schemas.microsoft.com/office/drawing/2014/main" id="{DC50B51E-F3BD-4A5B-9BA2-73AA1D10342E}"/>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9" name="直線コネクタ 738">
          <a:extLst>
            <a:ext uri="{FF2B5EF4-FFF2-40B4-BE49-F238E27FC236}">
              <a16:creationId xmlns:a16="http://schemas.microsoft.com/office/drawing/2014/main" id="{B9EA8560-7548-4E5D-B17B-0F809CD46663}"/>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0" name="テキスト ボックス 739">
          <a:extLst>
            <a:ext uri="{FF2B5EF4-FFF2-40B4-BE49-F238E27FC236}">
              <a16:creationId xmlns:a16="http://schemas.microsoft.com/office/drawing/2014/main" id="{95106FC0-4C0F-4489-9E2C-0957FDD1EBDA}"/>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a:extLst>
            <a:ext uri="{FF2B5EF4-FFF2-40B4-BE49-F238E27FC236}">
              <a16:creationId xmlns:a16="http://schemas.microsoft.com/office/drawing/2014/main" id="{CB4D9D96-6CB9-4C4E-9B62-AE50E9072BF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a:extLst>
            <a:ext uri="{FF2B5EF4-FFF2-40B4-BE49-F238E27FC236}">
              <a16:creationId xmlns:a16="http://schemas.microsoft.com/office/drawing/2014/main" id="{7372125F-3A15-44A8-A1E2-63E7192A1E5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145869</xdr:rowOff>
    </xdr:from>
    <xdr:to>
      <xdr:col>85</xdr:col>
      <xdr:colOff>126364</xdr:colOff>
      <xdr:row>86</xdr:row>
      <xdr:rowOff>168729</xdr:rowOff>
    </xdr:to>
    <xdr:cxnSp macro="">
      <xdr:nvCxnSpPr>
        <xdr:cNvPr id="743" name="直線コネクタ 742">
          <a:extLst>
            <a:ext uri="{FF2B5EF4-FFF2-40B4-BE49-F238E27FC236}">
              <a16:creationId xmlns:a16="http://schemas.microsoft.com/office/drawing/2014/main" id="{1F9CC586-50FD-423E-B5A4-F05F1F9CDC41}"/>
            </a:ext>
          </a:extLst>
        </xdr:cNvPr>
        <xdr:cNvCxnSpPr/>
      </xdr:nvCxnSpPr>
      <xdr:spPr>
        <a:xfrm flipV="1">
          <a:off x="16318864" y="13347519"/>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4" name="【消防施設】&#10;有形固定資産減価償却率最小値テキスト">
          <a:extLst>
            <a:ext uri="{FF2B5EF4-FFF2-40B4-BE49-F238E27FC236}">
              <a16:creationId xmlns:a16="http://schemas.microsoft.com/office/drawing/2014/main" id="{71C6AAA8-EAA6-499D-A1CA-FFC4D87D91D9}"/>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5" name="直線コネクタ 744">
          <a:extLst>
            <a:ext uri="{FF2B5EF4-FFF2-40B4-BE49-F238E27FC236}">
              <a16:creationId xmlns:a16="http://schemas.microsoft.com/office/drawing/2014/main" id="{49443529-A48D-4870-8841-1B8B6A4637EC}"/>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92546</xdr:rowOff>
    </xdr:from>
    <xdr:ext cx="340478" cy="259045"/>
    <xdr:sp macro="" textlink="">
      <xdr:nvSpPr>
        <xdr:cNvPr id="746" name="【消防施設】&#10;有形固定資産減価償却率最大値テキスト">
          <a:extLst>
            <a:ext uri="{FF2B5EF4-FFF2-40B4-BE49-F238E27FC236}">
              <a16:creationId xmlns:a16="http://schemas.microsoft.com/office/drawing/2014/main" id="{5C10D86F-4DF2-4BA1-A708-08FC861DA413}"/>
            </a:ext>
          </a:extLst>
        </xdr:cNvPr>
        <xdr:cNvSpPr txBox="1"/>
      </xdr:nvSpPr>
      <xdr:spPr>
        <a:xfrm>
          <a:off x="16357600" y="1312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145869</xdr:rowOff>
    </xdr:from>
    <xdr:to>
      <xdr:col>86</xdr:col>
      <xdr:colOff>25400</xdr:colOff>
      <xdr:row>77</xdr:row>
      <xdr:rowOff>145869</xdr:rowOff>
    </xdr:to>
    <xdr:cxnSp macro="">
      <xdr:nvCxnSpPr>
        <xdr:cNvPr id="747" name="直線コネクタ 746">
          <a:extLst>
            <a:ext uri="{FF2B5EF4-FFF2-40B4-BE49-F238E27FC236}">
              <a16:creationId xmlns:a16="http://schemas.microsoft.com/office/drawing/2014/main" id="{C072E278-69C6-4E74-ACDE-C3F7E8E9C56C}"/>
            </a:ext>
          </a:extLst>
        </xdr:cNvPr>
        <xdr:cNvCxnSpPr/>
      </xdr:nvCxnSpPr>
      <xdr:spPr>
        <a:xfrm>
          <a:off x="16230600" y="1334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89825</xdr:rowOff>
    </xdr:from>
    <xdr:ext cx="405111" cy="259045"/>
    <xdr:sp macro="" textlink="">
      <xdr:nvSpPr>
        <xdr:cNvPr id="748" name="【消防施設】&#10;有形固定資産減価償却率平均値テキスト">
          <a:extLst>
            <a:ext uri="{FF2B5EF4-FFF2-40B4-BE49-F238E27FC236}">
              <a16:creationId xmlns:a16="http://schemas.microsoft.com/office/drawing/2014/main" id="{02B9BEE5-0B22-442D-8085-38A3C1A8AE94}"/>
            </a:ext>
          </a:extLst>
        </xdr:cNvPr>
        <xdr:cNvSpPr txBox="1"/>
      </xdr:nvSpPr>
      <xdr:spPr>
        <a:xfrm>
          <a:off x="16357600" y="143201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111398</xdr:rowOff>
    </xdr:from>
    <xdr:to>
      <xdr:col>85</xdr:col>
      <xdr:colOff>177800</xdr:colOff>
      <xdr:row>84</xdr:row>
      <xdr:rowOff>41548</xdr:rowOff>
    </xdr:to>
    <xdr:sp macro="" textlink="">
      <xdr:nvSpPr>
        <xdr:cNvPr id="749" name="フローチャート: 判断 748">
          <a:extLst>
            <a:ext uri="{FF2B5EF4-FFF2-40B4-BE49-F238E27FC236}">
              <a16:creationId xmlns:a16="http://schemas.microsoft.com/office/drawing/2014/main" id="{35DDAFA8-BC45-459B-9497-75F9E2CF210B}"/>
            </a:ext>
          </a:extLst>
        </xdr:cNvPr>
        <xdr:cNvSpPr/>
      </xdr:nvSpPr>
      <xdr:spPr>
        <a:xfrm>
          <a:off x="16268700" y="143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155484</xdr:rowOff>
    </xdr:from>
    <xdr:to>
      <xdr:col>81</xdr:col>
      <xdr:colOff>101600</xdr:colOff>
      <xdr:row>83</xdr:row>
      <xdr:rowOff>85634</xdr:rowOff>
    </xdr:to>
    <xdr:sp macro="" textlink="">
      <xdr:nvSpPr>
        <xdr:cNvPr id="750" name="フローチャート: 判断 749">
          <a:extLst>
            <a:ext uri="{FF2B5EF4-FFF2-40B4-BE49-F238E27FC236}">
              <a16:creationId xmlns:a16="http://schemas.microsoft.com/office/drawing/2014/main" id="{4E1CB8B0-3DE3-4ED9-9E91-6820BFB14CA0}"/>
            </a:ext>
          </a:extLst>
        </xdr:cNvPr>
        <xdr:cNvSpPr/>
      </xdr:nvSpPr>
      <xdr:spPr>
        <a:xfrm>
          <a:off x="15430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166914</xdr:rowOff>
    </xdr:from>
    <xdr:to>
      <xdr:col>76</xdr:col>
      <xdr:colOff>165100</xdr:colOff>
      <xdr:row>83</xdr:row>
      <xdr:rowOff>97064</xdr:rowOff>
    </xdr:to>
    <xdr:sp macro="" textlink="">
      <xdr:nvSpPr>
        <xdr:cNvPr id="751" name="フローチャート: 判断 750">
          <a:extLst>
            <a:ext uri="{FF2B5EF4-FFF2-40B4-BE49-F238E27FC236}">
              <a16:creationId xmlns:a16="http://schemas.microsoft.com/office/drawing/2014/main" id="{C657E3CC-E4C6-429A-9631-DE7AC4BD690E}"/>
            </a:ext>
          </a:extLst>
        </xdr:cNvPr>
        <xdr:cNvSpPr/>
      </xdr:nvSpPr>
      <xdr:spPr>
        <a:xfrm>
          <a:off x="145415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752" name="フローチャート: 判断 751">
          <a:extLst>
            <a:ext uri="{FF2B5EF4-FFF2-40B4-BE49-F238E27FC236}">
              <a16:creationId xmlns:a16="http://schemas.microsoft.com/office/drawing/2014/main" id="{B109A7DF-FC71-4736-AB31-14F401C52E29}"/>
            </a:ext>
          </a:extLst>
        </xdr:cNvPr>
        <xdr:cNvSpPr/>
      </xdr:nvSpPr>
      <xdr:spPr>
        <a:xfrm>
          <a:off x="1365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129358</xdr:rowOff>
    </xdr:from>
    <xdr:to>
      <xdr:col>67</xdr:col>
      <xdr:colOff>101600</xdr:colOff>
      <xdr:row>83</xdr:row>
      <xdr:rowOff>59508</xdr:rowOff>
    </xdr:to>
    <xdr:sp macro="" textlink="">
      <xdr:nvSpPr>
        <xdr:cNvPr id="753" name="フローチャート: 判断 752">
          <a:extLst>
            <a:ext uri="{FF2B5EF4-FFF2-40B4-BE49-F238E27FC236}">
              <a16:creationId xmlns:a16="http://schemas.microsoft.com/office/drawing/2014/main" id="{5D27D240-4C84-4437-9776-92F273551D5A}"/>
            </a:ext>
          </a:extLst>
        </xdr:cNvPr>
        <xdr:cNvSpPr/>
      </xdr:nvSpPr>
      <xdr:spPr>
        <a:xfrm>
          <a:off x="12763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67338644-49C6-4D72-B0B0-DBF384EA7DE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182F4C8E-A956-4FB3-9AE9-D0EA114BB16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7083EA5B-0EC3-4E56-B4FE-264F0D3ABBE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3450D749-9C76-4982-9CA5-DE31BA856B3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294D29E7-A041-4A28-9245-CCE1314479B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26488</xdr:rowOff>
    </xdr:from>
    <xdr:to>
      <xdr:col>85</xdr:col>
      <xdr:colOff>177800</xdr:colOff>
      <xdr:row>82</xdr:row>
      <xdr:rowOff>128088</xdr:rowOff>
    </xdr:to>
    <xdr:sp macro="" textlink="">
      <xdr:nvSpPr>
        <xdr:cNvPr id="759" name="楕円 758">
          <a:extLst>
            <a:ext uri="{FF2B5EF4-FFF2-40B4-BE49-F238E27FC236}">
              <a16:creationId xmlns:a16="http://schemas.microsoft.com/office/drawing/2014/main" id="{22B6BF73-F1E0-4DEE-8235-AD54600ECA22}"/>
            </a:ext>
          </a:extLst>
        </xdr:cNvPr>
        <xdr:cNvSpPr/>
      </xdr:nvSpPr>
      <xdr:spPr>
        <a:xfrm>
          <a:off x="16268700" y="1408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49365</xdr:rowOff>
    </xdr:from>
    <xdr:ext cx="405111" cy="259045"/>
    <xdr:sp macro="" textlink="">
      <xdr:nvSpPr>
        <xdr:cNvPr id="760" name="【消防施設】&#10;有形固定資産減価償却率該当値テキスト">
          <a:extLst>
            <a:ext uri="{FF2B5EF4-FFF2-40B4-BE49-F238E27FC236}">
              <a16:creationId xmlns:a16="http://schemas.microsoft.com/office/drawing/2014/main" id="{118A25C8-250F-4048-81DE-49DE70934DC0}"/>
            </a:ext>
          </a:extLst>
        </xdr:cNvPr>
        <xdr:cNvSpPr txBox="1"/>
      </xdr:nvSpPr>
      <xdr:spPr>
        <a:xfrm>
          <a:off x="16357600" y="13936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144055</xdr:rowOff>
    </xdr:from>
    <xdr:to>
      <xdr:col>81</xdr:col>
      <xdr:colOff>101600</xdr:colOff>
      <xdr:row>82</xdr:row>
      <xdr:rowOff>74205</xdr:rowOff>
    </xdr:to>
    <xdr:sp macro="" textlink="">
      <xdr:nvSpPr>
        <xdr:cNvPr id="761" name="楕円 760">
          <a:extLst>
            <a:ext uri="{FF2B5EF4-FFF2-40B4-BE49-F238E27FC236}">
              <a16:creationId xmlns:a16="http://schemas.microsoft.com/office/drawing/2014/main" id="{ED3E7C74-CA5C-4E2E-88C3-EC2EB1630D03}"/>
            </a:ext>
          </a:extLst>
        </xdr:cNvPr>
        <xdr:cNvSpPr/>
      </xdr:nvSpPr>
      <xdr:spPr>
        <a:xfrm>
          <a:off x="15430500" y="1403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23405</xdr:rowOff>
    </xdr:from>
    <xdr:to>
      <xdr:col>85</xdr:col>
      <xdr:colOff>127000</xdr:colOff>
      <xdr:row>82</xdr:row>
      <xdr:rowOff>77288</xdr:rowOff>
    </xdr:to>
    <xdr:cxnSp macro="">
      <xdr:nvCxnSpPr>
        <xdr:cNvPr id="762" name="直線コネクタ 761">
          <a:extLst>
            <a:ext uri="{FF2B5EF4-FFF2-40B4-BE49-F238E27FC236}">
              <a16:creationId xmlns:a16="http://schemas.microsoft.com/office/drawing/2014/main" id="{73DFAE9E-9570-4CB5-B47E-3E363989F167}"/>
            </a:ext>
          </a:extLst>
        </xdr:cNvPr>
        <xdr:cNvCxnSpPr/>
      </xdr:nvCxnSpPr>
      <xdr:spPr>
        <a:xfrm>
          <a:off x="15481300" y="14082305"/>
          <a:ext cx="8382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99968</xdr:rowOff>
    </xdr:from>
    <xdr:to>
      <xdr:col>76</xdr:col>
      <xdr:colOff>165100</xdr:colOff>
      <xdr:row>82</xdr:row>
      <xdr:rowOff>30118</xdr:rowOff>
    </xdr:to>
    <xdr:sp macro="" textlink="">
      <xdr:nvSpPr>
        <xdr:cNvPr id="763" name="楕円 762">
          <a:extLst>
            <a:ext uri="{FF2B5EF4-FFF2-40B4-BE49-F238E27FC236}">
              <a16:creationId xmlns:a16="http://schemas.microsoft.com/office/drawing/2014/main" id="{21DC573C-9A5F-4065-9A07-C120D73D2499}"/>
            </a:ext>
          </a:extLst>
        </xdr:cNvPr>
        <xdr:cNvSpPr/>
      </xdr:nvSpPr>
      <xdr:spPr>
        <a:xfrm>
          <a:off x="14541500" y="1398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150768</xdr:rowOff>
    </xdr:from>
    <xdr:to>
      <xdr:col>81</xdr:col>
      <xdr:colOff>50800</xdr:colOff>
      <xdr:row>82</xdr:row>
      <xdr:rowOff>23405</xdr:rowOff>
    </xdr:to>
    <xdr:cxnSp macro="">
      <xdr:nvCxnSpPr>
        <xdr:cNvPr id="764" name="直線コネクタ 763">
          <a:extLst>
            <a:ext uri="{FF2B5EF4-FFF2-40B4-BE49-F238E27FC236}">
              <a16:creationId xmlns:a16="http://schemas.microsoft.com/office/drawing/2014/main" id="{DF26AEB0-88B9-4F9A-8656-0CAC88265EFB}"/>
            </a:ext>
          </a:extLst>
        </xdr:cNvPr>
        <xdr:cNvCxnSpPr/>
      </xdr:nvCxnSpPr>
      <xdr:spPr>
        <a:xfrm>
          <a:off x="14592300" y="14038218"/>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16692</xdr:rowOff>
    </xdr:from>
    <xdr:to>
      <xdr:col>72</xdr:col>
      <xdr:colOff>38100</xdr:colOff>
      <xdr:row>81</xdr:row>
      <xdr:rowOff>118292</xdr:rowOff>
    </xdr:to>
    <xdr:sp macro="" textlink="">
      <xdr:nvSpPr>
        <xdr:cNvPr id="765" name="楕円 764">
          <a:extLst>
            <a:ext uri="{FF2B5EF4-FFF2-40B4-BE49-F238E27FC236}">
              <a16:creationId xmlns:a16="http://schemas.microsoft.com/office/drawing/2014/main" id="{FEE66637-B80E-4350-A399-36E1BF3046BB}"/>
            </a:ext>
          </a:extLst>
        </xdr:cNvPr>
        <xdr:cNvSpPr/>
      </xdr:nvSpPr>
      <xdr:spPr>
        <a:xfrm>
          <a:off x="13652500" y="1390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67492</xdr:rowOff>
    </xdr:from>
    <xdr:to>
      <xdr:col>76</xdr:col>
      <xdr:colOff>114300</xdr:colOff>
      <xdr:row>81</xdr:row>
      <xdr:rowOff>150768</xdr:rowOff>
    </xdr:to>
    <xdr:cxnSp macro="">
      <xdr:nvCxnSpPr>
        <xdr:cNvPr id="766" name="直線コネクタ 765">
          <a:extLst>
            <a:ext uri="{FF2B5EF4-FFF2-40B4-BE49-F238E27FC236}">
              <a16:creationId xmlns:a16="http://schemas.microsoft.com/office/drawing/2014/main" id="{DEC4BCCB-0CA4-47F4-9AAD-6242A8728C98}"/>
            </a:ext>
          </a:extLst>
        </xdr:cNvPr>
        <xdr:cNvCxnSpPr/>
      </xdr:nvCxnSpPr>
      <xdr:spPr>
        <a:xfrm>
          <a:off x="13703300" y="13954942"/>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140788</xdr:rowOff>
    </xdr:from>
    <xdr:to>
      <xdr:col>67</xdr:col>
      <xdr:colOff>101600</xdr:colOff>
      <xdr:row>82</xdr:row>
      <xdr:rowOff>70938</xdr:rowOff>
    </xdr:to>
    <xdr:sp macro="" textlink="">
      <xdr:nvSpPr>
        <xdr:cNvPr id="767" name="楕円 766">
          <a:extLst>
            <a:ext uri="{FF2B5EF4-FFF2-40B4-BE49-F238E27FC236}">
              <a16:creationId xmlns:a16="http://schemas.microsoft.com/office/drawing/2014/main" id="{E3E3601D-3FC1-40A5-9549-758442A6E62D}"/>
            </a:ext>
          </a:extLst>
        </xdr:cNvPr>
        <xdr:cNvSpPr/>
      </xdr:nvSpPr>
      <xdr:spPr>
        <a:xfrm>
          <a:off x="12763500" y="1402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67492</xdr:rowOff>
    </xdr:from>
    <xdr:to>
      <xdr:col>71</xdr:col>
      <xdr:colOff>177800</xdr:colOff>
      <xdr:row>82</xdr:row>
      <xdr:rowOff>20138</xdr:rowOff>
    </xdr:to>
    <xdr:cxnSp macro="">
      <xdr:nvCxnSpPr>
        <xdr:cNvPr id="768" name="直線コネクタ 767">
          <a:extLst>
            <a:ext uri="{FF2B5EF4-FFF2-40B4-BE49-F238E27FC236}">
              <a16:creationId xmlns:a16="http://schemas.microsoft.com/office/drawing/2014/main" id="{D47D0B8C-800A-4D59-ABC3-45579BDFE2F0}"/>
            </a:ext>
          </a:extLst>
        </xdr:cNvPr>
        <xdr:cNvCxnSpPr/>
      </xdr:nvCxnSpPr>
      <xdr:spPr>
        <a:xfrm flipV="1">
          <a:off x="12814300" y="13954942"/>
          <a:ext cx="889000" cy="12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76761</xdr:rowOff>
    </xdr:from>
    <xdr:ext cx="405111" cy="259045"/>
    <xdr:sp macro="" textlink="">
      <xdr:nvSpPr>
        <xdr:cNvPr id="769" name="n_1aveValue【消防施設】&#10;有形固定資産減価償却率">
          <a:extLst>
            <a:ext uri="{FF2B5EF4-FFF2-40B4-BE49-F238E27FC236}">
              <a16:creationId xmlns:a16="http://schemas.microsoft.com/office/drawing/2014/main" id="{BD5DD495-605C-4AE1-A781-502BD0F922D7}"/>
            </a:ext>
          </a:extLst>
        </xdr:cNvPr>
        <xdr:cNvSpPr txBox="1"/>
      </xdr:nvSpPr>
      <xdr:spPr>
        <a:xfrm>
          <a:off x="15266044"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88191</xdr:rowOff>
    </xdr:from>
    <xdr:ext cx="405111" cy="259045"/>
    <xdr:sp macro="" textlink="">
      <xdr:nvSpPr>
        <xdr:cNvPr id="770" name="n_2aveValue【消防施設】&#10;有形固定資産減価償却率">
          <a:extLst>
            <a:ext uri="{FF2B5EF4-FFF2-40B4-BE49-F238E27FC236}">
              <a16:creationId xmlns:a16="http://schemas.microsoft.com/office/drawing/2014/main" id="{9EE9CAA8-1CE5-4145-BE00-B96FEE4479BE}"/>
            </a:ext>
          </a:extLst>
        </xdr:cNvPr>
        <xdr:cNvSpPr txBox="1"/>
      </xdr:nvSpPr>
      <xdr:spPr>
        <a:xfrm>
          <a:off x="14389744" y="1431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45738</xdr:rowOff>
    </xdr:from>
    <xdr:ext cx="405111" cy="259045"/>
    <xdr:sp macro="" textlink="">
      <xdr:nvSpPr>
        <xdr:cNvPr id="771" name="n_3aveValue【消防施設】&#10;有形固定資産減価償却率">
          <a:extLst>
            <a:ext uri="{FF2B5EF4-FFF2-40B4-BE49-F238E27FC236}">
              <a16:creationId xmlns:a16="http://schemas.microsoft.com/office/drawing/2014/main" id="{531A2533-91B8-40ED-BD77-63581D3F2414}"/>
            </a:ext>
          </a:extLst>
        </xdr:cNvPr>
        <xdr:cNvSpPr txBox="1"/>
      </xdr:nvSpPr>
      <xdr:spPr>
        <a:xfrm>
          <a:off x="13500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50635</xdr:rowOff>
    </xdr:from>
    <xdr:ext cx="405111" cy="259045"/>
    <xdr:sp macro="" textlink="">
      <xdr:nvSpPr>
        <xdr:cNvPr id="772" name="n_4aveValue【消防施設】&#10;有形固定資産減価償却率">
          <a:extLst>
            <a:ext uri="{FF2B5EF4-FFF2-40B4-BE49-F238E27FC236}">
              <a16:creationId xmlns:a16="http://schemas.microsoft.com/office/drawing/2014/main" id="{2B43E0D1-0A28-41CD-A2A2-BC70043C2F7C}"/>
            </a:ext>
          </a:extLst>
        </xdr:cNvPr>
        <xdr:cNvSpPr txBox="1"/>
      </xdr:nvSpPr>
      <xdr:spPr>
        <a:xfrm>
          <a:off x="12611744" y="1428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90732</xdr:rowOff>
    </xdr:from>
    <xdr:ext cx="405111" cy="259045"/>
    <xdr:sp macro="" textlink="">
      <xdr:nvSpPr>
        <xdr:cNvPr id="773" name="n_1mainValue【消防施設】&#10;有形固定資産減価償却率">
          <a:extLst>
            <a:ext uri="{FF2B5EF4-FFF2-40B4-BE49-F238E27FC236}">
              <a16:creationId xmlns:a16="http://schemas.microsoft.com/office/drawing/2014/main" id="{7B743FEC-A896-4ED6-AD65-1EB21C226C75}"/>
            </a:ext>
          </a:extLst>
        </xdr:cNvPr>
        <xdr:cNvSpPr txBox="1"/>
      </xdr:nvSpPr>
      <xdr:spPr>
        <a:xfrm>
          <a:off x="15266044" y="1380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46645</xdr:rowOff>
    </xdr:from>
    <xdr:ext cx="405111" cy="259045"/>
    <xdr:sp macro="" textlink="">
      <xdr:nvSpPr>
        <xdr:cNvPr id="774" name="n_2mainValue【消防施設】&#10;有形固定資産減価償却率">
          <a:extLst>
            <a:ext uri="{FF2B5EF4-FFF2-40B4-BE49-F238E27FC236}">
              <a16:creationId xmlns:a16="http://schemas.microsoft.com/office/drawing/2014/main" id="{25922C41-1BCF-4BA5-9488-DF796282705D}"/>
            </a:ext>
          </a:extLst>
        </xdr:cNvPr>
        <xdr:cNvSpPr txBox="1"/>
      </xdr:nvSpPr>
      <xdr:spPr>
        <a:xfrm>
          <a:off x="14389744" y="1376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134819</xdr:rowOff>
    </xdr:from>
    <xdr:ext cx="405111" cy="259045"/>
    <xdr:sp macro="" textlink="">
      <xdr:nvSpPr>
        <xdr:cNvPr id="775" name="n_3mainValue【消防施設】&#10;有形固定資産減価償却率">
          <a:extLst>
            <a:ext uri="{FF2B5EF4-FFF2-40B4-BE49-F238E27FC236}">
              <a16:creationId xmlns:a16="http://schemas.microsoft.com/office/drawing/2014/main" id="{2034C69B-2D9B-4401-8511-1632F586D8EF}"/>
            </a:ext>
          </a:extLst>
        </xdr:cNvPr>
        <xdr:cNvSpPr txBox="1"/>
      </xdr:nvSpPr>
      <xdr:spPr>
        <a:xfrm>
          <a:off x="13500744" y="1367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87465</xdr:rowOff>
    </xdr:from>
    <xdr:ext cx="405111" cy="259045"/>
    <xdr:sp macro="" textlink="">
      <xdr:nvSpPr>
        <xdr:cNvPr id="776" name="n_4mainValue【消防施設】&#10;有形固定資産減価償却率">
          <a:extLst>
            <a:ext uri="{FF2B5EF4-FFF2-40B4-BE49-F238E27FC236}">
              <a16:creationId xmlns:a16="http://schemas.microsoft.com/office/drawing/2014/main" id="{DC9B39F1-35E8-48CE-954D-E1B05929DEA1}"/>
            </a:ext>
          </a:extLst>
        </xdr:cNvPr>
        <xdr:cNvSpPr txBox="1"/>
      </xdr:nvSpPr>
      <xdr:spPr>
        <a:xfrm>
          <a:off x="12611744" y="1380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a:extLst>
            <a:ext uri="{FF2B5EF4-FFF2-40B4-BE49-F238E27FC236}">
              <a16:creationId xmlns:a16="http://schemas.microsoft.com/office/drawing/2014/main" id="{FA5C832B-7A37-4DB4-9294-9C0C69499CA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a:extLst>
            <a:ext uri="{FF2B5EF4-FFF2-40B4-BE49-F238E27FC236}">
              <a16:creationId xmlns:a16="http://schemas.microsoft.com/office/drawing/2014/main" id="{69B56F6E-B6AB-4238-BA95-D6871FCE7C7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a:extLst>
            <a:ext uri="{FF2B5EF4-FFF2-40B4-BE49-F238E27FC236}">
              <a16:creationId xmlns:a16="http://schemas.microsoft.com/office/drawing/2014/main" id="{81309378-7462-44F6-B669-0E457EE4474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a:extLst>
            <a:ext uri="{FF2B5EF4-FFF2-40B4-BE49-F238E27FC236}">
              <a16:creationId xmlns:a16="http://schemas.microsoft.com/office/drawing/2014/main" id="{22430266-439E-480A-9A07-00A6E4BCD4A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a:extLst>
            <a:ext uri="{FF2B5EF4-FFF2-40B4-BE49-F238E27FC236}">
              <a16:creationId xmlns:a16="http://schemas.microsoft.com/office/drawing/2014/main" id="{C51D60E9-4CCC-4417-991A-62916F8AA59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a:extLst>
            <a:ext uri="{FF2B5EF4-FFF2-40B4-BE49-F238E27FC236}">
              <a16:creationId xmlns:a16="http://schemas.microsoft.com/office/drawing/2014/main" id="{8A88B007-91B4-4630-9298-A8ADD703B61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a:extLst>
            <a:ext uri="{FF2B5EF4-FFF2-40B4-BE49-F238E27FC236}">
              <a16:creationId xmlns:a16="http://schemas.microsoft.com/office/drawing/2014/main" id="{65A5766E-D53A-4123-B6E5-7A4E25916D5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a:extLst>
            <a:ext uri="{FF2B5EF4-FFF2-40B4-BE49-F238E27FC236}">
              <a16:creationId xmlns:a16="http://schemas.microsoft.com/office/drawing/2014/main" id="{F240982D-065F-4DC7-9009-53F591C02E1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a:extLst>
            <a:ext uri="{FF2B5EF4-FFF2-40B4-BE49-F238E27FC236}">
              <a16:creationId xmlns:a16="http://schemas.microsoft.com/office/drawing/2014/main" id="{CEC55F78-85AB-420E-8881-8169433FBD8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a:extLst>
            <a:ext uri="{FF2B5EF4-FFF2-40B4-BE49-F238E27FC236}">
              <a16:creationId xmlns:a16="http://schemas.microsoft.com/office/drawing/2014/main" id="{7C9A0261-F13A-4C64-A0B9-A8DEC72D87E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7" name="直線コネクタ 786">
          <a:extLst>
            <a:ext uri="{FF2B5EF4-FFF2-40B4-BE49-F238E27FC236}">
              <a16:creationId xmlns:a16="http://schemas.microsoft.com/office/drawing/2014/main" id="{0F4C2033-03D3-4E1B-AC40-8206059F8CB6}"/>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8" name="テキスト ボックス 787">
          <a:extLst>
            <a:ext uri="{FF2B5EF4-FFF2-40B4-BE49-F238E27FC236}">
              <a16:creationId xmlns:a16="http://schemas.microsoft.com/office/drawing/2014/main" id="{480D4040-1C08-4FB4-9804-BD07B0F4D222}"/>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9" name="直線コネクタ 788">
          <a:extLst>
            <a:ext uri="{FF2B5EF4-FFF2-40B4-BE49-F238E27FC236}">
              <a16:creationId xmlns:a16="http://schemas.microsoft.com/office/drawing/2014/main" id="{F7DA0282-013D-4B6F-A38C-09D8244EDD37}"/>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0" name="テキスト ボックス 789">
          <a:extLst>
            <a:ext uri="{FF2B5EF4-FFF2-40B4-BE49-F238E27FC236}">
              <a16:creationId xmlns:a16="http://schemas.microsoft.com/office/drawing/2014/main" id="{C012CE30-39A4-48AB-8441-BDA336B80D3B}"/>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1" name="直線コネクタ 790">
          <a:extLst>
            <a:ext uri="{FF2B5EF4-FFF2-40B4-BE49-F238E27FC236}">
              <a16:creationId xmlns:a16="http://schemas.microsoft.com/office/drawing/2014/main" id="{17E39E09-FAF1-4477-BE1B-EE14AB77174C}"/>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2" name="テキスト ボックス 791">
          <a:extLst>
            <a:ext uri="{FF2B5EF4-FFF2-40B4-BE49-F238E27FC236}">
              <a16:creationId xmlns:a16="http://schemas.microsoft.com/office/drawing/2014/main" id="{303B028B-D76C-4B94-8604-753BC61FE754}"/>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3" name="直線コネクタ 792">
          <a:extLst>
            <a:ext uri="{FF2B5EF4-FFF2-40B4-BE49-F238E27FC236}">
              <a16:creationId xmlns:a16="http://schemas.microsoft.com/office/drawing/2014/main" id="{1F347796-D7B9-449C-8C3F-6E6081F04D91}"/>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4" name="テキスト ボックス 793">
          <a:extLst>
            <a:ext uri="{FF2B5EF4-FFF2-40B4-BE49-F238E27FC236}">
              <a16:creationId xmlns:a16="http://schemas.microsoft.com/office/drawing/2014/main" id="{F6EEFA4F-1FAA-458B-A526-9EE620676CFB}"/>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5" name="直線コネクタ 794">
          <a:extLst>
            <a:ext uri="{FF2B5EF4-FFF2-40B4-BE49-F238E27FC236}">
              <a16:creationId xmlns:a16="http://schemas.microsoft.com/office/drawing/2014/main" id="{CA49AA5A-9F16-4A3F-90F1-0ACF365BCE7B}"/>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6" name="テキスト ボックス 795">
          <a:extLst>
            <a:ext uri="{FF2B5EF4-FFF2-40B4-BE49-F238E27FC236}">
              <a16:creationId xmlns:a16="http://schemas.microsoft.com/office/drawing/2014/main" id="{2E98278D-C596-47CA-8611-58C58B85C2E5}"/>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7" name="直線コネクタ 796">
          <a:extLst>
            <a:ext uri="{FF2B5EF4-FFF2-40B4-BE49-F238E27FC236}">
              <a16:creationId xmlns:a16="http://schemas.microsoft.com/office/drawing/2014/main" id="{07263689-DD24-4438-8217-8D611C69825F}"/>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8" name="テキスト ボックス 797">
          <a:extLst>
            <a:ext uri="{FF2B5EF4-FFF2-40B4-BE49-F238E27FC236}">
              <a16:creationId xmlns:a16="http://schemas.microsoft.com/office/drawing/2014/main" id="{429D0ABA-D1CE-4C03-ACBB-BAC18DDA3535}"/>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9" name="直線コネクタ 798">
          <a:extLst>
            <a:ext uri="{FF2B5EF4-FFF2-40B4-BE49-F238E27FC236}">
              <a16:creationId xmlns:a16="http://schemas.microsoft.com/office/drawing/2014/main" id="{4D205E41-7D4A-4C66-85EF-7FD5EAFFB85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0" name="テキスト ボックス 799">
          <a:extLst>
            <a:ext uri="{FF2B5EF4-FFF2-40B4-BE49-F238E27FC236}">
              <a16:creationId xmlns:a16="http://schemas.microsoft.com/office/drawing/2014/main" id="{ACE74AB6-90BF-45B3-B6B1-94F0F73FA30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1" name="【消防施設】&#10;一人当たり面積グラフ枠">
          <a:extLst>
            <a:ext uri="{FF2B5EF4-FFF2-40B4-BE49-F238E27FC236}">
              <a16:creationId xmlns:a16="http://schemas.microsoft.com/office/drawing/2014/main" id="{8176DDAB-22DE-49E1-8C31-D3F0F64AB30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26670</xdr:rowOff>
    </xdr:from>
    <xdr:to>
      <xdr:col>116</xdr:col>
      <xdr:colOff>62864</xdr:colOff>
      <xdr:row>86</xdr:row>
      <xdr:rowOff>136071</xdr:rowOff>
    </xdr:to>
    <xdr:cxnSp macro="">
      <xdr:nvCxnSpPr>
        <xdr:cNvPr id="802" name="直線コネクタ 801">
          <a:extLst>
            <a:ext uri="{FF2B5EF4-FFF2-40B4-BE49-F238E27FC236}">
              <a16:creationId xmlns:a16="http://schemas.microsoft.com/office/drawing/2014/main" id="{392D7485-35D8-4E54-B189-B7BBAAA738AA}"/>
            </a:ext>
          </a:extLst>
        </xdr:cNvPr>
        <xdr:cNvCxnSpPr/>
      </xdr:nvCxnSpPr>
      <xdr:spPr>
        <a:xfrm flipV="1">
          <a:off x="22160864" y="13399770"/>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803" name="【消防施設】&#10;一人当たり面積最小値テキスト">
          <a:extLst>
            <a:ext uri="{FF2B5EF4-FFF2-40B4-BE49-F238E27FC236}">
              <a16:creationId xmlns:a16="http://schemas.microsoft.com/office/drawing/2014/main" id="{1A31D430-1D94-4557-91A8-2DFFE149C842}"/>
            </a:ext>
          </a:extLst>
        </xdr:cNvPr>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804" name="直線コネクタ 803">
          <a:extLst>
            <a:ext uri="{FF2B5EF4-FFF2-40B4-BE49-F238E27FC236}">
              <a16:creationId xmlns:a16="http://schemas.microsoft.com/office/drawing/2014/main" id="{DF25A287-BF43-4052-94A7-4C32FF9E481A}"/>
            </a:ext>
          </a:extLst>
        </xdr:cNvPr>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144797</xdr:rowOff>
    </xdr:from>
    <xdr:ext cx="469744" cy="259045"/>
    <xdr:sp macro="" textlink="">
      <xdr:nvSpPr>
        <xdr:cNvPr id="805" name="【消防施設】&#10;一人当たり面積最大値テキスト">
          <a:extLst>
            <a:ext uri="{FF2B5EF4-FFF2-40B4-BE49-F238E27FC236}">
              <a16:creationId xmlns:a16="http://schemas.microsoft.com/office/drawing/2014/main" id="{25908634-52D5-4E67-9015-65599FC1D8AE}"/>
            </a:ext>
          </a:extLst>
        </xdr:cNvPr>
        <xdr:cNvSpPr txBox="1"/>
      </xdr:nvSpPr>
      <xdr:spPr>
        <a:xfrm>
          <a:off x="22199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26670</xdr:rowOff>
    </xdr:from>
    <xdr:to>
      <xdr:col>116</xdr:col>
      <xdr:colOff>152400</xdr:colOff>
      <xdr:row>78</xdr:row>
      <xdr:rowOff>26670</xdr:rowOff>
    </xdr:to>
    <xdr:cxnSp macro="">
      <xdr:nvCxnSpPr>
        <xdr:cNvPr id="806" name="直線コネクタ 805">
          <a:extLst>
            <a:ext uri="{FF2B5EF4-FFF2-40B4-BE49-F238E27FC236}">
              <a16:creationId xmlns:a16="http://schemas.microsoft.com/office/drawing/2014/main" id="{FD8F7BCF-55BC-44FA-8026-0AC8B527D4F5}"/>
            </a:ext>
          </a:extLst>
        </xdr:cNvPr>
        <xdr:cNvCxnSpPr/>
      </xdr:nvCxnSpPr>
      <xdr:spPr>
        <a:xfrm>
          <a:off x="22072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49365</xdr:rowOff>
    </xdr:from>
    <xdr:ext cx="469744" cy="259045"/>
    <xdr:sp macro="" textlink="">
      <xdr:nvSpPr>
        <xdr:cNvPr id="807" name="【消防施設】&#10;一人当たり面積平均値テキスト">
          <a:extLst>
            <a:ext uri="{FF2B5EF4-FFF2-40B4-BE49-F238E27FC236}">
              <a16:creationId xmlns:a16="http://schemas.microsoft.com/office/drawing/2014/main" id="{D0D0BA42-7633-4DE4-9765-9BE81F7CC3C9}"/>
            </a:ext>
          </a:extLst>
        </xdr:cNvPr>
        <xdr:cNvSpPr txBox="1"/>
      </xdr:nvSpPr>
      <xdr:spPr>
        <a:xfrm>
          <a:off x="22199600" y="14279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26488</xdr:rowOff>
    </xdr:from>
    <xdr:to>
      <xdr:col>116</xdr:col>
      <xdr:colOff>114300</xdr:colOff>
      <xdr:row>84</xdr:row>
      <xdr:rowOff>128088</xdr:rowOff>
    </xdr:to>
    <xdr:sp macro="" textlink="">
      <xdr:nvSpPr>
        <xdr:cNvPr id="808" name="フローチャート: 判断 807">
          <a:extLst>
            <a:ext uri="{FF2B5EF4-FFF2-40B4-BE49-F238E27FC236}">
              <a16:creationId xmlns:a16="http://schemas.microsoft.com/office/drawing/2014/main" id="{6A23B727-EC4C-4CD3-9395-D1BA8E9DFFD4}"/>
            </a:ext>
          </a:extLst>
        </xdr:cNvPr>
        <xdr:cNvSpPr/>
      </xdr:nvSpPr>
      <xdr:spPr>
        <a:xfrm>
          <a:off x="22110700" y="1442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18324</xdr:rowOff>
    </xdr:from>
    <xdr:to>
      <xdr:col>112</xdr:col>
      <xdr:colOff>38100</xdr:colOff>
      <xdr:row>84</xdr:row>
      <xdr:rowOff>119924</xdr:rowOff>
    </xdr:to>
    <xdr:sp macro="" textlink="">
      <xdr:nvSpPr>
        <xdr:cNvPr id="809" name="フローチャート: 判断 808">
          <a:extLst>
            <a:ext uri="{FF2B5EF4-FFF2-40B4-BE49-F238E27FC236}">
              <a16:creationId xmlns:a16="http://schemas.microsoft.com/office/drawing/2014/main" id="{6C4DEE2F-8E87-45E3-907D-DE992EF91A7C}"/>
            </a:ext>
          </a:extLst>
        </xdr:cNvPr>
        <xdr:cNvSpPr/>
      </xdr:nvSpPr>
      <xdr:spPr>
        <a:xfrm>
          <a:off x="21272500" y="1442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126093</xdr:rowOff>
    </xdr:from>
    <xdr:to>
      <xdr:col>107</xdr:col>
      <xdr:colOff>101600</xdr:colOff>
      <xdr:row>82</xdr:row>
      <xdr:rowOff>56243</xdr:rowOff>
    </xdr:to>
    <xdr:sp macro="" textlink="">
      <xdr:nvSpPr>
        <xdr:cNvPr id="810" name="フローチャート: 判断 809">
          <a:extLst>
            <a:ext uri="{FF2B5EF4-FFF2-40B4-BE49-F238E27FC236}">
              <a16:creationId xmlns:a16="http://schemas.microsoft.com/office/drawing/2014/main" id="{C1D44CBC-79C1-4902-BD13-1CB3CAB393E7}"/>
            </a:ext>
          </a:extLst>
        </xdr:cNvPr>
        <xdr:cNvSpPr/>
      </xdr:nvSpPr>
      <xdr:spPr>
        <a:xfrm>
          <a:off x="20383500" y="1401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13426</xdr:rowOff>
    </xdr:from>
    <xdr:to>
      <xdr:col>102</xdr:col>
      <xdr:colOff>165100</xdr:colOff>
      <xdr:row>81</xdr:row>
      <xdr:rowOff>115026</xdr:rowOff>
    </xdr:to>
    <xdr:sp macro="" textlink="">
      <xdr:nvSpPr>
        <xdr:cNvPr id="811" name="フローチャート: 判断 810">
          <a:extLst>
            <a:ext uri="{FF2B5EF4-FFF2-40B4-BE49-F238E27FC236}">
              <a16:creationId xmlns:a16="http://schemas.microsoft.com/office/drawing/2014/main" id="{072072C0-E7FE-4C20-A8D7-1C91B77C6A47}"/>
            </a:ext>
          </a:extLst>
        </xdr:cNvPr>
        <xdr:cNvSpPr/>
      </xdr:nvSpPr>
      <xdr:spPr>
        <a:xfrm>
          <a:off x="19494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122827</xdr:rowOff>
    </xdr:from>
    <xdr:to>
      <xdr:col>98</xdr:col>
      <xdr:colOff>38100</xdr:colOff>
      <xdr:row>82</xdr:row>
      <xdr:rowOff>52977</xdr:rowOff>
    </xdr:to>
    <xdr:sp macro="" textlink="">
      <xdr:nvSpPr>
        <xdr:cNvPr id="812" name="フローチャート: 判断 811">
          <a:extLst>
            <a:ext uri="{FF2B5EF4-FFF2-40B4-BE49-F238E27FC236}">
              <a16:creationId xmlns:a16="http://schemas.microsoft.com/office/drawing/2014/main" id="{B5527D63-4AAB-4D6D-834D-C2279933A833}"/>
            </a:ext>
          </a:extLst>
        </xdr:cNvPr>
        <xdr:cNvSpPr/>
      </xdr:nvSpPr>
      <xdr:spPr>
        <a:xfrm>
          <a:off x="18605500" y="1401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EE2967F2-A92C-44AC-894E-E623100B91B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A29AFF6B-84C3-4CC4-859D-2E16F7694E5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7F059273-B5E7-425E-B7FF-6CF8D810125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EAF5A569-BD2B-427B-AA20-138928F924C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DCA66E67-72FD-4428-93C7-C4EF9926A9B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137523</xdr:rowOff>
    </xdr:from>
    <xdr:to>
      <xdr:col>116</xdr:col>
      <xdr:colOff>114300</xdr:colOff>
      <xdr:row>86</xdr:row>
      <xdr:rowOff>67673</xdr:rowOff>
    </xdr:to>
    <xdr:sp macro="" textlink="">
      <xdr:nvSpPr>
        <xdr:cNvPr id="818" name="楕円 817">
          <a:extLst>
            <a:ext uri="{FF2B5EF4-FFF2-40B4-BE49-F238E27FC236}">
              <a16:creationId xmlns:a16="http://schemas.microsoft.com/office/drawing/2014/main" id="{0457BAA4-0E8F-4BA1-974B-5A8711462308}"/>
            </a:ext>
          </a:extLst>
        </xdr:cNvPr>
        <xdr:cNvSpPr/>
      </xdr:nvSpPr>
      <xdr:spPr>
        <a:xfrm>
          <a:off x="22110700" y="1471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52450</xdr:rowOff>
    </xdr:from>
    <xdr:ext cx="469744" cy="259045"/>
    <xdr:sp macro="" textlink="">
      <xdr:nvSpPr>
        <xdr:cNvPr id="819" name="【消防施設】&#10;一人当たり面積該当値テキスト">
          <a:extLst>
            <a:ext uri="{FF2B5EF4-FFF2-40B4-BE49-F238E27FC236}">
              <a16:creationId xmlns:a16="http://schemas.microsoft.com/office/drawing/2014/main" id="{EE481D98-194A-4848-8FAA-F856585B6D74}"/>
            </a:ext>
          </a:extLst>
        </xdr:cNvPr>
        <xdr:cNvSpPr txBox="1"/>
      </xdr:nvSpPr>
      <xdr:spPr>
        <a:xfrm>
          <a:off x="22199600" y="14625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137523</xdr:rowOff>
    </xdr:from>
    <xdr:to>
      <xdr:col>112</xdr:col>
      <xdr:colOff>38100</xdr:colOff>
      <xdr:row>86</xdr:row>
      <xdr:rowOff>67673</xdr:rowOff>
    </xdr:to>
    <xdr:sp macro="" textlink="">
      <xdr:nvSpPr>
        <xdr:cNvPr id="820" name="楕円 819">
          <a:extLst>
            <a:ext uri="{FF2B5EF4-FFF2-40B4-BE49-F238E27FC236}">
              <a16:creationId xmlns:a16="http://schemas.microsoft.com/office/drawing/2014/main" id="{EA671A2B-EB01-4968-91DB-4F4B718B20D9}"/>
            </a:ext>
          </a:extLst>
        </xdr:cNvPr>
        <xdr:cNvSpPr/>
      </xdr:nvSpPr>
      <xdr:spPr>
        <a:xfrm>
          <a:off x="21272500" y="1471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16873</xdr:rowOff>
    </xdr:from>
    <xdr:to>
      <xdr:col>116</xdr:col>
      <xdr:colOff>63500</xdr:colOff>
      <xdr:row>86</xdr:row>
      <xdr:rowOff>16873</xdr:rowOff>
    </xdr:to>
    <xdr:cxnSp macro="">
      <xdr:nvCxnSpPr>
        <xdr:cNvPr id="821" name="直線コネクタ 820">
          <a:extLst>
            <a:ext uri="{FF2B5EF4-FFF2-40B4-BE49-F238E27FC236}">
              <a16:creationId xmlns:a16="http://schemas.microsoft.com/office/drawing/2014/main" id="{78EE90A8-9A62-426E-87AF-0ADA6C5590FB}"/>
            </a:ext>
          </a:extLst>
        </xdr:cNvPr>
        <xdr:cNvCxnSpPr/>
      </xdr:nvCxnSpPr>
      <xdr:spPr>
        <a:xfrm>
          <a:off x="21323300" y="1476157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139156</xdr:rowOff>
    </xdr:from>
    <xdr:to>
      <xdr:col>107</xdr:col>
      <xdr:colOff>101600</xdr:colOff>
      <xdr:row>86</xdr:row>
      <xdr:rowOff>69306</xdr:rowOff>
    </xdr:to>
    <xdr:sp macro="" textlink="">
      <xdr:nvSpPr>
        <xdr:cNvPr id="822" name="楕円 821">
          <a:extLst>
            <a:ext uri="{FF2B5EF4-FFF2-40B4-BE49-F238E27FC236}">
              <a16:creationId xmlns:a16="http://schemas.microsoft.com/office/drawing/2014/main" id="{E97BAB32-54D3-41AF-8EA7-5BA4F075EB3D}"/>
            </a:ext>
          </a:extLst>
        </xdr:cNvPr>
        <xdr:cNvSpPr/>
      </xdr:nvSpPr>
      <xdr:spPr>
        <a:xfrm>
          <a:off x="20383500" y="1471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16873</xdr:rowOff>
    </xdr:from>
    <xdr:to>
      <xdr:col>111</xdr:col>
      <xdr:colOff>177800</xdr:colOff>
      <xdr:row>86</xdr:row>
      <xdr:rowOff>18506</xdr:rowOff>
    </xdr:to>
    <xdr:cxnSp macro="">
      <xdr:nvCxnSpPr>
        <xdr:cNvPr id="823" name="直線コネクタ 822">
          <a:extLst>
            <a:ext uri="{FF2B5EF4-FFF2-40B4-BE49-F238E27FC236}">
              <a16:creationId xmlns:a16="http://schemas.microsoft.com/office/drawing/2014/main" id="{B7E62BD5-96B8-4862-ACFB-57634F99D2C9}"/>
            </a:ext>
          </a:extLst>
        </xdr:cNvPr>
        <xdr:cNvCxnSpPr/>
      </xdr:nvCxnSpPr>
      <xdr:spPr>
        <a:xfrm flipV="1">
          <a:off x="20434300" y="1476157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140788</xdr:rowOff>
    </xdr:from>
    <xdr:to>
      <xdr:col>102</xdr:col>
      <xdr:colOff>165100</xdr:colOff>
      <xdr:row>86</xdr:row>
      <xdr:rowOff>70938</xdr:rowOff>
    </xdr:to>
    <xdr:sp macro="" textlink="">
      <xdr:nvSpPr>
        <xdr:cNvPr id="824" name="楕円 823">
          <a:extLst>
            <a:ext uri="{FF2B5EF4-FFF2-40B4-BE49-F238E27FC236}">
              <a16:creationId xmlns:a16="http://schemas.microsoft.com/office/drawing/2014/main" id="{0390B25A-4425-48F6-9E66-F207D224234B}"/>
            </a:ext>
          </a:extLst>
        </xdr:cNvPr>
        <xdr:cNvSpPr/>
      </xdr:nvSpPr>
      <xdr:spPr>
        <a:xfrm>
          <a:off x="19494500" y="147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18506</xdr:rowOff>
    </xdr:from>
    <xdr:to>
      <xdr:col>107</xdr:col>
      <xdr:colOff>50800</xdr:colOff>
      <xdr:row>86</xdr:row>
      <xdr:rowOff>20138</xdr:rowOff>
    </xdr:to>
    <xdr:cxnSp macro="">
      <xdr:nvCxnSpPr>
        <xdr:cNvPr id="825" name="直線コネクタ 824">
          <a:extLst>
            <a:ext uri="{FF2B5EF4-FFF2-40B4-BE49-F238E27FC236}">
              <a16:creationId xmlns:a16="http://schemas.microsoft.com/office/drawing/2014/main" id="{98656953-4244-4697-B7AB-989FBC57F02F}"/>
            </a:ext>
          </a:extLst>
        </xdr:cNvPr>
        <xdr:cNvCxnSpPr/>
      </xdr:nvCxnSpPr>
      <xdr:spPr>
        <a:xfrm flipV="1">
          <a:off x="19545300" y="1476320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142421</xdr:rowOff>
    </xdr:from>
    <xdr:to>
      <xdr:col>98</xdr:col>
      <xdr:colOff>38100</xdr:colOff>
      <xdr:row>86</xdr:row>
      <xdr:rowOff>72571</xdr:rowOff>
    </xdr:to>
    <xdr:sp macro="" textlink="">
      <xdr:nvSpPr>
        <xdr:cNvPr id="826" name="楕円 825">
          <a:extLst>
            <a:ext uri="{FF2B5EF4-FFF2-40B4-BE49-F238E27FC236}">
              <a16:creationId xmlns:a16="http://schemas.microsoft.com/office/drawing/2014/main" id="{19718836-EC4A-47EF-B865-3CA93B820D4E}"/>
            </a:ext>
          </a:extLst>
        </xdr:cNvPr>
        <xdr:cNvSpPr/>
      </xdr:nvSpPr>
      <xdr:spPr>
        <a:xfrm>
          <a:off x="18605500" y="147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20138</xdr:rowOff>
    </xdr:from>
    <xdr:to>
      <xdr:col>102</xdr:col>
      <xdr:colOff>114300</xdr:colOff>
      <xdr:row>86</xdr:row>
      <xdr:rowOff>21771</xdr:rowOff>
    </xdr:to>
    <xdr:cxnSp macro="">
      <xdr:nvCxnSpPr>
        <xdr:cNvPr id="827" name="直線コネクタ 826">
          <a:extLst>
            <a:ext uri="{FF2B5EF4-FFF2-40B4-BE49-F238E27FC236}">
              <a16:creationId xmlns:a16="http://schemas.microsoft.com/office/drawing/2014/main" id="{97F24D64-A6C7-42A1-9864-E4A672AD33DB}"/>
            </a:ext>
          </a:extLst>
        </xdr:cNvPr>
        <xdr:cNvCxnSpPr/>
      </xdr:nvCxnSpPr>
      <xdr:spPr>
        <a:xfrm flipV="1">
          <a:off x="18656300" y="14764838"/>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136451</xdr:rowOff>
    </xdr:from>
    <xdr:ext cx="469744" cy="259045"/>
    <xdr:sp macro="" textlink="">
      <xdr:nvSpPr>
        <xdr:cNvPr id="828" name="n_1aveValue【消防施設】&#10;一人当たり面積">
          <a:extLst>
            <a:ext uri="{FF2B5EF4-FFF2-40B4-BE49-F238E27FC236}">
              <a16:creationId xmlns:a16="http://schemas.microsoft.com/office/drawing/2014/main" id="{97913828-4768-4ACE-9056-AD1D79129A51}"/>
            </a:ext>
          </a:extLst>
        </xdr:cNvPr>
        <xdr:cNvSpPr txBox="1"/>
      </xdr:nvSpPr>
      <xdr:spPr>
        <a:xfrm>
          <a:off x="21075727" y="1419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72770</xdr:rowOff>
    </xdr:from>
    <xdr:ext cx="469744" cy="259045"/>
    <xdr:sp macro="" textlink="">
      <xdr:nvSpPr>
        <xdr:cNvPr id="829" name="n_2aveValue【消防施設】&#10;一人当たり面積">
          <a:extLst>
            <a:ext uri="{FF2B5EF4-FFF2-40B4-BE49-F238E27FC236}">
              <a16:creationId xmlns:a16="http://schemas.microsoft.com/office/drawing/2014/main" id="{1BA2D3AF-DD72-4D09-A42D-21BA784E55B3}"/>
            </a:ext>
          </a:extLst>
        </xdr:cNvPr>
        <xdr:cNvSpPr txBox="1"/>
      </xdr:nvSpPr>
      <xdr:spPr>
        <a:xfrm>
          <a:off x="20199427" y="1378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131553</xdr:rowOff>
    </xdr:from>
    <xdr:ext cx="469744" cy="259045"/>
    <xdr:sp macro="" textlink="">
      <xdr:nvSpPr>
        <xdr:cNvPr id="830" name="n_3aveValue【消防施設】&#10;一人当たり面積">
          <a:extLst>
            <a:ext uri="{FF2B5EF4-FFF2-40B4-BE49-F238E27FC236}">
              <a16:creationId xmlns:a16="http://schemas.microsoft.com/office/drawing/2014/main" id="{314E82BA-9D37-42AF-88EE-4F0AFE3F331E}"/>
            </a:ext>
          </a:extLst>
        </xdr:cNvPr>
        <xdr:cNvSpPr txBox="1"/>
      </xdr:nvSpPr>
      <xdr:spPr>
        <a:xfrm>
          <a:off x="19310427" y="1367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69504</xdr:rowOff>
    </xdr:from>
    <xdr:ext cx="469744" cy="259045"/>
    <xdr:sp macro="" textlink="">
      <xdr:nvSpPr>
        <xdr:cNvPr id="831" name="n_4aveValue【消防施設】&#10;一人当たり面積">
          <a:extLst>
            <a:ext uri="{FF2B5EF4-FFF2-40B4-BE49-F238E27FC236}">
              <a16:creationId xmlns:a16="http://schemas.microsoft.com/office/drawing/2014/main" id="{E3FD90FE-A397-4EFD-A387-C3F70A0E322F}"/>
            </a:ext>
          </a:extLst>
        </xdr:cNvPr>
        <xdr:cNvSpPr txBox="1"/>
      </xdr:nvSpPr>
      <xdr:spPr>
        <a:xfrm>
          <a:off x="18421427" y="1378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58800</xdr:rowOff>
    </xdr:from>
    <xdr:ext cx="469744" cy="259045"/>
    <xdr:sp macro="" textlink="">
      <xdr:nvSpPr>
        <xdr:cNvPr id="832" name="n_1mainValue【消防施設】&#10;一人当たり面積">
          <a:extLst>
            <a:ext uri="{FF2B5EF4-FFF2-40B4-BE49-F238E27FC236}">
              <a16:creationId xmlns:a16="http://schemas.microsoft.com/office/drawing/2014/main" id="{6A4CF3DA-6093-476E-A473-3059D2994F07}"/>
            </a:ext>
          </a:extLst>
        </xdr:cNvPr>
        <xdr:cNvSpPr txBox="1"/>
      </xdr:nvSpPr>
      <xdr:spPr>
        <a:xfrm>
          <a:off x="21075727" y="1480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60433</xdr:rowOff>
    </xdr:from>
    <xdr:ext cx="469744" cy="259045"/>
    <xdr:sp macro="" textlink="">
      <xdr:nvSpPr>
        <xdr:cNvPr id="833" name="n_2mainValue【消防施設】&#10;一人当たり面積">
          <a:extLst>
            <a:ext uri="{FF2B5EF4-FFF2-40B4-BE49-F238E27FC236}">
              <a16:creationId xmlns:a16="http://schemas.microsoft.com/office/drawing/2014/main" id="{153611B2-1EC1-4395-B803-5B1A7DE77802}"/>
            </a:ext>
          </a:extLst>
        </xdr:cNvPr>
        <xdr:cNvSpPr txBox="1"/>
      </xdr:nvSpPr>
      <xdr:spPr>
        <a:xfrm>
          <a:off x="20199427" y="1480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62065</xdr:rowOff>
    </xdr:from>
    <xdr:ext cx="469744" cy="259045"/>
    <xdr:sp macro="" textlink="">
      <xdr:nvSpPr>
        <xdr:cNvPr id="834" name="n_3mainValue【消防施設】&#10;一人当たり面積">
          <a:extLst>
            <a:ext uri="{FF2B5EF4-FFF2-40B4-BE49-F238E27FC236}">
              <a16:creationId xmlns:a16="http://schemas.microsoft.com/office/drawing/2014/main" id="{C40DB133-9F13-4001-B0A5-9B0F988DF6B0}"/>
            </a:ext>
          </a:extLst>
        </xdr:cNvPr>
        <xdr:cNvSpPr txBox="1"/>
      </xdr:nvSpPr>
      <xdr:spPr>
        <a:xfrm>
          <a:off x="19310427" y="14806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63698</xdr:rowOff>
    </xdr:from>
    <xdr:ext cx="469744" cy="259045"/>
    <xdr:sp macro="" textlink="">
      <xdr:nvSpPr>
        <xdr:cNvPr id="835" name="n_4mainValue【消防施設】&#10;一人当たり面積">
          <a:extLst>
            <a:ext uri="{FF2B5EF4-FFF2-40B4-BE49-F238E27FC236}">
              <a16:creationId xmlns:a16="http://schemas.microsoft.com/office/drawing/2014/main" id="{97638E91-7ACB-4217-B4E9-2C9D84DE36CF}"/>
            </a:ext>
          </a:extLst>
        </xdr:cNvPr>
        <xdr:cNvSpPr txBox="1"/>
      </xdr:nvSpPr>
      <xdr:spPr>
        <a:xfrm>
          <a:off x="18421427" y="1480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6" name="正方形/長方形 835">
          <a:extLst>
            <a:ext uri="{FF2B5EF4-FFF2-40B4-BE49-F238E27FC236}">
              <a16:creationId xmlns:a16="http://schemas.microsoft.com/office/drawing/2014/main" id="{10C31F7F-371D-4B32-A47E-322CD3FB074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7" name="正方形/長方形 836">
          <a:extLst>
            <a:ext uri="{FF2B5EF4-FFF2-40B4-BE49-F238E27FC236}">
              <a16:creationId xmlns:a16="http://schemas.microsoft.com/office/drawing/2014/main" id="{48451386-5E7C-41E8-A4D4-E742F433AEB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8" name="正方形/長方形 837">
          <a:extLst>
            <a:ext uri="{FF2B5EF4-FFF2-40B4-BE49-F238E27FC236}">
              <a16:creationId xmlns:a16="http://schemas.microsoft.com/office/drawing/2014/main" id="{C3231B36-BC57-45BC-BC9F-C9121121168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9" name="正方形/長方形 838">
          <a:extLst>
            <a:ext uri="{FF2B5EF4-FFF2-40B4-BE49-F238E27FC236}">
              <a16:creationId xmlns:a16="http://schemas.microsoft.com/office/drawing/2014/main" id="{6B0BE52F-7FE3-4222-9A73-4ACD0D575F1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0" name="正方形/長方形 839">
          <a:extLst>
            <a:ext uri="{FF2B5EF4-FFF2-40B4-BE49-F238E27FC236}">
              <a16:creationId xmlns:a16="http://schemas.microsoft.com/office/drawing/2014/main" id="{B8B52817-F15C-4251-8C1A-CB00A467D11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1" name="正方形/長方形 840">
          <a:extLst>
            <a:ext uri="{FF2B5EF4-FFF2-40B4-BE49-F238E27FC236}">
              <a16:creationId xmlns:a16="http://schemas.microsoft.com/office/drawing/2014/main" id="{E3156939-8C38-465A-A9FB-4A6CD8CC65F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2" name="正方形/長方形 841">
          <a:extLst>
            <a:ext uri="{FF2B5EF4-FFF2-40B4-BE49-F238E27FC236}">
              <a16:creationId xmlns:a16="http://schemas.microsoft.com/office/drawing/2014/main" id="{7598EF31-6579-46AC-AF0B-AC821CDEDF4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正方形/長方形 842">
          <a:extLst>
            <a:ext uri="{FF2B5EF4-FFF2-40B4-BE49-F238E27FC236}">
              <a16:creationId xmlns:a16="http://schemas.microsoft.com/office/drawing/2014/main" id="{95E716B1-E9D2-4928-8FA5-AC9DFD3F5CF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4" name="テキスト ボックス 843">
          <a:extLst>
            <a:ext uri="{FF2B5EF4-FFF2-40B4-BE49-F238E27FC236}">
              <a16:creationId xmlns:a16="http://schemas.microsoft.com/office/drawing/2014/main" id="{F50660C5-18F4-44C0-B1B9-748B01137D3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5" name="直線コネクタ 844">
          <a:extLst>
            <a:ext uri="{FF2B5EF4-FFF2-40B4-BE49-F238E27FC236}">
              <a16:creationId xmlns:a16="http://schemas.microsoft.com/office/drawing/2014/main" id="{20F7DCD4-FA39-4CF4-8B9F-23A274EB947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6" name="テキスト ボックス 845">
          <a:extLst>
            <a:ext uri="{FF2B5EF4-FFF2-40B4-BE49-F238E27FC236}">
              <a16:creationId xmlns:a16="http://schemas.microsoft.com/office/drawing/2014/main" id="{F91EEF4E-7796-4310-B86F-24CF13E75C5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7" name="直線コネクタ 846">
          <a:extLst>
            <a:ext uri="{FF2B5EF4-FFF2-40B4-BE49-F238E27FC236}">
              <a16:creationId xmlns:a16="http://schemas.microsoft.com/office/drawing/2014/main" id="{ABCE3A0F-7763-48DE-BC3C-208E36AC7A7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8" name="テキスト ボックス 847">
          <a:extLst>
            <a:ext uri="{FF2B5EF4-FFF2-40B4-BE49-F238E27FC236}">
              <a16:creationId xmlns:a16="http://schemas.microsoft.com/office/drawing/2014/main" id="{F1104696-C151-4266-B520-B45FFE81C26A}"/>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9" name="直線コネクタ 848">
          <a:extLst>
            <a:ext uri="{FF2B5EF4-FFF2-40B4-BE49-F238E27FC236}">
              <a16:creationId xmlns:a16="http://schemas.microsoft.com/office/drawing/2014/main" id="{388022D0-705D-40BD-BD21-EE5E411C4D4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0" name="テキスト ボックス 849">
          <a:extLst>
            <a:ext uri="{FF2B5EF4-FFF2-40B4-BE49-F238E27FC236}">
              <a16:creationId xmlns:a16="http://schemas.microsoft.com/office/drawing/2014/main" id="{0B1BC2F9-2B15-43F5-B956-94EE69B4404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1" name="直線コネクタ 850">
          <a:extLst>
            <a:ext uri="{FF2B5EF4-FFF2-40B4-BE49-F238E27FC236}">
              <a16:creationId xmlns:a16="http://schemas.microsoft.com/office/drawing/2014/main" id="{0412B0F3-3C8F-4292-B029-E8B50D5B7A04}"/>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2" name="テキスト ボックス 851">
          <a:extLst>
            <a:ext uri="{FF2B5EF4-FFF2-40B4-BE49-F238E27FC236}">
              <a16:creationId xmlns:a16="http://schemas.microsoft.com/office/drawing/2014/main" id="{C4BB8E9D-A6DE-47EA-9EB2-3FD476F7E6A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3" name="直線コネクタ 852">
          <a:extLst>
            <a:ext uri="{FF2B5EF4-FFF2-40B4-BE49-F238E27FC236}">
              <a16:creationId xmlns:a16="http://schemas.microsoft.com/office/drawing/2014/main" id="{BFDB759D-3D60-4DB1-B25A-4001F006B9E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4" name="テキスト ボックス 853">
          <a:extLst>
            <a:ext uri="{FF2B5EF4-FFF2-40B4-BE49-F238E27FC236}">
              <a16:creationId xmlns:a16="http://schemas.microsoft.com/office/drawing/2014/main" id="{3F3D2754-9A51-402A-81B7-245A2D21F9FD}"/>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5" name="直線コネクタ 854">
          <a:extLst>
            <a:ext uri="{FF2B5EF4-FFF2-40B4-BE49-F238E27FC236}">
              <a16:creationId xmlns:a16="http://schemas.microsoft.com/office/drawing/2014/main" id="{1C80AE3D-D1CC-4134-AE4C-775FECD8CDB1}"/>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6" name="テキスト ボックス 855">
          <a:extLst>
            <a:ext uri="{FF2B5EF4-FFF2-40B4-BE49-F238E27FC236}">
              <a16:creationId xmlns:a16="http://schemas.microsoft.com/office/drawing/2014/main" id="{5E037411-EE79-4C9A-8E76-77F652282DFE}"/>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7" name="直線コネクタ 856">
          <a:extLst>
            <a:ext uri="{FF2B5EF4-FFF2-40B4-BE49-F238E27FC236}">
              <a16:creationId xmlns:a16="http://schemas.microsoft.com/office/drawing/2014/main" id="{3E92A76B-3735-4CE0-8DBB-571785D9F11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8" name="テキスト ボックス 857">
          <a:extLst>
            <a:ext uri="{FF2B5EF4-FFF2-40B4-BE49-F238E27FC236}">
              <a16:creationId xmlns:a16="http://schemas.microsoft.com/office/drawing/2014/main" id="{8C01E41C-116C-43AB-BE2A-292D68C3C2BB}"/>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9" name="直線コネクタ 858">
          <a:extLst>
            <a:ext uri="{FF2B5EF4-FFF2-40B4-BE49-F238E27FC236}">
              <a16:creationId xmlns:a16="http://schemas.microsoft.com/office/drawing/2014/main" id="{9EC8686A-82B0-4432-9B9F-8F670946876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0" name="【庁舎】&#10;有形固定資産減価償却率グラフ枠">
          <a:extLst>
            <a:ext uri="{FF2B5EF4-FFF2-40B4-BE49-F238E27FC236}">
              <a16:creationId xmlns:a16="http://schemas.microsoft.com/office/drawing/2014/main" id="{60D7AB34-7E76-49D3-8243-048AE0D83E2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84364</xdr:rowOff>
    </xdr:from>
    <xdr:to>
      <xdr:col>85</xdr:col>
      <xdr:colOff>126364</xdr:colOff>
      <xdr:row>109</xdr:row>
      <xdr:rowOff>35379</xdr:rowOff>
    </xdr:to>
    <xdr:cxnSp macro="">
      <xdr:nvCxnSpPr>
        <xdr:cNvPr id="861" name="直線コネクタ 860">
          <a:extLst>
            <a:ext uri="{FF2B5EF4-FFF2-40B4-BE49-F238E27FC236}">
              <a16:creationId xmlns:a16="http://schemas.microsoft.com/office/drawing/2014/main" id="{FD1A0218-E8EB-46BC-B093-C1D23E3C1E2D}"/>
            </a:ext>
          </a:extLst>
        </xdr:cNvPr>
        <xdr:cNvCxnSpPr/>
      </xdr:nvCxnSpPr>
      <xdr:spPr>
        <a:xfrm flipV="1">
          <a:off x="16318864" y="17229364"/>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2" name="【庁舎】&#10;有形固定資産減価償却率最小値テキスト">
          <a:extLst>
            <a:ext uri="{FF2B5EF4-FFF2-40B4-BE49-F238E27FC236}">
              <a16:creationId xmlns:a16="http://schemas.microsoft.com/office/drawing/2014/main" id="{A80B7AC5-9C4F-428D-A4D2-49902EACA28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3" name="直線コネクタ 862">
          <a:extLst>
            <a:ext uri="{FF2B5EF4-FFF2-40B4-BE49-F238E27FC236}">
              <a16:creationId xmlns:a16="http://schemas.microsoft.com/office/drawing/2014/main" id="{09A58829-CB08-4370-92F8-B9963B97B0A4}"/>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31041</xdr:rowOff>
    </xdr:from>
    <xdr:ext cx="340478" cy="259045"/>
    <xdr:sp macro="" textlink="">
      <xdr:nvSpPr>
        <xdr:cNvPr id="864" name="【庁舎】&#10;有形固定資産減価償却率最大値テキスト">
          <a:extLst>
            <a:ext uri="{FF2B5EF4-FFF2-40B4-BE49-F238E27FC236}">
              <a16:creationId xmlns:a16="http://schemas.microsoft.com/office/drawing/2014/main" id="{5C845349-823A-4FE0-8EC4-C9F5E54A6DE6}"/>
            </a:ext>
          </a:extLst>
        </xdr:cNvPr>
        <xdr:cNvSpPr txBox="1"/>
      </xdr:nvSpPr>
      <xdr:spPr>
        <a:xfrm>
          <a:off x="16357600" y="170045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84364</xdr:rowOff>
    </xdr:from>
    <xdr:to>
      <xdr:col>86</xdr:col>
      <xdr:colOff>25400</xdr:colOff>
      <xdr:row>100</xdr:row>
      <xdr:rowOff>84364</xdr:rowOff>
    </xdr:to>
    <xdr:cxnSp macro="">
      <xdr:nvCxnSpPr>
        <xdr:cNvPr id="865" name="直線コネクタ 864">
          <a:extLst>
            <a:ext uri="{FF2B5EF4-FFF2-40B4-BE49-F238E27FC236}">
              <a16:creationId xmlns:a16="http://schemas.microsoft.com/office/drawing/2014/main" id="{3A00F16D-F82A-4DBE-A2B9-5DCB0D2BF594}"/>
            </a:ext>
          </a:extLst>
        </xdr:cNvPr>
        <xdr:cNvCxnSpPr/>
      </xdr:nvCxnSpPr>
      <xdr:spPr>
        <a:xfrm>
          <a:off x="16230600" y="1722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41383</xdr:rowOff>
    </xdr:from>
    <xdr:ext cx="405111" cy="259045"/>
    <xdr:sp macro="" textlink="">
      <xdr:nvSpPr>
        <xdr:cNvPr id="866" name="【庁舎】&#10;有形固定資産減価償却率平均値テキスト">
          <a:extLst>
            <a:ext uri="{FF2B5EF4-FFF2-40B4-BE49-F238E27FC236}">
              <a16:creationId xmlns:a16="http://schemas.microsoft.com/office/drawing/2014/main" id="{B08F4205-D425-4947-9A40-DC77CC2B4979}"/>
            </a:ext>
          </a:extLst>
        </xdr:cNvPr>
        <xdr:cNvSpPr txBox="1"/>
      </xdr:nvSpPr>
      <xdr:spPr>
        <a:xfrm>
          <a:off x="16357600" y="17872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62956</xdr:rowOff>
    </xdr:from>
    <xdr:to>
      <xdr:col>85</xdr:col>
      <xdr:colOff>177800</xdr:colOff>
      <xdr:row>104</xdr:row>
      <xdr:rowOff>164556</xdr:rowOff>
    </xdr:to>
    <xdr:sp macro="" textlink="">
      <xdr:nvSpPr>
        <xdr:cNvPr id="867" name="フローチャート: 判断 866">
          <a:extLst>
            <a:ext uri="{FF2B5EF4-FFF2-40B4-BE49-F238E27FC236}">
              <a16:creationId xmlns:a16="http://schemas.microsoft.com/office/drawing/2014/main" id="{BC87CF37-8475-4196-8574-69B74D32C726}"/>
            </a:ext>
          </a:extLst>
        </xdr:cNvPr>
        <xdr:cNvSpPr/>
      </xdr:nvSpPr>
      <xdr:spPr>
        <a:xfrm>
          <a:off x="16268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40095</xdr:rowOff>
    </xdr:from>
    <xdr:to>
      <xdr:col>81</xdr:col>
      <xdr:colOff>101600</xdr:colOff>
      <xdr:row>105</xdr:row>
      <xdr:rowOff>141695</xdr:rowOff>
    </xdr:to>
    <xdr:sp macro="" textlink="">
      <xdr:nvSpPr>
        <xdr:cNvPr id="868" name="フローチャート: 判断 867">
          <a:extLst>
            <a:ext uri="{FF2B5EF4-FFF2-40B4-BE49-F238E27FC236}">
              <a16:creationId xmlns:a16="http://schemas.microsoft.com/office/drawing/2014/main" id="{35DC516B-88F7-451F-8E20-B5C0E7751F24}"/>
            </a:ext>
          </a:extLst>
        </xdr:cNvPr>
        <xdr:cNvSpPr/>
      </xdr:nvSpPr>
      <xdr:spPr>
        <a:xfrm>
          <a:off x="15430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118473</xdr:rowOff>
    </xdr:from>
    <xdr:to>
      <xdr:col>76</xdr:col>
      <xdr:colOff>165100</xdr:colOff>
      <xdr:row>106</xdr:row>
      <xdr:rowOff>48623</xdr:rowOff>
    </xdr:to>
    <xdr:sp macro="" textlink="">
      <xdr:nvSpPr>
        <xdr:cNvPr id="869" name="フローチャート: 判断 868">
          <a:extLst>
            <a:ext uri="{FF2B5EF4-FFF2-40B4-BE49-F238E27FC236}">
              <a16:creationId xmlns:a16="http://schemas.microsoft.com/office/drawing/2014/main" id="{0019A118-6F93-4CD4-9B55-C0F63D8254BF}"/>
            </a:ext>
          </a:extLst>
        </xdr:cNvPr>
        <xdr:cNvSpPr/>
      </xdr:nvSpPr>
      <xdr:spPr>
        <a:xfrm>
          <a:off x="14541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80918</xdr:rowOff>
    </xdr:from>
    <xdr:to>
      <xdr:col>72</xdr:col>
      <xdr:colOff>38100</xdr:colOff>
      <xdr:row>106</xdr:row>
      <xdr:rowOff>11068</xdr:rowOff>
    </xdr:to>
    <xdr:sp macro="" textlink="">
      <xdr:nvSpPr>
        <xdr:cNvPr id="870" name="フローチャート: 判断 869">
          <a:extLst>
            <a:ext uri="{FF2B5EF4-FFF2-40B4-BE49-F238E27FC236}">
              <a16:creationId xmlns:a16="http://schemas.microsoft.com/office/drawing/2014/main" id="{D8041296-F727-4400-953F-0E53808B2DD1}"/>
            </a:ext>
          </a:extLst>
        </xdr:cNvPr>
        <xdr:cNvSpPr/>
      </xdr:nvSpPr>
      <xdr:spPr>
        <a:xfrm>
          <a:off x="13652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66221</xdr:rowOff>
    </xdr:from>
    <xdr:to>
      <xdr:col>67</xdr:col>
      <xdr:colOff>101600</xdr:colOff>
      <xdr:row>105</xdr:row>
      <xdr:rowOff>167821</xdr:rowOff>
    </xdr:to>
    <xdr:sp macro="" textlink="">
      <xdr:nvSpPr>
        <xdr:cNvPr id="871" name="フローチャート: 判断 870">
          <a:extLst>
            <a:ext uri="{FF2B5EF4-FFF2-40B4-BE49-F238E27FC236}">
              <a16:creationId xmlns:a16="http://schemas.microsoft.com/office/drawing/2014/main" id="{09DECA86-3B87-48B0-97E2-F5CCC79A57E6}"/>
            </a:ext>
          </a:extLst>
        </xdr:cNvPr>
        <xdr:cNvSpPr/>
      </xdr:nvSpPr>
      <xdr:spPr>
        <a:xfrm>
          <a:off x="12763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BD542519-A215-463D-9EE6-F893509E9CC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FC0DBBFE-0072-4078-90C2-F190870B833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602EA554-2C38-4229-BAEC-FC29EE7B961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EC3B5E72-4F8C-4DB8-808D-6ABC95BFDE6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FA1F4D4E-07D2-4C26-9D3B-BDB61D6B0B6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877" name="楕円 876">
          <a:extLst>
            <a:ext uri="{FF2B5EF4-FFF2-40B4-BE49-F238E27FC236}">
              <a16:creationId xmlns:a16="http://schemas.microsoft.com/office/drawing/2014/main" id="{E40B5EE3-8473-4FFE-AF14-70C8D229481B}"/>
            </a:ext>
          </a:extLst>
        </xdr:cNvPr>
        <xdr:cNvSpPr/>
      </xdr:nvSpPr>
      <xdr:spPr>
        <a:xfrm>
          <a:off x="16268700" y="1780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164209</xdr:rowOff>
    </xdr:from>
    <xdr:ext cx="405111" cy="259045"/>
    <xdr:sp macro="" textlink="">
      <xdr:nvSpPr>
        <xdr:cNvPr id="878" name="【庁舎】&#10;有形固定資産減価償却率該当値テキスト">
          <a:extLst>
            <a:ext uri="{FF2B5EF4-FFF2-40B4-BE49-F238E27FC236}">
              <a16:creationId xmlns:a16="http://schemas.microsoft.com/office/drawing/2014/main" id="{AF827DE4-5F61-4BE0-8204-E5A0E9DF364E}"/>
            </a:ext>
          </a:extLst>
        </xdr:cNvPr>
        <xdr:cNvSpPr txBox="1"/>
      </xdr:nvSpPr>
      <xdr:spPr>
        <a:xfrm>
          <a:off x="16357600" y="1765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108676</xdr:rowOff>
    </xdr:from>
    <xdr:to>
      <xdr:col>81</xdr:col>
      <xdr:colOff>101600</xdr:colOff>
      <xdr:row>104</xdr:row>
      <xdr:rowOff>38826</xdr:rowOff>
    </xdr:to>
    <xdr:sp macro="" textlink="">
      <xdr:nvSpPr>
        <xdr:cNvPr id="879" name="楕円 878">
          <a:extLst>
            <a:ext uri="{FF2B5EF4-FFF2-40B4-BE49-F238E27FC236}">
              <a16:creationId xmlns:a16="http://schemas.microsoft.com/office/drawing/2014/main" id="{E86C0A6F-2005-4F6D-932E-81A55D87CEC2}"/>
            </a:ext>
          </a:extLst>
        </xdr:cNvPr>
        <xdr:cNvSpPr/>
      </xdr:nvSpPr>
      <xdr:spPr>
        <a:xfrm>
          <a:off x="15430500" y="177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159476</xdr:rowOff>
    </xdr:from>
    <xdr:to>
      <xdr:col>85</xdr:col>
      <xdr:colOff>127000</xdr:colOff>
      <xdr:row>104</xdr:row>
      <xdr:rowOff>20682</xdr:rowOff>
    </xdr:to>
    <xdr:cxnSp macro="">
      <xdr:nvCxnSpPr>
        <xdr:cNvPr id="880" name="直線コネクタ 879">
          <a:extLst>
            <a:ext uri="{FF2B5EF4-FFF2-40B4-BE49-F238E27FC236}">
              <a16:creationId xmlns:a16="http://schemas.microsoft.com/office/drawing/2014/main" id="{759D76C2-92C9-4BD1-9883-9E08EB82BA3C}"/>
            </a:ext>
          </a:extLst>
        </xdr:cNvPr>
        <xdr:cNvCxnSpPr/>
      </xdr:nvCxnSpPr>
      <xdr:spPr>
        <a:xfrm>
          <a:off x="15481300" y="17818826"/>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76019</xdr:rowOff>
    </xdr:from>
    <xdr:to>
      <xdr:col>76</xdr:col>
      <xdr:colOff>165100</xdr:colOff>
      <xdr:row>104</xdr:row>
      <xdr:rowOff>6169</xdr:rowOff>
    </xdr:to>
    <xdr:sp macro="" textlink="">
      <xdr:nvSpPr>
        <xdr:cNvPr id="881" name="楕円 880">
          <a:extLst>
            <a:ext uri="{FF2B5EF4-FFF2-40B4-BE49-F238E27FC236}">
              <a16:creationId xmlns:a16="http://schemas.microsoft.com/office/drawing/2014/main" id="{88503C71-9A71-4A5A-93A7-0694D366E70F}"/>
            </a:ext>
          </a:extLst>
        </xdr:cNvPr>
        <xdr:cNvSpPr/>
      </xdr:nvSpPr>
      <xdr:spPr>
        <a:xfrm>
          <a:off x="14541500" y="177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126819</xdr:rowOff>
    </xdr:from>
    <xdr:to>
      <xdr:col>81</xdr:col>
      <xdr:colOff>50800</xdr:colOff>
      <xdr:row>103</xdr:row>
      <xdr:rowOff>159476</xdr:rowOff>
    </xdr:to>
    <xdr:cxnSp macro="">
      <xdr:nvCxnSpPr>
        <xdr:cNvPr id="882" name="直線コネクタ 881">
          <a:extLst>
            <a:ext uri="{FF2B5EF4-FFF2-40B4-BE49-F238E27FC236}">
              <a16:creationId xmlns:a16="http://schemas.microsoft.com/office/drawing/2014/main" id="{0EA29068-B4AA-465A-B6B7-276D64CA1846}"/>
            </a:ext>
          </a:extLst>
        </xdr:cNvPr>
        <xdr:cNvCxnSpPr/>
      </xdr:nvCxnSpPr>
      <xdr:spPr>
        <a:xfrm>
          <a:off x="14592300" y="177861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41729</xdr:rowOff>
    </xdr:from>
    <xdr:to>
      <xdr:col>72</xdr:col>
      <xdr:colOff>38100</xdr:colOff>
      <xdr:row>103</xdr:row>
      <xdr:rowOff>143329</xdr:rowOff>
    </xdr:to>
    <xdr:sp macro="" textlink="">
      <xdr:nvSpPr>
        <xdr:cNvPr id="883" name="楕円 882">
          <a:extLst>
            <a:ext uri="{FF2B5EF4-FFF2-40B4-BE49-F238E27FC236}">
              <a16:creationId xmlns:a16="http://schemas.microsoft.com/office/drawing/2014/main" id="{166612A5-9C00-4B63-9688-5E58E294BF02}"/>
            </a:ext>
          </a:extLst>
        </xdr:cNvPr>
        <xdr:cNvSpPr/>
      </xdr:nvSpPr>
      <xdr:spPr>
        <a:xfrm>
          <a:off x="13652500" y="1770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92529</xdr:rowOff>
    </xdr:from>
    <xdr:to>
      <xdr:col>76</xdr:col>
      <xdr:colOff>114300</xdr:colOff>
      <xdr:row>103</xdr:row>
      <xdr:rowOff>126819</xdr:rowOff>
    </xdr:to>
    <xdr:cxnSp macro="">
      <xdr:nvCxnSpPr>
        <xdr:cNvPr id="884" name="直線コネクタ 883">
          <a:extLst>
            <a:ext uri="{FF2B5EF4-FFF2-40B4-BE49-F238E27FC236}">
              <a16:creationId xmlns:a16="http://schemas.microsoft.com/office/drawing/2014/main" id="{E3B7F97F-851D-4D56-B65D-1F151FF4C4EA}"/>
            </a:ext>
          </a:extLst>
        </xdr:cNvPr>
        <xdr:cNvCxnSpPr/>
      </xdr:nvCxnSpPr>
      <xdr:spPr>
        <a:xfrm>
          <a:off x="13703300" y="1775187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9071</xdr:rowOff>
    </xdr:from>
    <xdr:to>
      <xdr:col>67</xdr:col>
      <xdr:colOff>101600</xdr:colOff>
      <xdr:row>103</xdr:row>
      <xdr:rowOff>110671</xdr:rowOff>
    </xdr:to>
    <xdr:sp macro="" textlink="">
      <xdr:nvSpPr>
        <xdr:cNvPr id="885" name="楕円 884">
          <a:extLst>
            <a:ext uri="{FF2B5EF4-FFF2-40B4-BE49-F238E27FC236}">
              <a16:creationId xmlns:a16="http://schemas.microsoft.com/office/drawing/2014/main" id="{858CBD28-8108-4C94-9FA4-20D2501E1EFC}"/>
            </a:ext>
          </a:extLst>
        </xdr:cNvPr>
        <xdr:cNvSpPr/>
      </xdr:nvSpPr>
      <xdr:spPr>
        <a:xfrm>
          <a:off x="12763500" y="1766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59871</xdr:rowOff>
    </xdr:from>
    <xdr:to>
      <xdr:col>71</xdr:col>
      <xdr:colOff>177800</xdr:colOff>
      <xdr:row>103</xdr:row>
      <xdr:rowOff>92529</xdr:rowOff>
    </xdr:to>
    <xdr:cxnSp macro="">
      <xdr:nvCxnSpPr>
        <xdr:cNvPr id="886" name="直線コネクタ 885">
          <a:extLst>
            <a:ext uri="{FF2B5EF4-FFF2-40B4-BE49-F238E27FC236}">
              <a16:creationId xmlns:a16="http://schemas.microsoft.com/office/drawing/2014/main" id="{CD80F5C3-4D8C-4662-B68B-D31C630640B6}"/>
            </a:ext>
          </a:extLst>
        </xdr:cNvPr>
        <xdr:cNvCxnSpPr/>
      </xdr:nvCxnSpPr>
      <xdr:spPr>
        <a:xfrm>
          <a:off x="12814300" y="1771922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132822</xdr:rowOff>
    </xdr:from>
    <xdr:ext cx="405111" cy="259045"/>
    <xdr:sp macro="" textlink="">
      <xdr:nvSpPr>
        <xdr:cNvPr id="887" name="n_1aveValue【庁舎】&#10;有形固定資産減価償却率">
          <a:extLst>
            <a:ext uri="{FF2B5EF4-FFF2-40B4-BE49-F238E27FC236}">
              <a16:creationId xmlns:a16="http://schemas.microsoft.com/office/drawing/2014/main" id="{832862AB-0607-4316-97AD-309114683969}"/>
            </a:ext>
          </a:extLst>
        </xdr:cNvPr>
        <xdr:cNvSpPr txBox="1"/>
      </xdr:nvSpPr>
      <xdr:spPr>
        <a:xfrm>
          <a:off x="152660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39750</xdr:rowOff>
    </xdr:from>
    <xdr:ext cx="405111" cy="259045"/>
    <xdr:sp macro="" textlink="">
      <xdr:nvSpPr>
        <xdr:cNvPr id="888" name="n_2aveValue【庁舎】&#10;有形固定資産減価償却率">
          <a:extLst>
            <a:ext uri="{FF2B5EF4-FFF2-40B4-BE49-F238E27FC236}">
              <a16:creationId xmlns:a16="http://schemas.microsoft.com/office/drawing/2014/main" id="{E60F844A-9AD6-43B7-BE91-F339B8DA361F}"/>
            </a:ext>
          </a:extLst>
        </xdr:cNvPr>
        <xdr:cNvSpPr txBox="1"/>
      </xdr:nvSpPr>
      <xdr:spPr>
        <a:xfrm>
          <a:off x="143897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2195</xdr:rowOff>
    </xdr:from>
    <xdr:ext cx="405111" cy="259045"/>
    <xdr:sp macro="" textlink="">
      <xdr:nvSpPr>
        <xdr:cNvPr id="889" name="n_3aveValue【庁舎】&#10;有形固定資産減価償却率">
          <a:extLst>
            <a:ext uri="{FF2B5EF4-FFF2-40B4-BE49-F238E27FC236}">
              <a16:creationId xmlns:a16="http://schemas.microsoft.com/office/drawing/2014/main" id="{A10C86C2-7983-4FAD-8D6C-06D29F53E701}"/>
            </a:ext>
          </a:extLst>
        </xdr:cNvPr>
        <xdr:cNvSpPr txBox="1"/>
      </xdr:nvSpPr>
      <xdr:spPr>
        <a:xfrm>
          <a:off x="13500744" y="1817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158948</xdr:rowOff>
    </xdr:from>
    <xdr:ext cx="405111" cy="259045"/>
    <xdr:sp macro="" textlink="">
      <xdr:nvSpPr>
        <xdr:cNvPr id="890" name="n_4aveValue【庁舎】&#10;有形固定資産減価償却率">
          <a:extLst>
            <a:ext uri="{FF2B5EF4-FFF2-40B4-BE49-F238E27FC236}">
              <a16:creationId xmlns:a16="http://schemas.microsoft.com/office/drawing/2014/main" id="{61B7E018-667A-44CE-B910-44E48ED53FD9}"/>
            </a:ext>
          </a:extLst>
        </xdr:cNvPr>
        <xdr:cNvSpPr txBox="1"/>
      </xdr:nvSpPr>
      <xdr:spPr>
        <a:xfrm>
          <a:off x="12611744" y="1816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55353</xdr:rowOff>
    </xdr:from>
    <xdr:ext cx="405111" cy="259045"/>
    <xdr:sp macro="" textlink="">
      <xdr:nvSpPr>
        <xdr:cNvPr id="891" name="n_1mainValue【庁舎】&#10;有形固定資産減価償却率">
          <a:extLst>
            <a:ext uri="{FF2B5EF4-FFF2-40B4-BE49-F238E27FC236}">
              <a16:creationId xmlns:a16="http://schemas.microsoft.com/office/drawing/2014/main" id="{18FE817F-4D56-422F-9288-9917C2802D8B}"/>
            </a:ext>
          </a:extLst>
        </xdr:cNvPr>
        <xdr:cNvSpPr txBox="1"/>
      </xdr:nvSpPr>
      <xdr:spPr>
        <a:xfrm>
          <a:off x="15266044" y="1754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22696</xdr:rowOff>
    </xdr:from>
    <xdr:ext cx="405111" cy="259045"/>
    <xdr:sp macro="" textlink="">
      <xdr:nvSpPr>
        <xdr:cNvPr id="892" name="n_2mainValue【庁舎】&#10;有形固定資産減価償却率">
          <a:extLst>
            <a:ext uri="{FF2B5EF4-FFF2-40B4-BE49-F238E27FC236}">
              <a16:creationId xmlns:a16="http://schemas.microsoft.com/office/drawing/2014/main" id="{030AF2BC-A709-4397-9EC3-48C16BCF3705}"/>
            </a:ext>
          </a:extLst>
        </xdr:cNvPr>
        <xdr:cNvSpPr txBox="1"/>
      </xdr:nvSpPr>
      <xdr:spPr>
        <a:xfrm>
          <a:off x="143897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159856</xdr:rowOff>
    </xdr:from>
    <xdr:ext cx="405111" cy="259045"/>
    <xdr:sp macro="" textlink="">
      <xdr:nvSpPr>
        <xdr:cNvPr id="893" name="n_3mainValue【庁舎】&#10;有形固定資産減価償却率">
          <a:extLst>
            <a:ext uri="{FF2B5EF4-FFF2-40B4-BE49-F238E27FC236}">
              <a16:creationId xmlns:a16="http://schemas.microsoft.com/office/drawing/2014/main" id="{589B4FD3-28BA-477A-A8E3-30C09140F959}"/>
            </a:ext>
          </a:extLst>
        </xdr:cNvPr>
        <xdr:cNvSpPr txBox="1"/>
      </xdr:nvSpPr>
      <xdr:spPr>
        <a:xfrm>
          <a:off x="13500744" y="1747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127198</xdr:rowOff>
    </xdr:from>
    <xdr:ext cx="405111" cy="259045"/>
    <xdr:sp macro="" textlink="">
      <xdr:nvSpPr>
        <xdr:cNvPr id="894" name="n_4mainValue【庁舎】&#10;有形固定資産減価償却率">
          <a:extLst>
            <a:ext uri="{FF2B5EF4-FFF2-40B4-BE49-F238E27FC236}">
              <a16:creationId xmlns:a16="http://schemas.microsoft.com/office/drawing/2014/main" id="{C851FBDA-6A7C-4376-A41B-832E1D273CEF}"/>
            </a:ext>
          </a:extLst>
        </xdr:cNvPr>
        <xdr:cNvSpPr txBox="1"/>
      </xdr:nvSpPr>
      <xdr:spPr>
        <a:xfrm>
          <a:off x="12611744" y="1744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5" name="正方形/長方形 894">
          <a:extLst>
            <a:ext uri="{FF2B5EF4-FFF2-40B4-BE49-F238E27FC236}">
              <a16:creationId xmlns:a16="http://schemas.microsoft.com/office/drawing/2014/main" id="{1A7B395C-1D47-4107-8B97-E6427F5D7FE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6" name="正方形/長方形 895">
          <a:extLst>
            <a:ext uri="{FF2B5EF4-FFF2-40B4-BE49-F238E27FC236}">
              <a16:creationId xmlns:a16="http://schemas.microsoft.com/office/drawing/2014/main" id="{8B53DF20-2B7D-4E4E-AFA9-518874049B9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7" name="正方形/長方形 896">
          <a:extLst>
            <a:ext uri="{FF2B5EF4-FFF2-40B4-BE49-F238E27FC236}">
              <a16:creationId xmlns:a16="http://schemas.microsoft.com/office/drawing/2014/main" id="{B97CF7CD-CC63-4645-834A-CF5B326F1FD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8" name="正方形/長方形 897">
          <a:extLst>
            <a:ext uri="{FF2B5EF4-FFF2-40B4-BE49-F238E27FC236}">
              <a16:creationId xmlns:a16="http://schemas.microsoft.com/office/drawing/2014/main" id="{19A548A7-0888-41A3-961A-BC7FCEE3EB5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9" name="正方形/長方形 898">
          <a:extLst>
            <a:ext uri="{FF2B5EF4-FFF2-40B4-BE49-F238E27FC236}">
              <a16:creationId xmlns:a16="http://schemas.microsoft.com/office/drawing/2014/main" id="{67592882-B929-4ACF-9922-3D55ABF3482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0" name="正方形/長方形 899">
          <a:extLst>
            <a:ext uri="{FF2B5EF4-FFF2-40B4-BE49-F238E27FC236}">
              <a16:creationId xmlns:a16="http://schemas.microsoft.com/office/drawing/2014/main" id="{16E09EEF-3D2D-4366-8E09-97F7D9318F8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1" name="正方形/長方形 900">
          <a:extLst>
            <a:ext uri="{FF2B5EF4-FFF2-40B4-BE49-F238E27FC236}">
              <a16:creationId xmlns:a16="http://schemas.microsoft.com/office/drawing/2014/main" id="{B2AC5A44-B094-4BA9-A92B-CADFD99DE13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2" name="正方形/長方形 901">
          <a:extLst>
            <a:ext uri="{FF2B5EF4-FFF2-40B4-BE49-F238E27FC236}">
              <a16:creationId xmlns:a16="http://schemas.microsoft.com/office/drawing/2014/main" id="{F850A77F-A7EC-479C-A8AC-58920E7250C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3" name="テキスト ボックス 902">
          <a:extLst>
            <a:ext uri="{FF2B5EF4-FFF2-40B4-BE49-F238E27FC236}">
              <a16:creationId xmlns:a16="http://schemas.microsoft.com/office/drawing/2014/main" id="{571F5033-CE09-4AE7-B5D0-C24734BF40F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4" name="直線コネクタ 903">
          <a:extLst>
            <a:ext uri="{FF2B5EF4-FFF2-40B4-BE49-F238E27FC236}">
              <a16:creationId xmlns:a16="http://schemas.microsoft.com/office/drawing/2014/main" id="{AFFD5F79-9290-4871-B924-DF1C8F639F8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5" name="直線コネクタ 904">
          <a:extLst>
            <a:ext uri="{FF2B5EF4-FFF2-40B4-BE49-F238E27FC236}">
              <a16:creationId xmlns:a16="http://schemas.microsoft.com/office/drawing/2014/main" id="{CFBDF638-B459-4C84-9CC0-35F6AF55D892}"/>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6" name="テキスト ボックス 905">
          <a:extLst>
            <a:ext uri="{FF2B5EF4-FFF2-40B4-BE49-F238E27FC236}">
              <a16:creationId xmlns:a16="http://schemas.microsoft.com/office/drawing/2014/main" id="{5C21A7DE-DF71-483F-BB41-9C02C8F9FB29}"/>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7" name="直線コネクタ 906">
          <a:extLst>
            <a:ext uri="{FF2B5EF4-FFF2-40B4-BE49-F238E27FC236}">
              <a16:creationId xmlns:a16="http://schemas.microsoft.com/office/drawing/2014/main" id="{7CAF2750-2FFA-4AF2-A40F-55C81FDB97AD}"/>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8" name="テキスト ボックス 907">
          <a:extLst>
            <a:ext uri="{FF2B5EF4-FFF2-40B4-BE49-F238E27FC236}">
              <a16:creationId xmlns:a16="http://schemas.microsoft.com/office/drawing/2014/main" id="{5860A805-1112-48B6-B522-B3CFDE79914B}"/>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9" name="直線コネクタ 908">
          <a:extLst>
            <a:ext uri="{FF2B5EF4-FFF2-40B4-BE49-F238E27FC236}">
              <a16:creationId xmlns:a16="http://schemas.microsoft.com/office/drawing/2014/main" id="{743CF600-B387-42E9-B8CC-0B6DF266414D}"/>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0" name="テキスト ボックス 909">
          <a:extLst>
            <a:ext uri="{FF2B5EF4-FFF2-40B4-BE49-F238E27FC236}">
              <a16:creationId xmlns:a16="http://schemas.microsoft.com/office/drawing/2014/main" id="{6F819538-F212-4AE1-B30D-6A240C913FD4}"/>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1" name="直線コネクタ 910">
          <a:extLst>
            <a:ext uri="{FF2B5EF4-FFF2-40B4-BE49-F238E27FC236}">
              <a16:creationId xmlns:a16="http://schemas.microsoft.com/office/drawing/2014/main" id="{A5665692-235F-4C2D-863A-8F494F7DACB6}"/>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2" name="テキスト ボックス 911">
          <a:extLst>
            <a:ext uri="{FF2B5EF4-FFF2-40B4-BE49-F238E27FC236}">
              <a16:creationId xmlns:a16="http://schemas.microsoft.com/office/drawing/2014/main" id="{A4DA6164-B816-4095-B79F-745CE29B2DF1}"/>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a:extLst>
            <a:ext uri="{FF2B5EF4-FFF2-40B4-BE49-F238E27FC236}">
              <a16:creationId xmlns:a16="http://schemas.microsoft.com/office/drawing/2014/main" id="{21020A9E-816C-49A6-B4A5-0830F6AACBA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a:extLst>
            <a:ext uri="{FF2B5EF4-FFF2-40B4-BE49-F238E27FC236}">
              <a16:creationId xmlns:a16="http://schemas.microsoft.com/office/drawing/2014/main" id="{559225C5-A368-4789-A71A-F02C6749ECD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a:extLst>
            <a:ext uri="{FF2B5EF4-FFF2-40B4-BE49-F238E27FC236}">
              <a16:creationId xmlns:a16="http://schemas.microsoft.com/office/drawing/2014/main" id="{3F38B982-FD2B-4CA8-8D15-A6204E96181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75285</xdr:rowOff>
    </xdr:from>
    <xdr:to>
      <xdr:col>116</xdr:col>
      <xdr:colOff>62864</xdr:colOff>
      <xdr:row>107</xdr:row>
      <xdr:rowOff>154381</xdr:rowOff>
    </xdr:to>
    <xdr:cxnSp macro="">
      <xdr:nvCxnSpPr>
        <xdr:cNvPr id="916" name="直線コネクタ 915">
          <a:extLst>
            <a:ext uri="{FF2B5EF4-FFF2-40B4-BE49-F238E27FC236}">
              <a16:creationId xmlns:a16="http://schemas.microsoft.com/office/drawing/2014/main" id="{DCDDA877-67C1-4FF3-8B51-74D10DFBD402}"/>
            </a:ext>
          </a:extLst>
        </xdr:cNvPr>
        <xdr:cNvCxnSpPr/>
      </xdr:nvCxnSpPr>
      <xdr:spPr>
        <a:xfrm flipV="1">
          <a:off x="22160864" y="17220285"/>
          <a:ext cx="0" cy="1279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158208</xdr:rowOff>
    </xdr:from>
    <xdr:ext cx="469744" cy="259045"/>
    <xdr:sp macro="" textlink="">
      <xdr:nvSpPr>
        <xdr:cNvPr id="917" name="【庁舎】&#10;一人当たり面積最小値テキスト">
          <a:extLst>
            <a:ext uri="{FF2B5EF4-FFF2-40B4-BE49-F238E27FC236}">
              <a16:creationId xmlns:a16="http://schemas.microsoft.com/office/drawing/2014/main" id="{59179967-40B6-4E5D-81F1-E3A9E27944D2}"/>
            </a:ext>
          </a:extLst>
        </xdr:cNvPr>
        <xdr:cNvSpPr txBox="1"/>
      </xdr:nvSpPr>
      <xdr:spPr>
        <a:xfrm>
          <a:off x="22199600" y="1850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154381</xdr:rowOff>
    </xdr:from>
    <xdr:to>
      <xdr:col>116</xdr:col>
      <xdr:colOff>152400</xdr:colOff>
      <xdr:row>107</xdr:row>
      <xdr:rowOff>154381</xdr:rowOff>
    </xdr:to>
    <xdr:cxnSp macro="">
      <xdr:nvCxnSpPr>
        <xdr:cNvPr id="918" name="直線コネクタ 917">
          <a:extLst>
            <a:ext uri="{FF2B5EF4-FFF2-40B4-BE49-F238E27FC236}">
              <a16:creationId xmlns:a16="http://schemas.microsoft.com/office/drawing/2014/main" id="{6EAA9AB9-7EF0-4A4B-BAAB-6D084D4C60B6}"/>
            </a:ext>
          </a:extLst>
        </xdr:cNvPr>
        <xdr:cNvCxnSpPr/>
      </xdr:nvCxnSpPr>
      <xdr:spPr>
        <a:xfrm>
          <a:off x="22072600" y="1849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21962</xdr:rowOff>
    </xdr:from>
    <xdr:ext cx="469744" cy="259045"/>
    <xdr:sp macro="" textlink="">
      <xdr:nvSpPr>
        <xdr:cNvPr id="919" name="【庁舎】&#10;一人当たり面積最大値テキスト">
          <a:extLst>
            <a:ext uri="{FF2B5EF4-FFF2-40B4-BE49-F238E27FC236}">
              <a16:creationId xmlns:a16="http://schemas.microsoft.com/office/drawing/2014/main" id="{7B9B0326-508B-4F2E-B9B4-600105277CD9}"/>
            </a:ext>
          </a:extLst>
        </xdr:cNvPr>
        <xdr:cNvSpPr txBox="1"/>
      </xdr:nvSpPr>
      <xdr:spPr>
        <a:xfrm>
          <a:off x="22199600" y="1699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75285</xdr:rowOff>
    </xdr:from>
    <xdr:to>
      <xdr:col>116</xdr:col>
      <xdr:colOff>152400</xdr:colOff>
      <xdr:row>100</xdr:row>
      <xdr:rowOff>75285</xdr:rowOff>
    </xdr:to>
    <xdr:cxnSp macro="">
      <xdr:nvCxnSpPr>
        <xdr:cNvPr id="920" name="直線コネクタ 919">
          <a:extLst>
            <a:ext uri="{FF2B5EF4-FFF2-40B4-BE49-F238E27FC236}">
              <a16:creationId xmlns:a16="http://schemas.microsoft.com/office/drawing/2014/main" id="{5DBFDCCE-E727-404F-8C25-F570DEE31F1C}"/>
            </a:ext>
          </a:extLst>
        </xdr:cNvPr>
        <xdr:cNvCxnSpPr/>
      </xdr:nvCxnSpPr>
      <xdr:spPr>
        <a:xfrm>
          <a:off x="22072600" y="1722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3929</xdr:rowOff>
    </xdr:from>
    <xdr:ext cx="469744" cy="259045"/>
    <xdr:sp macro="" textlink="">
      <xdr:nvSpPr>
        <xdr:cNvPr id="921" name="【庁舎】&#10;一人当たり面積平均値テキスト">
          <a:extLst>
            <a:ext uri="{FF2B5EF4-FFF2-40B4-BE49-F238E27FC236}">
              <a16:creationId xmlns:a16="http://schemas.microsoft.com/office/drawing/2014/main" id="{B2D49A65-2344-4001-9BCE-F94645226B29}"/>
            </a:ext>
          </a:extLst>
        </xdr:cNvPr>
        <xdr:cNvSpPr txBox="1"/>
      </xdr:nvSpPr>
      <xdr:spPr>
        <a:xfrm>
          <a:off x="22199600" y="18006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152502</xdr:rowOff>
    </xdr:from>
    <xdr:to>
      <xdr:col>116</xdr:col>
      <xdr:colOff>114300</xdr:colOff>
      <xdr:row>106</xdr:row>
      <xdr:rowOff>82652</xdr:rowOff>
    </xdr:to>
    <xdr:sp macro="" textlink="">
      <xdr:nvSpPr>
        <xdr:cNvPr id="922" name="フローチャート: 判断 921">
          <a:extLst>
            <a:ext uri="{FF2B5EF4-FFF2-40B4-BE49-F238E27FC236}">
              <a16:creationId xmlns:a16="http://schemas.microsoft.com/office/drawing/2014/main" id="{AF50EDDE-FF4B-429A-B8BC-B7625E12C4CA}"/>
            </a:ext>
          </a:extLst>
        </xdr:cNvPr>
        <xdr:cNvSpPr/>
      </xdr:nvSpPr>
      <xdr:spPr>
        <a:xfrm>
          <a:off x="22110700" y="1815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159359</xdr:rowOff>
    </xdr:from>
    <xdr:to>
      <xdr:col>112</xdr:col>
      <xdr:colOff>38100</xdr:colOff>
      <xdr:row>106</xdr:row>
      <xdr:rowOff>89509</xdr:rowOff>
    </xdr:to>
    <xdr:sp macro="" textlink="">
      <xdr:nvSpPr>
        <xdr:cNvPr id="923" name="フローチャート: 判断 922">
          <a:extLst>
            <a:ext uri="{FF2B5EF4-FFF2-40B4-BE49-F238E27FC236}">
              <a16:creationId xmlns:a16="http://schemas.microsoft.com/office/drawing/2014/main" id="{ACB523EE-E0ED-4650-9E6D-C113FEC30AF4}"/>
            </a:ext>
          </a:extLst>
        </xdr:cNvPr>
        <xdr:cNvSpPr/>
      </xdr:nvSpPr>
      <xdr:spPr>
        <a:xfrm>
          <a:off x="21272500" y="181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10770</xdr:rowOff>
    </xdr:from>
    <xdr:to>
      <xdr:col>107</xdr:col>
      <xdr:colOff>101600</xdr:colOff>
      <xdr:row>106</xdr:row>
      <xdr:rowOff>112370</xdr:rowOff>
    </xdr:to>
    <xdr:sp macro="" textlink="">
      <xdr:nvSpPr>
        <xdr:cNvPr id="924" name="フローチャート: 判断 923">
          <a:extLst>
            <a:ext uri="{FF2B5EF4-FFF2-40B4-BE49-F238E27FC236}">
              <a16:creationId xmlns:a16="http://schemas.microsoft.com/office/drawing/2014/main" id="{0543681A-2613-4327-BA4A-D7A92DCC4A40}"/>
            </a:ext>
          </a:extLst>
        </xdr:cNvPr>
        <xdr:cNvSpPr/>
      </xdr:nvSpPr>
      <xdr:spPr>
        <a:xfrm>
          <a:off x="20383500" y="1818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168047</xdr:rowOff>
    </xdr:from>
    <xdr:to>
      <xdr:col>102</xdr:col>
      <xdr:colOff>165100</xdr:colOff>
      <xdr:row>106</xdr:row>
      <xdr:rowOff>98197</xdr:rowOff>
    </xdr:to>
    <xdr:sp macro="" textlink="">
      <xdr:nvSpPr>
        <xdr:cNvPr id="925" name="フローチャート: 判断 924">
          <a:extLst>
            <a:ext uri="{FF2B5EF4-FFF2-40B4-BE49-F238E27FC236}">
              <a16:creationId xmlns:a16="http://schemas.microsoft.com/office/drawing/2014/main" id="{863A8050-6E3E-4728-97A0-CC9D4F76EF2B}"/>
            </a:ext>
          </a:extLst>
        </xdr:cNvPr>
        <xdr:cNvSpPr/>
      </xdr:nvSpPr>
      <xdr:spPr>
        <a:xfrm>
          <a:off x="19494500" y="1817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125527</xdr:rowOff>
    </xdr:from>
    <xdr:to>
      <xdr:col>98</xdr:col>
      <xdr:colOff>38100</xdr:colOff>
      <xdr:row>106</xdr:row>
      <xdr:rowOff>55677</xdr:rowOff>
    </xdr:to>
    <xdr:sp macro="" textlink="">
      <xdr:nvSpPr>
        <xdr:cNvPr id="926" name="フローチャート: 判断 925">
          <a:extLst>
            <a:ext uri="{FF2B5EF4-FFF2-40B4-BE49-F238E27FC236}">
              <a16:creationId xmlns:a16="http://schemas.microsoft.com/office/drawing/2014/main" id="{6A7E03DF-2F36-4334-B786-2787E594574C}"/>
            </a:ext>
          </a:extLst>
        </xdr:cNvPr>
        <xdr:cNvSpPr/>
      </xdr:nvSpPr>
      <xdr:spPr>
        <a:xfrm>
          <a:off x="18605500" y="1812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00B7C212-4EAA-4F87-AE01-12600945825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B4C6420B-62BB-47D9-98B1-280532FCF01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9E56F9D0-F33D-4E0E-A569-4219FD397A2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B06B0A18-AA63-4F7E-9D03-18C07F007BD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88FA8ED8-7D3B-4CB4-AC85-516272F1D87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18542</xdr:rowOff>
    </xdr:from>
    <xdr:to>
      <xdr:col>116</xdr:col>
      <xdr:colOff>114300</xdr:colOff>
      <xdr:row>106</xdr:row>
      <xdr:rowOff>120142</xdr:rowOff>
    </xdr:to>
    <xdr:sp macro="" textlink="">
      <xdr:nvSpPr>
        <xdr:cNvPr id="932" name="楕円 931">
          <a:extLst>
            <a:ext uri="{FF2B5EF4-FFF2-40B4-BE49-F238E27FC236}">
              <a16:creationId xmlns:a16="http://schemas.microsoft.com/office/drawing/2014/main" id="{2FEC134F-CF91-443F-B350-FEFE2432305E}"/>
            </a:ext>
          </a:extLst>
        </xdr:cNvPr>
        <xdr:cNvSpPr/>
      </xdr:nvSpPr>
      <xdr:spPr>
        <a:xfrm>
          <a:off x="22110700" y="1819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168419</xdr:rowOff>
    </xdr:from>
    <xdr:ext cx="469744" cy="259045"/>
    <xdr:sp macro="" textlink="">
      <xdr:nvSpPr>
        <xdr:cNvPr id="933" name="【庁舎】&#10;一人当たり面積該当値テキスト">
          <a:extLst>
            <a:ext uri="{FF2B5EF4-FFF2-40B4-BE49-F238E27FC236}">
              <a16:creationId xmlns:a16="http://schemas.microsoft.com/office/drawing/2014/main" id="{28D3EC77-36FF-450E-898D-0F83DB6E9FEE}"/>
            </a:ext>
          </a:extLst>
        </xdr:cNvPr>
        <xdr:cNvSpPr txBox="1"/>
      </xdr:nvSpPr>
      <xdr:spPr>
        <a:xfrm>
          <a:off x="22199600" y="1817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21743</xdr:rowOff>
    </xdr:from>
    <xdr:to>
      <xdr:col>112</xdr:col>
      <xdr:colOff>38100</xdr:colOff>
      <xdr:row>106</xdr:row>
      <xdr:rowOff>123343</xdr:rowOff>
    </xdr:to>
    <xdr:sp macro="" textlink="">
      <xdr:nvSpPr>
        <xdr:cNvPr id="934" name="楕円 933">
          <a:extLst>
            <a:ext uri="{FF2B5EF4-FFF2-40B4-BE49-F238E27FC236}">
              <a16:creationId xmlns:a16="http://schemas.microsoft.com/office/drawing/2014/main" id="{86D01B15-4319-45B5-8AE9-18FFC2FE0EEE}"/>
            </a:ext>
          </a:extLst>
        </xdr:cNvPr>
        <xdr:cNvSpPr/>
      </xdr:nvSpPr>
      <xdr:spPr>
        <a:xfrm>
          <a:off x="21272500" y="1819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69342</xdr:rowOff>
    </xdr:from>
    <xdr:to>
      <xdr:col>116</xdr:col>
      <xdr:colOff>63500</xdr:colOff>
      <xdr:row>106</xdr:row>
      <xdr:rowOff>72543</xdr:rowOff>
    </xdr:to>
    <xdr:cxnSp macro="">
      <xdr:nvCxnSpPr>
        <xdr:cNvPr id="935" name="直線コネクタ 934">
          <a:extLst>
            <a:ext uri="{FF2B5EF4-FFF2-40B4-BE49-F238E27FC236}">
              <a16:creationId xmlns:a16="http://schemas.microsoft.com/office/drawing/2014/main" id="{6B988912-0513-428B-824D-193C9E1A4A42}"/>
            </a:ext>
          </a:extLst>
        </xdr:cNvPr>
        <xdr:cNvCxnSpPr/>
      </xdr:nvCxnSpPr>
      <xdr:spPr>
        <a:xfrm flipV="1">
          <a:off x="21323300" y="18243042"/>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23113</xdr:rowOff>
    </xdr:from>
    <xdr:to>
      <xdr:col>107</xdr:col>
      <xdr:colOff>101600</xdr:colOff>
      <xdr:row>106</xdr:row>
      <xdr:rowOff>124713</xdr:rowOff>
    </xdr:to>
    <xdr:sp macro="" textlink="">
      <xdr:nvSpPr>
        <xdr:cNvPr id="936" name="楕円 935">
          <a:extLst>
            <a:ext uri="{FF2B5EF4-FFF2-40B4-BE49-F238E27FC236}">
              <a16:creationId xmlns:a16="http://schemas.microsoft.com/office/drawing/2014/main" id="{D5204773-295A-434A-A97D-9FFBB14FD945}"/>
            </a:ext>
          </a:extLst>
        </xdr:cNvPr>
        <xdr:cNvSpPr/>
      </xdr:nvSpPr>
      <xdr:spPr>
        <a:xfrm>
          <a:off x="20383500" y="181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72543</xdr:rowOff>
    </xdr:from>
    <xdr:to>
      <xdr:col>111</xdr:col>
      <xdr:colOff>177800</xdr:colOff>
      <xdr:row>106</xdr:row>
      <xdr:rowOff>73913</xdr:rowOff>
    </xdr:to>
    <xdr:cxnSp macro="">
      <xdr:nvCxnSpPr>
        <xdr:cNvPr id="937" name="直線コネクタ 936">
          <a:extLst>
            <a:ext uri="{FF2B5EF4-FFF2-40B4-BE49-F238E27FC236}">
              <a16:creationId xmlns:a16="http://schemas.microsoft.com/office/drawing/2014/main" id="{4EB10E66-761B-4B64-B038-F62115220928}"/>
            </a:ext>
          </a:extLst>
        </xdr:cNvPr>
        <xdr:cNvCxnSpPr/>
      </xdr:nvCxnSpPr>
      <xdr:spPr>
        <a:xfrm flipV="1">
          <a:off x="20434300" y="18246243"/>
          <a:ext cx="8890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26772</xdr:rowOff>
    </xdr:from>
    <xdr:to>
      <xdr:col>102</xdr:col>
      <xdr:colOff>165100</xdr:colOff>
      <xdr:row>106</xdr:row>
      <xdr:rowOff>128372</xdr:rowOff>
    </xdr:to>
    <xdr:sp macro="" textlink="">
      <xdr:nvSpPr>
        <xdr:cNvPr id="938" name="楕円 937">
          <a:extLst>
            <a:ext uri="{FF2B5EF4-FFF2-40B4-BE49-F238E27FC236}">
              <a16:creationId xmlns:a16="http://schemas.microsoft.com/office/drawing/2014/main" id="{AE840BE6-2FFF-4D18-A784-9987384795E1}"/>
            </a:ext>
          </a:extLst>
        </xdr:cNvPr>
        <xdr:cNvSpPr/>
      </xdr:nvSpPr>
      <xdr:spPr>
        <a:xfrm>
          <a:off x="19494500" y="1820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73913</xdr:rowOff>
    </xdr:from>
    <xdr:to>
      <xdr:col>107</xdr:col>
      <xdr:colOff>50800</xdr:colOff>
      <xdr:row>106</xdr:row>
      <xdr:rowOff>77572</xdr:rowOff>
    </xdr:to>
    <xdr:cxnSp macro="">
      <xdr:nvCxnSpPr>
        <xdr:cNvPr id="939" name="直線コネクタ 938">
          <a:extLst>
            <a:ext uri="{FF2B5EF4-FFF2-40B4-BE49-F238E27FC236}">
              <a16:creationId xmlns:a16="http://schemas.microsoft.com/office/drawing/2014/main" id="{2543D9CE-07B7-43F4-8E91-D5E3190A77FD}"/>
            </a:ext>
          </a:extLst>
        </xdr:cNvPr>
        <xdr:cNvCxnSpPr/>
      </xdr:nvCxnSpPr>
      <xdr:spPr>
        <a:xfrm flipV="1">
          <a:off x="19545300" y="18247613"/>
          <a:ext cx="8890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30429</xdr:rowOff>
    </xdr:from>
    <xdr:to>
      <xdr:col>98</xdr:col>
      <xdr:colOff>38100</xdr:colOff>
      <xdr:row>106</xdr:row>
      <xdr:rowOff>132029</xdr:rowOff>
    </xdr:to>
    <xdr:sp macro="" textlink="">
      <xdr:nvSpPr>
        <xdr:cNvPr id="940" name="楕円 939">
          <a:extLst>
            <a:ext uri="{FF2B5EF4-FFF2-40B4-BE49-F238E27FC236}">
              <a16:creationId xmlns:a16="http://schemas.microsoft.com/office/drawing/2014/main" id="{95BD1FC6-129E-4DF4-BFB0-D9E25B8BF1DA}"/>
            </a:ext>
          </a:extLst>
        </xdr:cNvPr>
        <xdr:cNvSpPr/>
      </xdr:nvSpPr>
      <xdr:spPr>
        <a:xfrm>
          <a:off x="18605500" y="1820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77572</xdr:rowOff>
    </xdr:from>
    <xdr:to>
      <xdr:col>102</xdr:col>
      <xdr:colOff>114300</xdr:colOff>
      <xdr:row>106</xdr:row>
      <xdr:rowOff>81229</xdr:rowOff>
    </xdr:to>
    <xdr:cxnSp macro="">
      <xdr:nvCxnSpPr>
        <xdr:cNvPr id="941" name="直線コネクタ 940">
          <a:extLst>
            <a:ext uri="{FF2B5EF4-FFF2-40B4-BE49-F238E27FC236}">
              <a16:creationId xmlns:a16="http://schemas.microsoft.com/office/drawing/2014/main" id="{710BA42F-E522-411F-8C87-D168212DA09A}"/>
            </a:ext>
          </a:extLst>
        </xdr:cNvPr>
        <xdr:cNvCxnSpPr/>
      </xdr:nvCxnSpPr>
      <xdr:spPr>
        <a:xfrm flipV="1">
          <a:off x="18656300" y="18251272"/>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106036</xdr:rowOff>
    </xdr:from>
    <xdr:ext cx="469744" cy="259045"/>
    <xdr:sp macro="" textlink="">
      <xdr:nvSpPr>
        <xdr:cNvPr id="942" name="n_1aveValue【庁舎】&#10;一人当たり面積">
          <a:extLst>
            <a:ext uri="{FF2B5EF4-FFF2-40B4-BE49-F238E27FC236}">
              <a16:creationId xmlns:a16="http://schemas.microsoft.com/office/drawing/2014/main" id="{2F0FC766-3ADD-4473-8B9A-C99C77B80D7D}"/>
            </a:ext>
          </a:extLst>
        </xdr:cNvPr>
        <xdr:cNvSpPr txBox="1"/>
      </xdr:nvSpPr>
      <xdr:spPr>
        <a:xfrm>
          <a:off x="21075727" y="1793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128897</xdr:rowOff>
    </xdr:from>
    <xdr:ext cx="469744" cy="259045"/>
    <xdr:sp macro="" textlink="">
      <xdr:nvSpPr>
        <xdr:cNvPr id="943" name="n_2aveValue【庁舎】&#10;一人当たり面積">
          <a:extLst>
            <a:ext uri="{FF2B5EF4-FFF2-40B4-BE49-F238E27FC236}">
              <a16:creationId xmlns:a16="http://schemas.microsoft.com/office/drawing/2014/main" id="{7051901E-4ACF-48AC-9E7D-8F858ECACD2B}"/>
            </a:ext>
          </a:extLst>
        </xdr:cNvPr>
        <xdr:cNvSpPr txBox="1"/>
      </xdr:nvSpPr>
      <xdr:spPr>
        <a:xfrm>
          <a:off x="20199427" y="17959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114724</xdr:rowOff>
    </xdr:from>
    <xdr:ext cx="469744" cy="259045"/>
    <xdr:sp macro="" textlink="">
      <xdr:nvSpPr>
        <xdr:cNvPr id="944" name="n_3aveValue【庁舎】&#10;一人当たり面積">
          <a:extLst>
            <a:ext uri="{FF2B5EF4-FFF2-40B4-BE49-F238E27FC236}">
              <a16:creationId xmlns:a16="http://schemas.microsoft.com/office/drawing/2014/main" id="{752721C1-D971-4DD3-8712-3585A18A7F0C}"/>
            </a:ext>
          </a:extLst>
        </xdr:cNvPr>
        <xdr:cNvSpPr txBox="1"/>
      </xdr:nvSpPr>
      <xdr:spPr>
        <a:xfrm>
          <a:off x="19310427" y="1794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72204</xdr:rowOff>
    </xdr:from>
    <xdr:ext cx="469744" cy="259045"/>
    <xdr:sp macro="" textlink="">
      <xdr:nvSpPr>
        <xdr:cNvPr id="945" name="n_4aveValue【庁舎】&#10;一人当たり面積">
          <a:extLst>
            <a:ext uri="{FF2B5EF4-FFF2-40B4-BE49-F238E27FC236}">
              <a16:creationId xmlns:a16="http://schemas.microsoft.com/office/drawing/2014/main" id="{E10D5E90-DDF7-4372-B0C2-42B6568BEC8B}"/>
            </a:ext>
          </a:extLst>
        </xdr:cNvPr>
        <xdr:cNvSpPr txBox="1"/>
      </xdr:nvSpPr>
      <xdr:spPr>
        <a:xfrm>
          <a:off x="18421427" y="17903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114470</xdr:rowOff>
    </xdr:from>
    <xdr:ext cx="469744" cy="259045"/>
    <xdr:sp macro="" textlink="">
      <xdr:nvSpPr>
        <xdr:cNvPr id="946" name="n_1mainValue【庁舎】&#10;一人当たり面積">
          <a:extLst>
            <a:ext uri="{FF2B5EF4-FFF2-40B4-BE49-F238E27FC236}">
              <a16:creationId xmlns:a16="http://schemas.microsoft.com/office/drawing/2014/main" id="{3D55C01F-E21D-4D26-8EA2-F42F8E75D11E}"/>
            </a:ext>
          </a:extLst>
        </xdr:cNvPr>
        <xdr:cNvSpPr txBox="1"/>
      </xdr:nvSpPr>
      <xdr:spPr>
        <a:xfrm>
          <a:off x="21075727" y="18288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115840</xdr:rowOff>
    </xdr:from>
    <xdr:ext cx="469744" cy="259045"/>
    <xdr:sp macro="" textlink="">
      <xdr:nvSpPr>
        <xdr:cNvPr id="947" name="n_2mainValue【庁舎】&#10;一人当たり面積">
          <a:extLst>
            <a:ext uri="{FF2B5EF4-FFF2-40B4-BE49-F238E27FC236}">
              <a16:creationId xmlns:a16="http://schemas.microsoft.com/office/drawing/2014/main" id="{6C8CD715-0C50-4335-90D9-701DB9D0786B}"/>
            </a:ext>
          </a:extLst>
        </xdr:cNvPr>
        <xdr:cNvSpPr txBox="1"/>
      </xdr:nvSpPr>
      <xdr:spPr>
        <a:xfrm>
          <a:off x="20199427" y="1828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119499</xdr:rowOff>
    </xdr:from>
    <xdr:ext cx="469744" cy="259045"/>
    <xdr:sp macro="" textlink="">
      <xdr:nvSpPr>
        <xdr:cNvPr id="948" name="n_3mainValue【庁舎】&#10;一人当たり面積">
          <a:extLst>
            <a:ext uri="{FF2B5EF4-FFF2-40B4-BE49-F238E27FC236}">
              <a16:creationId xmlns:a16="http://schemas.microsoft.com/office/drawing/2014/main" id="{959129AE-E2F8-4CA4-BA82-6F2FBAF5B09C}"/>
            </a:ext>
          </a:extLst>
        </xdr:cNvPr>
        <xdr:cNvSpPr txBox="1"/>
      </xdr:nvSpPr>
      <xdr:spPr>
        <a:xfrm>
          <a:off x="19310427" y="1829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123156</xdr:rowOff>
    </xdr:from>
    <xdr:ext cx="469744" cy="259045"/>
    <xdr:sp macro="" textlink="">
      <xdr:nvSpPr>
        <xdr:cNvPr id="949" name="n_4mainValue【庁舎】&#10;一人当たり面積">
          <a:extLst>
            <a:ext uri="{FF2B5EF4-FFF2-40B4-BE49-F238E27FC236}">
              <a16:creationId xmlns:a16="http://schemas.microsoft.com/office/drawing/2014/main" id="{473B71A7-F39B-4E52-AD91-6C79F9A6B7A7}"/>
            </a:ext>
          </a:extLst>
        </xdr:cNvPr>
        <xdr:cNvSpPr txBox="1"/>
      </xdr:nvSpPr>
      <xdr:spPr>
        <a:xfrm>
          <a:off x="18421427" y="18296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a:extLst>
            <a:ext uri="{FF2B5EF4-FFF2-40B4-BE49-F238E27FC236}">
              <a16:creationId xmlns:a16="http://schemas.microsoft.com/office/drawing/2014/main" id="{B19DDA6F-79F3-4781-8006-8B7A3491E17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a:extLst>
            <a:ext uri="{FF2B5EF4-FFF2-40B4-BE49-F238E27FC236}">
              <a16:creationId xmlns:a16="http://schemas.microsoft.com/office/drawing/2014/main" id="{9298AE59-89A2-43A1-AF12-ADB747FBE56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a:extLst>
            <a:ext uri="{FF2B5EF4-FFF2-40B4-BE49-F238E27FC236}">
              <a16:creationId xmlns:a16="http://schemas.microsoft.com/office/drawing/2014/main" id="{65508CD0-8342-431E-B5A7-D2D23E8335A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ほとんどの類型において、有形固定資産減価償却率は類似団体平均を下回っているものの、児童館と公民館（集会所）については、類似団体平均を上回っている。公民館（集会所）については、１５施設あり、木造の耐用年数である３０年を経過している施設が６施設ある。ただし、地区の要望に基づいて適切に日々の修繕を行っているため、使用する上での問題はない。 </a:t>
          </a:r>
          <a:endParaRPr lang="ja-JP" altLang="ja-JP" sz="1400">
            <a:effectLst/>
          </a:endParaRPr>
        </a:p>
        <a:p>
          <a:r>
            <a:rPr kumimoji="1" lang="ja-JP" altLang="ja-JP" sz="1100">
              <a:solidFill>
                <a:schemeClr val="dk1"/>
              </a:solidFill>
              <a:effectLst/>
              <a:latin typeface="+mn-lt"/>
              <a:ea typeface="+mn-ea"/>
              <a:cs typeface="+mn-cs"/>
            </a:rPr>
            <a:t>また、村営住宅については、有形固定資産減価償却率が大きく低下している。これは、若者定住と子育て環境整備を図っているためである。維持管理にかかる経費の増加に留意しつつ、引き続き、若者定住、子育て環境の整備に積極的に取り組んでいく。 </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長野県青木村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4,293
4,260
57.10
3,469,874
3,281,225
174,412
2,248,811
1,745,335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類似団体平均値に比べ</a:t>
          </a:r>
          <a:r>
            <a:rPr kumimoji="1" lang="en-US" altLang="ja-JP" sz="1100">
              <a:solidFill>
                <a:schemeClr val="dk1"/>
              </a:solidFill>
              <a:effectLst/>
              <a:latin typeface="+mn-lt"/>
              <a:ea typeface="+mn-ea"/>
              <a:cs typeface="+mn-cs"/>
            </a:rPr>
            <a:t>0.04</a:t>
          </a:r>
          <a:r>
            <a:rPr kumimoji="1" lang="ja-JP" altLang="ja-JP" sz="1100">
              <a:solidFill>
                <a:schemeClr val="dk1"/>
              </a:solidFill>
              <a:effectLst/>
              <a:latin typeface="+mn-lt"/>
              <a:ea typeface="+mn-ea"/>
              <a:cs typeface="+mn-cs"/>
            </a:rPr>
            <a:t>ポイント下回っている。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村内には、企業や雇用創出につながる事業や産業が少ないことから、財政力指数が県内及び全国平均を大きく下回っている。</a:t>
          </a:r>
          <a:endParaRPr lang="ja-JP" altLang="ja-JP" sz="1400">
            <a:effectLst/>
          </a:endParaRPr>
        </a:p>
        <a:p>
          <a:r>
            <a:rPr kumimoji="1" lang="ja-JP" altLang="ja-JP" sz="1100">
              <a:solidFill>
                <a:schemeClr val="dk1"/>
              </a:solidFill>
              <a:effectLst/>
              <a:latin typeface="+mn-lt"/>
              <a:ea typeface="+mn-ea"/>
              <a:cs typeface="+mn-cs"/>
            </a:rPr>
            <a:t>　人口減少や全国平均を上回る高齢化率（高齢化率は</a:t>
          </a:r>
          <a:r>
            <a:rPr kumimoji="1" lang="ja-JP" altLang="en-US" sz="1100">
              <a:solidFill>
                <a:schemeClr val="dk1"/>
              </a:solidFill>
              <a:effectLst/>
              <a:latin typeface="+mn-lt"/>
              <a:ea typeface="+mn-ea"/>
              <a:cs typeface="+mn-cs"/>
            </a:rPr>
            <a:t>Ｒ３</a:t>
          </a:r>
          <a:r>
            <a:rPr kumimoji="1" lang="ja-JP" altLang="ja-JP" sz="1100">
              <a:solidFill>
                <a:schemeClr val="dk1"/>
              </a:solidFill>
              <a:effectLst/>
              <a:latin typeface="+mn-lt"/>
              <a:ea typeface="+mn-ea"/>
              <a:cs typeface="+mn-cs"/>
            </a:rPr>
            <a:t>年度末</a:t>
          </a:r>
          <a:r>
            <a:rPr kumimoji="1" lang="en-US" altLang="ja-JP" sz="1100">
              <a:solidFill>
                <a:schemeClr val="dk1"/>
              </a:solidFill>
              <a:effectLst/>
              <a:latin typeface="+mn-lt"/>
              <a:ea typeface="+mn-ea"/>
              <a:cs typeface="+mn-cs"/>
            </a:rPr>
            <a:t>38.67</a:t>
          </a:r>
          <a:r>
            <a:rPr kumimoji="1" lang="ja-JP" altLang="ja-JP" sz="1100">
              <a:solidFill>
                <a:schemeClr val="dk1"/>
              </a:solidFill>
              <a:effectLst/>
              <a:latin typeface="+mn-lt"/>
              <a:ea typeface="+mn-ea"/>
              <a:cs typeface="+mn-cs"/>
            </a:rPr>
            <a:t>％）にあり、</a:t>
          </a:r>
          <a:r>
            <a:rPr kumimoji="1" lang="ja-JP" altLang="en-US" sz="1100">
              <a:solidFill>
                <a:schemeClr val="dk1"/>
              </a:solidFill>
              <a:effectLst/>
              <a:latin typeface="+mn-lt"/>
              <a:ea typeface="+mn-ea"/>
              <a:cs typeface="+mn-cs"/>
            </a:rPr>
            <a:t>企業誘致をはじめ、</a:t>
          </a:r>
          <a:r>
            <a:rPr kumimoji="1" lang="ja-JP" altLang="ja-JP" sz="1100">
              <a:solidFill>
                <a:schemeClr val="dk1"/>
              </a:solidFill>
              <a:effectLst/>
              <a:latin typeface="+mn-lt"/>
              <a:ea typeface="+mn-ea"/>
              <a:cs typeface="+mn-cs"/>
            </a:rPr>
            <a:t>活力ある村づくりを展開しつつ、行政の効率化に努め、住民協働により限られた財源の中で充実したサービスの提供に努める。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44</xdr:row>
      <xdr:rowOff>157056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0023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129133</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157056</xdr:rowOff>
    </xdr:from>
    <xdr:to>
      <xdr:col>24</xdr:col>
      <xdr:colOff>12700</xdr:colOff>
      <xdr:row>44</xdr:row>
      <xdr:rowOff>157056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52494</xdr:rowOff>
    </xdr:from>
    <xdr:to>
      <xdr:col>23</xdr:col>
      <xdr:colOff>133350</xdr:colOff>
      <xdr:row>44</xdr:row>
      <xdr:rowOff>60537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96294"/>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165540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66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149013</xdr:rowOff>
    </xdr:from>
    <xdr:to>
      <xdr:col>23</xdr:col>
      <xdr:colOff>184150</xdr:colOff>
      <xdr:row>44</xdr:row>
      <xdr:rowOff>79163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2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52494</xdr:rowOff>
    </xdr:from>
    <xdr:to>
      <xdr:col>19</xdr:col>
      <xdr:colOff>133350</xdr:colOff>
      <xdr:row>44</xdr:row>
      <xdr:rowOff>60537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59629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132927</xdr:rowOff>
    </xdr:from>
    <xdr:to>
      <xdr:col>19</xdr:col>
      <xdr:colOff>184150</xdr:colOff>
      <xdr:row>44</xdr:row>
      <xdr:rowOff>63077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73254</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274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60537</xdr:rowOff>
    </xdr:from>
    <xdr:to>
      <xdr:col>15</xdr:col>
      <xdr:colOff>82550</xdr:colOff>
      <xdr:row>44</xdr:row>
      <xdr:rowOff>60537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6043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140970</xdr:rowOff>
    </xdr:from>
    <xdr:to>
      <xdr:col>15</xdr:col>
      <xdr:colOff>133350</xdr:colOff>
      <xdr:row>44</xdr:row>
      <xdr:rowOff>71120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81297</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60537</xdr:rowOff>
    </xdr:from>
    <xdr:to>
      <xdr:col>11</xdr:col>
      <xdr:colOff>31750</xdr:colOff>
      <xdr:row>44</xdr:row>
      <xdr:rowOff>60537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6043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132927</xdr:rowOff>
    </xdr:from>
    <xdr:to>
      <xdr:col>11</xdr:col>
      <xdr:colOff>82550</xdr:colOff>
      <xdr:row>44</xdr:row>
      <xdr:rowOff>63077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73254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27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1694</xdr:rowOff>
    </xdr:from>
    <xdr:to>
      <xdr:col>7</xdr:col>
      <xdr:colOff>31750</xdr:colOff>
      <xdr:row>44</xdr:row>
      <xdr:rowOff>103294</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113471</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9737</xdr:rowOff>
    </xdr:from>
    <xdr:to>
      <xdr:col>23</xdr:col>
      <xdr:colOff>184150</xdr:colOff>
      <xdr:row>44</xdr:row>
      <xdr:rowOff>111337</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108391</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48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1694</xdr:rowOff>
    </xdr:from>
    <xdr:to>
      <xdr:col>19</xdr:col>
      <xdr:colOff>184150</xdr:colOff>
      <xdr:row>44</xdr:row>
      <xdr:rowOff>103294</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88071</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631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9737</xdr:rowOff>
    </xdr:from>
    <xdr:to>
      <xdr:col>15</xdr:col>
      <xdr:colOff>133350</xdr:colOff>
      <xdr:row>44</xdr:row>
      <xdr:rowOff>111337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96114</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9737</xdr:rowOff>
    </xdr:from>
    <xdr:to>
      <xdr:col>11</xdr:col>
      <xdr:colOff>82550</xdr:colOff>
      <xdr:row>44</xdr:row>
      <xdr:rowOff>111337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96114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9737</xdr:rowOff>
    </xdr:from>
    <xdr:to>
      <xdr:col>7</xdr:col>
      <xdr:colOff>31750</xdr:colOff>
      <xdr:row>44</xdr:row>
      <xdr:rowOff>111337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96114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Ｒ</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5.4</a:t>
          </a:r>
          <a:r>
            <a:rPr kumimoji="1" lang="ja-JP" altLang="ja-JP" sz="1100">
              <a:solidFill>
                <a:schemeClr val="dk1"/>
              </a:solidFill>
              <a:effectLst/>
              <a:latin typeface="+mn-lt"/>
              <a:ea typeface="+mn-ea"/>
              <a:cs typeface="+mn-cs"/>
            </a:rPr>
            <a:t>％減少した。</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全国・県・類似団体の平均を下回っているが、</a:t>
          </a:r>
          <a:r>
            <a:rPr kumimoji="1" lang="ja-JP" altLang="en-US" sz="1100">
              <a:solidFill>
                <a:schemeClr val="dk1"/>
              </a:solidFill>
              <a:effectLst/>
              <a:latin typeface="+mn-lt"/>
              <a:ea typeface="+mn-ea"/>
              <a:cs typeface="+mn-cs"/>
            </a:rPr>
            <a:t>今後、新たな事業による扶助費の増大や</a:t>
          </a:r>
          <a:r>
            <a:rPr kumimoji="1" lang="ja-JP" altLang="ja-JP" sz="1100">
              <a:solidFill>
                <a:schemeClr val="dk1"/>
              </a:solidFill>
              <a:effectLst/>
              <a:latin typeface="+mn-lt"/>
              <a:ea typeface="+mn-ea"/>
              <a:cs typeface="+mn-cs"/>
            </a:rPr>
            <a:t>大型事業によ</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公債費の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が見込まれている。引き続き、行財政改革への取組を通じて義務的経費の削減に努め、現在の数値を維持したい。</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141478</xdr:rowOff>
    </xdr:from>
    <xdr:to>
      <xdr:col>23</xdr:col>
      <xdr:colOff>133350</xdr:colOff>
      <xdr:row>67</xdr:row>
      <xdr:rowOff>65532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085578"/>
          <a:ext cx="0" cy="1467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56405</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82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141478</xdr:rowOff>
    </xdr:from>
    <xdr:to>
      <xdr:col>24</xdr:col>
      <xdr:colOff>12700</xdr:colOff>
      <xdr:row>58</xdr:row>
      <xdr:rowOff>141478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08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41910</xdr:rowOff>
    </xdr:from>
    <xdr:to>
      <xdr:col>23</xdr:col>
      <xdr:colOff>133350</xdr:colOff>
      <xdr:row>64</xdr:row>
      <xdr:rowOff>131064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843260"/>
          <a:ext cx="8382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74185</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75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102108</xdr:rowOff>
    </xdr:from>
    <xdr:to>
      <xdr:col>23</xdr:col>
      <xdr:colOff>184150</xdr:colOff>
      <xdr:row>64</xdr:row>
      <xdr:rowOff>32258</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131064</xdr:rowOff>
    </xdr:from>
    <xdr:to>
      <xdr:col>19</xdr:col>
      <xdr:colOff>133350</xdr:colOff>
      <xdr:row>65</xdr:row>
      <xdr:rowOff>41656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1103864"/>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508</xdr:rowOff>
    </xdr:from>
    <xdr:to>
      <xdr:col>19</xdr:col>
      <xdr:colOff>184150</xdr:colOff>
      <xdr:row>65</xdr:row>
      <xdr:rowOff>102108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86885</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1231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111760</xdr:rowOff>
    </xdr:from>
    <xdr:to>
      <xdr:col>15</xdr:col>
      <xdr:colOff>82550</xdr:colOff>
      <xdr:row>65</xdr:row>
      <xdr:rowOff>41656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1084560"/>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48768</xdr:rowOff>
    </xdr:from>
    <xdr:to>
      <xdr:col>15</xdr:col>
      <xdr:colOff>133350</xdr:colOff>
      <xdr:row>65</xdr:row>
      <xdr:rowOff>150368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119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135145</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127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63500</xdr:rowOff>
    </xdr:from>
    <xdr:to>
      <xdr:col>11</xdr:col>
      <xdr:colOff>31750</xdr:colOff>
      <xdr:row>64</xdr:row>
      <xdr:rowOff>111760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10363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508</xdr:rowOff>
    </xdr:from>
    <xdr:to>
      <xdr:col>11</xdr:col>
      <xdr:colOff>82550</xdr:colOff>
      <xdr:row>65</xdr:row>
      <xdr:rowOff>102108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86885</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5334</xdr:rowOff>
    </xdr:from>
    <xdr:to>
      <xdr:col>7</xdr:col>
      <xdr:colOff>31750</xdr:colOff>
      <xdr:row>65</xdr:row>
      <xdr:rowOff>106934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91711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123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7637</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80264</xdr:rowOff>
    </xdr:from>
    <xdr:to>
      <xdr:col>19</xdr:col>
      <xdr:colOff>184150</xdr:colOff>
      <xdr:row>65</xdr:row>
      <xdr:rowOff>10414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20591</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821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162306</xdr:rowOff>
    </xdr:from>
    <xdr:to>
      <xdr:col>15</xdr:col>
      <xdr:colOff>133350</xdr:colOff>
      <xdr:row>65</xdr:row>
      <xdr:rowOff>92456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102633</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90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60960</xdr:rowOff>
    </xdr:from>
    <xdr:to>
      <xdr:col>11</xdr:col>
      <xdr:colOff>82550</xdr:colOff>
      <xdr:row>64</xdr:row>
      <xdr:rowOff>162560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1287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80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12700</xdr:rowOff>
    </xdr:from>
    <xdr:to>
      <xdr:col>7</xdr:col>
      <xdr:colOff>31750</xdr:colOff>
      <xdr:row>64</xdr:row>
      <xdr:rowOff>114300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124477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[325,240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類似団体平均と比較して低くなっている要因は、人件費の抑制が挙げられるが、行政サービスの維持から職員採用が続いており今後の人件費の増加が見込まれる。</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今後、施設の</a:t>
          </a:r>
          <a:r>
            <a:rPr kumimoji="1" lang="ja-JP" altLang="en-US" sz="1100">
              <a:solidFill>
                <a:schemeClr val="dk1"/>
              </a:solidFill>
              <a:effectLst/>
              <a:latin typeface="+mn-lt"/>
              <a:ea typeface="+mn-ea"/>
              <a:cs typeface="+mn-cs"/>
            </a:rPr>
            <a:t>老朽化により</a:t>
          </a:r>
          <a:r>
            <a:rPr kumimoji="1" lang="ja-JP" altLang="ja-JP" sz="1100">
              <a:solidFill>
                <a:schemeClr val="dk1"/>
              </a:solidFill>
              <a:effectLst/>
              <a:latin typeface="+mn-lt"/>
              <a:ea typeface="+mn-ea"/>
              <a:cs typeface="+mn-cs"/>
            </a:rPr>
            <a:t>修繕費等物件費の歳出の増加が予想されるが、公共施設等総合管理計画と個別施設管理計画に基づきコストの平準化、低減を図っていく方針である。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733</xdr:rowOff>
    </xdr:from>
    <xdr:to>
      <xdr:col>23</xdr:col>
      <xdr:colOff>133350</xdr:colOff>
      <xdr:row>89</xdr:row>
      <xdr:rowOff>124819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3716733"/>
          <a:ext cx="0" cy="1667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96896</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35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124819</xdr:rowOff>
    </xdr:from>
    <xdr:to>
      <xdr:col>24</xdr:col>
      <xdr:colOff>12700</xdr:colOff>
      <xdr:row>89</xdr:row>
      <xdr:rowOff>124819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383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87110</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460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733</xdr:rowOff>
    </xdr:from>
    <xdr:to>
      <xdr:col>24</xdr:col>
      <xdr:colOff>12700</xdr:colOff>
      <xdr:row>80</xdr:row>
      <xdr:rowOff>733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3716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94528</xdr:rowOff>
    </xdr:from>
    <xdr:to>
      <xdr:col>23</xdr:col>
      <xdr:colOff>133350</xdr:colOff>
      <xdr:row>80</xdr:row>
      <xdr:rowOff>118503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3810528"/>
          <a:ext cx="838200" cy="2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8731</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3896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36654</xdr:rowOff>
    </xdr:from>
    <xdr:to>
      <xdr:col>23</xdr:col>
      <xdr:colOff>184150</xdr:colOff>
      <xdr:row>81</xdr:row>
      <xdr:rowOff>138254</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39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69785</xdr:rowOff>
    </xdr:from>
    <xdr:to>
      <xdr:col>19</xdr:col>
      <xdr:colOff>133350</xdr:colOff>
      <xdr:row>80</xdr:row>
      <xdr:rowOff>94528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3785785"/>
          <a:ext cx="889000" cy="2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21769</xdr:rowOff>
    </xdr:from>
    <xdr:to>
      <xdr:col>19</xdr:col>
      <xdr:colOff>184150</xdr:colOff>
      <xdr:row>81</xdr:row>
      <xdr:rowOff>123369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390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108146</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3995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68540</xdr:rowOff>
    </xdr:from>
    <xdr:to>
      <xdr:col>15</xdr:col>
      <xdr:colOff>82550</xdr:colOff>
      <xdr:row>80</xdr:row>
      <xdr:rowOff>69785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3784540"/>
          <a:ext cx="889000" cy="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126067</xdr:rowOff>
    </xdr:from>
    <xdr:to>
      <xdr:col>15</xdr:col>
      <xdr:colOff>133350</xdr:colOff>
      <xdr:row>81</xdr:row>
      <xdr:rowOff>56217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384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40994</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39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56992</xdr:rowOff>
    </xdr:from>
    <xdr:to>
      <xdr:col>11</xdr:col>
      <xdr:colOff>31750</xdr:colOff>
      <xdr:row>80</xdr:row>
      <xdr:rowOff>68540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3772992"/>
          <a:ext cx="889000" cy="1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125233</xdr:rowOff>
    </xdr:from>
    <xdr:to>
      <xdr:col>11</xdr:col>
      <xdr:colOff>82550</xdr:colOff>
      <xdr:row>81</xdr:row>
      <xdr:rowOff>55383</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384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40160</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3927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107375</xdr:rowOff>
    </xdr:from>
    <xdr:to>
      <xdr:col>7</xdr:col>
      <xdr:colOff>31750</xdr:colOff>
      <xdr:row>81</xdr:row>
      <xdr:rowOff>37525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38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22302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90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67703</xdr:rowOff>
    </xdr:from>
    <xdr:to>
      <xdr:col>23</xdr:col>
      <xdr:colOff>184150</xdr:colOff>
      <xdr:row>80</xdr:row>
      <xdr:rowOff>169303</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378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160430</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370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43728</xdr:rowOff>
    </xdr:from>
    <xdr:to>
      <xdr:col>19</xdr:col>
      <xdr:colOff>184150</xdr:colOff>
      <xdr:row>80</xdr:row>
      <xdr:rowOff>145328</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375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155505</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352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18985</xdr:rowOff>
    </xdr:from>
    <xdr:to>
      <xdr:col>15</xdr:col>
      <xdr:colOff>133350</xdr:colOff>
      <xdr:row>80</xdr:row>
      <xdr:rowOff>120585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373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130762</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350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17740</xdr:rowOff>
    </xdr:from>
    <xdr:to>
      <xdr:col>11</xdr:col>
      <xdr:colOff>82550</xdr:colOff>
      <xdr:row>80</xdr:row>
      <xdr:rowOff>119340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373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129517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350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6192</xdr:rowOff>
    </xdr:from>
    <xdr:to>
      <xdr:col>7</xdr:col>
      <xdr:colOff>31750</xdr:colOff>
      <xdr:row>80</xdr:row>
      <xdr:rowOff>107792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372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117969</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349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全国町村平均</a:t>
          </a:r>
          <a:r>
            <a:rPr kumimoji="1" lang="ja-JP" altLang="en-US" sz="1100">
              <a:solidFill>
                <a:schemeClr val="dk1"/>
              </a:solidFill>
              <a:effectLst/>
              <a:latin typeface="+mn-lt"/>
              <a:ea typeface="+mn-ea"/>
              <a:cs typeface="+mn-cs"/>
            </a:rPr>
            <a:t>と比べ</a:t>
          </a:r>
          <a:r>
            <a:rPr kumimoji="1" lang="ja-JP" altLang="ja-JP" sz="1100">
              <a:solidFill>
                <a:schemeClr val="dk1"/>
              </a:solidFill>
              <a:effectLst/>
              <a:latin typeface="+mn-lt"/>
              <a:ea typeface="+mn-ea"/>
              <a:cs typeface="+mn-cs"/>
            </a:rPr>
            <a:t>低くい状況である。給与の適正化には以前から取り組んでいるところであるが、優秀な人材の確保と地域の民間企業の平均給与の状況を踏まえ、引き続き、給与の適正化に努めていく。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36407</xdr:rowOff>
    </xdr:from>
    <xdr:to>
      <xdr:col>81</xdr:col>
      <xdr:colOff>44450</xdr:colOff>
      <xdr:row>89</xdr:row>
      <xdr:rowOff>166370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3752407"/>
          <a:ext cx="0" cy="16730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138447</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539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166370</xdr:rowOff>
    </xdr:from>
    <xdr:to>
      <xdr:col>81</xdr:col>
      <xdr:colOff>133350</xdr:colOff>
      <xdr:row>89</xdr:row>
      <xdr:rowOff>166370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542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122784</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49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36407</xdr:rowOff>
    </xdr:from>
    <xdr:to>
      <xdr:col>81</xdr:col>
      <xdr:colOff>133350</xdr:colOff>
      <xdr:row>80</xdr:row>
      <xdr:rowOff>36407</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375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42334</xdr:rowOff>
    </xdr:from>
    <xdr:to>
      <xdr:col>81</xdr:col>
      <xdr:colOff>44450</xdr:colOff>
      <xdr:row>84</xdr:row>
      <xdr:rowOff>42334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179800" y="144441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65634</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638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93557</xdr:rowOff>
    </xdr:from>
    <xdr:to>
      <xdr:col>81</xdr:col>
      <xdr:colOff>95250</xdr:colOff>
      <xdr:row>86</xdr:row>
      <xdr:rowOff>23707</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6967200" y="146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127846</xdr:rowOff>
    </xdr:from>
    <xdr:to>
      <xdr:col>77</xdr:col>
      <xdr:colOff>44450</xdr:colOff>
      <xdr:row>84</xdr:row>
      <xdr:rowOff>42334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5290800" y="14186746"/>
          <a:ext cx="889000" cy="25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125730</xdr:rowOff>
    </xdr:from>
    <xdr:to>
      <xdr:col>77</xdr:col>
      <xdr:colOff>95250</xdr:colOff>
      <xdr:row>86</xdr:row>
      <xdr:rowOff>55880</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129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40657</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78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15239</xdr:rowOff>
    </xdr:from>
    <xdr:to>
      <xdr:col>72</xdr:col>
      <xdr:colOff>203200</xdr:colOff>
      <xdr:row>82</xdr:row>
      <xdr:rowOff>127846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4401800" y="14074139"/>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77470</xdr:rowOff>
    </xdr:from>
    <xdr:to>
      <xdr:col>73</xdr:col>
      <xdr:colOff>44450</xdr:colOff>
      <xdr:row>86</xdr:row>
      <xdr:rowOff>7620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240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163847</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15239</xdr:rowOff>
    </xdr:from>
    <xdr:to>
      <xdr:col>68</xdr:col>
      <xdr:colOff>152400</xdr:colOff>
      <xdr:row>84</xdr:row>
      <xdr:rowOff>42334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3512800" y="14074139"/>
          <a:ext cx="889000" cy="36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462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147761</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8061</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423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162984</xdr:rowOff>
    </xdr:from>
    <xdr:to>
      <xdr:col>77</xdr:col>
      <xdr:colOff>95250</xdr:colOff>
      <xdr:row>84</xdr:row>
      <xdr:rowOff>93134</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129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103311</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4162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77046</xdr:rowOff>
    </xdr:from>
    <xdr:to>
      <xdr:col>73</xdr:col>
      <xdr:colOff>44450</xdr:colOff>
      <xdr:row>83</xdr:row>
      <xdr:rowOff>7196</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5240000" y="1413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17373</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390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135889</xdr:rowOff>
    </xdr:from>
    <xdr:to>
      <xdr:col>68</xdr:col>
      <xdr:colOff>203200</xdr:colOff>
      <xdr:row>82</xdr:row>
      <xdr:rowOff>66039</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43510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76216</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162984</xdr:rowOff>
    </xdr:from>
    <xdr:to>
      <xdr:col>64</xdr:col>
      <xdr:colOff>152400</xdr:colOff>
      <xdr:row>84</xdr:row>
      <xdr:rowOff>93134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3462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103311</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職員数は、類似団体と比べて低い状況にある。</a:t>
          </a:r>
          <a:endParaRPr lang="ja-JP" altLang="ja-JP" sz="1400">
            <a:effectLst/>
          </a:endParaRPr>
        </a:p>
        <a:p>
          <a:r>
            <a:rPr kumimoji="1" lang="ja-JP" altLang="ja-JP" sz="1100">
              <a:solidFill>
                <a:schemeClr val="dk1"/>
              </a:solidFill>
              <a:effectLst/>
              <a:latin typeface="+mn-lt"/>
              <a:ea typeface="+mn-ea"/>
              <a:cs typeface="+mn-cs"/>
            </a:rPr>
            <a:t>　退職</a:t>
          </a:r>
          <a:r>
            <a:rPr kumimoji="1" lang="ja-JP" altLang="en-US" sz="1100">
              <a:solidFill>
                <a:schemeClr val="dk1"/>
              </a:solidFill>
              <a:effectLst/>
              <a:latin typeface="+mn-lt"/>
              <a:ea typeface="+mn-ea"/>
              <a:cs typeface="+mn-cs"/>
            </a:rPr>
            <a:t>者</a:t>
          </a:r>
          <a:r>
            <a:rPr kumimoji="1" lang="ja-JP" altLang="ja-JP" sz="1100">
              <a:solidFill>
                <a:schemeClr val="dk1"/>
              </a:solidFill>
              <a:effectLst/>
              <a:latin typeface="+mn-lt"/>
              <a:ea typeface="+mn-ea"/>
              <a:cs typeface="+mn-cs"/>
            </a:rPr>
            <a:t>を考慮し、計画的な職員採用により</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名、</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には</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名、</a:t>
          </a:r>
          <a:r>
            <a:rPr kumimoji="1" lang="en-US" altLang="ja-JP" sz="1100">
              <a:solidFill>
                <a:schemeClr val="dk1"/>
              </a:solidFill>
              <a:effectLst/>
              <a:latin typeface="+mn-lt"/>
              <a:ea typeface="+mn-ea"/>
              <a:cs typeface="+mn-cs"/>
            </a:rPr>
            <a:t>R</a:t>
          </a:r>
          <a:r>
            <a:rPr kumimoji="1" lang="ja-JP" altLang="ja-JP" sz="1100">
              <a:solidFill>
                <a:schemeClr val="dk1"/>
              </a:solidFill>
              <a:effectLst/>
              <a:latin typeface="+mn-lt"/>
              <a:ea typeface="+mn-ea"/>
              <a:cs typeface="+mn-cs"/>
            </a:rPr>
            <a:t>元に</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名、Ｒ</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に</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名の新規採用を行った</a:t>
          </a:r>
          <a:r>
            <a:rPr kumimoji="1" lang="ja-JP" altLang="en-US" sz="1100">
              <a:solidFill>
                <a:schemeClr val="dk1"/>
              </a:solidFill>
              <a:effectLst/>
              <a:latin typeface="+mn-lt"/>
              <a:ea typeface="+mn-ea"/>
              <a:cs typeface="+mn-cs"/>
            </a:rPr>
            <a:t>（Ｒ</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は採用なし）。</a:t>
          </a:r>
          <a:r>
            <a:rPr kumimoji="1" lang="ja-JP" altLang="ja-JP" sz="1100">
              <a:solidFill>
                <a:schemeClr val="dk1"/>
              </a:solidFill>
              <a:effectLst/>
              <a:latin typeface="+mn-lt"/>
              <a:ea typeface="+mn-ea"/>
              <a:cs typeface="+mn-cs"/>
            </a:rPr>
            <a:t>再任用職員制度も始まり、厳しい財政下での行政運営が求められていることから、今後も職員の適正配置を進め住民サービスの向上と住民との協働による行政組織の簡素化に努める。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8" name="定員管理の状況グラフ枠">
          <a:extLst>
            <a:ext uri="{FF2B5EF4-FFF2-40B4-BE49-F238E27FC236}">
              <a16:creationId xmlns:a16="http://schemas.microsoft.com/office/drawing/2014/main" id="{00000000-0008-0000-0300-000034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94700</xdr:rowOff>
    </xdr:from>
    <xdr:to>
      <xdr:col>81</xdr:col>
      <xdr:colOff>44450</xdr:colOff>
      <xdr:row>66</xdr:row>
      <xdr:rowOff>1112</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flipV="1">
          <a:off x="17018000" y="10210250"/>
          <a:ext cx="0" cy="1106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144639</xdr:rowOff>
    </xdr:from>
    <xdr:ext cx="762000" cy="259045"/>
    <xdr:sp macro="" textlink="">
      <xdr:nvSpPr>
        <xdr:cNvPr id="310" name="定員管理の状況最小値テキスト">
          <a:extLst>
            <a:ext uri="{FF2B5EF4-FFF2-40B4-BE49-F238E27FC236}">
              <a16:creationId xmlns:a16="http://schemas.microsoft.com/office/drawing/2014/main" id="{00000000-0008-0000-0300-000036010000}"/>
            </a:ext>
          </a:extLst>
        </xdr:cNvPr>
        <xdr:cNvSpPr txBox="1"/>
      </xdr:nvSpPr>
      <xdr:spPr>
        <a:xfrm>
          <a:off x="17106900" y="1128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1112</xdr:rowOff>
    </xdr:from>
    <xdr:to>
      <xdr:col>81</xdr:col>
      <xdr:colOff>133350</xdr:colOff>
      <xdr:row>66</xdr:row>
      <xdr:rowOff>1112</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929100" y="1131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9627</xdr:rowOff>
    </xdr:from>
    <xdr:ext cx="762000" cy="259045"/>
    <xdr:sp macro="" textlink="">
      <xdr:nvSpPr>
        <xdr:cNvPr id="312" name="定員管理の状況最大値テキスト">
          <a:extLst>
            <a:ext uri="{FF2B5EF4-FFF2-40B4-BE49-F238E27FC236}">
              <a16:creationId xmlns:a16="http://schemas.microsoft.com/office/drawing/2014/main" id="{00000000-0008-0000-0300-000038010000}"/>
            </a:ext>
          </a:extLst>
        </xdr:cNvPr>
        <xdr:cNvSpPr txBox="1"/>
      </xdr:nvSpPr>
      <xdr:spPr>
        <a:xfrm>
          <a:off x="17106900" y="99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94700</xdr:rowOff>
    </xdr:from>
    <xdr:to>
      <xdr:col>81</xdr:col>
      <xdr:colOff>133350</xdr:colOff>
      <xdr:row>59</xdr:row>
      <xdr:rowOff>94700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02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125667</xdr:rowOff>
    </xdr:from>
    <xdr:to>
      <xdr:col>81</xdr:col>
      <xdr:colOff>44450</xdr:colOff>
      <xdr:row>59</xdr:row>
      <xdr:rowOff>128080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179800" y="10241217"/>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12230</xdr:rowOff>
    </xdr:from>
    <xdr:ext cx="762000" cy="259045"/>
    <xdr:sp macro="" textlink="">
      <xdr:nvSpPr>
        <xdr:cNvPr id="315" name="定員管理の状況平均値テキスト">
          <a:extLst>
            <a:ext uri="{FF2B5EF4-FFF2-40B4-BE49-F238E27FC236}">
              <a16:creationId xmlns:a16="http://schemas.microsoft.com/office/drawing/2014/main" id="{00000000-0008-0000-0300-00003B010000}"/>
            </a:ext>
          </a:extLst>
        </xdr:cNvPr>
        <xdr:cNvSpPr txBox="1"/>
      </xdr:nvSpPr>
      <xdr:spPr>
        <a:xfrm>
          <a:off x="17106900" y="10299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40153</xdr:rowOff>
    </xdr:from>
    <xdr:to>
      <xdr:col>81</xdr:col>
      <xdr:colOff>95250</xdr:colOff>
      <xdr:row>60</xdr:row>
      <xdr:rowOff>141753</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6967200" y="103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124661</xdr:rowOff>
    </xdr:from>
    <xdr:to>
      <xdr:col>77</xdr:col>
      <xdr:colOff>44450</xdr:colOff>
      <xdr:row>59</xdr:row>
      <xdr:rowOff>125667</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5290800" y="10240211"/>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59658</xdr:rowOff>
    </xdr:from>
    <xdr:to>
      <xdr:col>77</xdr:col>
      <xdr:colOff>95250</xdr:colOff>
      <xdr:row>60</xdr:row>
      <xdr:rowOff>161258</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1290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146035</xdr:rowOff>
    </xdr:from>
    <xdr:ext cx="7366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5798800" y="10433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117422</xdr:rowOff>
    </xdr:from>
    <xdr:to>
      <xdr:col>72</xdr:col>
      <xdr:colOff>203200</xdr:colOff>
      <xdr:row>59</xdr:row>
      <xdr:rowOff>124661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4401800" y="10232972"/>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46990</xdr:rowOff>
    </xdr:from>
    <xdr:to>
      <xdr:col>73</xdr:col>
      <xdr:colOff>44450</xdr:colOff>
      <xdr:row>60</xdr:row>
      <xdr:rowOff>148590</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5240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133367</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9098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115009</xdr:rowOff>
    </xdr:from>
    <xdr:to>
      <xdr:col>68</xdr:col>
      <xdr:colOff>152400</xdr:colOff>
      <xdr:row>59</xdr:row>
      <xdr:rowOff>117422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3512800" y="10230559"/>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40556</xdr:rowOff>
    </xdr:from>
    <xdr:to>
      <xdr:col>68</xdr:col>
      <xdr:colOff>203200</xdr:colOff>
      <xdr:row>60</xdr:row>
      <xdr:rowOff>142156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4351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126933</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020800" y="10413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32512</xdr:rowOff>
    </xdr:from>
    <xdr:to>
      <xdr:col>64</xdr:col>
      <xdr:colOff>152400</xdr:colOff>
      <xdr:row>60</xdr:row>
      <xdr:rowOff>134112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3462000" y="1031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118889</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131800" y="1040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77280</xdr:rowOff>
    </xdr:from>
    <xdr:to>
      <xdr:col>81</xdr:col>
      <xdr:colOff>95250</xdr:colOff>
      <xdr:row>60</xdr:row>
      <xdr:rowOff>7430</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6967200" y="1019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170007</xdr:rowOff>
    </xdr:from>
    <xdr:ext cx="762000" cy="259045"/>
    <xdr:sp macro="" textlink="">
      <xdr:nvSpPr>
        <xdr:cNvPr id="334" name="定員管理の状況該当値テキスト">
          <a:extLst>
            <a:ext uri="{FF2B5EF4-FFF2-40B4-BE49-F238E27FC236}">
              <a16:creationId xmlns:a16="http://schemas.microsoft.com/office/drawing/2014/main" id="{00000000-0008-0000-0300-00004E010000}"/>
            </a:ext>
          </a:extLst>
        </xdr:cNvPr>
        <xdr:cNvSpPr txBox="1"/>
      </xdr:nvSpPr>
      <xdr:spPr>
        <a:xfrm>
          <a:off x="17106900" y="10114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74867</xdr:rowOff>
    </xdr:from>
    <xdr:to>
      <xdr:col>77</xdr:col>
      <xdr:colOff>95250</xdr:colOff>
      <xdr:row>60</xdr:row>
      <xdr:rowOff>5017</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129000" y="1019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15194</xdr:rowOff>
    </xdr:from>
    <xdr:ext cx="7366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798800" y="9959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73861</xdr:rowOff>
    </xdr:from>
    <xdr:to>
      <xdr:col>73</xdr:col>
      <xdr:colOff>44450</xdr:colOff>
      <xdr:row>60</xdr:row>
      <xdr:rowOff>4011</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5240000" y="1018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14188</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909800" y="9958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66622</xdr:rowOff>
    </xdr:from>
    <xdr:to>
      <xdr:col>68</xdr:col>
      <xdr:colOff>203200</xdr:colOff>
      <xdr:row>59</xdr:row>
      <xdr:rowOff>168222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4351000" y="1018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6949</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020800" y="9951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64209</xdr:rowOff>
    </xdr:from>
    <xdr:to>
      <xdr:col>64</xdr:col>
      <xdr:colOff>152400</xdr:colOff>
      <xdr:row>59</xdr:row>
      <xdr:rowOff>165809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3462000" y="1017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4536</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131800" y="9948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類似団体・全国・県平均を上回っている。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公営企業債の元利償還金に対する繰出金などの準元利償還金</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ピークを</a:t>
          </a:r>
          <a:r>
            <a:rPr kumimoji="1" lang="ja-JP" altLang="en-US" sz="1100">
              <a:solidFill>
                <a:schemeClr val="dk1"/>
              </a:solidFill>
              <a:effectLst/>
              <a:latin typeface="+mn-lt"/>
              <a:ea typeface="+mn-ea"/>
              <a:cs typeface="+mn-cs"/>
            </a:rPr>
            <a:t>過ぎたが、</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まで道の駅あおきを核とした施設整備、し尿処理施設整備、</a:t>
          </a:r>
          <a:r>
            <a:rPr kumimoji="1" lang="en-US" altLang="ja-JP" sz="1100">
              <a:solidFill>
                <a:schemeClr val="dk1"/>
              </a:solidFill>
              <a:effectLst/>
              <a:latin typeface="+mn-lt"/>
              <a:ea typeface="+mn-ea"/>
              <a:cs typeface="+mn-cs"/>
            </a:rPr>
            <a:t>R</a:t>
          </a:r>
          <a:r>
            <a:rPr kumimoji="1" lang="ja-JP" altLang="ja-JP" sz="1100">
              <a:solidFill>
                <a:schemeClr val="dk1"/>
              </a:solidFill>
              <a:effectLst/>
              <a:latin typeface="+mn-lt"/>
              <a:ea typeface="+mn-ea"/>
              <a:cs typeface="+mn-cs"/>
            </a:rPr>
            <a:t>元</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には指定避難所空調設備など緊急防災・減災事業の事業により、起債の新規発行をしたことから</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比率の上昇が見込まれるため、起債の新規発行の抑制により財政の健全化に努める。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170604</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397837"/>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142681</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170604</xdr:rowOff>
    </xdr:from>
    <xdr:to>
      <xdr:col>81</xdr:col>
      <xdr:colOff>133350</xdr:colOff>
      <xdr:row>45</xdr:row>
      <xdr:rowOff>170604</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92287</xdr:rowOff>
    </xdr:from>
    <xdr:to>
      <xdr:col>81</xdr:col>
      <xdr:colOff>44450</xdr:colOff>
      <xdr:row>41</xdr:row>
      <xdr:rowOff>124460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179800" y="712173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9754</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6867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76200</xdr:rowOff>
    </xdr:from>
    <xdr:to>
      <xdr:col>77</xdr:col>
      <xdr:colOff>44450</xdr:colOff>
      <xdr:row>41</xdr:row>
      <xdr:rowOff>92287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5290800" y="710565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80873</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676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76200</xdr:rowOff>
    </xdr:from>
    <xdr:to>
      <xdr:col>72</xdr:col>
      <xdr:colOff>203200</xdr:colOff>
      <xdr:row>41</xdr:row>
      <xdr:rowOff>92287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4401800" y="710565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80873</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92287</xdr:rowOff>
    </xdr:from>
    <xdr:to>
      <xdr:col>68</xdr:col>
      <xdr:colOff>152400</xdr:colOff>
      <xdr:row>41</xdr:row>
      <xdr:rowOff>116417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3512800" y="712173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40657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64787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45737</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707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41487</xdr:rowOff>
    </xdr:from>
    <xdr:to>
      <xdr:col>77</xdr:col>
      <xdr:colOff>95250</xdr:colOff>
      <xdr:row>41</xdr:row>
      <xdr:rowOff>143087</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127864</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715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25400</xdr:rowOff>
    </xdr:from>
    <xdr:to>
      <xdr:col>73</xdr:col>
      <xdr:colOff>44450</xdr:colOff>
      <xdr:row>41</xdr:row>
      <xdr:rowOff>127000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111777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41487</xdr:rowOff>
    </xdr:from>
    <xdr:to>
      <xdr:col>68</xdr:col>
      <xdr:colOff>203200</xdr:colOff>
      <xdr:row>41</xdr:row>
      <xdr:rowOff>143087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127864</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15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年度から減少し、</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年度以降は算出されていない。これは公営企業債償還金の減による公営企業債等繰入見込額の減、財政調整基金等の充当可能基金の増など標準財政規模が挙げられる。</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までに道の駅あおきを核とした施設整備を行い</a:t>
          </a:r>
          <a:r>
            <a:rPr kumimoji="1" lang="en-US" altLang="ja-JP" sz="1100">
              <a:solidFill>
                <a:schemeClr val="dk1"/>
              </a:solidFill>
              <a:effectLst/>
              <a:latin typeface="+mn-lt"/>
              <a:ea typeface="+mn-ea"/>
              <a:cs typeface="+mn-cs"/>
            </a:rPr>
            <a:t>R</a:t>
          </a:r>
          <a:r>
            <a:rPr kumimoji="1" lang="ja-JP" altLang="ja-JP" sz="1100">
              <a:solidFill>
                <a:schemeClr val="dk1"/>
              </a:solidFill>
              <a:effectLst/>
              <a:latin typeface="+mn-lt"/>
              <a:ea typeface="+mn-ea"/>
              <a:cs typeface="+mn-cs"/>
            </a:rPr>
            <a:t>元・</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には指定避難所空調設備など緊急防災・減災事業を行った。今後も公債費等義務的経費の削減・抑制を中心とする行財政改革を進め、財政の健全化に努める。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a:extLst>
            <a:ext uri="{FF2B5EF4-FFF2-40B4-BE49-F238E27FC236}">
              <a16:creationId xmlns:a16="http://schemas.microsoft.com/office/drawing/2014/main" id="{00000000-0008-0000-0300-0000AF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112395</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flipV="1">
          <a:off x="17018000" y="2370667"/>
          <a:ext cx="0" cy="16850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84472</xdr:rowOff>
    </xdr:from>
    <xdr:ext cx="762000" cy="259045"/>
    <xdr:sp macro="" textlink="">
      <xdr:nvSpPr>
        <xdr:cNvPr id="433" name="将来負担の状況最小値テキスト">
          <a:extLst>
            <a:ext uri="{FF2B5EF4-FFF2-40B4-BE49-F238E27FC236}">
              <a16:creationId xmlns:a16="http://schemas.microsoft.com/office/drawing/2014/main" id="{00000000-0008-0000-0300-0000B1010000}"/>
            </a:ext>
          </a:extLst>
        </xdr:cNvPr>
        <xdr:cNvSpPr txBox="1"/>
      </xdr:nvSpPr>
      <xdr:spPr>
        <a:xfrm>
          <a:off x="17106900" y="40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112395</xdr:rowOff>
    </xdr:from>
    <xdr:to>
      <xdr:col>81</xdr:col>
      <xdr:colOff>133350</xdr:colOff>
      <xdr:row>23</xdr:row>
      <xdr:rowOff>112395</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405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5" name="将来負担の状況最大値テキスト">
          <a:extLst>
            <a:ext uri="{FF2B5EF4-FFF2-40B4-BE49-F238E27FC236}">
              <a16:creationId xmlns:a16="http://schemas.microsoft.com/office/drawing/2014/main" id="{00000000-0008-0000-0300-0000B3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7" name="将来負担の状況平均値テキスト">
          <a:extLst>
            <a:ext uri="{FF2B5EF4-FFF2-40B4-BE49-F238E27FC236}">
              <a16:creationId xmlns:a16="http://schemas.microsoft.com/office/drawing/2014/main" id="{00000000-0008-0000-0300-0000B5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76200</xdr:rowOff>
    </xdr:from>
    <xdr:ext cx="9099176" cy="425758"/>
    <xdr:sp macro="" textlink="">
      <xdr:nvSpPr>
        <xdr:cNvPr id="452" name="テキスト ボックス 451">
          <a:extLst>
            <a:ext uri="{FF2B5EF4-FFF2-40B4-BE49-F238E27FC236}">
              <a16:creationId xmlns:a16="http://schemas.microsoft.com/office/drawing/2014/main" id="{E55A34D4-0F89-4184-9D9A-0EC203EE9801}"/>
            </a:ext>
          </a:extLst>
        </xdr:cNvPr>
        <xdr:cNvSpPr txBox="1"/>
      </xdr:nvSpPr>
      <xdr:spPr>
        <a:xfrm>
          <a:off x="762000" y="4533900"/>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長野県青木村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4,293
4,260
57.10
3,469,874
3,281,225
174,412
2,248,811
1,745,335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類似</a:t>
          </a:r>
          <a:r>
            <a:rPr kumimoji="1" lang="ja-JP" altLang="ja-JP" sz="1100">
              <a:solidFill>
                <a:schemeClr val="dk1"/>
              </a:solidFill>
              <a:effectLst/>
              <a:latin typeface="+mn-lt"/>
              <a:ea typeface="+mn-ea"/>
              <a:cs typeface="+mn-cs"/>
            </a:rPr>
            <a:t>団体平均と比べて</a:t>
          </a:r>
          <a:r>
            <a:rPr kumimoji="1" lang="ja-JP" altLang="en-US" sz="1100">
              <a:solidFill>
                <a:schemeClr val="dk1"/>
              </a:solidFill>
              <a:effectLst/>
              <a:latin typeface="+mn-lt"/>
              <a:ea typeface="+mn-ea"/>
              <a:cs typeface="+mn-cs"/>
            </a:rPr>
            <a:t>ほぼ同じである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職員数やラスパイレス指数は類似団体平均より低いが、引き続き人件費、経費全体について抑制していく必要がある。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121557</xdr:rowOff>
    </xdr:from>
    <xdr:to>
      <xdr:col>24</xdr:col>
      <xdr:colOff>25400</xdr:colOff>
      <xdr:row>42</xdr:row>
      <xdr:rowOff>18143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07957"/>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161670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36484</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121557</xdr:rowOff>
    </xdr:from>
    <xdr:to>
      <xdr:col>24</xdr:col>
      <xdr:colOff>114300</xdr:colOff>
      <xdr:row>32</xdr:row>
      <xdr:rowOff>121557</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91622</xdr:rowOff>
    </xdr:from>
    <xdr:to>
      <xdr:col>24</xdr:col>
      <xdr:colOff>25400</xdr:colOff>
      <xdr:row>39</xdr:row>
      <xdr:rowOff>140607</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435272"/>
          <a:ext cx="838200" cy="39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45555</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389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73478</xdr:rowOff>
    </xdr:from>
    <xdr:to>
      <xdr:col>24</xdr:col>
      <xdr:colOff>76200</xdr:colOff>
      <xdr:row>38</xdr:row>
      <xdr:rowOff>3628</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137885</xdr:rowOff>
    </xdr:from>
    <xdr:to>
      <xdr:col>19</xdr:col>
      <xdr:colOff>187325</xdr:colOff>
      <xdr:row>39</xdr:row>
      <xdr:rowOff>140607</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652985"/>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76200</xdr:rowOff>
    </xdr:from>
    <xdr:to>
      <xdr:col>20</xdr:col>
      <xdr:colOff>38100</xdr:colOff>
      <xdr:row>39</xdr:row>
      <xdr:rowOff>6350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16527</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36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116115</xdr:rowOff>
    </xdr:from>
    <xdr:to>
      <xdr:col>15</xdr:col>
      <xdr:colOff>98425</xdr:colOff>
      <xdr:row>38</xdr:row>
      <xdr:rowOff>137885</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6312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127907</xdr:rowOff>
    </xdr:from>
    <xdr:to>
      <xdr:col>15</xdr:col>
      <xdr:colOff>149225</xdr:colOff>
      <xdr:row>38</xdr:row>
      <xdr:rowOff>58057</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68234</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24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7257</xdr:rowOff>
    </xdr:from>
    <xdr:to>
      <xdr:col>11</xdr:col>
      <xdr:colOff>9525</xdr:colOff>
      <xdr:row>38</xdr:row>
      <xdr:rowOff>116115</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522357"/>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138793</xdr:rowOff>
    </xdr:from>
    <xdr:to>
      <xdr:col>11</xdr:col>
      <xdr:colOff>60325</xdr:colOff>
      <xdr:row>38</xdr:row>
      <xdr:rowOff>68943</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79120</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106136</xdr:rowOff>
    </xdr:from>
    <xdr:to>
      <xdr:col>6</xdr:col>
      <xdr:colOff>171450</xdr:colOff>
      <xdr:row>38</xdr:row>
      <xdr:rowOff>36286</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46463</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21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40822</xdr:rowOff>
    </xdr:from>
    <xdr:to>
      <xdr:col>24</xdr:col>
      <xdr:colOff>76200</xdr:colOff>
      <xdr:row>37</xdr:row>
      <xdr:rowOff>142422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38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57349</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89807</xdr:rowOff>
    </xdr:from>
    <xdr:to>
      <xdr:col>20</xdr:col>
      <xdr:colOff>38100</xdr:colOff>
      <xdr:row>40</xdr:row>
      <xdr:rowOff>19957</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7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4734</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86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87085</xdr:rowOff>
    </xdr:from>
    <xdr:to>
      <xdr:col>15</xdr:col>
      <xdr:colOff>149225</xdr:colOff>
      <xdr:row>39</xdr:row>
      <xdr:rowOff>17235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6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2012</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68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65315</xdr:rowOff>
    </xdr:from>
    <xdr:to>
      <xdr:col>11</xdr:col>
      <xdr:colOff>60325</xdr:colOff>
      <xdr:row>38</xdr:row>
      <xdr:rowOff>166915</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151692</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127907</xdr:rowOff>
    </xdr:from>
    <xdr:to>
      <xdr:col>6</xdr:col>
      <xdr:colOff>171450</xdr:colOff>
      <xdr:row>38</xdr:row>
      <xdr:rowOff>58057</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42834</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5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物件費は、Ｒ</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減少したが、制度改正に伴うシステム改修等電算機器の設定委託料の増加、公共施設の経年に伴い維持修繕費用や法改正等によるシステム整備の業務管理委託料も今後見込まれるため、引き続き行政コスト削減に向けた努力が必要で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1270</xdr:rowOff>
    </xdr:from>
    <xdr:to>
      <xdr:col>82</xdr:col>
      <xdr:colOff>107950</xdr:colOff>
      <xdr:row>20</xdr:row>
      <xdr:rowOff>72136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57302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44213</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47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72136</xdr:rowOff>
    </xdr:from>
    <xdr:to>
      <xdr:col>82</xdr:col>
      <xdr:colOff>196850</xdr:colOff>
      <xdr:row>20</xdr:row>
      <xdr:rowOff>72136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50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87647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1270</xdr:rowOff>
    </xdr:from>
    <xdr:to>
      <xdr:col>82</xdr:col>
      <xdr:colOff>196850</xdr:colOff>
      <xdr:row>15</xdr:row>
      <xdr:rowOff>1270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5842</xdr:rowOff>
    </xdr:from>
    <xdr:to>
      <xdr:col>82</xdr:col>
      <xdr:colOff>107950</xdr:colOff>
      <xdr:row>17</xdr:row>
      <xdr:rowOff>24130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9204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138447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710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5842</xdr:rowOff>
    </xdr:from>
    <xdr:to>
      <xdr:col>78</xdr:col>
      <xdr:colOff>69850</xdr:colOff>
      <xdr:row>17</xdr:row>
      <xdr:rowOff>74422</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92049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73423</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9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51562</xdr:rowOff>
    </xdr:from>
    <xdr:to>
      <xdr:col>73</xdr:col>
      <xdr:colOff>180975</xdr:colOff>
      <xdr:row>17</xdr:row>
      <xdr:rowOff>74422</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29662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33274</xdr:rowOff>
    </xdr:from>
    <xdr:to>
      <xdr:col>69</xdr:col>
      <xdr:colOff>92075</xdr:colOff>
      <xdr:row>17</xdr:row>
      <xdr:rowOff>51562</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9479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73914</xdr:rowOff>
    </xdr:from>
    <xdr:to>
      <xdr:col>69</xdr:col>
      <xdr:colOff>142875</xdr:colOff>
      <xdr:row>18</xdr:row>
      <xdr:rowOff>4064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160291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55626</xdr:rowOff>
    </xdr:from>
    <xdr:to>
      <xdr:col>65</xdr:col>
      <xdr:colOff>53975</xdr:colOff>
      <xdr:row>17</xdr:row>
      <xdr:rowOff>157226</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142003</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116857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126492</xdr:rowOff>
    </xdr:from>
    <xdr:to>
      <xdr:col>78</xdr:col>
      <xdr:colOff>120650</xdr:colOff>
      <xdr:row>17</xdr:row>
      <xdr:rowOff>56642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66819</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638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23622</xdr:rowOff>
    </xdr:from>
    <xdr:to>
      <xdr:col>74</xdr:col>
      <xdr:colOff>31750</xdr:colOff>
      <xdr:row>17</xdr:row>
      <xdr:rowOff>125222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135399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762</xdr:rowOff>
    </xdr:from>
    <xdr:to>
      <xdr:col>69</xdr:col>
      <xdr:colOff>142875</xdr:colOff>
      <xdr:row>17</xdr:row>
      <xdr:rowOff>102362</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112539</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68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153924</xdr:rowOff>
    </xdr:from>
    <xdr:to>
      <xdr:col>65</xdr:col>
      <xdr:colOff>53975</xdr:colOff>
      <xdr:row>17</xdr:row>
      <xdr:rowOff>84074</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94251</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Ｈ</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年度から類似団体平均を上回り年々増加傾向にあったが</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以降、類似団体とほぼ同じに推移している。</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引き続き財政を圧迫する上昇傾向に歯止めをかけるよう努める。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35560</xdr:rowOff>
    </xdr:from>
    <xdr:to>
      <xdr:col>24</xdr:col>
      <xdr:colOff>25400</xdr:colOff>
      <xdr:row>62</xdr:row>
      <xdr:rowOff>12700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938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121937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35560</xdr:rowOff>
    </xdr:from>
    <xdr:to>
      <xdr:col>24</xdr:col>
      <xdr:colOff>114300</xdr:colOff>
      <xdr:row>54</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92710</xdr:rowOff>
    </xdr:from>
    <xdr:to>
      <xdr:col>24</xdr:col>
      <xdr:colOff>25400</xdr:colOff>
      <xdr:row>57</xdr:row>
      <xdr:rowOff>115570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8653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138447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121920</xdr:rowOff>
    </xdr:from>
    <xdr:to>
      <xdr:col>24</xdr:col>
      <xdr:colOff>76200</xdr:colOff>
      <xdr:row>57</xdr:row>
      <xdr:rowOff>52070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92710</xdr:rowOff>
    </xdr:from>
    <xdr:to>
      <xdr:col>19</xdr:col>
      <xdr:colOff>187325</xdr:colOff>
      <xdr:row>57</xdr:row>
      <xdr:rowOff>92710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865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144780</xdr:rowOff>
    </xdr:from>
    <xdr:to>
      <xdr:col>20</xdr:col>
      <xdr:colOff>38100</xdr:colOff>
      <xdr:row>57</xdr:row>
      <xdr:rowOff>74930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85107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92710</xdr:rowOff>
    </xdr:from>
    <xdr:to>
      <xdr:col>15</xdr:col>
      <xdr:colOff>98425</xdr:colOff>
      <xdr:row>57</xdr:row>
      <xdr:rowOff>92710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865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64770</xdr:rowOff>
    </xdr:from>
    <xdr:to>
      <xdr:col>15</xdr:col>
      <xdr:colOff>149225</xdr:colOff>
      <xdr:row>57</xdr:row>
      <xdr:rowOff>166370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151147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24130</xdr:rowOff>
    </xdr:from>
    <xdr:to>
      <xdr:col>11</xdr:col>
      <xdr:colOff>9525</xdr:colOff>
      <xdr:row>57</xdr:row>
      <xdr:rowOff>92710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7967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41910</xdr:rowOff>
    </xdr:from>
    <xdr:to>
      <xdr:col>11</xdr:col>
      <xdr:colOff>60325</xdr:colOff>
      <xdr:row>57</xdr:row>
      <xdr:rowOff>143510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153687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41910</xdr:rowOff>
    </xdr:from>
    <xdr:to>
      <xdr:col>6</xdr:col>
      <xdr:colOff>171450</xdr:colOff>
      <xdr:row>57</xdr:row>
      <xdr:rowOff>143510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128287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64770</xdr:rowOff>
    </xdr:from>
    <xdr:to>
      <xdr:col>24</xdr:col>
      <xdr:colOff>76200</xdr:colOff>
      <xdr:row>57</xdr:row>
      <xdr:rowOff>166370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36847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41910</xdr:rowOff>
    </xdr:from>
    <xdr:to>
      <xdr:col>20</xdr:col>
      <xdr:colOff>38100</xdr:colOff>
      <xdr:row>57</xdr:row>
      <xdr:rowOff>143510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128287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41910</xdr:rowOff>
    </xdr:from>
    <xdr:to>
      <xdr:col>15</xdr:col>
      <xdr:colOff>149225</xdr:colOff>
      <xdr:row>57</xdr:row>
      <xdr:rowOff>143510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153687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41910</xdr:rowOff>
    </xdr:from>
    <xdr:to>
      <xdr:col>11</xdr:col>
      <xdr:colOff>60325</xdr:colOff>
      <xdr:row>57</xdr:row>
      <xdr:rowOff>143510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128287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144780</xdr:rowOff>
    </xdr:from>
    <xdr:to>
      <xdr:col>6</xdr:col>
      <xdr:colOff>171450</xdr:colOff>
      <xdr:row>57</xdr:row>
      <xdr:rowOff>74930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85107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その他に係る経常収支比率が類似団体平均を大きく下回っ</a:t>
          </a:r>
          <a:r>
            <a:rPr kumimoji="1" lang="ja-JP" altLang="en-US" sz="1100">
              <a:solidFill>
                <a:schemeClr val="dk1"/>
              </a:solidFill>
              <a:effectLst/>
              <a:latin typeface="+mn-lt"/>
              <a:ea typeface="+mn-ea"/>
              <a:cs typeface="+mn-cs"/>
            </a:rPr>
            <a:t>ているのは</a:t>
          </a:r>
          <a:r>
            <a:rPr kumimoji="1" lang="ja-JP" altLang="ja-JP" sz="1100">
              <a:solidFill>
                <a:schemeClr val="dk1"/>
              </a:solidFill>
              <a:effectLst/>
              <a:latin typeface="+mn-lt"/>
              <a:ea typeface="+mn-ea"/>
              <a:cs typeface="+mn-cs"/>
            </a:rPr>
            <a:t>、簡易水道事業、特定環境保全公共下水道事業が公営企業事業に移行し繰出金</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したことが</a:t>
          </a:r>
          <a:r>
            <a:rPr kumimoji="1" lang="ja-JP" altLang="ja-JP" sz="1100">
              <a:solidFill>
                <a:schemeClr val="dk1"/>
              </a:solidFill>
              <a:effectLst/>
              <a:latin typeface="+mn-lt"/>
              <a:ea typeface="+mn-ea"/>
              <a:cs typeface="+mn-cs"/>
            </a:rPr>
            <a:t>主な要因である。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156718</xdr:rowOff>
    </xdr:from>
    <xdr:to>
      <xdr:col>82</xdr:col>
      <xdr:colOff>107950</xdr:colOff>
      <xdr:row>59</xdr:row>
      <xdr:rowOff>78994</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71645</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156718</xdr:rowOff>
    </xdr:from>
    <xdr:to>
      <xdr:col>82</xdr:col>
      <xdr:colOff>196850</xdr:colOff>
      <xdr:row>53</xdr:row>
      <xdr:rowOff>156718</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159004</xdr:rowOff>
    </xdr:from>
    <xdr:to>
      <xdr:col>82</xdr:col>
      <xdr:colOff>107950</xdr:colOff>
      <xdr:row>55</xdr:row>
      <xdr:rowOff>1270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41730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16273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17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44196</xdr:rowOff>
    </xdr:from>
    <xdr:to>
      <xdr:col>82</xdr:col>
      <xdr:colOff>158750</xdr:colOff>
      <xdr:row>56</xdr:row>
      <xdr:rowOff>145796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1270</xdr:rowOff>
    </xdr:from>
    <xdr:to>
      <xdr:col>78</xdr:col>
      <xdr:colOff>69850</xdr:colOff>
      <xdr:row>58</xdr:row>
      <xdr:rowOff>3556</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431020"/>
          <a:ext cx="889000" cy="51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89916</xdr:rowOff>
    </xdr:from>
    <xdr:to>
      <xdr:col>78</xdr:col>
      <xdr:colOff>120650</xdr:colOff>
      <xdr:row>57</xdr:row>
      <xdr:rowOff>20066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4843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7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124714</xdr:rowOff>
    </xdr:from>
    <xdr:to>
      <xdr:col>73</xdr:col>
      <xdr:colOff>180975</xdr:colOff>
      <xdr:row>58</xdr:row>
      <xdr:rowOff>3556</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8973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39387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124714</xdr:rowOff>
    </xdr:from>
    <xdr:to>
      <xdr:col>69</xdr:col>
      <xdr:colOff>92075</xdr:colOff>
      <xdr:row>57</xdr:row>
      <xdr:rowOff>152146</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8973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94488</xdr:rowOff>
    </xdr:from>
    <xdr:to>
      <xdr:col>69</xdr:col>
      <xdr:colOff>142875</xdr:colOff>
      <xdr:row>57</xdr:row>
      <xdr:rowOff>24638</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34815</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4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112776</xdr:rowOff>
    </xdr:from>
    <xdr:to>
      <xdr:col>65</xdr:col>
      <xdr:colOff>53975</xdr:colOff>
      <xdr:row>57</xdr:row>
      <xdr:rowOff>42926</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53103</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48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108204</xdr:rowOff>
    </xdr:from>
    <xdr:to>
      <xdr:col>82</xdr:col>
      <xdr:colOff>158750</xdr:colOff>
      <xdr:row>55</xdr:row>
      <xdr:rowOff>38354</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36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124731</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21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121920</xdr:rowOff>
    </xdr:from>
    <xdr:to>
      <xdr:col>78</xdr:col>
      <xdr:colOff>120650</xdr:colOff>
      <xdr:row>55</xdr:row>
      <xdr:rowOff>52070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62247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14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124206</xdr:rowOff>
    </xdr:from>
    <xdr:to>
      <xdr:col>74</xdr:col>
      <xdr:colOff>31750</xdr:colOff>
      <xdr:row>58</xdr:row>
      <xdr:rowOff>54356</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89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39133</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98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73914</xdr:rowOff>
    </xdr:from>
    <xdr:to>
      <xdr:col>69</xdr:col>
      <xdr:colOff>142875</xdr:colOff>
      <xdr:row>58</xdr:row>
      <xdr:rowOff>4064</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8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160291</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9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101346</xdr:rowOff>
    </xdr:from>
    <xdr:to>
      <xdr:col>65</xdr:col>
      <xdr:colOff>53975</xdr:colOff>
      <xdr:row>58</xdr:row>
      <xdr:rowOff>31496</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87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16273</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96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新型コロナウイルス感染症対策に用いた</a:t>
          </a:r>
          <a:r>
            <a:rPr kumimoji="1" lang="ja-JP" altLang="en-US" sz="1100">
              <a:solidFill>
                <a:schemeClr val="dk1"/>
              </a:solidFill>
              <a:effectLst/>
              <a:latin typeface="+mn-lt"/>
              <a:ea typeface="+mn-ea"/>
              <a:cs typeface="+mn-cs"/>
            </a:rPr>
            <a:t>独自の</a:t>
          </a:r>
          <a:r>
            <a:rPr kumimoji="1" lang="ja-JP" altLang="ja-JP" sz="1100">
              <a:solidFill>
                <a:schemeClr val="dk1"/>
              </a:solidFill>
              <a:effectLst/>
              <a:latin typeface="+mn-lt"/>
              <a:ea typeface="+mn-ea"/>
              <a:cs typeface="+mn-cs"/>
            </a:rPr>
            <a:t>補助事業の増加と</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簡易水道事業、特定環境保全公共下水道事業が公営企業事業に移行し負担金の増が主な要因によるものである。補助費等は今後も必要性、目的、事業効果や事業の持続性、発展性など補助金交付の見直しに努める。公営企業事業は、施設の維持管理経費、企業債償還財源が必要であり、経費を節減するとともに、料金収入の増加に向けた努力を行い、一般会計の負担を減らしていくよう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39</xdr:row>
      <xdr:rowOff>56134</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64860"/>
          <a:ext cx="0" cy="877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28211</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71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56134</xdr:rowOff>
    </xdr:from>
    <xdr:to>
      <xdr:col>82</xdr:col>
      <xdr:colOff>196850</xdr:colOff>
      <xdr:row>39</xdr:row>
      <xdr:rowOff>56134</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74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56134</xdr:rowOff>
    </xdr:from>
    <xdr:to>
      <xdr:col>82</xdr:col>
      <xdr:colOff>107950</xdr:colOff>
      <xdr:row>39</xdr:row>
      <xdr:rowOff>110998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74268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65295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127000</xdr:rowOff>
    </xdr:from>
    <xdr:to>
      <xdr:col>78</xdr:col>
      <xdr:colOff>69850</xdr:colOff>
      <xdr:row>39</xdr:row>
      <xdr:rowOff>110998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299200"/>
          <a:ext cx="889000" cy="49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99568</xdr:rowOff>
    </xdr:from>
    <xdr:to>
      <xdr:col>73</xdr:col>
      <xdr:colOff>180975</xdr:colOff>
      <xdr:row>36</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2717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99568</xdr:rowOff>
    </xdr:from>
    <xdr:to>
      <xdr:col>69</xdr:col>
      <xdr:colOff>92075</xdr:colOff>
      <xdr:row>36</xdr:row>
      <xdr:rowOff>108712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2717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5334</xdr:rowOff>
    </xdr:from>
    <xdr:to>
      <xdr:col>82</xdr:col>
      <xdr:colOff>158750</xdr:colOff>
      <xdr:row>39</xdr:row>
      <xdr:rowOff>106934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85361</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60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60198</xdr:rowOff>
    </xdr:from>
    <xdr:to>
      <xdr:col>78</xdr:col>
      <xdr:colOff>120650</xdr:colOff>
      <xdr:row>39</xdr:row>
      <xdr:rowOff>161798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74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146575</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83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76200</xdr:rowOff>
    </xdr:from>
    <xdr:to>
      <xdr:col>74</xdr:col>
      <xdr:colOff>31750</xdr:colOff>
      <xdr:row>37</xdr:row>
      <xdr:rowOff>6350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162577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48768</xdr:rowOff>
    </xdr:from>
    <xdr:to>
      <xdr:col>69</xdr:col>
      <xdr:colOff>142875</xdr:colOff>
      <xdr:row>36</xdr:row>
      <xdr:rowOff>150368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類似団体平均よりも低い水準で推移している。公営企業債の元利償還金に対する繰出金などの準元利償還金</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ピークを</a:t>
          </a:r>
          <a:r>
            <a:rPr kumimoji="1" lang="ja-JP" altLang="en-US" sz="1100">
              <a:solidFill>
                <a:schemeClr val="dk1"/>
              </a:solidFill>
              <a:effectLst/>
              <a:latin typeface="+mn-lt"/>
              <a:ea typeface="+mn-ea"/>
              <a:cs typeface="+mn-cs"/>
            </a:rPr>
            <a:t>過ぎ</a:t>
          </a:r>
          <a:r>
            <a:rPr kumimoji="1" lang="ja-JP" altLang="ja-JP" sz="1100">
              <a:solidFill>
                <a:schemeClr val="dk1"/>
              </a:solidFill>
              <a:effectLst/>
              <a:latin typeface="+mn-lt"/>
              <a:ea typeface="+mn-ea"/>
              <a:cs typeface="+mn-cs"/>
            </a:rPr>
            <a:t>、一般会計における</a:t>
          </a:r>
          <a:r>
            <a:rPr kumimoji="1" lang="ja-JP" altLang="en-US" sz="1100">
              <a:solidFill>
                <a:schemeClr val="dk1"/>
              </a:solidFill>
              <a:effectLst/>
              <a:latin typeface="+mn-lt"/>
              <a:ea typeface="+mn-ea"/>
              <a:cs typeface="+mn-cs"/>
            </a:rPr>
            <a:t>償還金</a:t>
          </a:r>
          <a:r>
            <a:rPr kumimoji="1" lang="ja-JP" altLang="ja-JP" sz="1100">
              <a:solidFill>
                <a:schemeClr val="dk1"/>
              </a:solidFill>
              <a:effectLst/>
              <a:latin typeface="+mn-lt"/>
              <a:ea typeface="+mn-ea"/>
              <a:cs typeface="+mn-cs"/>
            </a:rPr>
            <a:t>もピーク</a:t>
          </a:r>
          <a:r>
            <a:rPr kumimoji="1" lang="ja-JP" altLang="en-US" sz="1100">
              <a:solidFill>
                <a:schemeClr val="dk1"/>
              </a:solidFill>
              <a:effectLst/>
              <a:latin typeface="+mn-lt"/>
              <a:ea typeface="+mn-ea"/>
              <a:cs typeface="+mn-cs"/>
            </a:rPr>
            <a:t>を過ぎたが、以前</a:t>
          </a:r>
          <a:r>
            <a:rPr kumimoji="1" lang="ja-JP" altLang="ja-JP" sz="1100">
              <a:solidFill>
                <a:schemeClr val="dk1"/>
              </a:solidFill>
              <a:effectLst/>
              <a:latin typeface="+mn-lt"/>
              <a:ea typeface="+mn-ea"/>
              <a:cs typeface="+mn-cs"/>
            </a:rPr>
            <a:t>大きな負担となっている。</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今後も、公共施設の長寿命化修繕計画を控えており、将来を見通した、計画的な</a:t>
          </a:r>
          <a:r>
            <a:rPr kumimoji="1" lang="ja-JP" altLang="ja-JP" sz="1100">
              <a:solidFill>
                <a:schemeClr val="dk1"/>
              </a:solidFill>
              <a:effectLst/>
              <a:latin typeface="+mn-lt"/>
              <a:ea typeface="+mn-ea"/>
              <a:cs typeface="+mn-cs"/>
            </a:rPr>
            <a:t>新規発行に努めていく。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138430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857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110507</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138430</xdr:rowOff>
    </xdr:from>
    <xdr:to>
      <xdr:col>24</xdr:col>
      <xdr:colOff>114300</xdr:colOff>
      <xdr:row>81</xdr:row>
      <xdr:rowOff>138430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101854</xdr:rowOff>
    </xdr:from>
    <xdr:to>
      <xdr:col>24</xdr:col>
      <xdr:colOff>25400</xdr:colOff>
      <xdr:row>75</xdr:row>
      <xdr:rowOff>138430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296060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138430</xdr:rowOff>
    </xdr:from>
    <xdr:to>
      <xdr:col>19</xdr:col>
      <xdr:colOff>187325</xdr:colOff>
      <xdr:row>76</xdr:row>
      <xdr:rowOff>30987</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2997180"/>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83058</xdr:rowOff>
    </xdr:from>
    <xdr:to>
      <xdr:col>20</xdr:col>
      <xdr:colOff>38100</xdr:colOff>
      <xdr:row>78</xdr:row>
      <xdr:rowOff>13208</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169435</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30987</xdr:rowOff>
    </xdr:from>
    <xdr:to>
      <xdr:col>15</xdr:col>
      <xdr:colOff>98425</xdr:colOff>
      <xdr:row>76</xdr:row>
      <xdr:rowOff>44704</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061187"/>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160290</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40132</xdr:rowOff>
    </xdr:from>
    <xdr:to>
      <xdr:col>11</xdr:col>
      <xdr:colOff>9525</xdr:colOff>
      <xdr:row>76</xdr:row>
      <xdr:rowOff>44704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0703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142003</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51054</xdr:rowOff>
    </xdr:from>
    <xdr:to>
      <xdr:col>24</xdr:col>
      <xdr:colOff>76200</xdr:colOff>
      <xdr:row>75</xdr:row>
      <xdr:rowOff>152654</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67581</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75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87630</xdr:rowOff>
    </xdr:from>
    <xdr:to>
      <xdr:col>20</xdr:col>
      <xdr:colOff>38100</xdr:colOff>
      <xdr:row>76</xdr:row>
      <xdr:rowOff>17780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27957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151637</xdr:rowOff>
    </xdr:from>
    <xdr:to>
      <xdr:col>15</xdr:col>
      <xdr:colOff>149225</xdr:colOff>
      <xdr:row>76</xdr:row>
      <xdr:rowOff>81787</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91965</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165354</xdr:rowOff>
    </xdr:from>
    <xdr:to>
      <xdr:col>11</xdr:col>
      <xdr:colOff>60325</xdr:colOff>
      <xdr:row>76</xdr:row>
      <xdr:rowOff>95504</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105681</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160782</xdr:rowOff>
    </xdr:from>
    <xdr:to>
      <xdr:col>6</xdr:col>
      <xdr:colOff>171450</xdr:colOff>
      <xdr:row>76</xdr:row>
      <xdr:rowOff>90932</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101109</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公債費以外の経常経費の主なものは、電算機器システムの保守管理委託料（物件費）に係る経費が主な要因である。今後は競争に伴うコスト削減効果を進めるなかで経費の縮減に努めていく。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81</xdr:row>
      <xdr:rowOff>148227</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539980"/>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120304</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0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148227</xdr:rowOff>
    </xdr:from>
    <xdr:to>
      <xdr:col>82</xdr:col>
      <xdr:colOff>196850</xdr:colOff>
      <xdr:row>81</xdr:row>
      <xdr:rowOff>148227</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3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161289</xdr:rowOff>
    </xdr:from>
    <xdr:to>
      <xdr:col>82</xdr:col>
      <xdr:colOff>107950</xdr:colOff>
      <xdr:row>78</xdr:row>
      <xdr:rowOff>140063</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362939"/>
          <a:ext cx="838200" cy="15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140063</xdr:rowOff>
    </xdr:from>
    <xdr:to>
      <xdr:col>78</xdr:col>
      <xdr:colOff>69850</xdr:colOff>
      <xdr:row>78</xdr:row>
      <xdr:rowOff>149861</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513163"/>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81099</xdr:rowOff>
    </xdr:from>
    <xdr:to>
      <xdr:col>78</xdr:col>
      <xdr:colOff>120650</xdr:colOff>
      <xdr:row>78</xdr:row>
      <xdr:rowOff>11249</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28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21426</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051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71482</xdr:rowOff>
    </xdr:from>
    <xdr:to>
      <xdr:col>73</xdr:col>
      <xdr:colOff>180975</xdr:colOff>
      <xdr:row>78</xdr:row>
      <xdr:rowOff>149861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444582"/>
          <a:ext cx="889000" cy="7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120287</xdr:rowOff>
    </xdr:from>
    <xdr:to>
      <xdr:col>74</xdr:col>
      <xdr:colOff>31750</xdr:colOff>
      <xdr:row>78</xdr:row>
      <xdr:rowOff>50437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32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60614</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09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42092</xdr:rowOff>
    </xdr:from>
    <xdr:to>
      <xdr:col>69</xdr:col>
      <xdr:colOff>92075</xdr:colOff>
      <xdr:row>78</xdr:row>
      <xdr:rowOff>71482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415192"/>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117021</xdr:rowOff>
    </xdr:from>
    <xdr:to>
      <xdr:col>69</xdr:col>
      <xdr:colOff>142875</xdr:colOff>
      <xdr:row>78</xdr:row>
      <xdr:rowOff>47171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57348</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103958</xdr:rowOff>
    </xdr:from>
    <xdr:to>
      <xdr:col>65</xdr:col>
      <xdr:colOff>53975</xdr:colOff>
      <xdr:row>78</xdr:row>
      <xdr:rowOff>34108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30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44285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07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82566</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89263</xdr:rowOff>
    </xdr:from>
    <xdr:to>
      <xdr:col>78</xdr:col>
      <xdr:colOff>120650</xdr:colOff>
      <xdr:row>79</xdr:row>
      <xdr:rowOff>19413</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46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4190</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54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99061</xdr:rowOff>
    </xdr:from>
    <xdr:to>
      <xdr:col>74</xdr:col>
      <xdr:colOff>31750</xdr:colOff>
      <xdr:row>79</xdr:row>
      <xdr:rowOff>29211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13988</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20682</xdr:rowOff>
    </xdr:from>
    <xdr:to>
      <xdr:col>69</xdr:col>
      <xdr:colOff>142875</xdr:colOff>
      <xdr:row>78</xdr:row>
      <xdr:rowOff>122282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39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107059</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48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162742</xdr:rowOff>
    </xdr:from>
    <xdr:to>
      <xdr:col>65</xdr:col>
      <xdr:colOff>53975</xdr:colOff>
      <xdr:row>78</xdr:row>
      <xdr:rowOff>92892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36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77669</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45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長野県青木村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64579</xdr:rowOff>
    </xdr:from>
    <xdr:to>
      <xdr:col>29</xdr:col>
      <xdr:colOff>127000</xdr:colOff>
      <xdr:row>18</xdr:row>
      <xdr:rowOff>87789</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1998154"/>
          <a:ext cx="0" cy="12233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59866</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93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87789</xdr:rowOff>
    </xdr:from>
    <xdr:to>
      <xdr:col>30</xdr:col>
      <xdr:colOff>25400</xdr:colOff>
      <xdr:row>18</xdr:row>
      <xdr:rowOff>87789</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2215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150956</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41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64579</xdr:rowOff>
    </xdr:from>
    <xdr:to>
      <xdr:col>30</xdr:col>
      <xdr:colOff>25400</xdr:colOff>
      <xdr:row>11</xdr:row>
      <xdr:rowOff>64579</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19981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105284</xdr:rowOff>
    </xdr:from>
    <xdr:to>
      <xdr:col>29</xdr:col>
      <xdr:colOff>127000</xdr:colOff>
      <xdr:row>17</xdr:row>
      <xdr:rowOff>134295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3067559"/>
          <a:ext cx="647700" cy="29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158110</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77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141583</xdr:rowOff>
    </xdr:from>
    <xdr:to>
      <xdr:col>29</xdr:col>
      <xdr:colOff>177800</xdr:colOff>
      <xdr:row>17</xdr:row>
      <xdr:rowOff>71733</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324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134295</xdr:rowOff>
    </xdr:from>
    <xdr:to>
      <xdr:col>26</xdr:col>
      <xdr:colOff>50800</xdr:colOff>
      <xdr:row>17</xdr:row>
      <xdr:rowOff>149673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3096570"/>
          <a:ext cx="698500" cy="15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125000</xdr:rowOff>
    </xdr:from>
    <xdr:to>
      <xdr:col>26</xdr:col>
      <xdr:colOff>101600</xdr:colOff>
      <xdr:row>17</xdr:row>
      <xdr:rowOff>55150</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15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65327</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68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149673</xdr:rowOff>
    </xdr:from>
    <xdr:to>
      <xdr:col>22</xdr:col>
      <xdr:colOff>114300</xdr:colOff>
      <xdr:row>17</xdr:row>
      <xdr:rowOff>160278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3111948"/>
          <a:ext cx="698500" cy="10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140513</xdr:rowOff>
    </xdr:from>
    <xdr:to>
      <xdr:col>22</xdr:col>
      <xdr:colOff>165100</xdr:colOff>
      <xdr:row>17</xdr:row>
      <xdr:rowOff>70663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313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80840</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700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160278</xdr:rowOff>
    </xdr:from>
    <xdr:to>
      <xdr:col>18</xdr:col>
      <xdr:colOff>177800</xdr:colOff>
      <xdr:row>18</xdr:row>
      <xdr:rowOff>5742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3122553"/>
          <a:ext cx="698500" cy="16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149213</xdr:rowOff>
    </xdr:from>
    <xdr:to>
      <xdr:col>19</xdr:col>
      <xdr:colOff>38100</xdr:colOff>
      <xdr:row>17</xdr:row>
      <xdr:rowOff>79363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40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89540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70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164744</xdr:rowOff>
    </xdr:from>
    <xdr:to>
      <xdr:col>15</xdr:col>
      <xdr:colOff>101600</xdr:colOff>
      <xdr:row>17</xdr:row>
      <xdr:rowOff>94894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105071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724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54484</xdr:rowOff>
    </xdr:from>
    <xdr:to>
      <xdr:col>29</xdr:col>
      <xdr:colOff>177800</xdr:colOff>
      <xdr:row>17</xdr:row>
      <xdr:rowOff>156084</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3016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26561</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988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83495</xdr:rowOff>
    </xdr:from>
    <xdr:to>
      <xdr:col>26</xdr:col>
      <xdr:colOff>101600</xdr:colOff>
      <xdr:row>18</xdr:row>
      <xdr:rowOff>13645</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3045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169872</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132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98873</xdr:rowOff>
    </xdr:from>
    <xdr:to>
      <xdr:col>22</xdr:col>
      <xdr:colOff>165100</xdr:colOff>
      <xdr:row>18</xdr:row>
      <xdr:rowOff>29023</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3061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13800</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147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109478</xdr:rowOff>
    </xdr:from>
    <xdr:to>
      <xdr:col>19</xdr:col>
      <xdr:colOff>38100</xdr:colOff>
      <xdr:row>18</xdr:row>
      <xdr:rowOff>39628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3071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24405</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158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126392</xdr:rowOff>
    </xdr:from>
    <xdr:to>
      <xdr:col>15</xdr:col>
      <xdr:colOff>101600</xdr:colOff>
      <xdr:row>18</xdr:row>
      <xdr:rowOff>56542</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3088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41319</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175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99" name="人口1人当たり決算額の推移グラフ枠445">
          <a:extLst>
            <a:ext uri="{FF2B5EF4-FFF2-40B4-BE49-F238E27FC236}">
              <a16:creationId xmlns:a16="http://schemas.microsoft.com/office/drawing/2014/main" id="{00000000-0008-0000-0500-000063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35914</xdr:rowOff>
    </xdr:from>
    <xdr:to>
      <xdr:col>29</xdr:col>
      <xdr:colOff>127000</xdr:colOff>
      <xdr:row>38</xdr:row>
      <xdr:rowOff>22896</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flipV="1">
          <a:off x="5651500" y="6303364"/>
          <a:ext cx="0" cy="11871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337873</xdr:rowOff>
    </xdr:from>
    <xdr:ext cx="762000" cy="259045"/>
    <xdr:sp macro="" textlink="">
      <xdr:nvSpPr>
        <xdr:cNvPr id="101" name="人口1人当たり決算額の推移最小値テキスト445">
          <a:extLst>
            <a:ext uri="{FF2B5EF4-FFF2-40B4-BE49-F238E27FC236}">
              <a16:creationId xmlns:a16="http://schemas.microsoft.com/office/drawing/2014/main" id="{00000000-0008-0000-0500-000065000000}"/>
            </a:ext>
          </a:extLst>
        </xdr:cNvPr>
        <xdr:cNvSpPr txBox="1"/>
      </xdr:nvSpPr>
      <xdr:spPr>
        <a:xfrm>
          <a:off x="5740400" y="746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22896</xdr:rowOff>
    </xdr:from>
    <xdr:to>
      <xdr:col>30</xdr:col>
      <xdr:colOff>25400</xdr:colOff>
      <xdr:row>38</xdr:row>
      <xdr:rowOff>22896</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5562600" y="74904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122291</xdr:rowOff>
    </xdr:from>
    <xdr:ext cx="762000" cy="259045"/>
    <xdr:sp macro="" textlink="">
      <xdr:nvSpPr>
        <xdr:cNvPr id="103" name="人口1人当たり決算額の推移最大値テキスト445">
          <a:extLst>
            <a:ext uri="{FF2B5EF4-FFF2-40B4-BE49-F238E27FC236}">
              <a16:creationId xmlns:a16="http://schemas.microsoft.com/office/drawing/2014/main" id="{00000000-0008-0000-0500-000067000000}"/>
            </a:ext>
          </a:extLst>
        </xdr:cNvPr>
        <xdr:cNvSpPr txBox="1"/>
      </xdr:nvSpPr>
      <xdr:spPr>
        <a:xfrm>
          <a:off x="5740400" y="60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35914</xdr:rowOff>
    </xdr:from>
    <xdr:to>
      <xdr:col>30</xdr:col>
      <xdr:colOff>25400</xdr:colOff>
      <xdr:row>34</xdr:row>
      <xdr:rowOff>35914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63033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41761</xdr:rowOff>
    </xdr:from>
    <xdr:to>
      <xdr:col>29</xdr:col>
      <xdr:colOff>127000</xdr:colOff>
      <xdr:row>37</xdr:row>
      <xdr:rowOff>73845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003800" y="7166461"/>
          <a:ext cx="647700" cy="32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341364</xdr:rowOff>
    </xdr:from>
    <xdr:ext cx="762000" cy="259045"/>
    <xdr:sp macro="" textlink="">
      <xdr:nvSpPr>
        <xdr:cNvPr id="106" name="人口1人当たり決算額の推移平均値テキスト445">
          <a:extLst>
            <a:ext uri="{FF2B5EF4-FFF2-40B4-BE49-F238E27FC236}">
              <a16:creationId xmlns:a16="http://schemas.microsoft.com/office/drawing/2014/main" id="{00000000-0008-0000-0500-00006A000000}"/>
            </a:ext>
          </a:extLst>
        </xdr:cNvPr>
        <xdr:cNvSpPr txBox="1"/>
      </xdr:nvSpPr>
      <xdr:spPr>
        <a:xfrm>
          <a:off x="5740400" y="695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153387</xdr:rowOff>
    </xdr:from>
    <xdr:to>
      <xdr:col>29</xdr:col>
      <xdr:colOff>177800</xdr:colOff>
      <xdr:row>37</xdr:row>
      <xdr:rowOff>83537</xdr:rowOff>
    </xdr:to>
    <xdr:sp macro="" textlink="">
      <xdr:nvSpPr>
        <xdr:cNvPr id="107" name="フローチャート: 判断 106">
          <a:extLst>
            <a:ext uri="{FF2B5EF4-FFF2-40B4-BE49-F238E27FC236}">
              <a16:creationId xmlns:a16="http://schemas.microsoft.com/office/drawing/2014/main" id="{00000000-0008-0000-0500-00006B000000}"/>
            </a:ext>
          </a:extLst>
        </xdr:cNvPr>
        <xdr:cNvSpPr/>
      </xdr:nvSpPr>
      <xdr:spPr bwMode="auto">
        <a:xfrm>
          <a:off x="5600700" y="7106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73845</xdr:rowOff>
    </xdr:from>
    <xdr:to>
      <xdr:col>26</xdr:col>
      <xdr:colOff>50800</xdr:colOff>
      <xdr:row>37</xdr:row>
      <xdr:rowOff>100711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4305300" y="7198545"/>
          <a:ext cx="698500" cy="26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161737</xdr:rowOff>
    </xdr:from>
    <xdr:to>
      <xdr:col>26</xdr:col>
      <xdr:colOff>101600</xdr:colOff>
      <xdr:row>37</xdr:row>
      <xdr:rowOff>91887</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4953000" y="71149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273514</xdr:rowOff>
    </xdr:from>
    <xdr:ext cx="7366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4622800" y="6883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100711</xdr:rowOff>
    </xdr:from>
    <xdr:to>
      <xdr:col>22</xdr:col>
      <xdr:colOff>114300</xdr:colOff>
      <xdr:row>37</xdr:row>
      <xdr:rowOff>104935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3606800" y="7225411"/>
          <a:ext cx="698500" cy="4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2391</xdr:rowOff>
    </xdr:from>
    <xdr:to>
      <xdr:col>22</xdr:col>
      <xdr:colOff>165100</xdr:colOff>
      <xdr:row>37</xdr:row>
      <xdr:rowOff>103991</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254500" y="71270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285618</xdr:rowOff>
    </xdr:from>
    <xdr:ext cx="7620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3924300" y="689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100471</xdr:rowOff>
    </xdr:from>
    <xdr:to>
      <xdr:col>18</xdr:col>
      <xdr:colOff>177800</xdr:colOff>
      <xdr:row>37</xdr:row>
      <xdr:rowOff>104935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2908300" y="7225171"/>
          <a:ext cx="698500" cy="4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24999</xdr:rowOff>
    </xdr:from>
    <xdr:to>
      <xdr:col>19</xdr:col>
      <xdr:colOff>38100</xdr:colOff>
      <xdr:row>37</xdr:row>
      <xdr:rowOff>126599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3556000" y="714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308226</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225800" y="691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21033</xdr:rowOff>
    </xdr:from>
    <xdr:to>
      <xdr:col>15</xdr:col>
      <xdr:colOff>101600</xdr:colOff>
      <xdr:row>37</xdr:row>
      <xdr:rowOff>122633</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2857500" y="71457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304260</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2527300" y="691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162411</xdr:rowOff>
    </xdr:from>
    <xdr:to>
      <xdr:col>29</xdr:col>
      <xdr:colOff>177800</xdr:colOff>
      <xdr:row>37</xdr:row>
      <xdr:rowOff>92561</xdr:rowOff>
    </xdr:to>
    <xdr:sp macro="" textlink="">
      <xdr:nvSpPr>
        <xdr:cNvPr id="124" name="楕円 123">
          <a:extLst>
            <a:ext uri="{FF2B5EF4-FFF2-40B4-BE49-F238E27FC236}">
              <a16:creationId xmlns:a16="http://schemas.microsoft.com/office/drawing/2014/main" id="{00000000-0008-0000-0500-00007C000000}"/>
            </a:ext>
          </a:extLst>
        </xdr:cNvPr>
        <xdr:cNvSpPr/>
      </xdr:nvSpPr>
      <xdr:spPr bwMode="auto">
        <a:xfrm>
          <a:off x="5600700" y="7115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134488</xdr:rowOff>
    </xdr:from>
    <xdr:ext cx="762000" cy="259045"/>
    <xdr:sp macro="" textlink="">
      <xdr:nvSpPr>
        <xdr:cNvPr id="125" name="人口1人当たり決算額の推移該当値テキスト445">
          <a:extLst>
            <a:ext uri="{FF2B5EF4-FFF2-40B4-BE49-F238E27FC236}">
              <a16:creationId xmlns:a16="http://schemas.microsoft.com/office/drawing/2014/main" id="{00000000-0008-0000-0500-00007D000000}"/>
            </a:ext>
          </a:extLst>
        </xdr:cNvPr>
        <xdr:cNvSpPr txBox="1"/>
      </xdr:nvSpPr>
      <xdr:spPr>
        <a:xfrm>
          <a:off x="5740400" y="7087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23045</xdr:rowOff>
    </xdr:from>
    <xdr:to>
      <xdr:col>26</xdr:col>
      <xdr:colOff>101600</xdr:colOff>
      <xdr:row>37</xdr:row>
      <xdr:rowOff>124645</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4953000" y="7147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109422</xdr:rowOff>
    </xdr:from>
    <xdr:ext cx="7366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622800" y="7234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49911</xdr:rowOff>
    </xdr:from>
    <xdr:to>
      <xdr:col>22</xdr:col>
      <xdr:colOff>165100</xdr:colOff>
      <xdr:row>37</xdr:row>
      <xdr:rowOff>151511</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254500" y="7174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136288</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924300" y="7260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54135</xdr:rowOff>
    </xdr:from>
    <xdr:to>
      <xdr:col>19</xdr:col>
      <xdr:colOff>38100</xdr:colOff>
      <xdr:row>37</xdr:row>
      <xdr:rowOff>155735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3556000" y="7178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140512</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225800" y="72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49671</xdr:rowOff>
    </xdr:from>
    <xdr:to>
      <xdr:col>15</xdr:col>
      <xdr:colOff>101600</xdr:colOff>
      <xdr:row>37</xdr:row>
      <xdr:rowOff>151271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2857500" y="7174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136048</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527300" y="726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長野県青木村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4,293
4,260
57.10
3,469,874
3,281,225
174,412
2,248,811
1,745,335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35319</xdr:rowOff>
    </xdr:from>
    <xdr:to>
      <xdr:col>24</xdr:col>
      <xdr:colOff>62865</xdr:colOff>
      <xdr:row>37</xdr:row>
      <xdr:rowOff>83257</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78819"/>
          <a:ext cx="1270" cy="1248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87084</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3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83257</xdr:rowOff>
    </xdr:from>
    <xdr:to>
      <xdr:col>24</xdr:col>
      <xdr:colOff>152400</xdr:colOff>
      <xdr:row>37</xdr:row>
      <xdr:rowOff>83257</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153446</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5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35319</xdr:rowOff>
    </xdr:from>
    <xdr:to>
      <xdr:col>24</xdr:col>
      <xdr:colOff>152400</xdr:colOff>
      <xdr:row>30</xdr:row>
      <xdr:rowOff>35319</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78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88317</xdr:rowOff>
    </xdr:from>
    <xdr:to>
      <xdr:col>24</xdr:col>
      <xdr:colOff>63500</xdr:colOff>
      <xdr:row>36</xdr:row>
      <xdr:rowOff>116513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260517"/>
          <a:ext cx="838200" cy="2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101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157988</xdr:rowOff>
    </xdr:from>
    <xdr:to>
      <xdr:col>24</xdr:col>
      <xdr:colOff>114300</xdr:colOff>
      <xdr:row>36</xdr:row>
      <xdr:rowOff>88138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116513</xdr:rowOff>
    </xdr:from>
    <xdr:to>
      <xdr:col>19</xdr:col>
      <xdr:colOff>177800</xdr:colOff>
      <xdr:row>37</xdr:row>
      <xdr:rowOff>2248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288713"/>
          <a:ext cx="889000" cy="5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146683</xdr:rowOff>
    </xdr:from>
    <xdr:to>
      <xdr:col>20</xdr:col>
      <xdr:colOff>38100</xdr:colOff>
      <xdr:row>36</xdr:row>
      <xdr:rowOff>76833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4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93360</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92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2248</xdr:rowOff>
    </xdr:from>
    <xdr:to>
      <xdr:col>15</xdr:col>
      <xdr:colOff>50800</xdr:colOff>
      <xdr:row>37</xdr:row>
      <xdr:rowOff>9398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345898"/>
          <a:ext cx="889000" cy="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38141</xdr:rowOff>
    </xdr:from>
    <xdr:to>
      <xdr:col>15</xdr:col>
      <xdr:colOff>101600</xdr:colOff>
      <xdr:row>36</xdr:row>
      <xdr:rowOff>139741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21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156268</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5985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9398</xdr:rowOff>
    </xdr:from>
    <xdr:to>
      <xdr:col>10</xdr:col>
      <xdr:colOff>114300</xdr:colOff>
      <xdr:row>37</xdr:row>
      <xdr:rowOff>22755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353048"/>
          <a:ext cx="889000" cy="1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46541</xdr:rowOff>
    </xdr:from>
    <xdr:to>
      <xdr:col>10</xdr:col>
      <xdr:colOff>165100</xdr:colOff>
      <xdr:row>36</xdr:row>
      <xdr:rowOff>148141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1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164668</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599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57426</xdr:rowOff>
    </xdr:from>
    <xdr:to>
      <xdr:col>6</xdr:col>
      <xdr:colOff>38100</xdr:colOff>
      <xdr:row>36</xdr:row>
      <xdr:rowOff>159026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2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4103</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00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37517</xdr:rowOff>
    </xdr:from>
    <xdr:to>
      <xdr:col>24</xdr:col>
      <xdr:colOff>114300</xdr:colOff>
      <xdr:row>36</xdr:row>
      <xdr:rowOff>139117</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20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15944</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188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65713</xdr:rowOff>
    </xdr:from>
    <xdr:to>
      <xdr:col>20</xdr:col>
      <xdr:colOff>38100</xdr:colOff>
      <xdr:row>36</xdr:row>
      <xdr:rowOff>167313</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23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158440</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633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122898</xdr:rowOff>
    </xdr:from>
    <xdr:to>
      <xdr:col>15</xdr:col>
      <xdr:colOff>101600</xdr:colOff>
      <xdr:row>37</xdr:row>
      <xdr:rowOff>53048</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29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44175</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6387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130048</xdr:rowOff>
    </xdr:from>
    <xdr:to>
      <xdr:col>10</xdr:col>
      <xdr:colOff>165100</xdr:colOff>
      <xdr:row>37</xdr:row>
      <xdr:rowOff>60198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30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51325</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6394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143405</xdr:rowOff>
    </xdr:from>
    <xdr:to>
      <xdr:col>6</xdr:col>
      <xdr:colOff>38100</xdr:colOff>
      <xdr:row>37</xdr:row>
      <xdr:rowOff>73555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31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64682</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6408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124506</xdr:rowOff>
    </xdr:from>
    <xdr:to>
      <xdr:col>24</xdr:col>
      <xdr:colOff>62865</xdr:colOff>
      <xdr:row>58</xdr:row>
      <xdr:rowOff>15828</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697006"/>
          <a:ext cx="1270" cy="1262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19655</xdr:rowOff>
    </xdr:from>
    <xdr:ext cx="599010"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96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15828</xdr:rowOff>
    </xdr:from>
    <xdr:to>
      <xdr:col>24</xdr:col>
      <xdr:colOff>152400</xdr:colOff>
      <xdr:row>58</xdr:row>
      <xdr:rowOff>15828</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959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71183</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47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124506</xdr:rowOff>
    </xdr:from>
    <xdr:to>
      <xdr:col>24</xdr:col>
      <xdr:colOff>152400</xdr:colOff>
      <xdr:row>50</xdr:row>
      <xdr:rowOff>124506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69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106018</xdr:rowOff>
    </xdr:from>
    <xdr:to>
      <xdr:col>24</xdr:col>
      <xdr:colOff>63500</xdr:colOff>
      <xdr:row>57</xdr:row>
      <xdr:rowOff>120475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878668"/>
          <a:ext cx="838200" cy="1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110653</xdr:rowOff>
    </xdr:from>
    <xdr:ext cx="599010"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540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87776</xdr:rowOff>
    </xdr:from>
    <xdr:to>
      <xdr:col>24</xdr:col>
      <xdr:colOff>114300</xdr:colOff>
      <xdr:row>57</xdr:row>
      <xdr:rowOff>17926</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68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102280</xdr:rowOff>
    </xdr:from>
    <xdr:to>
      <xdr:col>19</xdr:col>
      <xdr:colOff>177800</xdr:colOff>
      <xdr:row>57</xdr:row>
      <xdr:rowOff>120475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2908300" y="9874930"/>
          <a:ext cx="889000" cy="1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121906</xdr:rowOff>
    </xdr:from>
    <xdr:to>
      <xdr:col>20</xdr:col>
      <xdr:colOff>38100</xdr:colOff>
      <xdr:row>57</xdr:row>
      <xdr:rowOff>52056</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72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68583</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497795" y="9498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102280</xdr:rowOff>
    </xdr:from>
    <xdr:to>
      <xdr:col>15</xdr:col>
      <xdr:colOff>50800</xdr:colOff>
      <xdr:row>57</xdr:row>
      <xdr:rowOff>107369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874930"/>
          <a:ext cx="889000" cy="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148205</xdr:rowOff>
    </xdr:from>
    <xdr:to>
      <xdr:col>15</xdr:col>
      <xdr:colOff>101600</xdr:colOff>
      <xdr:row>57</xdr:row>
      <xdr:rowOff>78355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74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94882</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08795" y="9524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105812</xdr:rowOff>
    </xdr:from>
    <xdr:to>
      <xdr:col>10</xdr:col>
      <xdr:colOff>114300</xdr:colOff>
      <xdr:row>57</xdr:row>
      <xdr:rowOff>107369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1130300" y="9878462"/>
          <a:ext cx="889000" cy="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145142</xdr:rowOff>
    </xdr:from>
    <xdr:to>
      <xdr:col>10</xdr:col>
      <xdr:colOff>165100</xdr:colOff>
      <xdr:row>57</xdr:row>
      <xdr:rowOff>75292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74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91819</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19795" y="9521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165906</xdr:rowOff>
    </xdr:from>
    <xdr:to>
      <xdr:col>6</xdr:col>
      <xdr:colOff>38100</xdr:colOff>
      <xdr:row>57</xdr:row>
      <xdr:rowOff>96056</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76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112583</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30795" y="954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55218</xdr:rowOff>
    </xdr:from>
    <xdr:to>
      <xdr:col>24</xdr:col>
      <xdr:colOff>114300</xdr:colOff>
      <xdr:row>57</xdr:row>
      <xdr:rowOff>156818</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82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141595</xdr:rowOff>
    </xdr:from>
    <xdr:ext cx="599010"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742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69675</xdr:rowOff>
    </xdr:from>
    <xdr:to>
      <xdr:col>20</xdr:col>
      <xdr:colOff>38100</xdr:colOff>
      <xdr:row>57</xdr:row>
      <xdr:rowOff>171275</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84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162402</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497795" y="9935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51480</xdr:rowOff>
    </xdr:from>
    <xdr:to>
      <xdr:col>15</xdr:col>
      <xdr:colOff>101600</xdr:colOff>
      <xdr:row>57</xdr:row>
      <xdr:rowOff>153080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82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144207</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08795" y="9916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56569</xdr:rowOff>
    </xdr:from>
    <xdr:to>
      <xdr:col>10</xdr:col>
      <xdr:colOff>165100</xdr:colOff>
      <xdr:row>57</xdr:row>
      <xdr:rowOff>158169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82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149296</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19795" y="992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55012</xdr:rowOff>
    </xdr:from>
    <xdr:to>
      <xdr:col>6</xdr:col>
      <xdr:colOff>38100</xdr:colOff>
      <xdr:row>57</xdr:row>
      <xdr:rowOff>156612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82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147739</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30795" y="9920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10109</xdr:rowOff>
    </xdr:from>
    <xdr:to>
      <xdr:col>24</xdr:col>
      <xdr:colOff>62865</xdr:colOff>
      <xdr:row>79</xdr:row>
      <xdr:rowOff>38151</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83059"/>
          <a:ext cx="1270" cy="1399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41978</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86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38151</xdr:rowOff>
    </xdr:from>
    <xdr:to>
      <xdr:col>24</xdr:col>
      <xdr:colOff>152400</xdr:colOff>
      <xdr:row>79</xdr:row>
      <xdr:rowOff>38151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8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128236</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5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10109</xdr:rowOff>
    </xdr:from>
    <xdr:to>
      <xdr:col>24</xdr:col>
      <xdr:colOff>152400</xdr:colOff>
      <xdr:row>71</xdr:row>
      <xdr:rowOff>10109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83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162370</xdr:rowOff>
    </xdr:from>
    <xdr:to>
      <xdr:col>24</xdr:col>
      <xdr:colOff>63500</xdr:colOff>
      <xdr:row>78</xdr:row>
      <xdr:rowOff>16587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364020"/>
          <a:ext cx="838200" cy="25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33557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063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10680</xdr:rowOff>
    </xdr:from>
    <xdr:to>
      <xdr:col>24</xdr:col>
      <xdr:colOff>114300</xdr:colOff>
      <xdr:row>77</xdr:row>
      <xdr:rowOff>112280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21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162370</xdr:rowOff>
    </xdr:from>
    <xdr:to>
      <xdr:col>19</xdr:col>
      <xdr:colOff>177800</xdr:colOff>
      <xdr:row>78</xdr:row>
      <xdr:rowOff>36919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364020"/>
          <a:ext cx="889000" cy="4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161773</xdr:rowOff>
    </xdr:from>
    <xdr:to>
      <xdr:col>20</xdr:col>
      <xdr:colOff>38100</xdr:colOff>
      <xdr:row>77</xdr:row>
      <xdr:rowOff>91923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108449</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152921</xdr:rowOff>
    </xdr:from>
    <xdr:to>
      <xdr:col>15</xdr:col>
      <xdr:colOff>50800</xdr:colOff>
      <xdr:row>78</xdr:row>
      <xdr:rowOff>36919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354571"/>
          <a:ext cx="889000" cy="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97117</xdr:rowOff>
    </xdr:from>
    <xdr:to>
      <xdr:col>15</xdr:col>
      <xdr:colOff>101600</xdr:colOff>
      <xdr:row>78</xdr:row>
      <xdr:rowOff>27267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43794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07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152921</xdr:rowOff>
    </xdr:from>
    <xdr:to>
      <xdr:col>10</xdr:col>
      <xdr:colOff>114300</xdr:colOff>
      <xdr:row>78</xdr:row>
      <xdr:rowOff>28778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354571"/>
          <a:ext cx="889000" cy="4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72149</xdr:rowOff>
    </xdr:from>
    <xdr:to>
      <xdr:col>10</xdr:col>
      <xdr:colOff>165100</xdr:colOff>
      <xdr:row>78</xdr:row>
      <xdr:rowOff>2299</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18826</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04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41275</xdr:rowOff>
    </xdr:from>
    <xdr:to>
      <xdr:col>6</xdr:col>
      <xdr:colOff>38100</xdr:colOff>
      <xdr:row>77</xdr:row>
      <xdr:rowOff>142875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159402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01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137237</xdr:rowOff>
    </xdr:from>
    <xdr:to>
      <xdr:col>24</xdr:col>
      <xdr:colOff>114300</xdr:colOff>
      <xdr:row>78</xdr:row>
      <xdr:rowOff>67387</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33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115664</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31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111570</xdr:rowOff>
    </xdr:from>
    <xdr:to>
      <xdr:col>20</xdr:col>
      <xdr:colOff>38100</xdr:colOff>
      <xdr:row>78</xdr:row>
      <xdr:rowOff>41720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3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32847</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40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157569</xdr:rowOff>
    </xdr:from>
    <xdr:to>
      <xdr:col>15</xdr:col>
      <xdr:colOff>101600</xdr:colOff>
      <xdr:row>78</xdr:row>
      <xdr:rowOff>87719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5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78846</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451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102121</xdr:rowOff>
    </xdr:from>
    <xdr:to>
      <xdr:col>10</xdr:col>
      <xdr:colOff>165100</xdr:colOff>
      <xdr:row>78</xdr:row>
      <xdr:rowOff>32271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23398</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39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149428</xdr:rowOff>
    </xdr:from>
    <xdr:to>
      <xdr:col>6</xdr:col>
      <xdr:colOff>38100</xdr:colOff>
      <xdr:row>78</xdr:row>
      <xdr:rowOff>79578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5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70705</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44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110897</xdr:rowOff>
    </xdr:from>
    <xdr:to>
      <xdr:col>24</xdr:col>
      <xdr:colOff>62865</xdr:colOff>
      <xdr:row>98</xdr:row>
      <xdr:rowOff>115624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41397"/>
          <a:ext cx="1270" cy="137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119451</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692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115624</xdr:rowOff>
    </xdr:from>
    <xdr:to>
      <xdr:col>24</xdr:col>
      <xdr:colOff>152400</xdr:colOff>
      <xdr:row>98</xdr:row>
      <xdr:rowOff>115624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691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57574</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16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110897</xdr:rowOff>
    </xdr:from>
    <xdr:to>
      <xdr:col>24</xdr:col>
      <xdr:colOff>152400</xdr:colOff>
      <xdr:row>90</xdr:row>
      <xdr:rowOff>110897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41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65816</xdr:rowOff>
    </xdr:from>
    <xdr:to>
      <xdr:col>24</xdr:col>
      <xdr:colOff>63500</xdr:colOff>
      <xdr:row>98</xdr:row>
      <xdr:rowOff>135091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6696466"/>
          <a:ext cx="838200" cy="24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110698</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398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87821</xdr:rowOff>
    </xdr:from>
    <xdr:to>
      <xdr:col>24</xdr:col>
      <xdr:colOff>114300</xdr:colOff>
      <xdr:row>97</xdr:row>
      <xdr:rowOff>17971</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54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135091</xdr:rowOff>
    </xdr:from>
    <xdr:to>
      <xdr:col>19</xdr:col>
      <xdr:colOff>177800</xdr:colOff>
      <xdr:row>98</xdr:row>
      <xdr:rowOff>169966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937191"/>
          <a:ext cx="889000" cy="34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99279</xdr:rowOff>
    </xdr:from>
    <xdr:to>
      <xdr:col>20</xdr:col>
      <xdr:colOff>38100</xdr:colOff>
      <xdr:row>98</xdr:row>
      <xdr:rowOff>29429</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72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45956</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50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169966</xdr:rowOff>
    </xdr:from>
    <xdr:to>
      <xdr:col>15</xdr:col>
      <xdr:colOff>50800</xdr:colOff>
      <xdr:row>99</xdr:row>
      <xdr:rowOff>5914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972066"/>
          <a:ext cx="889000" cy="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101564</xdr:rowOff>
    </xdr:from>
    <xdr:to>
      <xdr:col>15</xdr:col>
      <xdr:colOff>101600</xdr:colOff>
      <xdr:row>98</xdr:row>
      <xdr:rowOff>31714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73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48241</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50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5914</xdr:rowOff>
    </xdr:from>
    <xdr:to>
      <xdr:col>10</xdr:col>
      <xdr:colOff>114300</xdr:colOff>
      <xdr:row>99</xdr:row>
      <xdr:rowOff>17490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979464"/>
          <a:ext cx="889000" cy="1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152478</xdr:rowOff>
    </xdr:from>
    <xdr:to>
      <xdr:col>10</xdr:col>
      <xdr:colOff>165100</xdr:colOff>
      <xdr:row>98</xdr:row>
      <xdr:rowOff>82628</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78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99155</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55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158431</xdr:rowOff>
    </xdr:from>
    <xdr:to>
      <xdr:col>6</xdr:col>
      <xdr:colOff>38100</xdr:colOff>
      <xdr:row>98</xdr:row>
      <xdr:rowOff>88581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78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105108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56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15016</xdr:rowOff>
    </xdr:from>
    <xdr:to>
      <xdr:col>24</xdr:col>
      <xdr:colOff>114300</xdr:colOff>
      <xdr:row>97</xdr:row>
      <xdr:rowOff>116616</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64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164893</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62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84291</xdr:rowOff>
    </xdr:from>
    <xdr:to>
      <xdr:col>20</xdr:col>
      <xdr:colOff>38100</xdr:colOff>
      <xdr:row>99</xdr:row>
      <xdr:rowOff>14441</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88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5568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97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119166</xdr:rowOff>
    </xdr:from>
    <xdr:to>
      <xdr:col>15</xdr:col>
      <xdr:colOff>101600</xdr:colOff>
      <xdr:row>99</xdr:row>
      <xdr:rowOff>49316</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92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40443</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701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126564</xdr:rowOff>
    </xdr:from>
    <xdr:to>
      <xdr:col>10</xdr:col>
      <xdr:colOff>165100</xdr:colOff>
      <xdr:row>99</xdr:row>
      <xdr:rowOff>56714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92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47841</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702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138140</xdr:rowOff>
    </xdr:from>
    <xdr:to>
      <xdr:col>6</xdr:col>
      <xdr:colOff>38100</xdr:colOff>
      <xdr:row>99</xdr:row>
      <xdr:rowOff>68290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9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59417</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703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67988</xdr:rowOff>
    </xdr:from>
    <xdr:to>
      <xdr:col>54</xdr:col>
      <xdr:colOff>189865</xdr:colOff>
      <xdr:row>37</xdr:row>
      <xdr:rowOff>107052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382938"/>
          <a:ext cx="1270" cy="106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110879</xdr:rowOff>
    </xdr:from>
    <xdr:ext cx="534377"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45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107052</xdr:rowOff>
    </xdr:from>
    <xdr:to>
      <xdr:col>55</xdr:col>
      <xdr:colOff>88900</xdr:colOff>
      <xdr:row>37</xdr:row>
      <xdr:rowOff>107052</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45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14665</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15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67988</xdr:rowOff>
    </xdr:from>
    <xdr:to>
      <xdr:col>55</xdr:col>
      <xdr:colOff>88900</xdr:colOff>
      <xdr:row>31</xdr:row>
      <xdr:rowOff>67988</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3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120121</xdr:rowOff>
    </xdr:from>
    <xdr:to>
      <xdr:col>55</xdr:col>
      <xdr:colOff>0</xdr:colOff>
      <xdr:row>35</xdr:row>
      <xdr:rowOff>96041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9639300" y="5606521"/>
          <a:ext cx="838200" cy="49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44032</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58733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21155</xdr:rowOff>
    </xdr:from>
    <xdr:to>
      <xdr:col>55</xdr:col>
      <xdr:colOff>50800</xdr:colOff>
      <xdr:row>35</xdr:row>
      <xdr:rowOff>122755</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602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120121</xdr:rowOff>
    </xdr:from>
    <xdr:to>
      <xdr:col>50</xdr:col>
      <xdr:colOff>114300</xdr:colOff>
      <xdr:row>37</xdr:row>
      <xdr:rowOff>28970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8750300" y="5606521"/>
          <a:ext cx="889000" cy="76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101869</xdr:rowOff>
    </xdr:from>
    <xdr:to>
      <xdr:col>50</xdr:col>
      <xdr:colOff>165100</xdr:colOff>
      <xdr:row>33</xdr:row>
      <xdr:rowOff>32019</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558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23146</xdr:rowOff>
    </xdr:from>
    <xdr:ext cx="599010"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39795" y="5680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28970</xdr:rowOff>
    </xdr:from>
    <xdr:to>
      <xdr:col>45</xdr:col>
      <xdr:colOff>177800</xdr:colOff>
      <xdr:row>37</xdr:row>
      <xdr:rowOff>36853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6372620"/>
          <a:ext cx="889000" cy="7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152725</xdr:rowOff>
    </xdr:from>
    <xdr:to>
      <xdr:col>46</xdr:col>
      <xdr:colOff>38100</xdr:colOff>
      <xdr:row>36</xdr:row>
      <xdr:rowOff>82875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615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99402</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50795" y="5928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36853</xdr:rowOff>
    </xdr:from>
    <xdr:to>
      <xdr:col>41</xdr:col>
      <xdr:colOff>50800</xdr:colOff>
      <xdr:row>37</xdr:row>
      <xdr:rowOff>72785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6972300" y="6380503"/>
          <a:ext cx="889000" cy="3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120462</xdr:rowOff>
    </xdr:from>
    <xdr:to>
      <xdr:col>41</xdr:col>
      <xdr:colOff>101600</xdr:colOff>
      <xdr:row>36</xdr:row>
      <xdr:rowOff>50612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12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67139</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61795" y="5896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139535</xdr:rowOff>
    </xdr:from>
    <xdr:to>
      <xdr:col>36</xdr:col>
      <xdr:colOff>165100</xdr:colOff>
      <xdr:row>36</xdr:row>
      <xdr:rowOff>69685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14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86212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672795" y="5915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45241</xdr:rowOff>
    </xdr:from>
    <xdr:to>
      <xdr:col>55</xdr:col>
      <xdr:colOff>50800</xdr:colOff>
      <xdr:row>35</xdr:row>
      <xdr:rowOff>146841</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604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23668</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602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69321</xdr:rowOff>
    </xdr:from>
    <xdr:to>
      <xdr:col>50</xdr:col>
      <xdr:colOff>165100</xdr:colOff>
      <xdr:row>32</xdr:row>
      <xdr:rowOff>170921</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555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15998</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39795" y="533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149620</xdr:rowOff>
    </xdr:from>
    <xdr:to>
      <xdr:col>46</xdr:col>
      <xdr:colOff>38100</xdr:colOff>
      <xdr:row>37</xdr:row>
      <xdr:rowOff>79770</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632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70897</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83111" y="641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157503</xdr:rowOff>
    </xdr:from>
    <xdr:to>
      <xdr:col>41</xdr:col>
      <xdr:colOff>101600</xdr:colOff>
      <xdr:row>37</xdr:row>
      <xdr:rowOff>87653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32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78780</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42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21985</xdr:rowOff>
    </xdr:from>
    <xdr:to>
      <xdr:col>36</xdr:col>
      <xdr:colOff>165100</xdr:colOff>
      <xdr:row>37</xdr:row>
      <xdr:rowOff>123585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36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114712</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45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75600</xdr:rowOff>
    </xdr:from>
    <xdr:to>
      <xdr:col>54</xdr:col>
      <xdr:colOff>189865</xdr:colOff>
      <xdr:row>59</xdr:row>
      <xdr:rowOff>17600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648100"/>
          <a:ext cx="1270" cy="1485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21427</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13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17600</xdr:rowOff>
    </xdr:from>
    <xdr:to>
      <xdr:col>55</xdr:col>
      <xdr:colOff>88900</xdr:colOff>
      <xdr:row>59</xdr:row>
      <xdr:rowOff>17600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3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22277</xdr:rowOff>
    </xdr:from>
    <xdr:ext cx="690189"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423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1,984,121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75600</xdr:rowOff>
    </xdr:from>
    <xdr:to>
      <xdr:col>55</xdr:col>
      <xdr:colOff>88900</xdr:colOff>
      <xdr:row>50</xdr:row>
      <xdr:rowOff>75600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64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2218</xdr:rowOff>
    </xdr:from>
    <xdr:to>
      <xdr:col>55</xdr:col>
      <xdr:colOff>0</xdr:colOff>
      <xdr:row>59</xdr:row>
      <xdr:rowOff>17600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10117768"/>
          <a:ext cx="838200" cy="1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107947</xdr:rowOff>
    </xdr:from>
    <xdr:ext cx="599010"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709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85070</xdr:rowOff>
    </xdr:from>
    <xdr:to>
      <xdr:col>55</xdr:col>
      <xdr:colOff>50800</xdr:colOff>
      <xdr:row>58</xdr:row>
      <xdr:rowOff>15220</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85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155787</xdr:rowOff>
    </xdr:from>
    <xdr:to>
      <xdr:col>50</xdr:col>
      <xdr:colOff>114300</xdr:colOff>
      <xdr:row>59</xdr:row>
      <xdr:rowOff>2218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8750300" y="10099887"/>
          <a:ext cx="889000" cy="17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135677</xdr:rowOff>
    </xdr:from>
    <xdr:to>
      <xdr:col>50</xdr:col>
      <xdr:colOff>165100</xdr:colOff>
      <xdr:row>58</xdr:row>
      <xdr:rowOff>65827</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9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82354</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39795" y="9683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155787</xdr:rowOff>
    </xdr:from>
    <xdr:to>
      <xdr:col>45</xdr:col>
      <xdr:colOff>177800</xdr:colOff>
      <xdr:row>59</xdr:row>
      <xdr:rowOff>22198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10099887"/>
          <a:ext cx="889000" cy="3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135205</xdr:rowOff>
    </xdr:from>
    <xdr:to>
      <xdr:col>46</xdr:col>
      <xdr:colOff>38100</xdr:colOff>
      <xdr:row>58</xdr:row>
      <xdr:rowOff>65355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90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81882</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50795" y="968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112544</xdr:rowOff>
    </xdr:from>
    <xdr:to>
      <xdr:col>41</xdr:col>
      <xdr:colOff>50800</xdr:colOff>
      <xdr:row>59</xdr:row>
      <xdr:rowOff>22198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972300" y="10056644"/>
          <a:ext cx="889000" cy="8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162651</xdr:rowOff>
    </xdr:from>
    <xdr:to>
      <xdr:col>41</xdr:col>
      <xdr:colOff>101600</xdr:colOff>
      <xdr:row>58</xdr:row>
      <xdr:rowOff>92801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93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109328</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61795" y="971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132402</xdr:rowOff>
    </xdr:from>
    <xdr:to>
      <xdr:col>36</xdr:col>
      <xdr:colOff>165100</xdr:colOff>
      <xdr:row>58</xdr:row>
      <xdr:rowOff>62552</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90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79079</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672795" y="9680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138250</xdr:rowOff>
    </xdr:from>
    <xdr:to>
      <xdr:col>55</xdr:col>
      <xdr:colOff>50800</xdr:colOff>
      <xdr:row>59</xdr:row>
      <xdr:rowOff>68400</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1008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53177</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99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122868</xdr:rowOff>
    </xdr:from>
    <xdr:to>
      <xdr:col>50</xdr:col>
      <xdr:colOff>165100</xdr:colOff>
      <xdr:row>59</xdr:row>
      <xdr:rowOff>53018</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1006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44145</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1015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104987</xdr:rowOff>
    </xdr:from>
    <xdr:to>
      <xdr:col>46</xdr:col>
      <xdr:colOff>38100</xdr:colOff>
      <xdr:row>59</xdr:row>
      <xdr:rowOff>35137</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1004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26264</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1014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142848</xdr:rowOff>
    </xdr:from>
    <xdr:to>
      <xdr:col>41</xdr:col>
      <xdr:colOff>101600</xdr:colOff>
      <xdr:row>59</xdr:row>
      <xdr:rowOff>72998</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1008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64125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1017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61744</xdr:rowOff>
    </xdr:from>
    <xdr:to>
      <xdr:col>36</xdr:col>
      <xdr:colOff>165100</xdr:colOff>
      <xdr:row>58</xdr:row>
      <xdr:rowOff>163344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1000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154471</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672795" y="10098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4583</xdr:rowOff>
    </xdr:from>
    <xdr:to>
      <xdr:col>54</xdr:col>
      <xdr:colOff>189865</xdr:colOff>
      <xdr:row>78</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06083"/>
          <a:ext cx="1270" cy="1506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122710</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78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4583</xdr:rowOff>
    </xdr:from>
    <xdr:to>
      <xdr:col>55</xdr:col>
      <xdr:colOff>88900</xdr:colOff>
      <xdr:row>70</xdr:row>
      <xdr:rowOff>4583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06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106116</xdr:rowOff>
    </xdr:from>
    <xdr:to>
      <xdr:col>55</xdr:col>
      <xdr:colOff>0</xdr:colOff>
      <xdr:row>78</xdr:row>
      <xdr:rowOff>128704</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639300" y="13479216"/>
          <a:ext cx="838200" cy="2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7115</xdr:rowOff>
    </xdr:from>
    <xdr:ext cx="599010"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0373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155688</xdr:rowOff>
    </xdr:from>
    <xdr:to>
      <xdr:col>55</xdr:col>
      <xdr:colOff>50800</xdr:colOff>
      <xdr:row>77</xdr:row>
      <xdr:rowOff>85838</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18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161516</xdr:rowOff>
    </xdr:from>
    <xdr:to>
      <xdr:col>50</xdr:col>
      <xdr:colOff>114300</xdr:colOff>
      <xdr:row>78</xdr:row>
      <xdr:rowOff>106116</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8750300" y="13363166"/>
          <a:ext cx="889000" cy="11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86502</xdr:rowOff>
    </xdr:from>
    <xdr:to>
      <xdr:col>50</xdr:col>
      <xdr:colOff>165100</xdr:colOff>
      <xdr:row>78</xdr:row>
      <xdr:rowOff>16652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28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33179</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06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161516</xdr:rowOff>
    </xdr:from>
    <xdr:to>
      <xdr:col>45</xdr:col>
      <xdr:colOff>177800</xdr:colOff>
      <xdr:row>78</xdr:row>
      <xdr:rowOff>125191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3363166"/>
          <a:ext cx="889000" cy="13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91280</xdr:rowOff>
    </xdr:from>
    <xdr:to>
      <xdr:col>46</xdr:col>
      <xdr:colOff>38100</xdr:colOff>
      <xdr:row>78</xdr:row>
      <xdr:rowOff>21430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29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37957</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06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11951</xdr:rowOff>
    </xdr:from>
    <xdr:to>
      <xdr:col>41</xdr:col>
      <xdr:colOff>50800</xdr:colOff>
      <xdr:row>78</xdr:row>
      <xdr:rowOff>125191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972300" y="13213601"/>
          <a:ext cx="889000" cy="28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138426</xdr:rowOff>
    </xdr:from>
    <xdr:to>
      <xdr:col>41</xdr:col>
      <xdr:colOff>101600</xdr:colOff>
      <xdr:row>78</xdr:row>
      <xdr:rowOff>68576</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34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85103</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11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22907</xdr:rowOff>
    </xdr:from>
    <xdr:to>
      <xdr:col>36</xdr:col>
      <xdr:colOff>165100</xdr:colOff>
      <xdr:row>77</xdr:row>
      <xdr:rowOff>124507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22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115634</xdr:rowOff>
    </xdr:from>
    <xdr:ext cx="59901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672795" y="13317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77904</xdr:rowOff>
    </xdr:from>
    <xdr:to>
      <xdr:col>55</xdr:col>
      <xdr:colOff>50800</xdr:colOff>
      <xdr:row>79</xdr:row>
      <xdr:rowOff>8054</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45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164281</xdr:rowOff>
    </xdr:from>
    <xdr:ext cx="469744"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36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55316</xdr:rowOff>
    </xdr:from>
    <xdr:to>
      <xdr:col>50</xdr:col>
      <xdr:colOff>165100</xdr:colOff>
      <xdr:row>78</xdr:row>
      <xdr:rowOff>156916</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42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148043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352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110716</xdr:rowOff>
    </xdr:from>
    <xdr:to>
      <xdr:col>46</xdr:col>
      <xdr:colOff>38100</xdr:colOff>
      <xdr:row>78</xdr:row>
      <xdr:rowOff>40866</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31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31993</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40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74391</xdr:rowOff>
    </xdr:from>
    <xdr:to>
      <xdr:col>41</xdr:col>
      <xdr:colOff>101600</xdr:colOff>
      <xdr:row>79</xdr:row>
      <xdr:rowOff>4541</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44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167118</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26428" y="1354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132601</xdr:rowOff>
    </xdr:from>
    <xdr:to>
      <xdr:col>36</xdr:col>
      <xdr:colOff>165100</xdr:colOff>
      <xdr:row>77</xdr:row>
      <xdr:rowOff>62751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16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79278</xdr:rowOff>
    </xdr:from>
    <xdr:ext cx="59901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672795" y="1293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52639</xdr:rowOff>
    </xdr:from>
    <xdr:to>
      <xdr:col>54</xdr:col>
      <xdr:colOff>189865</xdr:colOff>
      <xdr:row>99</xdr:row>
      <xdr:rowOff>93042</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654589"/>
          <a:ext cx="1270" cy="1412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96869</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707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93042</xdr:rowOff>
    </xdr:from>
    <xdr:to>
      <xdr:col>55</xdr:col>
      <xdr:colOff>88900</xdr:colOff>
      <xdr:row>99</xdr:row>
      <xdr:rowOff>93042</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706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170766</xdr:rowOff>
    </xdr:from>
    <xdr:ext cx="690189"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4298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52639</xdr:rowOff>
    </xdr:from>
    <xdr:to>
      <xdr:col>55</xdr:col>
      <xdr:colOff>88900</xdr:colOff>
      <xdr:row>91</xdr:row>
      <xdr:rowOff>52639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654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57955</xdr:rowOff>
    </xdr:from>
    <xdr:to>
      <xdr:col>55</xdr:col>
      <xdr:colOff>0</xdr:colOff>
      <xdr:row>99</xdr:row>
      <xdr:rowOff>69042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9639300" y="17031505"/>
          <a:ext cx="8382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36072</xdr:rowOff>
    </xdr:from>
    <xdr:ext cx="599010"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666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13195</xdr:rowOff>
    </xdr:from>
    <xdr:to>
      <xdr:col>55</xdr:col>
      <xdr:colOff>50800</xdr:colOff>
      <xdr:row>98</xdr:row>
      <xdr:rowOff>114795</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8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57955</xdr:rowOff>
    </xdr:from>
    <xdr:to>
      <xdr:col>50</xdr:col>
      <xdr:colOff>114300</xdr:colOff>
      <xdr:row>99</xdr:row>
      <xdr:rowOff>85485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8750300" y="17031505"/>
          <a:ext cx="889000" cy="2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46287</xdr:rowOff>
    </xdr:from>
    <xdr:to>
      <xdr:col>50</xdr:col>
      <xdr:colOff>165100</xdr:colOff>
      <xdr:row>98</xdr:row>
      <xdr:rowOff>147887</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848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164414</xdr:rowOff>
    </xdr:from>
    <xdr:ext cx="59901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39795" y="16623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74909</xdr:rowOff>
    </xdr:from>
    <xdr:to>
      <xdr:col>45</xdr:col>
      <xdr:colOff>177800</xdr:colOff>
      <xdr:row>99</xdr:row>
      <xdr:rowOff>85485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7861300" y="17048459"/>
          <a:ext cx="889000" cy="1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36627</xdr:rowOff>
    </xdr:from>
    <xdr:to>
      <xdr:col>46</xdr:col>
      <xdr:colOff>38100</xdr:colOff>
      <xdr:row>98</xdr:row>
      <xdr:rowOff>138227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83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154754</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50795" y="16613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74909</xdr:rowOff>
    </xdr:from>
    <xdr:to>
      <xdr:col>41</xdr:col>
      <xdr:colOff>50800</xdr:colOff>
      <xdr:row>99</xdr:row>
      <xdr:rowOff>95041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6972300" y="17048459"/>
          <a:ext cx="889000" cy="2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49850</xdr:rowOff>
    </xdr:from>
    <xdr:to>
      <xdr:col>41</xdr:col>
      <xdr:colOff>101600</xdr:colOff>
      <xdr:row>98</xdr:row>
      <xdr:rowOff>151450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85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167977</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61795" y="1662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66720</xdr:rowOff>
    </xdr:from>
    <xdr:to>
      <xdr:col>36</xdr:col>
      <xdr:colOff>165100</xdr:colOff>
      <xdr:row>98</xdr:row>
      <xdr:rowOff>168320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86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13397</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672795" y="1664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18242</xdr:rowOff>
    </xdr:from>
    <xdr:to>
      <xdr:col>55</xdr:col>
      <xdr:colOff>50800</xdr:colOff>
      <xdr:row>99</xdr:row>
      <xdr:rowOff>119842</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99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104619</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90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7155</xdr:rowOff>
    </xdr:from>
    <xdr:to>
      <xdr:col>50</xdr:col>
      <xdr:colOff>165100</xdr:colOff>
      <xdr:row>99</xdr:row>
      <xdr:rowOff>108755</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98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99882</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707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34685</xdr:rowOff>
    </xdr:from>
    <xdr:to>
      <xdr:col>46</xdr:col>
      <xdr:colOff>38100</xdr:colOff>
      <xdr:row>99</xdr:row>
      <xdr:rowOff>136285</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700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127412</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710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24109</xdr:rowOff>
    </xdr:from>
    <xdr:to>
      <xdr:col>41</xdr:col>
      <xdr:colOff>101600</xdr:colOff>
      <xdr:row>99</xdr:row>
      <xdr:rowOff>125709</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99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116836</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709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44241</xdr:rowOff>
    </xdr:from>
    <xdr:to>
      <xdr:col>36</xdr:col>
      <xdr:colOff>165100</xdr:colOff>
      <xdr:row>99</xdr:row>
      <xdr:rowOff>145841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701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136968</xdr:rowOff>
    </xdr:from>
    <xdr:ext cx="469744"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37428" y="1711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169075</xdr:rowOff>
    </xdr:from>
    <xdr:to>
      <xdr:col>85</xdr:col>
      <xdr:colOff>126364</xdr:colOff>
      <xdr:row>38</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6317595" y="5484025"/>
          <a:ext cx="1269" cy="117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7" name="災害復旧事業費最小値テキスト">
          <a:extLst>
            <a:ext uri="{FF2B5EF4-FFF2-40B4-BE49-F238E27FC236}">
              <a16:creationId xmlns:a16="http://schemas.microsoft.com/office/drawing/2014/main" id="{00000000-0008-0000-0600-0000FB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115752</xdr:rowOff>
    </xdr:from>
    <xdr:ext cx="599010" cy="259045"/>
    <xdr:sp macro="" textlink="">
      <xdr:nvSpPr>
        <xdr:cNvPr id="509" name="災害復旧事業費最大値テキスト">
          <a:extLst>
            <a:ext uri="{FF2B5EF4-FFF2-40B4-BE49-F238E27FC236}">
              <a16:creationId xmlns:a16="http://schemas.microsoft.com/office/drawing/2014/main" id="{00000000-0008-0000-0600-0000FD010000}"/>
            </a:ext>
          </a:extLst>
        </xdr:cNvPr>
        <xdr:cNvSpPr txBox="1"/>
      </xdr:nvSpPr>
      <xdr:spPr>
        <a:xfrm>
          <a:off x="16370300" y="5259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169075</xdr:rowOff>
    </xdr:from>
    <xdr:to>
      <xdr:col>86</xdr:col>
      <xdr:colOff>25400</xdr:colOff>
      <xdr:row>31</xdr:row>
      <xdr:rowOff>169075</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5484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110503</xdr:rowOff>
    </xdr:from>
    <xdr:to>
      <xdr:col>85</xdr:col>
      <xdr:colOff>127000</xdr:colOff>
      <xdr:row>38</xdr:row>
      <xdr:rowOff>137026</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5481300" y="6625603"/>
          <a:ext cx="838200" cy="2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37498</xdr:rowOff>
    </xdr:from>
    <xdr:ext cx="534377" cy="259045"/>
    <xdr:sp macro="" textlink="">
      <xdr:nvSpPr>
        <xdr:cNvPr id="512" name="災害復旧事業費平均値テキスト">
          <a:extLst>
            <a:ext uri="{FF2B5EF4-FFF2-40B4-BE49-F238E27FC236}">
              <a16:creationId xmlns:a16="http://schemas.microsoft.com/office/drawing/2014/main" id="{00000000-0008-0000-0600-000000020000}"/>
            </a:ext>
          </a:extLst>
        </xdr:cNvPr>
        <xdr:cNvSpPr txBox="1"/>
      </xdr:nvSpPr>
      <xdr:spPr>
        <a:xfrm>
          <a:off x="16370300" y="6381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14621</xdr:rowOff>
    </xdr:from>
    <xdr:to>
      <xdr:col>85</xdr:col>
      <xdr:colOff>177800</xdr:colOff>
      <xdr:row>38</xdr:row>
      <xdr:rowOff>116221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6268700" y="652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110503</xdr:rowOff>
    </xdr:from>
    <xdr:to>
      <xdr:col>81</xdr:col>
      <xdr:colOff>50800</xdr:colOff>
      <xdr:row>38</xdr:row>
      <xdr:rowOff>122877</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4592300" y="6625603"/>
          <a:ext cx="889000" cy="1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16456</xdr:rowOff>
    </xdr:from>
    <xdr:to>
      <xdr:col>81</xdr:col>
      <xdr:colOff>101600</xdr:colOff>
      <xdr:row>38</xdr:row>
      <xdr:rowOff>118056</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5430500" y="653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134584</xdr:rowOff>
    </xdr:from>
    <xdr:ext cx="534377"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214111" y="630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122877</xdr:rowOff>
    </xdr:from>
    <xdr:to>
      <xdr:col>76</xdr:col>
      <xdr:colOff>114300</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3703300" y="6637977"/>
          <a:ext cx="889000" cy="1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56777</xdr:rowOff>
    </xdr:from>
    <xdr:to>
      <xdr:col>76</xdr:col>
      <xdr:colOff>165100</xdr:colOff>
      <xdr:row>38</xdr:row>
      <xdr:rowOff>158377</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4541500" y="657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3454</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325111" y="634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60709</xdr:rowOff>
    </xdr:from>
    <xdr:to>
      <xdr:col>72</xdr:col>
      <xdr:colOff>38100</xdr:colOff>
      <xdr:row>38</xdr:row>
      <xdr:rowOff>162309</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3652500" y="6575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7386</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436111" y="635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63630</xdr:rowOff>
    </xdr:from>
    <xdr:to>
      <xdr:col>67</xdr:col>
      <xdr:colOff>101600</xdr:colOff>
      <xdr:row>38</xdr:row>
      <xdr:rowOff>165230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2763500" y="65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10308</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547111" y="635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86226</xdr:rowOff>
    </xdr:from>
    <xdr:to>
      <xdr:col>85</xdr:col>
      <xdr:colOff>177800</xdr:colOff>
      <xdr:row>39</xdr:row>
      <xdr:rowOff>16376</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6268700" y="660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1153</xdr:rowOff>
    </xdr:from>
    <xdr:ext cx="469744" cy="259045"/>
    <xdr:sp macro="" textlink="">
      <xdr:nvSpPr>
        <xdr:cNvPr id="531" name="災害復旧事業費該当値テキスト">
          <a:extLst>
            <a:ext uri="{FF2B5EF4-FFF2-40B4-BE49-F238E27FC236}">
              <a16:creationId xmlns:a16="http://schemas.microsoft.com/office/drawing/2014/main" id="{00000000-0008-0000-0600-000013020000}"/>
            </a:ext>
          </a:extLst>
        </xdr:cNvPr>
        <xdr:cNvSpPr txBox="1"/>
      </xdr:nvSpPr>
      <xdr:spPr>
        <a:xfrm>
          <a:off x="16370300" y="651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59703</xdr:rowOff>
    </xdr:from>
    <xdr:to>
      <xdr:col>81</xdr:col>
      <xdr:colOff>101600</xdr:colOff>
      <xdr:row>38</xdr:row>
      <xdr:rowOff>161303</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5430500" y="657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152430</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14111" y="666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72077</xdr:rowOff>
    </xdr:from>
    <xdr:to>
      <xdr:col>76</xdr:col>
      <xdr:colOff>165100</xdr:colOff>
      <xdr:row>39</xdr:row>
      <xdr:rowOff>2227</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4541500" y="658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164804</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428" y="6679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36517</xdr:rowOff>
    </xdr:from>
    <xdr:to>
      <xdr:col>85</xdr:col>
      <xdr:colOff>126364</xdr:colOff>
      <xdr:row>78</xdr:row>
      <xdr:rowOff>138131</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209467"/>
          <a:ext cx="1269" cy="130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141958</xdr:rowOff>
    </xdr:from>
    <xdr:ext cx="378565"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515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138131</xdr:rowOff>
    </xdr:from>
    <xdr:to>
      <xdr:col>86</xdr:col>
      <xdr:colOff>25400</xdr:colOff>
      <xdr:row>78</xdr:row>
      <xdr:rowOff>138131</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51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154644</xdr:rowOff>
    </xdr:from>
    <xdr:ext cx="599010"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1984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36517</xdr:rowOff>
    </xdr:from>
    <xdr:to>
      <xdr:col>86</xdr:col>
      <xdr:colOff>25400</xdr:colOff>
      <xdr:row>71</xdr:row>
      <xdr:rowOff>36517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209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39326</xdr:rowOff>
    </xdr:from>
    <xdr:to>
      <xdr:col>85</xdr:col>
      <xdr:colOff>127000</xdr:colOff>
      <xdr:row>78</xdr:row>
      <xdr:rowOff>41624</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5481300" y="13412426"/>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166667</xdr:rowOff>
    </xdr:from>
    <xdr:ext cx="599010"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3025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143790</xdr:rowOff>
    </xdr:from>
    <xdr:to>
      <xdr:col>85</xdr:col>
      <xdr:colOff>177800</xdr:colOff>
      <xdr:row>77</xdr:row>
      <xdr:rowOff>73940</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31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29967</xdr:rowOff>
    </xdr:from>
    <xdr:to>
      <xdr:col>81</xdr:col>
      <xdr:colOff>50800</xdr:colOff>
      <xdr:row>78</xdr:row>
      <xdr:rowOff>41624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4592300" y="13403067"/>
          <a:ext cx="889000" cy="1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150414</xdr:rowOff>
    </xdr:from>
    <xdr:to>
      <xdr:col>81</xdr:col>
      <xdr:colOff>101600</xdr:colOff>
      <xdr:row>77</xdr:row>
      <xdr:rowOff>80564</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97091</xdr:rowOff>
    </xdr:from>
    <xdr:ext cx="599010"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181795" y="12955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29032</xdr:rowOff>
    </xdr:from>
    <xdr:to>
      <xdr:col>76</xdr:col>
      <xdr:colOff>114300</xdr:colOff>
      <xdr:row>78</xdr:row>
      <xdr:rowOff>29967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3703300" y="13402132"/>
          <a:ext cx="889000" cy="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169298</xdr:rowOff>
    </xdr:from>
    <xdr:to>
      <xdr:col>76</xdr:col>
      <xdr:colOff>165100</xdr:colOff>
      <xdr:row>77</xdr:row>
      <xdr:rowOff>99448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115975</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292795" y="1297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29032</xdr:rowOff>
    </xdr:from>
    <xdr:to>
      <xdr:col>71</xdr:col>
      <xdr:colOff>177800</xdr:colOff>
      <xdr:row>78</xdr:row>
      <xdr:rowOff>30449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2814300" y="13402132"/>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16720</xdr:rowOff>
    </xdr:from>
    <xdr:to>
      <xdr:col>72</xdr:col>
      <xdr:colOff>38100</xdr:colOff>
      <xdr:row>77</xdr:row>
      <xdr:rowOff>118320</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134847</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03795" y="12993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18104</xdr:rowOff>
    </xdr:from>
    <xdr:to>
      <xdr:col>67</xdr:col>
      <xdr:colOff>101600</xdr:colOff>
      <xdr:row>77</xdr:row>
      <xdr:rowOff>119704</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32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136231</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14795" y="12994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159976</xdr:rowOff>
    </xdr:from>
    <xdr:to>
      <xdr:col>85</xdr:col>
      <xdr:colOff>177800</xdr:colOff>
      <xdr:row>78</xdr:row>
      <xdr:rowOff>90126</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336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74903</xdr:rowOff>
    </xdr:from>
    <xdr:ext cx="534377"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327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162274</xdr:rowOff>
    </xdr:from>
    <xdr:to>
      <xdr:col>81</xdr:col>
      <xdr:colOff>101600</xdr:colOff>
      <xdr:row>78</xdr:row>
      <xdr:rowOff>92424</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336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83551</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45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150617</xdr:rowOff>
    </xdr:from>
    <xdr:to>
      <xdr:col>76</xdr:col>
      <xdr:colOff>165100</xdr:colOff>
      <xdr:row>78</xdr:row>
      <xdr:rowOff>80767</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335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71894</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44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149682</xdr:rowOff>
    </xdr:from>
    <xdr:to>
      <xdr:col>72</xdr:col>
      <xdr:colOff>38100</xdr:colOff>
      <xdr:row>78</xdr:row>
      <xdr:rowOff>79832</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335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70959</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344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151099</xdr:rowOff>
    </xdr:from>
    <xdr:to>
      <xdr:col>67</xdr:col>
      <xdr:colOff>101600</xdr:colOff>
      <xdr:row>78</xdr:row>
      <xdr:rowOff>81249</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335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72376</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344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積立金グラフ枠">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150439</xdr:rowOff>
    </xdr:from>
    <xdr:to>
      <xdr:col>85</xdr:col>
      <xdr:colOff>126364</xdr:colOff>
      <xdr:row>99</xdr:row>
      <xdr:rowOff>43120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flipV="1">
          <a:off x="16317595" y="15409489"/>
          <a:ext cx="1269" cy="1607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46947</xdr:rowOff>
    </xdr:from>
    <xdr:ext cx="378565" cy="259045"/>
    <xdr:sp macro="" textlink="">
      <xdr:nvSpPr>
        <xdr:cNvPr id="668" name="積立金最小値テキスト">
          <a:extLst>
            <a:ext uri="{FF2B5EF4-FFF2-40B4-BE49-F238E27FC236}">
              <a16:creationId xmlns:a16="http://schemas.microsoft.com/office/drawing/2014/main" id="{00000000-0008-0000-0600-00009C020000}"/>
            </a:ext>
          </a:extLst>
        </xdr:cNvPr>
        <xdr:cNvSpPr txBox="1"/>
      </xdr:nvSpPr>
      <xdr:spPr>
        <a:xfrm>
          <a:off x="16370300" y="17020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43120</xdr:rowOff>
    </xdr:from>
    <xdr:to>
      <xdr:col>86</xdr:col>
      <xdr:colOff>25400</xdr:colOff>
      <xdr:row>99</xdr:row>
      <xdr:rowOff>43120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701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97116</xdr:rowOff>
    </xdr:from>
    <xdr:ext cx="599010" cy="259045"/>
    <xdr:sp macro="" textlink="">
      <xdr:nvSpPr>
        <xdr:cNvPr id="670" name="積立金最大値テキスト">
          <a:extLst>
            <a:ext uri="{FF2B5EF4-FFF2-40B4-BE49-F238E27FC236}">
              <a16:creationId xmlns:a16="http://schemas.microsoft.com/office/drawing/2014/main" id="{00000000-0008-0000-0600-00009E020000}"/>
            </a:ext>
          </a:extLst>
        </xdr:cNvPr>
        <xdr:cNvSpPr txBox="1"/>
      </xdr:nvSpPr>
      <xdr:spPr>
        <a:xfrm>
          <a:off x="16370300" y="15184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150439</xdr:rowOff>
    </xdr:from>
    <xdr:to>
      <xdr:col>86</xdr:col>
      <xdr:colOff>25400</xdr:colOff>
      <xdr:row>89</xdr:row>
      <xdr:rowOff>150439</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5409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87202</xdr:rowOff>
    </xdr:from>
    <xdr:to>
      <xdr:col>85</xdr:col>
      <xdr:colOff>127000</xdr:colOff>
      <xdr:row>98</xdr:row>
      <xdr:rowOff>141647</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5481300" y="16889302"/>
          <a:ext cx="838200" cy="5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131159</xdr:rowOff>
    </xdr:from>
    <xdr:ext cx="599010" cy="259045"/>
    <xdr:sp macro="" textlink="">
      <xdr:nvSpPr>
        <xdr:cNvPr id="673" name="積立金平均値テキスト">
          <a:extLst>
            <a:ext uri="{FF2B5EF4-FFF2-40B4-BE49-F238E27FC236}">
              <a16:creationId xmlns:a16="http://schemas.microsoft.com/office/drawing/2014/main" id="{00000000-0008-0000-0600-0000A1020000}"/>
            </a:ext>
          </a:extLst>
        </xdr:cNvPr>
        <xdr:cNvSpPr txBox="1"/>
      </xdr:nvSpPr>
      <xdr:spPr>
        <a:xfrm>
          <a:off x="16370300" y="16418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108282</xdr:rowOff>
    </xdr:from>
    <xdr:to>
      <xdr:col>85</xdr:col>
      <xdr:colOff>177800</xdr:colOff>
      <xdr:row>97</xdr:row>
      <xdr:rowOff>38432</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6268700" y="1656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141647</xdr:rowOff>
    </xdr:from>
    <xdr:to>
      <xdr:col>81</xdr:col>
      <xdr:colOff>50800</xdr:colOff>
      <xdr:row>99</xdr:row>
      <xdr:rowOff>37365</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4592300" y="16943747"/>
          <a:ext cx="889000" cy="6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115418</xdr:rowOff>
    </xdr:from>
    <xdr:to>
      <xdr:col>81</xdr:col>
      <xdr:colOff>101600</xdr:colOff>
      <xdr:row>98</xdr:row>
      <xdr:rowOff>45568</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5430500" y="1674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62095</xdr:rowOff>
    </xdr:from>
    <xdr:ext cx="599010"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5181795" y="16521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22853</xdr:rowOff>
    </xdr:from>
    <xdr:to>
      <xdr:col>76</xdr:col>
      <xdr:colOff>114300</xdr:colOff>
      <xdr:row>99</xdr:row>
      <xdr:rowOff>37365</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3703300" y="16996403"/>
          <a:ext cx="889000" cy="1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58420</xdr:rowOff>
    </xdr:from>
    <xdr:to>
      <xdr:col>76</xdr:col>
      <xdr:colOff>165100</xdr:colOff>
      <xdr:row>98</xdr:row>
      <xdr:rowOff>160020</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4541500" y="1686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5097</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4325111" y="1663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155921</xdr:rowOff>
    </xdr:from>
    <xdr:to>
      <xdr:col>71</xdr:col>
      <xdr:colOff>177800</xdr:colOff>
      <xdr:row>99</xdr:row>
      <xdr:rowOff>22853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814300" y="16958021"/>
          <a:ext cx="889000" cy="3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158848</xdr:rowOff>
    </xdr:from>
    <xdr:to>
      <xdr:col>72</xdr:col>
      <xdr:colOff>38100</xdr:colOff>
      <xdr:row>98</xdr:row>
      <xdr:rowOff>88998</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3652500" y="1678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105525</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3436111" y="1656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110765</xdr:rowOff>
    </xdr:from>
    <xdr:to>
      <xdr:col>67</xdr:col>
      <xdr:colOff>101600</xdr:colOff>
      <xdr:row>98</xdr:row>
      <xdr:rowOff>40915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27635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57442</xdr:rowOff>
    </xdr:from>
    <xdr:ext cx="59901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2514795" y="1651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36402</xdr:rowOff>
    </xdr:from>
    <xdr:to>
      <xdr:col>85</xdr:col>
      <xdr:colOff>177800</xdr:colOff>
      <xdr:row>98</xdr:row>
      <xdr:rowOff>138002</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6268700" y="1683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14829</xdr:rowOff>
    </xdr:from>
    <xdr:ext cx="534377" cy="259045"/>
    <xdr:sp macro="" textlink="">
      <xdr:nvSpPr>
        <xdr:cNvPr id="692" name="積立金該当値テキスト">
          <a:extLst>
            <a:ext uri="{FF2B5EF4-FFF2-40B4-BE49-F238E27FC236}">
              <a16:creationId xmlns:a16="http://schemas.microsoft.com/office/drawing/2014/main" id="{00000000-0008-0000-0600-0000B4020000}"/>
            </a:ext>
          </a:extLst>
        </xdr:cNvPr>
        <xdr:cNvSpPr txBox="1"/>
      </xdr:nvSpPr>
      <xdr:spPr>
        <a:xfrm>
          <a:off x="16370300" y="1681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90847</xdr:rowOff>
    </xdr:from>
    <xdr:to>
      <xdr:col>81</xdr:col>
      <xdr:colOff>101600</xdr:colOff>
      <xdr:row>99</xdr:row>
      <xdr:rowOff>20997</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5430500" y="1689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12124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98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158015</xdr:rowOff>
    </xdr:from>
    <xdr:to>
      <xdr:col>76</xdr:col>
      <xdr:colOff>165100</xdr:colOff>
      <xdr:row>99</xdr:row>
      <xdr:rowOff>88165</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4541500" y="1696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79292</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57428" y="1705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143503</xdr:rowOff>
    </xdr:from>
    <xdr:to>
      <xdr:col>72</xdr:col>
      <xdr:colOff>38100</xdr:colOff>
      <xdr:row>99</xdr:row>
      <xdr:rowOff>73653</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3652500" y="1694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64780</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703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105121</xdr:rowOff>
    </xdr:from>
    <xdr:to>
      <xdr:col>67</xdr:col>
      <xdr:colOff>101600</xdr:colOff>
      <xdr:row>99</xdr:row>
      <xdr:rowOff>35271</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2763500" y="1690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26398</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99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79248</xdr:rowOff>
    </xdr:from>
    <xdr:to>
      <xdr:col>116</xdr:col>
      <xdr:colOff>62864</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flipV="1">
          <a:off x="22159595" y="5394198"/>
          <a:ext cx="1269" cy="13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5" name="投資及び出資金最小値テキスト">
          <a:extLst>
            <a:ext uri="{FF2B5EF4-FFF2-40B4-BE49-F238E27FC236}">
              <a16:creationId xmlns:a16="http://schemas.microsoft.com/office/drawing/2014/main" id="{00000000-0008-0000-0600-0000D5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25925</xdr:rowOff>
    </xdr:from>
    <xdr:ext cx="534377" cy="259045"/>
    <xdr:sp macro="" textlink="">
      <xdr:nvSpPr>
        <xdr:cNvPr id="727" name="投資及び出資金最大値テキスト">
          <a:extLst>
            <a:ext uri="{FF2B5EF4-FFF2-40B4-BE49-F238E27FC236}">
              <a16:creationId xmlns:a16="http://schemas.microsoft.com/office/drawing/2014/main" id="{00000000-0008-0000-0600-0000D7020000}"/>
            </a:ext>
          </a:extLst>
        </xdr:cNvPr>
        <xdr:cNvSpPr txBox="1"/>
      </xdr:nvSpPr>
      <xdr:spPr>
        <a:xfrm>
          <a:off x="22212300" y="516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79248</xdr:rowOff>
    </xdr:from>
    <xdr:to>
      <xdr:col>116</xdr:col>
      <xdr:colOff>152400</xdr:colOff>
      <xdr:row>31</xdr:row>
      <xdr:rowOff>79248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539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82186</xdr:rowOff>
    </xdr:from>
    <xdr:ext cx="378565" cy="259045"/>
    <xdr:sp macro="" textlink="">
      <xdr:nvSpPr>
        <xdr:cNvPr id="730" name="投資及び出資金平均値テキスト">
          <a:extLst>
            <a:ext uri="{FF2B5EF4-FFF2-40B4-BE49-F238E27FC236}">
              <a16:creationId xmlns:a16="http://schemas.microsoft.com/office/drawing/2014/main" id="{00000000-0008-0000-0600-0000DA020000}"/>
            </a:ext>
          </a:extLst>
        </xdr:cNvPr>
        <xdr:cNvSpPr txBox="1"/>
      </xdr:nvSpPr>
      <xdr:spPr>
        <a:xfrm>
          <a:off x="22212300" y="64258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59309</xdr:rowOff>
    </xdr:from>
    <xdr:to>
      <xdr:col>116</xdr:col>
      <xdr:colOff>114300</xdr:colOff>
      <xdr:row>38</xdr:row>
      <xdr:rowOff>160909</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2110700" y="657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46990</xdr:rowOff>
    </xdr:from>
    <xdr:to>
      <xdr:col>112</xdr:col>
      <xdr:colOff>38100</xdr:colOff>
      <xdr:row>38</xdr:row>
      <xdr:rowOff>148590</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1272500" y="65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165117</xdr:rowOff>
    </xdr:from>
    <xdr:ext cx="378565"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1134017" y="6337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136652</xdr:rowOff>
    </xdr:from>
    <xdr:to>
      <xdr:col>107</xdr:col>
      <xdr:colOff>101600</xdr:colOff>
      <xdr:row>39</xdr:row>
      <xdr:rowOff>66802</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0383500" y="66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83329</xdr:rowOff>
    </xdr:from>
    <xdr:ext cx="378565"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0245017" y="6426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145796</xdr:rowOff>
    </xdr:from>
    <xdr:to>
      <xdr:col>102</xdr:col>
      <xdr:colOff>165100</xdr:colOff>
      <xdr:row>39</xdr:row>
      <xdr:rowOff>75946</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9494500" y="666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92473</xdr:rowOff>
    </xdr:from>
    <xdr:ext cx="378565"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9356017" y="6436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144145</xdr:rowOff>
    </xdr:from>
    <xdr:to>
      <xdr:col>98</xdr:col>
      <xdr:colOff>38100</xdr:colOff>
      <xdr:row>39</xdr:row>
      <xdr:rowOff>74295</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8605500" y="66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90822</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67017" y="6434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9" name="投資及び出資金該当値テキスト">
          <a:extLst>
            <a:ext uri="{FF2B5EF4-FFF2-40B4-BE49-F238E27FC236}">
              <a16:creationId xmlns:a16="http://schemas.microsoft.com/office/drawing/2014/main" id="{00000000-0008-0000-0600-0000ED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61656</xdr:rowOff>
    </xdr:from>
    <xdr:to>
      <xdr:col>116</xdr:col>
      <xdr:colOff>62864</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flipV="1">
          <a:off x="22159595" y="8634156"/>
          <a:ext cx="1269" cy="144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a:extLst>
            <a:ext uri="{FF2B5EF4-FFF2-40B4-BE49-F238E27FC236}">
              <a16:creationId xmlns:a16="http://schemas.microsoft.com/office/drawing/2014/main" id="{00000000-0008-0000-0600-00000C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8333</xdr:rowOff>
    </xdr:from>
    <xdr:ext cx="534377" cy="259045"/>
    <xdr:sp macro="" textlink="">
      <xdr:nvSpPr>
        <xdr:cNvPr id="782" name="貸付金最大値テキスト">
          <a:extLst>
            <a:ext uri="{FF2B5EF4-FFF2-40B4-BE49-F238E27FC236}">
              <a16:creationId xmlns:a16="http://schemas.microsoft.com/office/drawing/2014/main" id="{00000000-0008-0000-0600-00000E030000}"/>
            </a:ext>
          </a:extLst>
        </xdr:cNvPr>
        <xdr:cNvSpPr txBox="1"/>
      </xdr:nvSpPr>
      <xdr:spPr>
        <a:xfrm>
          <a:off x="22212300" y="840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61656</xdr:rowOff>
    </xdr:from>
    <xdr:to>
      <xdr:col>116</xdr:col>
      <xdr:colOff>152400</xdr:colOff>
      <xdr:row>50</xdr:row>
      <xdr:rowOff>61656</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8634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43848</xdr:rowOff>
    </xdr:from>
    <xdr:to>
      <xdr:col>116</xdr:col>
      <xdr:colOff>63500</xdr:colOff>
      <xdr:row>58</xdr:row>
      <xdr:rowOff>44740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1323300" y="9987948"/>
          <a:ext cx="838200" cy="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140786</xdr:rowOff>
    </xdr:from>
    <xdr:ext cx="469744" cy="259045"/>
    <xdr:sp macro="" textlink="">
      <xdr:nvSpPr>
        <xdr:cNvPr id="785" name="貸付金平均値テキスト">
          <a:extLst>
            <a:ext uri="{FF2B5EF4-FFF2-40B4-BE49-F238E27FC236}">
              <a16:creationId xmlns:a16="http://schemas.microsoft.com/office/drawing/2014/main" id="{00000000-0008-0000-0600-000011030000}"/>
            </a:ext>
          </a:extLst>
        </xdr:cNvPr>
        <xdr:cNvSpPr txBox="1"/>
      </xdr:nvSpPr>
      <xdr:spPr>
        <a:xfrm>
          <a:off x="22212300" y="9741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117909</xdr:rowOff>
    </xdr:from>
    <xdr:to>
      <xdr:col>116</xdr:col>
      <xdr:colOff>114300</xdr:colOff>
      <xdr:row>58</xdr:row>
      <xdr:rowOff>48059</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2110700" y="9890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44740</xdr:rowOff>
    </xdr:from>
    <xdr:to>
      <xdr:col>111</xdr:col>
      <xdr:colOff>177800</xdr:colOff>
      <xdr:row>58</xdr:row>
      <xdr:rowOff>45128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0434300" y="9988840"/>
          <a:ext cx="889000" cy="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63891</xdr:rowOff>
    </xdr:from>
    <xdr:to>
      <xdr:col>112</xdr:col>
      <xdr:colOff>38100</xdr:colOff>
      <xdr:row>57</xdr:row>
      <xdr:rowOff>165491</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1272500" y="983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10568</xdr:rowOff>
    </xdr:from>
    <xdr:ext cx="469744"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1088428" y="961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45128</xdr:rowOff>
    </xdr:from>
    <xdr:to>
      <xdr:col>107</xdr:col>
      <xdr:colOff>50800</xdr:colOff>
      <xdr:row>58</xdr:row>
      <xdr:rowOff>46134</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19545300" y="9989228"/>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10193</xdr:rowOff>
    </xdr:from>
    <xdr:to>
      <xdr:col>107</xdr:col>
      <xdr:colOff>101600</xdr:colOff>
      <xdr:row>57</xdr:row>
      <xdr:rowOff>111793</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0383500" y="97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128320</xdr:rowOff>
    </xdr:from>
    <xdr:ext cx="534377"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0167111" y="955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36761</xdr:rowOff>
    </xdr:from>
    <xdr:to>
      <xdr:col>102</xdr:col>
      <xdr:colOff>114300</xdr:colOff>
      <xdr:row>58</xdr:row>
      <xdr:rowOff>46134</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656300" y="9980861"/>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8844</xdr:rowOff>
    </xdr:from>
    <xdr:to>
      <xdr:col>102</xdr:col>
      <xdr:colOff>165100</xdr:colOff>
      <xdr:row>57</xdr:row>
      <xdr:rowOff>110444</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19494500" y="978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126971</xdr:rowOff>
    </xdr:from>
    <xdr:ext cx="534377"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9278111" y="955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15656</xdr:rowOff>
    </xdr:from>
    <xdr:to>
      <xdr:col>98</xdr:col>
      <xdr:colOff>38100</xdr:colOff>
      <xdr:row>57</xdr:row>
      <xdr:rowOff>117256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8605500" y="978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133783</xdr:rowOff>
    </xdr:from>
    <xdr:ext cx="534377"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389111" y="956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164498</xdr:rowOff>
    </xdr:from>
    <xdr:to>
      <xdr:col>116</xdr:col>
      <xdr:colOff>114300</xdr:colOff>
      <xdr:row>58</xdr:row>
      <xdr:rowOff>94648</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22110700" y="993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96336</xdr:rowOff>
    </xdr:from>
    <xdr:ext cx="469744" cy="259045"/>
    <xdr:sp macro="" textlink="">
      <xdr:nvSpPr>
        <xdr:cNvPr id="804" name="貸付金該当値テキスト">
          <a:extLst>
            <a:ext uri="{FF2B5EF4-FFF2-40B4-BE49-F238E27FC236}">
              <a16:creationId xmlns:a16="http://schemas.microsoft.com/office/drawing/2014/main" id="{00000000-0008-0000-0600-000024030000}"/>
            </a:ext>
          </a:extLst>
        </xdr:cNvPr>
        <xdr:cNvSpPr txBox="1"/>
      </xdr:nvSpPr>
      <xdr:spPr>
        <a:xfrm>
          <a:off x="22212300" y="9868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165390</xdr:rowOff>
    </xdr:from>
    <xdr:to>
      <xdr:col>112</xdr:col>
      <xdr:colOff>38100</xdr:colOff>
      <xdr:row>58</xdr:row>
      <xdr:rowOff>95540</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1272500" y="993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86667</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10030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165778</xdr:rowOff>
    </xdr:from>
    <xdr:to>
      <xdr:col>107</xdr:col>
      <xdr:colOff>101600</xdr:colOff>
      <xdr:row>58</xdr:row>
      <xdr:rowOff>95928</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0383500" y="993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87055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1003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166784</xdr:rowOff>
    </xdr:from>
    <xdr:to>
      <xdr:col>102</xdr:col>
      <xdr:colOff>165100</xdr:colOff>
      <xdr:row>58</xdr:row>
      <xdr:rowOff>96934</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19494500" y="993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88061</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1003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157411</xdr:rowOff>
    </xdr:from>
    <xdr:to>
      <xdr:col>98</xdr:col>
      <xdr:colOff>38100</xdr:colOff>
      <xdr:row>58</xdr:row>
      <xdr:rowOff>87561</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8605500" y="993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78688</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1002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12819</xdr:rowOff>
    </xdr:from>
    <xdr:to>
      <xdr:col>116</xdr:col>
      <xdr:colOff>62864</xdr:colOff>
      <xdr:row>77</xdr:row>
      <xdr:rowOff>143700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flipV="1">
          <a:off x="22159595" y="12014319"/>
          <a:ext cx="1269" cy="1331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147527</xdr:rowOff>
    </xdr:from>
    <xdr:ext cx="534377" cy="259045"/>
    <xdr:sp macro="" textlink="">
      <xdr:nvSpPr>
        <xdr:cNvPr id="837" name="繰出金最小値テキスト">
          <a:extLst>
            <a:ext uri="{FF2B5EF4-FFF2-40B4-BE49-F238E27FC236}">
              <a16:creationId xmlns:a16="http://schemas.microsoft.com/office/drawing/2014/main" id="{00000000-0008-0000-0600-000045030000}"/>
            </a:ext>
          </a:extLst>
        </xdr:cNvPr>
        <xdr:cNvSpPr txBox="1"/>
      </xdr:nvSpPr>
      <xdr:spPr>
        <a:xfrm>
          <a:off x="22212300" y="1334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143700</xdr:rowOff>
    </xdr:from>
    <xdr:to>
      <xdr:col>116</xdr:col>
      <xdr:colOff>152400</xdr:colOff>
      <xdr:row>77</xdr:row>
      <xdr:rowOff>143700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22072600" y="13345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130946</xdr:rowOff>
    </xdr:from>
    <xdr:ext cx="599010" cy="259045"/>
    <xdr:sp macro="" textlink="">
      <xdr:nvSpPr>
        <xdr:cNvPr id="839" name="繰出金最大値テキスト">
          <a:extLst>
            <a:ext uri="{FF2B5EF4-FFF2-40B4-BE49-F238E27FC236}">
              <a16:creationId xmlns:a16="http://schemas.microsoft.com/office/drawing/2014/main" id="{00000000-0008-0000-0600-000047030000}"/>
            </a:ext>
          </a:extLst>
        </xdr:cNvPr>
        <xdr:cNvSpPr txBox="1"/>
      </xdr:nvSpPr>
      <xdr:spPr>
        <a:xfrm>
          <a:off x="22212300" y="11789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12819</xdr:rowOff>
    </xdr:from>
    <xdr:to>
      <xdr:col>116</xdr:col>
      <xdr:colOff>152400</xdr:colOff>
      <xdr:row>70</xdr:row>
      <xdr:rowOff>12819</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201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135021</xdr:rowOff>
    </xdr:from>
    <xdr:to>
      <xdr:col>116</xdr:col>
      <xdr:colOff>63500</xdr:colOff>
      <xdr:row>77</xdr:row>
      <xdr:rowOff>151564</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1323300" y="13336671"/>
          <a:ext cx="838200" cy="1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70104</xdr:rowOff>
    </xdr:from>
    <xdr:ext cx="599010" cy="259045"/>
    <xdr:sp macro="" textlink="">
      <xdr:nvSpPr>
        <xdr:cNvPr id="842" name="繰出金平均値テキスト">
          <a:extLst>
            <a:ext uri="{FF2B5EF4-FFF2-40B4-BE49-F238E27FC236}">
              <a16:creationId xmlns:a16="http://schemas.microsoft.com/office/drawing/2014/main" id="{00000000-0008-0000-0600-00004A030000}"/>
            </a:ext>
          </a:extLst>
        </xdr:cNvPr>
        <xdr:cNvSpPr txBox="1"/>
      </xdr:nvSpPr>
      <xdr:spPr>
        <a:xfrm>
          <a:off x="22212300" y="125859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47227</xdr:rowOff>
    </xdr:from>
    <xdr:to>
      <xdr:col>116</xdr:col>
      <xdr:colOff>114300</xdr:colOff>
      <xdr:row>74</xdr:row>
      <xdr:rowOff>148827</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22110700" y="1273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57343</xdr:rowOff>
    </xdr:from>
    <xdr:to>
      <xdr:col>111</xdr:col>
      <xdr:colOff>177800</xdr:colOff>
      <xdr:row>77</xdr:row>
      <xdr:rowOff>151564</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0434300" y="12916093"/>
          <a:ext cx="889000" cy="437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15062</xdr:rowOff>
    </xdr:from>
    <xdr:to>
      <xdr:col>112</xdr:col>
      <xdr:colOff>38100</xdr:colOff>
      <xdr:row>74</xdr:row>
      <xdr:rowOff>116662</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1272500" y="1270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133189</xdr:rowOff>
    </xdr:from>
    <xdr:ext cx="599010"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023795" y="1247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57343</xdr:rowOff>
    </xdr:from>
    <xdr:to>
      <xdr:col>107</xdr:col>
      <xdr:colOff>50800</xdr:colOff>
      <xdr:row>75</xdr:row>
      <xdr:rowOff>57496</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19545300" y="12916093"/>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31834</xdr:rowOff>
    </xdr:from>
    <xdr:to>
      <xdr:col>107</xdr:col>
      <xdr:colOff>101600</xdr:colOff>
      <xdr:row>74</xdr:row>
      <xdr:rowOff>133434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0383500" y="1271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149961</xdr:rowOff>
    </xdr:from>
    <xdr:ext cx="59901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0134795" y="12494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30292</xdr:rowOff>
    </xdr:from>
    <xdr:to>
      <xdr:col>102</xdr:col>
      <xdr:colOff>114300</xdr:colOff>
      <xdr:row>75</xdr:row>
      <xdr:rowOff>57496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656300" y="12889042"/>
          <a:ext cx="889000" cy="2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31879</xdr:rowOff>
    </xdr:from>
    <xdr:to>
      <xdr:col>102</xdr:col>
      <xdr:colOff>165100</xdr:colOff>
      <xdr:row>74</xdr:row>
      <xdr:rowOff>133479</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19494500" y="1271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150006</xdr:rowOff>
    </xdr:from>
    <xdr:ext cx="59901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9245795" y="12494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12891</xdr:rowOff>
    </xdr:from>
    <xdr:to>
      <xdr:col>98</xdr:col>
      <xdr:colOff>38100</xdr:colOff>
      <xdr:row>74</xdr:row>
      <xdr:rowOff>114491</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8605500" y="1270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131018</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8356795" y="12475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84221</xdr:rowOff>
    </xdr:from>
    <xdr:to>
      <xdr:col>116</xdr:col>
      <xdr:colOff>114300</xdr:colOff>
      <xdr:row>78</xdr:row>
      <xdr:rowOff>14371</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2110700" y="1328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170598</xdr:rowOff>
    </xdr:from>
    <xdr:ext cx="534377" cy="259045"/>
    <xdr:sp macro="" textlink="">
      <xdr:nvSpPr>
        <xdr:cNvPr id="861" name="繰出金該当値テキスト">
          <a:extLst>
            <a:ext uri="{FF2B5EF4-FFF2-40B4-BE49-F238E27FC236}">
              <a16:creationId xmlns:a16="http://schemas.microsoft.com/office/drawing/2014/main" id="{00000000-0008-0000-0600-00005D030000}"/>
            </a:ext>
          </a:extLst>
        </xdr:cNvPr>
        <xdr:cNvSpPr txBox="1"/>
      </xdr:nvSpPr>
      <xdr:spPr>
        <a:xfrm>
          <a:off x="22212300" y="1320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100764</xdr:rowOff>
    </xdr:from>
    <xdr:to>
      <xdr:col>112</xdr:col>
      <xdr:colOff>38100</xdr:colOff>
      <xdr:row>78</xdr:row>
      <xdr:rowOff>30914</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1272500" y="1330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22041</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339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6543</xdr:rowOff>
    </xdr:from>
    <xdr:to>
      <xdr:col>107</xdr:col>
      <xdr:colOff>101600</xdr:colOff>
      <xdr:row>75</xdr:row>
      <xdr:rowOff>108143</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0383500" y="1286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99270</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95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6696</xdr:rowOff>
    </xdr:from>
    <xdr:to>
      <xdr:col>102</xdr:col>
      <xdr:colOff>165100</xdr:colOff>
      <xdr:row>75</xdr:row>
      <xdr:rowOff>108296</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19494500" y="1286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99423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95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150942</xdr:rowOff>
    </xdr:from>
    <xdr:to>
      <xdr:col>98</xdr:col>
      <xdr:colOff>38100</xdr:colOff>
      <xdr:row>75</xdr:row>
      <xdr:rowOff>81092</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8605500" y="1283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72219</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93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a:extLst>
            <a:ext uri="{FF2B5EF4-FFF2-40B4-BE49-F238E27FC236}">
              <a16:creationId xmlns:a16="http://schemas.microsoft.com/office/drawing/2014/main" id="{00000000-0008-0000-0600-00007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a:extLst>
            <a:ext uri="{FF2B5EF4-FFF2-40B4-BE49-F238E27FC236}">
              <a16:creationId xmlns:a16="http://schemas.microsoft.com/office/drawing/2014/main" id="{00000000-0008-0000-0600-00007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a:extLst>
            <a:ext uri="{FF2B5EF4-FFF2-40B4-BE49-F238E27FC236}">
              <a16:creationId xmlns:a16="http://schemas.microsoft.com/office/drawing/2014/main" id="{00000000-0008-0000-0600-00007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a:extLst>
            <a:ext uri="{FF2B5EF4-FFF2-40B4-BE49-F238E27FC236}">
              <a16:creationId xmlns:a16="http://schemas.microsoft.com/office/drawing/2014/main" id="{00000000-0008-0000-0600-00008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類似団体平均と比較して住民一人当たりコストは、いずれも低い状況にある。</a:t>
          </a:r>
          <a:endParaRPr lang="ja-JP" altLang="ja-JP" sz="1400">
            <a:effectLst/>
          </a:endParaRPr>
        </a:p>
        <a:p>
          <a:r>
            <a:rPr kumimoji="1" lang="ja-JP" altLang="ja-JP" sz="1100">
              <a:solidFill>
                <a:schemeClr val="dk1"/>
              </a:solidFill>
              <a:effectLst/>
              <a:latin typeface="+mn-lt"/>
              <a:ea typeface="+mn-ea"/>
              <a:cs typeface="+mn-cs"/>
            </a:rPr>
            <a:t>　今後も厳しい財政状況のもと、義務的経費や経常経費の削減に努め現在の水準を維持する。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長野県青木村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4,293
4,260
57.10
3,469,874
3,281,225
174,412
2,248,811
1,745,335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144435</xdr:rowOff>
    </xdr:from>
    <xdr:to>
      <xdr:col>24</xdr:col>
      <xdr:colOff>62865</xdr:colOff>
      <xdr:row>38</xdr:row>
      <xdr:rowOff>48097</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16485"/>
          <a:ext cx="127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51924</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567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48097</xdr:rowOff>
    </xdr:from>
    <xdr:to>
      <xdr:col>24</xdr:col>
      <xdr:colOff>152400</xdr:colOff>
      <xdr:row>38</xdr:row>
      <xdr:rowOff>48097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56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91112</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89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144435</xdr:rowOff>
    </xdr:from>
    <xdr:to>
      <xdr:col>24</xdr:col>
      <xdr:colOff>152400</xdr:colOff>
      <xdr:row>29</xdr:row>
      <xdr:rowOff>144435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16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152273</xdr:rowOff>
    </xdr:from>
    <xdr:to>
      <xdr:col>24</xdr:col>
      <xdr:colOff>63500</xdr:colOff>
      <xdr:row>37</xdr:row>
      <xdr:rowOff>155245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6495923"/>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96004</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096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73127</xdr:rowOff>
    </xdr:from>
    <xdr:to>
      <xdr:col>24</xdr:col>
      <xdr:colOff>114300</xdr:colOff>
      <xdr:row>37</xdr:row>
      <xdr:rowOff>3277</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24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143162</xdr:rowOff>
    </xdr:from>
    <xdr:to>
      <xdr:col>19</xdr:col>
      <xdr:colOff>177800</xdr:colOff>
      <xdr:row>37</xdr:row>
      <xdr:rowOff>152273</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6486812"/>
          <a:ext cx="889000" cy="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26558</xdr:rowOff>
    </xdr:from>
    <xdr:to>
      <xdr:col>20</xdr:col>
      <xdr:colOff>38100</xdr:colOff>
      <xdr:row>36</xdr:row>
      <xdr:rowOff>128158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19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144685</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597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143162</xdr:rowOff>
    </xdr:from>
    <xdr:to>
      <xdr:col>15</xdr:col>
      <xdr:colOff>50800</xdr:colOff>
      <xdr:row>37</xdr:row>
      <xdr:rowOff>146297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486812"/>
          <a:ext cx="889000" cy="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7714</xdr:rowOff>
    </xdr:from>
    <xdr:to>
      <xdr:col>15</xdr:col>
      <xdr:colOff>101600</xdr:colOff>
      <xdr:row>36</xdr:row>
      <xdr:rowOff>109314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17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125841</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595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146297</xdr:rowOff>
    </xdr:from>
    <xdr:to>
      <xdr:col>10</xdr:col>
      <xdr:colOff>114300</xdr:colOff>
      <xdr:row>37</xdr:row>
      <xdr:rowOff>155212</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489947"/>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16956</xdr:rowOff>
    </xdr:from>
    <xdr:to>
      <xdr:col>10</xdr:col>
      <xdr:colOff>165100</xdr:colOff>
      <xdr:row>36</xdr:row>
      <xdr:rowOff>118556</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18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135083</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596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30901</xdr:rowOff>
    </xdr:from>
    <xdr:to>
      <xdr:col>6</xdr:col>
      <xdr:colOff>38100</xdr:colOff>
      <xdr:row>36</xdr:row>
      <xdr:rowOff>132501</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20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149028</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597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104445</xdr:rowOff>
    </xdr:from>
    <xdr:to>
      <xdr:col>24</xdr:col>
      <xdr:colOff>114300</xdr:colOff>
      <xdr:row>38</xdr:row>
      <xdr:rowOff>34595</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4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19372</xdr:rowOff>
    </xdr:from>
    <xdr:ext cx="469744"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363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101473</xdr:rowOff>
    </xdr:from>
    <xdr:to>
      <xdr:col>20</xdr:col>
      <xdr:colOff>38100</xdr:colOff>
      <xdr:row>38</xdr:row>
      <xdr:rowOff>31623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44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22750</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62428" y="653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92362</xdr:rowOff>
    </xdr:from>
    <xdr:to>
      <xdr:col>15</xdr:col>
      <xdr:colOff>101600</xdr:colOff>
      <xdr:row>38</xdr:row>
      <xdr:rowOff>22512</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43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13639</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73428" y="6528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95497</xdr:rowOff>
    </xdr:from>
    <xdr:to>
      <xdr:col>10</xdr:col>
      <xdr:colOff>165100</xdr:colOff>
      <xdr:row>38</xdr:row>
      <xdr:rowOff>25646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43914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16773</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84428" y="653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104412</xdr:rowOff>
    </xdr:from>
    <xdr:to>
      <xdr:col>6</xdr:col>
      <xdr:colOff>38100</xdr:colOff>
      <xdr:row>38</xdr:row>
      <xdr:rowOff>34562</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44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25689</xdr:rowOff>
    </xdr:from>
    <xdr:ext cx="469744"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95428" y="6540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132644</xdr:rowOff>
    </xdr:from>
    <xdr:to>
      <xdr:col>24</xdr:col>
      <xdr:colOff>62865</xdr:colOff>
      <xdr:row>58</xdr:row>
      <xdr:rowOff>85311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33694"/>
          <a:ext cx="1270" cy="1495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89138</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33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85311</xdr:rowOff>
    </xdr:from>
    <xdr:to>
      <xdr:col>24</xdr:col>
      <xdr:colOff>152400</xdr:colOff>
      <xdr:row>58</xdr:row>
      <xdr:rowOff>85311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29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79321</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089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132644</xdr:rowOff>
    </xdr:from>
    <xdr:to>
      <xdr:col>24</xdr:col>
      <xdr:colOff>152400</xdr:colOff>
      <xdr:row>49</xdr:row>
      <xdr:rowOff>132644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3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121645</xdr:rowOff>
    </xdr:from>
    <xdr:to>
      <xdr:col>24</xdr:col>
      <xdr:colOff>63500</xdr:colOff>
      <xdr:row>57</xdr:row>
      <xdr:rowOff>121534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722845"/>
          <a:ext cx="838200" cy="17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168505</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426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145628</xdr:rowOff>
    </xdr:from>
    <xdr:to>
      <xdr:col>24</xdr:col>
      <xdr:colOff>114300</xdr:colOff>
      <xdr:row>56</xdr:row>
      <xdr:rowOff>75778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57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121645</xdr:rowOff>
    </xdr:from>
    <xdr:to>
      <xdr:col>19</xdr:col>
      <xdr:colOff>177800</xdr:colOff>
      <xdr:row>58</xdr:row>
      <xdr:rowOff>13340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722845"/>
          <a:ext cx="889000" cy="23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141656</xdr:rowOff>
    </xdr:from>
    <xdr:to>
      <xdr:col>20</xdr:col>
      <xdr:colOff>38100</xdr:colOff>
      <xdr:row>56</xdr:row>
      <xdr:rowOff>71806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57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88333</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346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13340</xdr:rowOff>
    </xdr:from>
    <xdr:to>
      <xdr:col>15</xdr:col>
      <xdr:colOff>50800</xdr:colOff>
      <xdr:row>58</xdr:row>
      <xdr:rowOff>51133</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957440"/>
          <a:ext cx="889000" cy="3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27579</xdr:rowOff>
    </xdr:from>
    <xdr:to>
      <xdr:col>15</xdr:col>
      <xdr:colOff>101600</xdr:colOff>
      <xdr:row>57</xdr:row>
      <xdr:rowOff>129179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0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145706</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575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29766</xdr:rowOff>
    </xdr:from>
    <xdr:to>
      <xdr:col>10</xdr:col>
      <xdr:colOff>114300</xdr:colOff>
      <xdr:row>58</xdr:row>
      <xdr:rowOff>51133</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973866"/>
          <a:ext cx="889000" cy="2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137440</xdr:rowOff>
    </xdr:from>
    <xdr:to>
      <xdr:col>10</xdr:col>
      <xdr:colOff>165100</xdr:colOff>
      <xdr:row>57</xdr:row>
      <xdr:rowOff>67590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73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84117</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51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135290</xdr:rowOff>
    </xdr:from>
    <xdr:to>
      <xdr:col>6</xdr:col>
      <xdr:colOff>38100</xdr:colOff>
      <xdr:row>57</xdr:row>
      <xdr:rowOff>65440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73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81967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9511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70734</xdr:rowOff>
    </xdr:from>
    <xdr:to>
      <xdr:col>24</xdr:col>
      <xdr:colOff>114300</xdr:colOff>
      <xdr:row>58</xdr:row>
      <xdr:rowOff>884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84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49161</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821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70845</xdr:rowOff>
    </xdr:from>
    <xdr:to>
      <xdr:col>20</xdr:col>
      <xdr:colOff>38100</xdr:colOff>
      <xdr:row>57</xdr:row>
      <xdr:rowOff>995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67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163572</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764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133990</xdr:rowOff>
    </xdr:from>
    <xdr:to>
      <xdr:col>15</xdr:col>
      <xdr:colOff>101600</xdr:colOff>
      <xdr:row>58</xdr:row>
      <xdr:rowOff>64140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90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55267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999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333</xdr:rowOff>
    </xdr:from>
    <xdr:to>
      <xdr:col>10</xdr:col>
      <xdr:colOff>165100</xdr:colOff>
      <xdr:row>58</xdr:row>
      <xdr:rowOff>101933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4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93060</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10037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150416</xdr:rowOff>
    </xdr:from>
    <xdr:to>
      <xdr:col>6</xdr:col>
      <xdr:colOff>38100</xdr:colOff>
      <xdr:row>58</xdr:row>
      <xdr:rowOff>80566</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2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71693</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10015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111262</xdr:rowOff>
    </xdr:from>
    <xdr:to>
      <xdr:col>24</xdr:col>
      <xdr:colOff>62865</xdr:colOff>
      <xdr:row>77</xdr:row>
      <xdr:rowOff>464</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112762"/>
          <a:ext cx="1270" cy="108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4291</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205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464</xdr:rowOff>
    </xdr:from>
    <xdr:to>
      <xdr:col>24</xdr:col>
      <xdr:colOff>152400</xdr:colOff>
      <xdr:row>77</xdr:row>
      <xdr:rowOff>464</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202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57939</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887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406,220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111262</xdr:rowOff>
    </xdr:from>
    <xdr:to>
      <xdr:col>24</xdr:col>
      <xdr:colOff>152400</xdr:colOff>
      <xdr:row>70</xdr:row>
      <xdr:rowOff>111262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112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77188</xdr:rowOff>
    </xdr:from>
    <xdr:to>
      <xdr:col>24</xdr:col>
      <xdr:colOff>63500</xdr:colOff>
      <xdr:row>77</xdr:row>
      <xdr:rowOff>40994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3107388"/>
          <a:ext cx="838200" cy="135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120656</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636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97779</xdr:rowOff>
    </xdr:from>
    <xdr:to>
      <xdr:col>24</xdr:col>
      <xdr:colOff>114300</xdr:colOff>
      <xdr:row>75</xdr:row>
      <xdr:rowOff>27929</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78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40994</xdr:rowOff>
    </xdr:from>
    <xdr:to>
      <xdr:col>19</xdr:col>
      <xdr:colOff>177800</xdr:colOff>
      <xdr:row>77</xdr:row>
      <xdr:rowOff>60170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3242644"/>
          <a:ext cx="889000" cy="1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37104</xdr:rowOff>
    </xdr:from>
    <xdr:to>
      <xdr:col>20</xdr:col>
      <xdr:colOff>38100</xdr:colOff>
      <xdr:row>75</xdr:row>
      <xdr:rowOff>138704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155231</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671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35148</xdr:rowOff>
    </xdr:from>
    <xdr:to>
      <xdr:col>15</xdr:col>
      <xdr:colOff>50800</xdr:colOff>
      <xdr:row>77</xdr:row>
      <xdr:rowOff>60170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019300" y="13236798"/>
          <a:ext cx="889000" cy="2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123496</xdr:rowOff>
    </xdr:from>
    <xdr:to>
      <xdr:col>15</xdr:col>
      <xdr:colOff>101600</xdr:colOff>
      <xdr:row>76</xdr:row>
      <xdr:rowOff>53646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70173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275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29789</xdr:rowOff>
    </xdr:from>
    <xdr:to>
      <xdr:col>10</xdr:col>
      <xdr:colOff>114300</xdr:colOff>
      <xdr:row>77</xdr:row>
      <xdr:rowOff>35148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1130300" y="13231439"/>
          <a:ext cx="889000" cy="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33141</xdr:rowOff>
    </xdr:from>
    <xdr:to>
      <xdr:col>10</xdr:col>
      <xdr:colOff>165100</xdr:colOff>
      <xdr:row>76</xdr:row>
      <xdr:rowOff>134741</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151267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2838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163973</xdr:rowOff>
    </xdr:from>
    <xdr:to>
      <xdr:col>6</xdr:col>
      <xdr:colOff>38100</xdr:colOff>
      <xdr:row>76</xdr:row>
      <xdr:rowOff>94123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02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110649</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2797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26388</xdr:rowOff>
    </xdr:from>
    <xdr:to>
      <xdr:col>24</xdr:col>
      <xdr:colOff>114300</xdr:colOff>
      <xdr:row>76</xdr:row>
      <xdr:rowOff>127988</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305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112765</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971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161644</xdr:rowOff>
    </xdr:from>
    <xdr:to>
      <xdr:col>20</xdr:col>
      <xdr:colOff>38100</xdr:colOff>
      <xdr:row>77</xdr:row>
      <xdr:rowOff>91794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19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82921</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3284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9370</xdr:rowOff>
    </xdr:from>
    <xdr:to>
      <xdr:col>15</xdr:col>
      <xdr:colOff>101600</xdr:colOff>
      <xdr:row>77</xdr:row>
      <xdr:rowOff>110970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2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102097</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330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155798</xdr:rowOff>
    </xdr:from>
    <xdr:to>
      <xdr:col>10</xdr:col>
      <xdr:colOff>165100</xdr:colOff>
      <xdr:row>77</xdr:row>
      <xdr:rowOff>85948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18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77075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327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150439</xdr:rowOff>
    </xdr:from>
    <xdr:to>
      <xdr:col>6</xdr:col>
      <xdr:colOff>38100</xdr:colOff>
      <xdr:row>77</xdr:row>
      <xdr:rowOff>80589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18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71716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273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120664</xdr:rowOff>
    </xdr:from>
    <xdr:to>
      <xdr:col>24</xdr:col>
      <xdr:colOff>62865</xdr:colOff>
      <xdr:row>98</xdr:row>
      <xdr:rowOff>127402</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379714"/>
          <a:ext cx="1270" cy="154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131229</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3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127402</xdr:rowOff>
    </xdr:from>
    <xdr:to>
      <xdr:col>24</xdr:col>
      <xdr:colOff>152400</xdr:colOff>
      <xdr:row>98</xdr:row>
      <xdr:rowOff>127402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29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67341</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15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859,993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120664</xdr:rowOff>
    </xdr:from>
    <xdr:to>
      <xdr:col>24</xdr:col>
      <xdr:colOff>152400</xdr:colOff>
      <xdr:row>89</xdr:row>
      <xdr:rowOff>120664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37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100160</xdr:rowOff>
    </xdr:from>
    <xdr:to>
      <xdr:col>24</xdr:col>
      <xdr:colOff>63500</xdr:colOff>
      <xdr:row>98</xdr:row>
      <xdr:rowOff>123636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902260"/>
          <a:ext cx="838200" cy="23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115571</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5747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92694</xdr:rowOff>
    </xdr:from>
    <xdr:to>
      <xdr:col>24</xdr:col>
      <xdr:colOff>114300</xdr:colOff>
      <xdr:row>98</xdr:row>
      <xdr:rowOff>22844</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72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123636</xdr:rowOff>
    </xdr:from>
    <xdr:to>
      <xdr:col>19</xdr:col>
      <xdr:colOff>177800</xdr:colOff>
      <xdr:row>98</xdr:row>
      <xdr:rowOff>133911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925736"/>
          <a:ext cx="889000" cy="10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133041</xdr:rowOff>
    </xdr:from>
    <xdr:to>
      <xdr:col>20</xdr:col>
      <xdr:colOff>38100</xdr:colOff>
      <xdr:row>98</xdr:row>
      <xdr:rowOff>63191</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79718</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97795" y="16538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118937</xdr:rowOff>
    </xdr:from>
    <xdr:to>
      <xdr:col>15</xdr:col>
      <xdr:colOff>50800</xdr:colOff>
      <xdr:row>98</xdr:row>
      <xdr:rowOff>133911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921037"/>
          <a:ext cx="889000" cy="1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160052</xdr:rowOff>
    </xdr:from>
    <xdr:to>
      <xdr:col>15</xdr:col>
      <xdr:colOff>101600</xdr:colOff>
      <xdr:row>98</xdr:row>
      <xdr:rowOff>90202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7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106729</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56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105080</xdr:rowOff>
    </xdr:from>
    <xdr:to>
      <xdr:col>10</xdr:col>
      <xdr:colOff>114300</xdr:colOff>
      <xdr:row>98</xdr:row>
      <xdr:rowOff>118937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907180"/>
          <a:ext cx="889000" cy="1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4790</xdr:rowOff>
    </xdr:from>
    <xdr:to>
      <xdr:col>10</xdr:col>
      <xdr:colOff>165100</xdr:colOff>
      <xdr:row>98</xdr:row>
      <xdr:rowOff>106390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122917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58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5358</xdr:rowOff>
    </xdr:from>
    <xdr:to>
      <xdr:col>6</xdr:col>
      <xdr:colOff>38100</xdr:colOff>
      <xdr:row>98</xdr:row>
      <xdr:rowOff>106958</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123485</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58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49360</xdr:rowOff>
    </xdr:from>
    <xdr:to>
      <xdr:col>24</xdr:col>
      <xdr:colOff>114300</xdr:colOff>
      <xdr:row>98</xdr:row>
      <xdr:rowOff>150960</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85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135737</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76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72836</xdr:rowOff>
    </xdr:from>
    <xdr:to>
      <xdr:col>20</xdr:col>
      <xdr:colOff>38100</xdr:colOff>
      <xdr:row>99</xdr:row>
      <xdr:rowOff>2986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87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165563</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96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83111</xdr:rowOff>
    </xdr:from>
    <xdr:to>
      <xdr:col>15</xdr:col>
      <xdr:colOff>101600</xdr:colOff>
      <xdr:row>99</xdr:row>
      <xdr:rowOff>13261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88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4388</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97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68137</xdr:rowOff>
    </xdr:from>
    <xdr:to>
      <xdr:col>10</xdr:col>
      <xdr:colOff>165100</xdr:colOff>
      <xdr:row>98</xdr:row>
      <xdr:rowOff>169737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87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160864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96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54280</xdr:rowOff>
    </xdr:from>
    <xdr:to>
      <xdr:col>6</xdr:col>
      <xdr:colOff>38100</xdr:colOff>
      <xdr:row>98</xdr:row>
      <xdr:rowOff>155880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85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147007</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94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41021</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55971"/>
          <a:ext cx="127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159148</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3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41021</xdr:rowOff>
    </xdr:from>
    <xdr:to>
      <xdr:col>55</xdr:col>
      <xdr:colOff>88900</xdr:colOff>
      <xdr:row>31</xdr:row>
      <xdr:rowOff>41021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5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85615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292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62738</xdr:rowOff>
    </xdr:from>
    <xdr:to>
      <xdr:col>55</xdr:col>
      <xdr:colOff>50800</xdr:colOff>
      <xdr:row>38</xdr:row>
      <xdr:rowOff>164338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7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5461</xdr:rowOff>
    </xdr:from>
    <xdr:to>
      <xdr:col>50</xdr:col>
      <xdr:colOff>165100</xdr:colOff>
      <xdr:row>38</xdr:row>
      <xdr:rowOff>107061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123588</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04428" y="629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31877</xdr:rowOff>
    </xdr:from>
    <xdr:to>
      <xdr:col>46</xdr:col>
      <xdr:colOff>38100</xdr:colOff>
      <xdr:row>38</xdr:row>
      <xdr:rowOff>133477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150004</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632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32893</xdr:rowOff>
    </xdr:from>
    <xdr:to>
      <xdr:col>41</xdr:col>
      <xdr:colOff>101600</xdr:colOff>
      <xdr:row>38</xdr:row>
      <xdr:rowOff>134493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151020</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3556</xdr:rowOff>
    </xdr:from>
    <xdr:to>
      <xdr:col>36</xdr:col>
      <xdr:colOff>165100</xdr:colOff>
      <xdr:row>38</xdr:row>
      <xdr:rowOff>105156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121683</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133734</xdr:rowOff>
    </xdr:from>
    <xdr:to>
      <xdr:col>54</xdr:col>
      <xdr:colOff>189865</xdr:colOff>
      <xdr:row>59</xdr:row>
      <xdr:rowOff>91270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06234"/>
          <a:ext cx="1270" cy="150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95097</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21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91270</xdr:rowOff>
    </xdr:from>
    <xdr:to>
      <xdr:col>55</xdr:col>
      <xdr:colOff>88900</xdr:colOff>
      <xdr:row>59</xdr:row>
      <xdr:rowOff>91270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20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80411</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814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1,385,481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133734</xdr:rowOff>
    </xdr:from>
    <xdr:to>
      <xdr:col>55</xdr:col>
      <xdr:colOff>88900</xdr:colOff>
      <xdr:row>50</xdr:row>
      <xdr:rowOff>133734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0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56926</xdr:rowOff>
    </xdr:from>
    <xdr:to>
      <xdr:col>55</xdr:col>
      <xdr:colOff>0</xdr:colOff>
      <xdr:row>59</xdr:row>
      <xdr:rowOff>60126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10172476"/>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72424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45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49547</xdr:rowOff>
    </xdr:from>
    <xdr:to>
      <xdr:col>55</xdr:col>
      <xdr:colOff>50800</xdr:colOff>
      <xdr:row>58</xdr:row>
      <xdr:rowOff>151147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93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49314</xdr:rowOff>
    </xdr:from>
    <xdr:to>
      <xdr:col>50</xdr:col>
      <xdr:colOff>114300</xdr:colOff>
      <xdr:row>59</xdr:row>
      <xdr:rowOff>56926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10164864"/>
          <a:ext cx="889000" cy="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73349</xdr:rowOff>
    </xdr:from>
    <xdr:to>
      <xdr:col>50</xdr:col>
      <xdr:colOff>165100</xdr:colOff>
      <xdr:row>59</xdr:row>
      <xdr:rowOff>3499</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1001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20026</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792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49314</xdr:rowOff>
    </xdr:from>
    <xdr:to>
      <xdr:col>45</xdr:col>
      <xdr:colOff>177800</xdr:colOff>
      <xdr:row>59</xdr:row>
      <xdr:rowOff>55568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164864"/>
          <a:ext cx="889000" cy="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89727</xdr:rowOff>
    </xdr:from>
    <xdr:to>
      <xdr:col>46</xdr:col>
      <xdr:colOff>38100</xdr:colOff>
      <xdr:row>59</xdr:row>
      <xdr:rowOff>19877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100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36404</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80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112147</xdr:rowOff>
    </xdr:from>
    <xdr:to>
      <xdr:col>41</xdr:col>
      <xdr:colOff>50800</xdr:colOff>
      <xdr:row>59</xdr:row>
      <xdr:rowOff>55568</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10056247"/>
          <a:ext cx="889000" cy="11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103150</xdr:rowOff>
    </xdr:from>
    <xdr:to>
      <xdr:col>41</xdr:col>
      <xdr:colOff>101600</xdr:colOff>
      <xdr:row>59</xdr:row>
      <xdr:rowOff>33300</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1004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49827</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822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100431</xdr:rowOff>
    </xdr:from>
    <xdr:to>
      <xdr:col>36</xdr:col>
      <xdr:colOff>165100</xdr:colOff>
      <xdr:row>59</xdr:row>
      <xdr:rowOff>30581</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1004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21708</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1013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9326</xdr:rowOff>
    </xdr:from>
    <xdr:to>
      <xdr:col>55</xdr:col>
      <xdr:colOff>50800</xdr:colOff>
      <xdr:row>59</xdr:row>
      <xdr:rowOff>110926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1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95703</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1003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6126</xdr:rowOff>
    </xdr:from>
    <xdr:to>
      <xdr:col>50</xdr:col>
      <xdr:colOff>165100</xdr:colOff>
      <xdr:row>59</xdr:row>
      <xdr:rowOff>107726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12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98853</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21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169964</xdr:rowOff>
    </xdr:from>
    <xdr:to>
      <xdr:col>46</xdr:col>
      <xdr:colOff>38100</xdr:colOff>
      <xdr:row>59</xdr:row>
      <xdr:rowOff>100114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11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91241</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20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4768</xdr:rowOff>
    </xdr:from>
    <xdr:to>
      <xdr:col>41</xdr:col>
      <xdr:colOff>101600</xdr:colOff>
      <xdr:row>59</xdr:row>
      <xdr:rowOff>106368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12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97495</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21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61347</xdr:rowOff>
    </xdr:from>
    <xdr:to>
      <xdr:col>36</xdr:col>
      <xdr:colOff>165100</xdr:colOff>
      <xdr:row>58</xdr:row>
      <xdr:rowOff>162947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0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8024</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780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68600</xdr:rowOff>
    </xdr:from>
    <xdr:to>
      <xdr:col>54</xdr:col>
      <xdr:colOff>189865</xdr:colOff>
      <xdr:row>78</xdr:row>
      <xdr:rowOff>114993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070100"/>
          <a:ext cx="1270" cy="1417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118820</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491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114993</xdr:rowOff>
    </xdr:from>
    <xdr:to>
      <xdr:col>55</xdr:col>
      <xdr:colOff>88900</xdr:colOff>
      <xdr:row>78</xdr:row>
      <xdr:rowOff>114993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48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15277</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84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315,551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68600</xdr:rowOff>
    </xdr:from>
    <xdr:to>
      <xdr:col>55</xdr:col>
      <xdr:colOff>88900</xdr:colOff>
      <xdr:row>70</xdr:row>
      <xdr:rowOff>68600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0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32779</xdr:rowOff>
    </xdr:from>
    <xdr:to>
      <xdr:col>55</xdr:col>
      <xdr:colOff>0</xdr:colOff>
      <xdr:row>78</xdr:row>
      <xdr:rowOff>48141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405879"/>
          <a:ext cx="838200" cy="1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148961</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007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126084</xdr:rowOff>
    </xdr:from>
    <xdr:to>
      <xdr:col>55</xdr:col>
      <xdr:colOff>50800</xdr:colOff>
      <xdr:row>77</xdr:row>
      <xdr:rowOff>56234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15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31060</xdr:rowOff>
    </xdr:from>
    <xdr:to>
      <xdr:col>50</xdr:col>
      <xdr:colOff>114300</xdr:colOff>
      <xdr:row>78</xdr:row>
      <xdr:rowOff>48141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404160"/>
          <a:ext cx="889000" cy="1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139133</xdr:rowOff>
    </xdr:from>
    <xdr:to>
      <xdr:col>50</xdr:col>
      <xdr:colOff>165100</xdr:colOff>
      <xdr:row>77</xdr:row>
      <xdr:rowOff>69283</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169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85810</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294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23744</xdr:rowOff>
    </xdr:from>
    <xdr:to>
      <xdr:col>45</xdr:col>
      <xdr:colOff>177800</xdr:colOff>
      <xdr:row>78</xdr:row>
      <xdr:rowOff>31060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7861300" y="13396844"/>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52822</xdr:rowOff>
    </xdr:from>
    <xdr:to>
      <xdr:col>46</xdr:col>
      <xdr:colOff>38100</xdr:colOff>
      <xdr:row>77</xdr:row>
      <xdr:rowOff>154422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25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170949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02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23744</xdr:rowOff>
    </xdr:from>
    <xdr:to>
      <xdr:col>41</xdr:col>
      <xdr:colOff>50800</xdr:colOff>
      <xdr:row>78</xdr:row>
      <xdr:rowOff>67590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396844"/>
          <a:ext cx="889000" cy="4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37570</xdr:rowOff>
    </xdr:from>
    <xdr:to>
      <xdr:col>41</xdr:col>
      <xdr:colOff>101600</xdr:colOff>
      <xdr:row>77</xdr:row>
      <xdr:rowOff>139170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23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155697</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01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164278</xdr:rowOff>
    </xdr:from>
    <xdr:to>
      <xdr:col>36</xdr:col>
      <xdr:colOff>165100</xdr:colOff>
      <xdr:row>77</xdr:row>
      <xdr:rowOff>94428</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1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110955</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296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153429</xdr:rowOff>
    </xdr:from>
    <xdr:to>
      <xdr:col>55</xdr:col>
      <xdr:colOff>50800</xdr:colOff>
      <xdr:row>78</xdr:row>
      <xdr:rowOff>83579</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35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68356</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27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168791</xdr:rowOff>
    </xdr:from>
    <xdr:to>
      <xdr:col>50</xdr:col>
      <xdr:colOff>165100</xdr:colOff>
      <xdr:row>78</xdr:row>
      <xdr:rowOff>98941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37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90068</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46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151710</xdr:rowOff>
    </xdr:from>
    <xdr:to>
      <xdr:col>46</xdr:col>
      <xdr:colOff>38100</xdr:colOff>
      <xdr:row>78</xdr:row>
      <xdr:rowOff>81860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35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72987</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446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144394</xdr:rowOff>
    </xdr:from>
    <xdr:to>
      <xdr:col>41</xdr:col>
      <xdr:colOff>101600</xdr:colOff>
      <xdr:row>78</xdr:row>
      <xdr:rowOff>74544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34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65671</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43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16790</xdr:rowOff>
    </xdr:from>
    <xdr:to>
      <xdr:col>36</xdr:col>
      <xdr:colOff>165100</xdr:colOff>
      <xdr:row>78</xdr:row>
      <xdr:rowOff>118390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8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109517</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48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139004</xdr:rowOff>
    </xdr:from>
    <xdr:to>
      <xdr:col>54</xdr:col>
      <xdr:colOff>189865</xdr:colOff>
      <xdr:row>98</xdr:row>
      <xdr:rowOff>147476</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398054"/>
          <a:ext cx="1270" cy="155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151303</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5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147476</xdr:rowOff>
    </xdr:from>
    <xdr:to>
      <xdr:col>55</xdr:col>
      <xdr:colOff>88900</xdr:colOff>
      <xdr:row>98</xdr:row>
      <xdr:rowOff>147476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4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85681</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17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139004</xdr:rowOff>
    </xdr:from>
    <xdr:to>
      <xdr:col>55</xdr:col>
      <xdr:colOff>88900</xdr:colOff>
      <xdr:row>89</xdr:row>
      <xdr:rowOff>139004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39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14312</xdr:rowOff>
    </xdr:from>
    <xdr:to>
      <xdr:col>55</xdr:col>
      <xdr:colOff>0</xdr:colOff>
      <xdr:row>98</xdr:row>
      <xdr:rowOff>63861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816412"/>
          <a:ext cx="838200" cy="49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93756</xdr:rowOff>
    </xdr:from>
    <xdr:ext cx="599010"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5529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70879</xdr:rowOff>
    </xdr:from>
    <xdr:to>
      <xdr:col>55</xdr:col>
      <xdr:colOff>50800</xdr:colOff>
      <xdr:row>98</xdr:row>
      <xdr:rowOff>1029</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70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63861</xdr:rowOff>
    </xdr:from>
    <xdr:to>
      <xdr:col>50</xdr:col>
      <xdr:colOff>114300</xdr:colOff>
      <xdr:row>98</xdr:row>
      <xdr:rowOff>71236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865961"/>
          <a:ext cx="889000" cy="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69977</xdr:rowOff>
    </xdr:from>
    <xdr:to>
      <xdr:col>50</xdr:col>
      <xdr:colOff>165100</xdr:colOff>
      <xdr:row>98</xdr:row>
      <xdr:rowOff>127</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70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16654</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39795" y="1647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71236</xdr:rowOff>
    </xdr:from>
    <xdr:to>
      <xdr:col>45</xdr:col>
      <xdr:colOff>177800</xdr:colOff>
      <xdr:row>98</xdr:row>
      <xdr:rowOff>79144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873336"/>
          <a:ext cx="889000" cy="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106331</xdr:rowOff>
    </xdr:from>
    <xdr:to>
      <xdr:col>46</xdr:col>
      <xdr:colOff>38100</xdr:colOff>
      <xdr:row>98</xdr:row>
      <xdr:rowOff>36481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73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53008</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50795" y="16512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79144</xdr:rowOff>
    </xdr:from>
    <xdr:to>
      <xdr:col>41</xdr:col>
      <xdr:colOff>50800</xdr:colOff>
      <xdr:row>98</xdr:row>
      <xdr:rowOff>82057</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881244"/>
          <a:ext cx="889000" cy="2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94721</xdr:rowOff>
    </xdr:from>
    <xdr:to>
      <xdr:col>41</xdr:col>
      <xdr:colOff>101600</xdr:colOff>
      <xdr:row>98</xdr:row>
      <xdr:rowOff>24871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725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41398</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61795" y="1650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49981</xdr:rowOff>
    </xdr:from>
    <xdr:to>
      <xdr:col>36</xdr:col>
      <xdr:colOff>165100</xdr:colOff>
      <xdr:row>97</xdr:row>
      <xdr:rowOff>151581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68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168108</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672795" y="1645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134962</xdr:rowOff>
    </xdr:from>
    <xdr:to>
      <xdr:col>55</xdr:col>
      <xdr:colOff>50800</xdr:colOff>
      <xdr:row>98</xdr:row>
      <xdr:rowOff>65112</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76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113389</xdr:rowOff>
    </xdr:from>
    <xdr:ext cx="599010"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74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13061</xdr:rowOff>
    </xdr:from>
    <xdr:to>
      <xdr:col>50</xdr:col>
      <xdr:colOff>165100</xdr:colOff>
      <xdr:row>98</xdr:row>
      <xdr:rowOff>114661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81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105788</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90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20436</xdr:rowOff>
    </xdr:from>
    <xdr:to>
      <xdr:col>46</xdr:col>
      <xdr:colOff>38100</xdr:colOff>
      <xdr:row>98</xdr:row>
      <xdr:rowOff>122036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8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113163</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91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28344</xdr:rowOff>
    </xdr:from>
    <xdr:to>
      <xdr:col>41</xdr:col>
      <xdr:colOff>101600</xdr:colOff>
      <xdr:row>98</xdr:row>
      <xdr:rowOff>129944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83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121071</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92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31257</xdr:rowOff>
    </xdr:from>
    <xdr:to>
      <xdr:col>36</xdr:col>
      <xdr:colOff>165100</xdr:colOff>
      <xdr:row>98</xdr:row>
      <xdr:rowOff>132857</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83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123984</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92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42679</xdr:rowOff>
    </xdr:from>
    <xdr:to>
      <xdr:col>85</xdr:col>
      <xdr:colOff>126364</xdr:colOff>
      <xdr:row>39</xdr:row>
      <xdr:rowOff>35619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186179"/>
          <a:ext cx="1269" cy="1535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39446</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2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35619</xdr:rowOff>
    </xdr:from>
    <xdr:to>
      <xdr:col>86</xdr:col>
      <xdr:colOff>25400</xdr:colOff>
      <xdr:row>39</xdr:row>
      <xdr:rowOff>35619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72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160806</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496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42679</xdr:rowOff>
    </xdr:from>
    <xdr:to>
      <xdr:col>86</xdr:col>
      <xdr:colOff>25400</xdr:colOff>
      <xdr:row>30</xdr:row>
      <xdr:rowOff>42679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18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167854</xdr:rowOff>
    </xdr:from>
    <xdr:to>
      <xdr:col>85</xdr:col>
      <xdr:colOff>127000</xdr:colOff>
      <xdr:row>39</xdr:row>
      <xdr:rowOff>8934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682954"/>
          <a:ext cx="838200" cy="1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35062</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78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12185</xdr:rowOff>
    </xdr:from>
    <xdr:to>
      <xdr:col>85</xdr:col>
      <xdr:colOff>177800</xdr:colOff>
      <xdr:row>38</xdr:row>
      <xdr:rowOff>113785</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52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167854</xdr:rowOff>
    </xdr:from>
    <xdr:to>
      <xdr:col>81</xdr:col>
      <xdr:colOff>50800</xdr:colOff>
      <xdr:row>39</xdr:row>
      <xdr:rowOff>5159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682954"/>
          <a:ext cx="889000" cy="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22551</xdr:rowOff>
    </xdr:from>
    <xdr:to>
      <xdr:col>81</xdr:col>
      <xdr:colOff>101600</xdr:colOff>
      <xdr:row>38</xdr:row>
      <xdr:rowOff>124151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53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140678</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31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5159</xdr:rowOff>
    </xdr:from>
    <xdr:to>
      <xdr:col>76</xdr:col>
      <xdr:colOff>114300</xdr:colOff>
      <xdr:row>39</xdr:row>
      <xdr:rowOff>9728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691709"/>
          <a:ext cx="889000" cy="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164136</xdr:rowOff>
    </xdr:from>
    <xdr:to>
      <xdr:col>76</xdr:col>
      <xdr:colOff>165100</xdr:colOff>
      <xdr:row>38</xdr:row>
      <xdr:rowOff>94286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5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110813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8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9728</xdr:rowOff>
    </xdr:from>
    <xdr:to>
      <xdr:col>71</xdr:col>
      <xdr:colOff>177800</xdr:colOff>
      <xdr:row>39</xdr:row>
      <xdr:rowOff>19574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696278"/>
          <a:ext cx="889000" cy="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40747</xdr:rowOff>
    </xdr:from>
    <xdr:to>
      <xdr:col>72</xdr:col>
      <xdr:colOff>38100</xdr:colOff>
      <xdr:row>38</xdr:row>
      <xdr:rowOff>142347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555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158874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33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77153</xdr:rowOff>
    </xdr:from>
    <xdr:to>
      <xdr:col>67</xdr:col>
      <xdr:colOff>101600</xdr:colOff>
      <xdr:row>39</xdr:row>
      <xdr:rowOff>7303</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59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23830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36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129584</xdr:rowOff>
    </xdr:from>
    <xdr:to>
      <xdr:col>85</xdr:col>
      <xdr:colOff>177800</xdr:colOff>
      <xdr:row>39</xdr:row>
      <xdr:rowOff>59734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64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44511</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55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117054</xdr:rowOff>
    </xdr:from>
    <xdr:to>
      <xdr:col>81</xdr:col>
      <xdr:colOff>101600</xdr:colOff>
      <xdr:row>39</xdr:row>
      <xdr:rowOff>47204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63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38331</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72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125809</xdr:rowOff>
    </xdr:from>
    <xdr:to>
      <xdr:col>76</xdr:col>
      <xdr:colOff>165100</xdr:colOff>
      <xdr:row>39</xdr:row>
      <xdr:rowOff>55959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64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47086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73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130378</xdr:rowOff>
    </xdr:from>
    <xdr:to>
      <xdr:col>72</xdr:col>
      <xdr:colOff>38100</xdr:colOff>
      <xdr:row>39</xdr:row>
      <xdr:rowOff>60528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64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51655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73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140224</xdr:rowOff>
    </xdr:from>
    <xdr:to>
      <xdr:col>67</xdr:col>
      <xdr:colOff>101600</xdr:colOff>
      <xdr:row>39</xdr:row>
      <xdr:rowOff>70374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65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61501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74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143122</xdr:rowOff>
    </xdr:from>
    <xdr:to>
      <xdr:col>85</xdr:col>
      <xdr:colOff>126364</xdr:colOff>
      <xdr:row>58</xdr:row>
      <xdr:rowOff>78350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15622"/>
          <a:ext cx="1269" cy="1306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82177</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02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78350</xdr:rowOff>
    </xdr:from>
    <xdr:to>
      <xdr:col>86</xdr:col>
      <xdr:colOff>25400</xdr:colOff>
      <xdr:row>58</xdr:row>
      <xdr:rowOff>78350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022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89799</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9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458,952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143122</xdr:rowOff>
    </xdr:from>
    <xdr:to>
      <xdr:col>86</xdr:col>
      <xdr:colOff>25400</xdr:colOff>
      <xdr:row>50</xdr:row>
      <xdr:rowOff>143122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15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65460</xdr:rowOff>
    </xdr:from>
    <xdr:to>
      <xdr:col>85</xdr:col>
      <xdr:colOff>127000</xdr:colOff>
      <xdr:row>58</xdr:row>
      <xdr:rowOff>76381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10009560"/>
          <a:ext cx="838200" cy="1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41995</xdr:rowOff>
    </xdr:from>
    <xdr:ext cx="599010"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643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19118</xdr:rowOff>
    </xdr:from>
    <xdr:to>
      <xdr:col>85</xdr:col>
      <xdr:colOff>177800</xdr:colOff>
      <xdr:row>57</xdr:row>
      <xdr:rowOff>120718</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79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28127</xdr:rowOff>
    </xdr:from>
    <xdr:to>
      <xdr:col>81</xdr:col>
      <xdr:colOff>50800</xdr:colOff>
      <xdr:row>58</xdr:row>
      <xdr:rowOff>65460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972227"/>
          <a:ext cx="889000" cy="3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24643</xdr:rowOff>
    </xdr:from>
    <xdr:to>
      <xdr:col>81</xdr:col>
      <xdr:colOff>101600</xdr:colOff>
      <xdr:row>57</xdr:row>
      <xdr:rowOff>126243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79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142770</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181795" y="9572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28127</xdr:rowOff>
    </xdr:from>
    <xdr:to>
      <xdr:col>76</xdr:col>
      <xdr:colOff>114300</xdr:colOff>
      <xdr:row>58</xdr:row>
      <xdr:rowOff>94189</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972227"/>
          <a:ext cx="889000" cy="6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29856</xdr:rowOff>
    </xdr:from>
    <xdr:to>
      <xdr:col>76</xdr:col>
      <xdr:colOff>165100</xdr:colOff>
      <xdr:row>57</xdr:row>
      <xdr:rowOff>131456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80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147983</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292795" y="9577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94189</xdr:rowOff>
    </xdr:from>
    <xdr:to>
      <xdr:col>71</xdr:col>
      <xdr:colOff>177800</xdr:colOff>
      <xdr:row>58</xdr:row>
      <xdr:rowOff>111399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10038289"/>
          <a:ext cx="889000" cy="1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31907</xdr:rowOff>
    </xdr:from>
    <xdr:to>
      <xdr:col>72</xdr:col>
      <xdr:colOff>38100</xdr:colOff>
      <xdr:row>57</xdr:row>
      <xdr:rowOff>133507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80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150034</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03795" y="957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161999</xdr:rowOff>
    </xdr:from>
    <xdr:to>
      <xdr:col>67</xdr:col>
      <xdr:colOff>101600</xdr:colOff>
      <xdr:row>57</xdr:row>
      <xdr:rowOff>92149</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76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108676</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14795" y="9538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25581</xdr:rowOff>
    </xdr:from>
    <xdr:to>
      <xdr:col>85</xdr:col>
      <xdr:colOff>177800</xdr:colOff>
      <xdr:row>58</xdr:row>
      <xdr:rowOff>127181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96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111958</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88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14660</xdr:rowOff>
    </xdr:from>
    <xdr:to>
      <xdr:col>81</xdr:col>
      <xdr:colOff>101600</xdr:colOff>
      <xdr:row>58</xdr:row>
      <xdr:rowOff>116260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95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107387</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1005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148777</xdr:rowOff>
    </xdr:from>
    <xdr:to>
      <xdr:col>76</xdr:col>
      <xdr:colOff>165100</xdr:colOff>
      <xdr:row>58</xdr:row>
      <xdr:rowOff>78927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92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70054</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1001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43389</xdr:rowOff>
    </xdr:from>
    <xdr:to>
      <xdr:col>72</xdr:col>
      <xdr:colOff>38100</xdr:colOff>
      <xdr:row>58</xdr:row>
      <xdr:rowOff>144989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98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136116</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10080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60599</xdr:rowOff>
    </xdr:from>
    <xdr:to>
      <xdr:col>67</xdr:col>
      <xdr:colOff>101600</xdr:colOff>
      <xdr:row>58</xdr:row>
      <xdr:rowOff>162199</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1000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153326</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10097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169075</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342025"/>
          <a:ext cx="1269" cy="117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115752</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117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512,150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169075</xdr:rowOff>
    </xdr:from>
    <xdr:to>
      <xdr:col>86</xdr:col>
      <xdr:colOff>25400</xdr:colOff>
      <xdr:row>71</xdr:row>
      <xdr:rowOff>169075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34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110503</xdr:rowOff>
    </xdr:from>
    <xdr:to>
      <xdr:col>85</xdr:col>
      <xdr:colOff>127000</xdr:colOff>
      <xdr:row>78</xdr:row>
      <xdr:rowOff>137026</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483603"/>
          <a:ext cx="838200" cy="2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37498</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39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14621</xdr:rowOff>
    </xdr:from>
    <xdr:to>
      <xdr:col>85</xdr:col>
      <xdr:colOff>177800</xdr:colOff>
      <xdr:row>78</xdr:row>
      <xdr:rowOff>116221</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38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110503</xdr:rowOff>
    </xdr:from>
    <xdr:to>
      <xdr:col>81</xdr:col>
      <xdr:colOff>50800</xdr:colOff>
      <xdr:row>78</xdr:row>
      <xdr:rowOff>122878</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483603"/>
          <a:ext cx="889000" cy="1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16456</xdr:rowOff>
    </xdr:from>
    <xdr:to>
      <xdr:col>81</xdr:col>
      <xdr:colOff>101600</xdr:colOff>
      <xdr:row>78</xdr:row>
      <xdr:rowOff>118056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134583</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16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122878</xdr:rowOff>
    </xdr:from>
    <xdr:to>
      <xdr:col>76</xdr:col>
      <xdr:colOff>114300</xdr:colOff>
      <xdr:row>78</xdr:row>
      <xdr:rowOff>139700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495978"/>
          <a:ext cx="889000" cy="1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56776</xdr:rowOff>
    </xdr:from>
    <xdr:to>
      <xdr:col>76</xdr:col>
      <xdr:colOff>165100</xdr:colOff>
      <xdr:row>78</xdr:row>
      <xdr:rowOff>158376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2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3453</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0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60682</xdr:rowOff>
    </xdr:from>
    <xdr:to>
      <xdr:col>72</xdr:col>
      <xdr:colOff>38100</xdr:colOff>
      <xdr:row>78</xdr:row>
      <xdr:rowOff>162282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3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7359</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20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63630</xdr:rowOff>
    </xdr:from>
    <xdr:to>
      <xdr:col>67</xdr:col>
      <xdr:colOff>101600</xdr:colOff>
      <xdr:row>78</xdr:row>
      <xdr:rowOff>165230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3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10307</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21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86226</xdr:rowOff>
    </xdr:from>
    <xdr:to>
      <xdr:col>85</xdr:col>
      <xdr:colOff>177800</xdr:colOff>
      <xdr:row>79</xdr:row>
      <xdr:rowOff>16376</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5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1153</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74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59703</xdr:rowOff>
    </xdr:from>
    <xdr:to>
      <xdr:col>81</xdr:col>
      <xdr:colOff>101600</xdr:colOff>
      <xdr:row>78</xdr:row>
      <xdr:rowOff>161303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3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152430</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4111" y="1352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72078</xdr:rowOff>
    </xdr:from>
    <xdr:to>
      <xdr:col>76</xdr:col>
      <xdr:colOff>165100</xdr:colOff>
      <xdr:row>79</xdr:row>
      <xdr:rowOff>2228</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4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164805</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537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36517</xdr:rowOff>
    </xdr:from>
    <xdr:to>
      <xdr:col>85</xdr:col>
      <xdr:colOff>126364</xdr:colOff>
      <xdr:row>98</xdr:row>
      <xdr:rowOff>138131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638467"/>
          <a:ext cx="1269" cy="130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141958</xdr:rowOff>
    </xdr:from>
    <xdr:ext cx="378565"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44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138131</xdr:rowOff>
    </xdr:from>
    <xdr:to>
      <xdr:col>86</xdr:col>
      <xdr:colOff>25400</xdr:colOff>
      <xdr:row>98</xdr:row>
      <xdr:rowOff>138131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4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154644</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413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36517</xdr:rowOff>
    </xdr:from>
    <xdr:to>
      <xdr:col>86</xdr:col>
      <xdr:colOff>25400</xdr:colOff>
      <xdr:row>91</xdr:row>
      <xdr:rowOff>36517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6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39326</xdr:rowOff>
    </xdr:from>
    <xdr:to>
      <xdr:col>85</xdr:col>
      <xdr:colOff>127000</xdr:colOff>
      <xdr:row>98</xdr:row>
      <xdr:rowOff>41624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841426"/>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166667</xdr:rowOff>
    </xdr:from>
    <xdr:ext cx="599010"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454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143790</xdr:rowOff>
    </xdr:from>
    <xdr:to>
      <xdr:col>85</xdr:col>
      <xdr:colOff>177800</xdr:colOff>
      <xdr:row>97</xdr:row>
      <xdr:rowOff>73940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60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29967</xdr:rowOff>
    </xdr:from>
    <xdr:to>
      <xdr:col>81</xdr:col>
      <xdr:colOff>50800</xdr:colOff>
      <xdr:row>98</xdr:row>
      <xdr:rowOff>41624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4592300" y="16832067"/>
          <a:ext cx="889000" cy="1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150414</xdr:rowOff>
    </xdr:from>
    <xdr:to>
      <xdr:col>81</xdr:col>
      <xdr:colOff>101600</xdr:colOff>
      <xdr:row>97</xdr:row>
      <xdr:rowOff>80564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97091</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181795" y="1638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29032</xdr:rowOff>
    </xdr:from>
    <xdr:to>
      <xdr:col>76</xdr:col>
      <xdr:colOff>114300</xdr:colOff>
      <xdr:row>98</xdr:row>
      <xdr:rowOff>29967</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6831132"/>
          <a:ext cx="889000" cy="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169298</xdr:rowOff>
    </xdr:from>
    <xdr:to>
      <xdr:col>76</xdr:col>
      <xdr:colOff>165100</xdr:colOff>
      <xdr:row>97</xdr:row>
      <xdr:rowOff>99448</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115975</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292795" y="1640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29032</xdr:rowOff>
    </xdr:from>
    <xdr:to>
      <xdr:col>71</xdr:col>
      <xdr:colOff>177800</xdr:colOff>
      <xdr:row>98</xdr:row>
      <xdr:rowOff>30449</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831132"/>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16720</xdr:rowOff>
    </xdr:from>
    <xdr:to>
      <xdr:col>72</xdr:col>
      <xdr:colOff>38100</xdr:colOff>
      <xdr:row>97</xdr:row>
      <xdr:rowOff>118320</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134847</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03795" y="16422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18104</xdr:rowOff>
    </xdr:from>
    <xdr:to>
      <xdr:col>67</xdr:col>
      <xdr:colOff>101600</xdr:colOff>
      <xdr:row>97</xdr:row>
      <xdr:rowOff>119704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64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136231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14795" y="16423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159976</xdr:rowOff>
    </xdr:from>
    <xdr:to>
      <xdr:col>85</xdr:col>
      <xdr:colOff>177800</xdr:colOff>
      <xdr:row>98</xdr:row>
      <xdr:rowOff>90126</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79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74903</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70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162274</xdr:rowOff>
    </xdr:from>
    <xdr:to>
      <xdr:col>81</xdr:col>
      <xdr:colOff>101600</xdr:colOff>
      <xdr:row>98</xdr:row>
      <xdr:rowOff>92424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79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83551</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88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150617</xdr:rowOff>
    </xdr:from>
    <xdr:to>
      <xdr:col>76</xdr:col>
      <xdr:colOff>165100</xdr:colOff>
      <xdr:row>98</xdr:row>
      <xdr:rowOff>80767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78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71894</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87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149682</xdr:rowOff>
    </xdr:from>
    <xdr:to>
      <xdr:col>72</xdr:col>
      <xdr:colOff>38100</xdr:colOff>
      <xdr:row>98</xdr:row>
      <xdr:rowOff>79832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78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70959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87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151099</xdr:rowOff>
    </xdr:from>
    <xdr:to>
      <xdr:col>67</xdr:col>
      <xdr:colOff>101600</xdr:colOff>
      <xdr:row>98</xdr:row>
      <xdr:rowOff>81249</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78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72376</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87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132280</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447230"/>
          <a:ext cx="1269" cy="1207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14711</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701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78957</xdr:rowOff>
    </xdr:from>
    <xdr:ext cx="599010"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22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264,123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132280</xdr:rowOff>
    </xdr:from>
    <xdr:to>
      <xdr:col>116</xdr:col>
      <xdr:colOff>152400</xdr:colOff>
      <xdr:row>31</xdr:row>
      <xdr:rowOff>132280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447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103611</xdr:rowOff>
    </xdr:from>
    <xdr:ext cx="469744"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447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80735</xdr:rowOff>
    </xdr:from>
    <xdr:to>
      <xdr:col>116</xdr:col>
      <xdr:colOff>114300</xdr:colOff>
      <xdr:row>39</xdr:row>
      <xdr:rowOff>10885</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59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87665</xdr:rowOff>
    </xdr:from>
    <xdr:to>
      <xdr:col>112</xdr:col>
      <xdr:colOff>38100</xdr:colOff>
      <xdr:row>39</xdr:row>
      <xdr:rowOff>17815</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6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34343</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4017" y="6377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87474</xdr:rowOff>
    </xdr:from>
    <xdr:to>
      <xdr:col>102</xdr:col>
      <xdr:colOff>165100</xdr:colOff>
      <xdr:row>39</xdr:row>
      <xdr:rowOff>17624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60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34150</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377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83358</xdr:rowOff>
    </xdr:from>
    <xdr:to>
      <xdr:col>98</xdr:col>
      <xdr:colOff>38100</xdr:colOff>
      <xdr:row>39</xdr:row>
      <xdr:rowOff>13508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59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30036</xdr:rowOff>
    </xdr:from>
    <xdr:ext cx="469744"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21428" y="6373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59161</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574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　令和</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年度は全て類似団体平均値以下である。総務費の増加は新型コロナウイルス感染症対策の特別定額給付金支給事業による。</a:t>
          </a:r>
          <a:br>
            <a:rPr lang="en-US" altLang="ja-JP" sz="1100">
              <a:solidFill>
                <a:schemeClr val="dk1"/>
              </a:solidFill>
              <a:effectLst/>
              <a:latin typeface="+mn-lt"/>
              <a:ea typeface="+mn-ea"/>
              <a:cs typeface="+mn-cs"/>
            </a:rPr>
          </a:br>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類似団体に比べて低い数値で推移しているが、</a:t>
          </a:r>
          <a:r>
            <a:rPr lang="ja-JP" altLang="ja-JP" sz="1100">
              <a:solidFill>
                <a:schemeClr val="dk1"/>
              </a:solidFill>
              <a:effectLst/>
              <a:latin typeface="+mn-lt"/>
              <a:ea typeface="+mn-ea"/>
              <a:cs typeface="+mn-cs"/>
            </a:rPr>
            <a:t>経常的な</a:t>
          </a:r>
          <a:r>
            <a:rPr kumimoji="1" lang="ja-JP" altLang="ja-JP" sz="1100">
              <a:solidFill>
                <a:schemeClr val="dk1"/>
              </a:solidFill>
              <a:effectLst/>
              <a:latin typeface="+mn-lt"/>
              <a:ea typeface="+mn-ea"/>
              <a:cs typeface="+mn-cs"/>
            </a:rPr>
            <a:t>人件費、物件費め事業費の抑制が今後の課題である。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長野県青木村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財政調整基金について、</a:t>
          </a:r>
          <a:r>
            <a:rPr kumimoji="1" lang="ja-JP" altLang="en-US" sz="1100">
              <a:solidFill>
                <a:schemeClr val="dk1"/>
              </a:solidFill>
              <a:effectLst/>
              <a:latin typeface="+mn-lt"/>
              <a:ea typeface="+mn-ea"/>
              <a:cs typeface="+mn-cs"/>
            </a:rPr>
            <a:t>Ｒ３は</a:t>
          </a:r>
          <a:r>
            <a:rPr kumimoji="1" lang="ja-JP" altLang="ja-JP" sz="1100">
              <a:solidFill>
                <a:schemeClr val="dk1"/>
              </a:solidFill>
              <a:effectLst/>
              <a:latin typeface="+mn-lt"/>
              <a:ea typeface="+mn-ea"/>
              <a:cs typeface="+mn-cs"/>
            </a:rPr>
            <a:t>取崩しを</a:t>
          </a:r>
          <a:r>
            <a:rPr kumimoji="1" lang="ja-JP" altLang="en-US" sz="1100">
              <a:solidFill>
                <a:schemeClr val="dk1"/>
              </a:solidFill>
              <a:effectLst/>
              <a:latin typeface="+mn-lt"/>
              <a:ea typeface="+mn-ea"/>
              <a:cs typeface="+mn-cs"/>
            </a:rPr>
            <a:t>行うことなく財政運営が行えた。</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実質単年度収支は黒字とな</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標準財政規模に占める実質収支額は前年度▲</a:t>
          </a:r>
          <a:r>
            <a:rPr kumimoji="1" lang="en-US" altLang="ja-JP" sz="1100">
              <a:solidFill>
                <a:schemeClr val="dk1"/>
              </a:solidFill>
              <a:effectLst/>
              <a:latin typeface="+mn-lt"/>
              <a:ea typeface="+mn-ea"/>
              <a:cs typeface="+mn-cs"/>
            </a:rPr>
            <a:t>0.60</a:t>
          </a:r>
          <a:r>
            <a:rPr kumimoji="1" lang="ja-JP" altLang="ja-JP" sz="1100">
              <a:solidFill>
                <a:schemeClr val="dk1"/>
              </a:solidFill>
              <a:effectLst/>
              <a:latin typeface="+mn-lt"/>
              <a:ea typeface="+mn-ea"/>
              <a:cs typeface="+mn-cs"/>
            </a:rPr>
            <a:t>ポイント減。</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適切な財源の確保と歳出の精査により、将来を見据えた財調と特目基金運用を図りたい。</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長野県青木村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全会計において、実質赤字又は資金の不足が生じていないため、連結実質赤字比率は算定されない。今後も全会計において健全財政に努めていく。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_&#32207;&#21209;&#20225;&#30011;&#35506;/&#20225;&#30011;&#36001;&#25919;&#20418;_&#20418;&#38263;/&#20225;&#30011;&#36001;&#25919;&#20418;&#38263;/R04&#65374;/00%20&#35519;&#26619;&#29289;/R05/(2023.10.16)&#20196;&#21644;&#65299;&#24180;&#24230;&#36001;&#25919;&#29366;&#27841;&#36039;&#26009;&#38598;&#12398;&#20316;&#25104;&#12395;&#12388;&#12356;&#12390;/&#8594;&#30476;&#12289;&#22269;&#65320;&#65328;&#12424;&#12426;&#65316;&#65324;/&#12304;&#36001;&#25919;&#29366;&#27841;&#36039;&#26009;&#38598;&#12305;_203491_&#38738;&#26408;&#26449;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BP53">
            <v>55.7</v>
          </cell>
          <cell r="BX53">
            <v>57.4</v>
          </cell>
          <cell r="CF53">
            <v>58.9</v>
          </cell>
          <cell r="CN53">
            <v>59.5</v>
          </cell>
          <cell r="CV53">
            <v>61.1</v>
          </cell>
        </row>
        <row r="55">
          <cell r="AN55" t="str">
            <v>類似団体内平均値</v>
          </cell>
          <cell r="BP55">
            <v>0</v>
          </cell>
          <cell r="BX55">
            <v>0</v>
          </cell>
          <cell r="CF55">
            <v>0</v>
          </cell>
          <cell r="CN55">
            <v>0</v>
          </cell>
          <cell r="CV55">
            <v>0</v>
          </cell>
        </row>
        <row r="57">
          <cell r="BP57">
            <v>58.4</v>
          </cell>
          <cell r="BX57">
            <v>61.8</v>
          </cell>
          <cell r="CF57">
            <v>63.1</v>
          </cell>
          <cell r="CN57">
            <v>62.2</v>
          </cell>
          <cell r="CV57">
            <v>48</v>
          </cell>
        </row>
        <row r="72">
          <cell r="BP72" t="str">
            <v>H29</v>
          </cell>
          <cell r="BX72" t="str">
            <v>H30</v>
          </cell>
          <cell r="CF72" t="str">
            <v>R01</v>
          </cell>
          <cell r="CN72" t="str">
            <v>R02</v>
          </cell>
          <cell r="CV72" t="str">
            <v>R03</v>
          </cell>
        </row>
        <row r="73">
          <cell r="AN73" t="str">
            <v>当該団体値</v>
          </cell>
        </row>
        <row r="75">
          <cell r="BP75">
            <v>7</v>
          </cell>
          <cell r="BX75">
            <v>6.7</v>
          </cell>
          <cell r="CF75">
            <v>6.5</v>
          </cell>
          <cell r="CN75">
            <v>6.7</v>
          </cell>
          <cell r="CV75">
            <v>7.1</v>
          </cell>
        </row>
        <row r="77">
          <cell r="AN77" t="str">
            <v>類似団体内平均値</v>
          </cell>
          <cell r="BP77">
            <v>0</v>
          </cell>
          <cell r="BX77">
            <v>0</v>
          </cell>
          <cell r="CF77">
            <v>0</v>
          </cell>
          <cell r="CN77">
            <v>0</v>
          </cell>
          <cell r="CV77">
            <v>0</v>
          </cell>
        </row>
        <row r="79">
          <cell r="BP79">
            <v>5.6</v>
          </cell>
          <cell r="BX79">
            <v>5.3</v>
          </cell>
          <cell r="CF79">
            <v>5.8</v>
          </cell>
          <cell r="CN79">
            <v>5.8</v>
          </cell>
          <cell r="CV79">
            <v>6.1</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25" workbookViewId="0">
      <selection activeCell="W34" sqref="W34:AK34"/>
    </sheetView>
  </sheetViews>
  <sheetFormatPr defaultColWidth="0" defaultRowHeight="11.25" zeroHeight="1" x14ac:dyDescent="0.15"/>
  <cols>
    <col min="1" max="11" width="2.125" style="175" customWidth="1"/>
    <col min="12" max="12" width="2.25" style="175" customWidth="1"/>
    <col min="13" max="17" width="2.375" style="175" customWidth="1"/>
    <col min="18" max="119" width="2.125" style="175" customWidth="1"/>
    <col min="120" max="16384" width="0" style="175" hidden="1"/>
  </cols>
  <sheetData>
    <row r="1" spans="1:119" ht="33" customHeight="1" x14ac:dyDescent="0.15">
      <c r="B1" s="376" t="s">
        <v>79</v>
      </c>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6"/>
      <c r="AY1" s="376"/>
      <c r="AZ1" s="376"/>
      <c r="BA1" s="376"/>
      <c r="BB1" s="376"/>
      <c r="BC1" s="376"/>
      <c r="BD1" s="376"/>
      <c r="BE1" s="376"/>
      <c r="BF1" s="376"/>
      <c r="BG1" s="376"/>
      <c r="BH1" s="376"/>
      <c r="BI1" s="376"/>
      <c r="BJ1" s="376"/>
      <c r="BK1" s="376"/>
      <c r="BL1" s="376"/>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6"/>
      <c r="DB1" s="376"/>
      <c r="DC1" s="376"/>
      <c r="DD1" s="376"/>
      <c r="DE1" s="376"/>
      <c r="DF1" s="376"/>
      <c r="DG1" s="376"/>
      <c r="DH1" s="376"/>
      <c r="DI1" s="376"/>
      <c r="DJ1" s="176"/>
      <c r="DK1" s="176"/>
      <c r="DL1" s="176"/>
      <c r="DM1" s="176"/>
      <c r="DN1" s="176"/>
      <c r="DO1" s="176"/>
    </row>
    <row r="2" spans="1:119" ht="24.75" thickBot="1" x14ac:dyDescent="0.2">
      <c r="B2" s="177" t="s">
        <v>80</v>
      </c>
      <c r="C2" s="177"/>
      <c r="D2" s="178"/>
    </row>
    <row r="3" spans="1:119" ht="18.75" customHeight="1" thickBot="1" x14ac:dyDescent="0.2">
      <c r="A3" s="176"/>
      <c r="B3" s="377" t="s">
        <v>81</v>
      </c>
      <c r="C3" s="378"/>
      <c r="D3" s="378"/>
      <c r="E3" s="379"/>
      <c r="F3" s="379"/>
      <c r="G3" s="379"/>
      <c r="H3" s="379"/>
      <c r="I3" s="379"/>
      <c r="J3" s="379"/>
      <c r="K3" s="379"/>
      <c r="L3" s="379" t="s">
        <v>82</v>
      </c>
      <c r="M3" s="379"/>
      <c r="N3" s="379"/>
      <c r="O3" s="379"/>
      <c r="P3" s="379"/>
      <c r="Q3" s="379"/>
      <c r="R3" s="386"/>
      <c r="S3" s="386"/>
      <c r="T3" s="386"/>
      <c r="U3" s="386"/>
      <c r="V3" s="387"/>
      <c r="W3" s="361" t="s">
        <v>83</v>
      </c>
      <c r="X3" s="362"/>
      <c r="Y3" s="362"/>
      <c r="Z3" s="362"/>
      <c r="AA3" s="362"/>
      <c r="AB3" s="378"/>
      <c r="AC3" s="386" t="s">
        <v>84</v>
      </c>
      <c r="AD3" s="362"/>
      <c r="AE3" s="362"/>
      <c r="AF3" s="362"/>
      <c r="AG3" s="362"/>
      <c r="AH3" s="362"/>
      <c r="AI3" s="362"/>
      <c r="AJ3" s="362"/>
      <c r="AK3" s="362"/>
      <c r="AL3" s="363"/>
      <c r="AM3" s="361" t="s">
        <v>85</v>
      </c>
      <c r="AN3" s="362"/>
      <c r="AO3" s="362"/>
      <c r="AP3" s="362"/>
      <c r="AQ3" s="362"/>
      <c r="AR3" s="362"/>
      <c r="AS3" s="362"/>
      <c r="AT3" s="362"/>
      <c r="AU3" s="362"/>
      <c r="AV3" s="362"/>
      <c r="AW3" s="362"/>
      <c r="AX3" s="363"/>
      <c r="AY3" s="398" t="s">
        <v>1</v>
      </c>
      <c r="AZ3" s="399"/>
      <c r="BA3" s="399"/>
      <c r="BB3" s="399"/>
      <c r="BC3" s="399"/>
      <c r="BD3" s="399"/>
      <c r="BE3" s="399"/>
      <c r="BF3" s="399"/>
      <c r="BG3" s="399"/>
      <c r="BH3" s="399"/>
      <c r="BI3" s="399"/>
      <c r="BJ3" s="399"/>
      <c r="BK3" s="399"/>
      <c r="BL3" s="399"/>
      <c r="BM3" s="400"/>
      <c r="BN3" s="361" t="s">
        <v>86</v>
      </c>
      <c r="BO3" s="362"/>
      <c r="BP3" s="362"/>
      <c r="BQ3" s="362"/>
      <c r="BR3" s="362"/>
      <c r="BS3" s="362"/>
      <c r="BT3" s="362"/>
      <c r="BU3" s="363"/>
      <c r="BV3" s="361" t="s">
        <v>87</v>
      </c>
      <c r="BW3" s="362"/>
      <c r="BX3" s="362"/>
      <c r="BY3" s="362"/>
      <c r="BZ3" s="362"/>
      <c r="CA3" s="362"/>
      <c r="CB3" s="362"/>
      <c r="CC3" s="363"/>
      <c r="CD3" s="398" t="s">
        <v>1</v>
      </c>
      <c r="CE3" s="399"/>
      <c r="CF3" s="399"/>
      <c r="CG3" s="399"/>
      <c r="CH3" s="399"/>
      <c r="CI3" s="399"/>
      <c r="CJ3" s="399"/>
      <c r="CK3" s="399"/>
      <c r="CL3" s="399"/>
      <c r="CM3" s="399"/>
      <c r="CN3" s="399"/>
      <c r="CO3" s="399"/>
      <c r="CP3" s="399"/>
      <c r="CQ3" s="399"/>
      <c r="CR3" s="399"/>
      <c r="CS3" s="400"/>
      <c r="CT3" s="361" t="s">
        <v>88</v>
      </c>
      <c r="CU3" s="362"/>
      <c r="CV3" s="362"/>
      <c r="CW3" s="362"/>
      <c r="CX3" s="362"/>
      <c r="CY3" s="362"/>
      <c r="CZ3" s="362"/>
      <c r="DA3" s="363"/>
      <c r="DB3" s="361" t="s">
        <v>89</v>
      </c>
      <c r="DC3" s="362"/>
      <c r="DD3" s="362"/>
      <c r="DE3" s="362"/>
      <c r="DF3" s="362"/>
      <c r="DG3" s="362"/>
      <c r="DH3" s="362"/>
      <c r="DI3" s="363"/>
    </row>
    <row r="4" spans="1:119" ht="18.75" customHeight="1" x14ac:dyDescent="0.15">
      <c r="A4" s="176"/>
      <c r="B4" s="380"/>
      <c r="C4" s="381"/>
      <c r="D4" s="381"/>
      <c r="E4" s="382"/>
      <c r="F4" s="382"/>
      <c r="G4" s="382"/>
      <c r="H4" s="382"/>
      <c r="I4" s="382"/>
      <c r="J4" s="382"/>
      <c r="K4" s="382"/>
      <c r="L4" s="382"/>
      <c r="M4" s="382"/>
      <c r="N4" s="382"/>
      <c r="O4" s="382"/>
      <c r="P4" s="382"/>
      <c r="Q4" s="382"/>
      <c r="R4" s="388"/>
      <c r="S4" s="388"/>
      <c r="T4" s="388"/>
      <c r="U4" s="388"/>
      <c r="V4" s="389"/>
      <c r="W4" s="392"/>
      <c r="X4" s="393"/>
      <c r="Y4" s="393"/>
      <c r="Z4" s="393"/>
      <c r="AA4" s="393"/>
      <c r="AB4" s="381"/>
      <c r="AC4" s="388"/>
      <c r="AD4" s="393"/>
      <c r="AE4" s="393"/>
      <c r="AF4" s="393"/>
      <c r="AG4" s="393"/>
      <c r="AH4" s="393"/>
      <c r="AI4" s="393"/>
      <c r="AJ4" s="393"/>
      <c r="AK4" s="393"/>
      <c r="AL4" s="396"/>
      <c r="AM4" s="394"/>
      <c r="AN4" s="395"/>
      <c r="AO4" s="395"/>
      <c r="AP4" s="395"/>
      <c r="AQ4" s="395"/>
      <c r="AR4" s="395"/>
      <c r="AS4" s="395"/>
      <c r="AT4" s="395"/>
      <c r="AU4" s="395"/>
      <c r="AV4" s="395"/>
      <c r="AW4" s="395"/>
      <c r="AX4" s="397"/>
      <c r="AY4" s="364" t="s">
        <v>90</v>
      </c>
      <c r="AZ4" s="365"/>
      <c r="BA4" s="365"/>
      <c r="BB4" s="365"/>
      <c r="BC4" s="365"/>
      <c r="BD4" s="365"/>
      <c r="BE4" s="365"/>
      <c r="BF4" s="365"/>
      <c r="BG4" s="365"/>
      <c r="BH4" s="365"/>
      <c r="BI4" s="365"/>
      <c r="BJ4" s="365"/>
      <c r="BK4" s="365"/>
      <c r="BL4" s="365"/>
      <c r="BM4" s="366"/>
      <c r="BN4" s="367">
        <v>3469874</v>
      </c>
      <c r="BO4" s="368"/>
      <c r="BP4" s="368"/>
      <c r="BQ4" s="368"/>
      <c r="BR4" s="368"/>
      <c r="BS4" s="368"/>
      <c r="BT4" s="368"/>
      <c r="BU4" s="369"/>
      <c r="BV4" s="367">
        <v>3877185</v>
      </c>
      <c r="BW4" s="368"/>
      <c r="BX4" s="368"/>
      <c r="BY4" s="368"/>
      <c r="BZ4" s="368"/>
      <c r="CA4" s="368"/>
      <c r="CB4" s="368"/>
      <c r="CC4" s="369"/>
      <c r="CD4" s="370" t="s">
        <v>91</v>
      </c>
      <c r="CE4" s="371"/>
      <c r="CF4" s="371"/>
      <c r="CG4" s="371"/>
      <c r="CH4" s="371"/>
      <c r="CI4" s="371"/>
      <c r="CJ4" s="371"/>
      <c r="CK4" s="371"/>
      <c r="CL4" s="371"/>
      <c r="CM4" s="371"/>
      <c r="CN4" s="371"/>
      <c r="CO4" s="371"/>
      <c r="CP4" s="371"/>
      <c r="CQ4" s="371"/>
      <c r="CR4" s="371"/>
      <c r="CS4" s="372"/>
      <c r="CT4" s="373">
        <v>7.8</v>
      </c>
      <c r="CU4" s="374"/>
      <c r="CV4" s="374"/>
      <c r="CW4" s="374"/>
      <c r="CX4" s="374"/>
      <c r="CY4" s="374"/>
      <c r="CZ4" s="374"/>
      <c r="DA4" s="375"/>
      <c r="DB4" s="373">
        <v>8.4</v>
      </c>
      <c r="DC4" s="374"/>
      <c r="DD4" s="374"/>
      <c r="DE4" s="374"/>
      <c r="DF4" s="374"/>
      <c r="DG4" s="374"/>
      <c r="DH4" s="374"/>
      <c r="DI4" s="375"/>
    </row>
    <row r="5" spans="1:119" ht="18.75" customHeight="1" x14ac:dyDescent="0.15">
      <c r="A5" s="176"/>
      <c r="B5" s="383"/>
      <c r="C5" s="384"/>
      <c r="D5" s="384"/>
      <c r="E5" s="385"/>
      <c r="F5" s="385"/>
      <c r="G5" s="385"/>
      <c r="H5" s="385"/>
      <c r="I5" s="385"/>
      <c r="J5" s="385"/>
      <c r="K5" s="385"/>
      <c r="L5" s="385"/>
      <c r="M5" s="385"/>
      <c r="N5" s="385"/>
      <c r="O5" s="385"/>
      <c r="P5" s="385"/>
      <c r="Q5" s="385"/>
      <c r="R5" s="390"/>
      <c r="S5" s="390"/>
      <c r="T5" s="390"/>
      <c r="U5" s="390"/>
      <c r="V5" s="391"/>
      <c r="W5" s="394"/>
      <c r="X5" s="395"/>
      <c r="Y5" s="395"/>
      <c r="Z5" s="395"/>
      <c r="AA5" s="395"/>
      <c r="AB5" s="384"/>
      <c r="AC5" s="390"/>
      <c r="AD5" s="395"/>
      <c r="AE5" s="395"/>
      <c r="AF5" s="395"/>
      <c r="AG5" s="395"/>
      <c r="AH5" s="395"/>
      <c r="AI5" s="395"/>
      <c r="AJ5" s="395"/>
      <c r="AK5" s="395"/>
      <c r="AL5" s="397"/>
      <c r="AM5" s="433" t="s">
        <v>92</v>
      </c>
      <c r="AN5" s="434"/>
      <c r="AO5" s="434"/>
      <c r="AP5" s="434"/>
      <c r="AQ5" s="434"/>
      <c r="AR5" s="434"/>
      <c r="AS5" s="434"/>
      <c r="AT5" s="435"/>
      <c r="AU5" s="436" t="s">
        <v>93</v>
      </c>
      <c r="AV5" s="437"/>
      <c r="AW5" s="437"/>
      <c r="AX5" s="437"/>
      <c r="AY5" s="438" t="s">
        <v>94</v>
      </c>
      <c r="AZ5" s="439"/>
      <c r="BA5" s="439"/>
      <c r="BB5" s="439"/>
      <c r="BC5" s="439"/>
      <c r="BD5" s="439"/>
      <c r="BE5" s="439"/>
      <c r="BF5" s="439"/>
      <c r="BG5" s="439"/>
      <c r="BH5" s="439"/>
      <c r="BI5" s="439"/>
      <c r="BJ5" s="439"/>
      <c r="BK5" s="439"/>
      <c r="BL5" s="439"/>
      <c r="BM5" s="440"/>
      <c r="BN5" s="404">
        <v>3281225</v>
      </c>
      <c r="BO5" s="405"/>
      <c r="BP5" s="405"/>
      <c r="BQ5" s="405"/>
      <c r="BR5" s="405"/>
      <c r="BS5" s="405"/>
      <c r="BT5" s="405"/>
      <c r="BU5" s="406"/>
      <c r="BV5" s="404">
        <v>3677700</v>
      </c>
      <c r="BW5" s="405"/>
      <c r="BX5" s="405"/>
      <c r="BY5" s="405"/>
      <c r="BZ5" s="405"/>
      <c r="CA5" s="405"/>
      <c r="CB5" s="405"/>
      <c r="CC5" s="406"/>
      <c r="CD5" s="407" t="s">
        <v>95</v>
      </c>
      <c r="CE5" s="408"/>
      <c r="CF5" s="408"/>
      <c r="CG5" s="408"/>
      <c r="CH5" s="408"/>
      <c r="CI5" s="408"/>
      <c r="CJ5" s="408"/>
      <c r="CK5" s="408"/>
      <c r="CL5" s="408"/>
      <c r="CM5" s="408"/>
      <c r="CN5" s="408"/>
      <c r="CO5" s="408"/>
      <c r="CP5" s="408"/>
      <c r="CQ5" s="408"/>
      <c r="CR5" s="408"/>
      <c r="CS5" s="409"/>
      <c r="CT5" s="401">
        <v>76</v>
      </c>
      <c r="CU5" s="402"/>
      <c r="CV5" s="402"/>
      <c r="CW5" s="402"/>
      <c r="CX5" s="402"/>
      <c r="CY5" s="402"/>
      <c r="CZ5" s="402"/>
      <c r="DA5" s="403"/>
      <c r="DB5" s="401">
        <v>81.400000000000006</v>
      </c>
      <c r="DC5" s="402"/>
      <c r="DD5" s="402"/>
      <c r="DE5" s="402"/>
      <c r="DF5" s="402"/>
      <c r="DG5" s="402"/>
      <c r="DH5" s="402"/>
      <c r="DI5" s="403"/>
    </row>
    <row r="6" spans="1:119" ht="18.75" customHeight="1" x14ac:dyDescent="0.15">
      <c r="A6" s="176"/>
      <c r="B6" s="410" t="s">
        <v>96</v>
      </c>
      <c r="C6" s="411"/>
      <c r="D6" s="411"/>
      <c r="E6" s="412"/>
      <c r="F6" s="412"/>
      <c r="G6" s="412"/>
      <c r="H6" s="412"/>
      <c r="I6" s="412"/>
      <c r="J6" s="412"/>
      <c r="K6" s="412"/>
      <c r="L6" s="412" t="s">
        <v>97</v>
      </c>
      <c r="M6" s="412"/>
      <c r="N6" s="412"/>
      <c r="O6" s="412"/>
      <c r="P6" s="412"/>
      <c r="Q6" s="412"/>
      <c r="R6" s="416"/>
      <c r="S6" s="416"/>
      <c r="T6" s="416"/>
      <c r="U6" s="416"/>
      <c r="V6" s="417"/>
      <c r="W6" s="420" t="s">
        <v>98</v>
      </c>
      <c r="X6" s="421"/>
      <c r="Y6" s="421"/>
      <c r="Z6" s="421"/>
      <c r="AA6" s="421"/>
      <c r="AB6" s="411"/>
      <c r="AC6" s="424" t="s">
        <v>99</v>
      </c>
      <c r="AD6" s="425"/>
      <c r="AE6" s="425"/>
      <c r="AF6" s="425"/>
      <c r="AG6" s="425"/>
      <c r="AH6" s="425"/>
      <c r="AI6" s="425"/>
      <c r="AJ6" s="425"/>
      <c r="AK6" s="425"/>
      <c r="AL6" s="426"/>
      <c r="AM6" s="433" t="s">
        <v>100</v>
      </c>
      <c r="AN6" s="434"/>
      <c r="AO6" s="434"/>
      <c r="AP6" s="434"/>
      <c r="AQ6" s="434"/>
      <c r="AR6" s="434"/>
      <c r="AS6" s="434"/>
      <c r="AT6" s="435"/>
      <c r="AU6" s="436" t="s">
        <v>101</v>
      </c>
      <c r="AV6" s="437"/>
      <c r="AW6" s="437"/>
      <c r="AX6" s="437"/>
      <c r="AY6" s="438" t="s">
        <v>102</v>
      </c>
      <c r="AZ6" s="439"/>
      <c r="BA6" s="439"/>
      <c r="BB6" s="439"/>
      <c r="BC6" s="439"/>
      <c r="BD6" s="439"/>
      <c r="BE6" s="439"/>
      <c r="BF6" s="439"/>
      <c r="BG6" s="439"/>
      <c r="BH6" s="439"/>
      <c r="BI6" s="439"/>
      <c r="BJ6" s="439"/>
      <c r="BK6" s="439"/>
      <c r="BL6" s="439"/>
      <c r="BM6" s="440"/>
      <c r="BN6" s="404">
        <v>188649</v>
      </c>
      <c r="BO6" s="405"/>
      <c r="BP6" s="405"/>
      <c r="BQ6" s="405"/>
      <c r="BR6" s="405"/>
      <c r="BS6" s="405"/>
      <c r="BT6" s="405"/>
      <c r="BU6" s="406"/>
      <c r="BV6" s="404">
        <v>199485</v>
      </c>
      <c r="BW6" s="405"/>
      <c r="BX6" s="405"/>
      <c r="BY6" s="405"/>
      <c r="BZ6" s="405"/>
      <c r="CA6" s="405"/>
      <c r="CB6" s="405"/>
      <c r="CC6" s="406"/>
      <c r="CD6" s="407" t="s">
        <v>103</v>
      </c>
      <c r="CE6" s="408"/>
      <c r="CF6" s="408"/>
      <c r="CG6" s="408"/>
      <c r="CH6" s="408"/>
      <c r="CI6" s="408"/>
      <c r="CJ6" s="408"/>
      <c r="CK6" s="408"/>
      <c r="CL6" s="408"/>
      <c r="CM6" s="408"/>
      <c r="CN6" s="408"/>
      <c r="CO6" s="408"/>
      <c r="CP6" s="408"/>
      <c r="CQ6" s="408"/>
      <c r="CR6" s="408"/>
      <c r="CS6" s="409"/>
      <c r="CT6" s="441">
        <v>78.7</v>
      </c>
      <c r="CU6" s="442"/>
      <c r="CV6" s="442"/>
      <c r="CW6" s="442"/>
      <c r="CX6" s="442"/>
      <c r="CY6" s="442"/>
      <c r="CZ6" s="442"/>
      <c r="DA6" s="443"/>
      <c r="DB6" s="441">
        <v>83.7</v>
      </c>
      <c r="DC6" s="442"/>
      <c r="DD6" s="442"/>
      <c r="DE6" s="442"/>
      <c r="DF6" s="442"/>
      <c r="DG6" s="442"/>
      <c r="DH6" s="442"/>
      <c r="DI6" s="443"/>
    </row>
    <row r="7" spans="1:119" ht="18.75" customHeight="1" x14ac:dyDescent="0.15">
      <c r="A7" s="176"/>
      <c r="B7" s="380"/>
      <c r="C7" s="381"/>
      <c r="D7" s="381"/>
      <c r="E7" s="382"/>
      <c r="F7" s="382"/>
      <c r="G7" s="382"/>
      <c r="H7" s="382"/>
      <c r="I7" s="382"/>
      <c r="J7" s="382"/>
      <c r="K7" s="382"/>
      <c r="L7" s="382"/>
      <c r="M7" s="382"/>
      <c r="N7" s="382"/>
      <c r="O7" s="382"/>
      <c r="P7" s="382"/>
      <c r="Q7" s="382"/>
      <c r="R7" s="388"/>
      <c r="S7" s="388"/>
      <c r="T7" s="388"/>
      <c r="U7" s="388"/>
      <c r="V7" s="389"/>
      <c r="W7" s="392"/>
      <c r="X7" s="393"/>
      <c r="Y7" s="393"/>
      <c r="Z7" s="393"/>
      <c r="AA7" s="393"/>
      <c r="AB7" s="381"/>
      <c r="AC7" s="427"/>
      <c r="AD7" s="428"/>
      <c r="AE7" s="428"/>
      <c r="AF7" s="428"/>
      <c r="AG7" s="428"/>
      <c r="AH7" s="428"/>
      <c r="AI7" s="428"/>
      <c r="AJ7" s="428"/>
      <c r="AK7" s="428"/>
      <c r="AL7" s="429"/>
      <c r="AM7" s="433" t="s">
        <v>104</v>
      </c>
      <c r="AN7" s="434"/>
      <c r="AO7" s="434"/>
      <c r="AP7" s="434"/>
      <c r="AQ7" s="434"/>
      <c r="AR7" s="434"/>
      <c r="AS7" s="434"/>
      <c r="AT7" s="435"/>
      <c r="AU7" s="436" t="s">
        <v>105</v>
      </c>
      <c r="AV7" s="437"/>
      <c r="AW7" s="437"/>
      <c r="AX7" s="437"/>
      <c r="AY7" s="438" t="s">
        <v>106</v>
      </c>
      <c r="AZ7" s="439"/>
      <c r="BA7" s="439"/>
      <c r="BB7" s="439"/>
      <c r="BC7" s="439"/>
      <c r="BD7" s="439"/>
      <c r="BE7" s="439"/>
      <c r="BF7" s="439"/>
      <c r="BG7" s="439"/>
      <c r="BH7" s="439"/>
      <c r="BI7" s="439"/>
      <c r="BJ7" s="439"/>
      <c r="BK7" s="439"/>
      <c r="BL7" s="439"/>
      <c r="BM7" s="440"/>
      <c r="BN7" s="404">
        <v>14237</v>
      </c>
      <c r="BO7" s="405"/>
      <c r="BP7" s="405"/>
      <c r="BQ7" s="405"/>
      <c r="BR7" s="405"/>
      <c r="BS7" s="405"/>
      <c r="BT7" s="405"/>
      <c r="BU7" s="406"/>
      <c r="BV7" s="404">
        <v>28239</v>
      </c>
      <c r="BW7" s="405"/>
      <c r="BX7" s="405"/>
      <c r="BY7" s="405"/>
      <c r="BZ7" s="405"/>
      <c r="CA7" s="405"/>
      <c r="CB7" s="405"/>
      <c r="CC7" s="406"/>
      <c r="CD7" s="407" t="s">
        <v>107</v>
      </c>
      <c r="CE7" s="408"/>
      <c r="CF7" s="408"/>
      <c r="CG7" s="408"/>
      <c r="CH7" s="408"/>
      <c r="CI7" s="408"/>
      <c r="CJ7" s="408"/>
      <c r="CK7" s="408"/>
      <c r="CL7" s="408"/>
      <c r="CM7" s="408"/>
      <c r="CN7" s="408"/>
      <c r="CO7" s="408"/>
      <c r="CP7" s="408"/>
      <c r="CQ7" s="408"/>
      <c r="CR7" s="408"/>
      <c r="CS7" s="409"/>
      <c r="CT7" s="404">
        <v>2248811</v>
      </c>
      <c r="CU7" s="405"/>
      <c r="CV7" s="405"/>
      <c r="CW7" s="405"/>
      <c r="CX7" s="405"/>
      <c r="CY7" s="405"/>
      <c r="CZ7" s="405"/>
      <c r="DA7" s="406"/>
      <c r="DB7" s="404">
        <v>2047955</v>
      </c>
      <c r="DC7" s="405"/>
      <c r="DD7" s="405"/>
      <c r="DE7" s="405"/>
      <c r="DF7" s="405"/>
      <c r="DG7" s="405"/>
      <c r="DH7" s="405"/>
      <c r="DI7" s="406"/>
    </row>
    <row r="8" spans="1:119" ht="18.75" customHeight="1" thickBot="1" x14ac:dyDescent="0.2">
      <c r="A8" s="176"/>
      <c r="B8" s="413"/>
      <c r="C8" s="414"/>
      <c r="D8" s="414"/>
      <c r="E8" s="415"/>
      <c r="F8" s="415"/>
      <c r="G8" s="415"/>
      <c r="H8" s="415"/>
      <c r="I8" s="415"/>
      <c r="J8" s="415"/>
      <c r="K8" s="415"/>
      <c r="L8" s="415"/>
      <c r="M8" s="415"/>
      <c r="N8" s="415"/>
      <c r="O8" s="415"/>
      <c r="P8" s="415"/>
      <c r="Q8" s="415"/>
      <c r="R8" s="418"/>
      <c r="S8" s="418"/>
      <c r="T8" s="418"/>
      <c r="U8" s="418"/>
      <c r="V8" s="419"/>
      <c r="W8" s="422"/>
      <c r="X8" s="423"/>
      <c r="Y8" s="423"/>
      <c r="Z8" s="423"/>
      <c r="AA8" s="423"/>
      <c r="AB8" s="414"/>
      <c r="AC8" s="430"/>
      <c r="AD8" s="431"/>
      <c r="AE8" s="431"/>
      <c r="AF8" s="431"/>
      <c r="AG8" s="431"/>
      <c r="AH8" s="431"/>
      <c r="AI8" s="431"/>
      <c r="AJ8" s="431"/>
      <c r="AK8" s="431"/>
      <c r="AL8" s="432"/>
      <c r="AM8" s="433" t="s">
        <v>108</v>
      </c>
      <c r="AN8" s="434"/>
      <c r="AO8" s="434"/>
      <c r="AP8" s="434"/>
      <c r="AQ8" s="434"/>
      <c r="AR8" s="434"/>
      <c r="AS8" s="434"/>
      <c r="AT8" s="435"/>
      <c r="AU8" s="436" t="s">
        <v>109</v>
      </c>
      <c r="AV8" s="437"/>
      <c r="AW8" s="437"/>
      <c r="AX8" s="437"/>
      <c r="AY8" s="438" t="s">
        <v>110</v>
      </c>
      <c r="AZ8" s="439"/>
      <c r="BA8" s="439"/>
      <c r="BB8" s="439"/>
      <c r="BC8" s="439"/>
      <c r="BD8" s="439"/>
      <c r="BE8" s="439"/>
      <c r="BF8" s="439"/>
      <c r="BG8" s="439"/>
      <c r="BH8" s="439"/>
      <c r="BI8" s="439"/>
      <c r="BJ8" s="439"/>
      <c r="BK8" s="439"/>
      <c r="BL8" s="439"/>
      <c r="BM8" s="440"/>
      <c r="BN8" s="404">
        <v>174412</v>
      </c>
      <c r="BO8" s="405"/>
      <c r="BP8" s="405"/>
      <c r="BQ8" s="405"/>
      <c r="BR8" s="405"/>
      <c r="BS8" s="405"/>
      <c r="BT8" s="405"/>
      <c r="BU8" s="406"/>
      <c r="BV8" s="404">
        <v>171246</v>
      </c>
      <c r="BW8" s="405"/>
      <c r="BX8" s="405"/>
      <c r="BY8" s="405"/>
      <c r="BZ8" s="405"/>
      <c r="CA8" s="405"/>
      <c r="CB8" s="405"/>
      <c r="CC8" s="406"/>
      <c r="CD8" s="407" t="s">
        <v>111</v>
      </c>
      <c r="CE8" s="408"/>
      <c r="CF8" s="408"/>
      <c r="CG8" s="408"/>
      <c r="CH8" s="408"/>
      <c r="CI8" s="408"/>
      <c r="CJ8" s="408"/>
      <c r="CK8" s="408"/>
      <c r="CL8" s="408"/>
      <c r="CM8" s="408"/>
      <c r="CN8" s="408"/>
      <c r="CO8" s="408"/>
      <c r="CP8" s="408"/>
      <c r="CQ8" s="408"/>
      <c r="CR8" s="408"/>
      <c r="CS8" s="409"/>
      <c r="CT8" s="444">
        <v>0.23</v>
      </c>
      <c r="CU8" s="445"/>
      <c r="CV8" s="445"/>
      <c r="CW8" s="445"/>
      <c r="CX8" s="445"/>
      <c r="CY8" s="445"/>
      <c r="CZ8" s="445"/>
      <c r="DA8" s="446"/>
      <c r="DB8" s="444">
        <v>0.24</v>
      </c>
      <c r="DC8" s="445"/>
      <c r="DD8" s="445"/>
      <c r="DE8" s="445"/>
      <c r="DF8" s="445"/>
      <c r="DG8" s="445"/>
      <c r="DH8" s="445"/>
      <c r="DI8" s="446"/>
    </row>
    <row r="9" spans="1:119" ht="18.75" customHeight="1" thickBot="1" x14ac:dyDescent="0.2">
      <c r="A9" s="176"/>
      <c r="B9" s="398" t="s">
        <v>112</v>
      </c>
      <c r="C9" s="399"/>
      <c r="D9" s="399"/>
      <c r="E9" s="399"/>
      <c r="F9" s="399"/>
      <c r="G9" s="399"/>
      <c r="H9" s="399"/>
      <c r="I9" s="399"/>
      <c r="J9" s="399"/>
      <c r="K9" s="447"/>
      <c r="L9" s="448" t="s">
        <v>113</v>
      </c>
      <c r="M9" s="449"/>
      <c r="N9" s="449"/>
      <c r="O9" s="449"/>
      <c r="P9" s="449"/>
      <c r="Q9" s="450"/>
      <c r="R9" s="451">
        <v>4121</v>
      </c>
      <c r="S9" s="452"/>
      <c r="T9" s="452"/>
      <c r="U9" s="452"/>
      <c r="V9" s="453"/>
      <c r="W9" s="361" t="s">
        <v>114</v>
      </c>
      <c r="X9" s="362"/>
      <c r="Y9" s="362"/>
      <c r="Z9" s="362"/>
      <c r="AA9" s="362"/>
      <c r="AB9" s="362"/>
      <c r="AC9" s="362"/>
      <c r="AD9" s="362"/>
      <c r="AE9" s="362"/>
      <c r="AF9" s="362"/>
      <c r="AG9" s="362"/>
      <c r="AH9" s="362"/>
      <c r="AI9" s="362"/>
      <c r="AJ9" s="362"/>
      <c r="AK9" s="362"/>
      <c r="AL9" s="363"/>
      <c r="AM9" s="433" t="s">
        <v>115</v>
      </c>
      <c r="AN9" s="434"/>
      <c r="AO9" s="434"/>
      <c r="AP9" s="434"/>
      <c r="AQ9" s="434"/>
      <c r="AR9" s="434"/>
      <c r="AS9" s="434"/>
      <c r="AT9" s="435"/>
      <c r="AU9" s="436" t="s">
        <v>109</v>
      </c>
      <c r="AV9" s="437"/>
      <c r="AW9" s="437"/>
      <c r="AX9" s="437"/>
      <c r="AY9" s="438" t="s">
        <v>116</v>
      </c>
      <c r="AZ9" s="439"/>
      <c r="BA9" s="439"/>
      <c r="BB9" s="439"/>
      <c r="BC9" s="439"/>
      <c r="BD9" s="439"/>
      <c r="BE9" s="439"/>
      <c r="BF9" s="439"/>
      <c r="BG9" s="439"/>
      <c r="BH9" s="439"/>
      <c r="BI9" s="439"/>
      <c r="BJ9" s="439"/>
      <c r="BK9" s="439"/>
      <c r="BL9" s="439"/>
      <c r="BM9" s="440"/>
      <c r="BN9" s="404">
        <v>3166</v>
      </c>
      <c r="BO9" s="405"/>
      <c r="BP9" s="405"/>
      <c r="BQ9" s="405"/>
      <c r="BR9" s="405"/>
      <c r="BS9" s="405"/>
      <c r="BT9" s="405"/>
      <c r="BU9" s="406"/>
      <c r="BV9" s="404">
        <v>15384</v>
      </c>
      <c r="BW9" s="405"/>
      <c r="BX9" s="405"/>
      <c r="BY9" s="405"/>
      <c r="BZ9" s="405"/>
      <c r="CA9" s="405"/>
      <c r="CB9" s="405"/>
      <c r="CC9" s="406"/>
      <c r="CD9" s="407" t="s">
        <v>117</v>
      </c>
      <c r="CE9" s="408"/>
      <c r="CF9" s="408"/>
      <c r="CG9" s="408"/>
      <c r="CH9" s="408"/>
      <c r="CI9" s="408"/>
      <c r="CJ9" s="408"/>
      <c r="CK9" s="408"/>
      <c r="CL9" s="408"/>
      <c r="CM9" s="408"/>
      <c r="CN9" s="408"/>
      <c r="CO9" s="408"/>
      <c r="CP9" s="408"/>
      <c r="CQ9" s="408"/>
      <c r="CR9" s="408"/>
      <c r="CS9" s="409"/>
      <c r="CT9" s="401">
        <v>7.1</v>
      </c>
      <c r="CU9" s="402"/>
      <c r="CV9" s="402"/>
      <c r="CW9" s="402"/>
      <c r="CX9" s="402"/>
      <c r="CY9" s="402"/>
      <c r="CZ9" s="402"/>
      <c r="DA9" s="403"/>
      <c r="DB9" s="401">
        <v>7.2</v>
      </c>
      <c r="DC9" s="402"/>
      <c r="DD9" s="402"/>
      <c r="DE9" s="402"/>
      <c r="DF9" s="402"/>
      <c r="DG9" s="402"/>
      <c r="DH9" s="402"/>
      <c r="DI9" s="403"/>
    </row>
    <row r="10" spans="1:119" ht="18.75" customHeight="1" thickBot="1" x14ac:dyDescent="0.2">
      <c r="A10" s="176"/>
      <c r="B10" s="398"/>
      <c r="C10" s="399"/>
      <c r="D10" s="399"/>
      <c r="E10" s="399"/>
      <c r="F10" s="399"/>
      <c r="G10" s="399"/>
      <c r="H10" s="399"/>
      <c r="I10" s="399"/>
      <c r="J10" s="399"/>
      <c r="K10" s="447"/>
      <c r="L10" s="454" t="s">
        <v>118</v>
      </c>
      <c r="M10" s="434"/>
      <c r="N10" s="434"/>
      <c r="O10" s="434"/>
      <c r="P10" s="434"/>
      <c r="Q10" s="435"/>
      <c r="R10" s="455">
        <v>4343</v>
      </c>
      <c r="S10" s="456"/>
      <c r="T10" s="456"/>
      <c r="U10" s="456"/>
      <c r="V10" s="457"/>
      <c r="W10" s="392"/>
      <c r="X10" s="393"/>
      <c r="Y10" s="393"/>
      <c r="Z10" s="393"/>
      <c r="AA10" s="393"/>
      <c r="AB10" s="393"/>
      <c r="AC10" s="393"/>
      <c r="AD10" s="393"/>
      <c r="AE10" s="393"/>
      <c r="AF10" s="393"/>
      <c r="AG10" s="393"/>
      <c r="AH10" s="393"/>
      <c r="AI10" s="393"/>
      <c r="AJ10" s="393"/>
      <c r="AK10" s="393"/>
      <c r="AL10" s="396"/>
      <c r="AM10" s="433" t="s">
        <v>119</v>
      </c>
      <c r="AN10" s="434"/>
      <c r="AO10" s="434"/>
      <c r="AP10" s="434"/>
      <c r="AQ10" s="434"/>
      <c r="AR10" s="434"/>
      <c r="AS10" s="434"/>
      <c r="AT10" s="435"/>
      <c r="AU10" s="436" t="s">
        <v>109</v>
      </c>
      <c r="AV10" s="437"/>
      <c r="AW10" s="437"/>
      <c r="AX10" s="437"/>
      <c r="AY10" s="438" t="s">
        <v>120</v>
      </c>
      <c r="AZ10" s="439"/>
      <c r="BA10" s="439"/>
      <c r="BB10" s="439"/>
      <c r="BC10" s="439"/>
      <c r="BD10" s="439"/>
      <c r="BE10" s="439"/>
      <c r="BF10" s="439"/>
      <c r="BG10" s="439"/>
      <c r="BH10" s="439"/>
      <c r="BI10" s="439"/>
      <c r="BJ10" s="439"/>
      <c r="BK10" s="439"/>
      <c r="BL10" s="439"/>
      <c r="BM10" s="440"/>
      <c r="BN10" s="404">
        <v>72968</v>
      </c>
      <c r="BO10" s="405"/>
      <c r="BP10" s="405"/>
      <c r="BQ10" s="405"/>
      <c r="BR10" s="405"/>
      <c r="BS10" s="405"/>
      <c r="BT10" s="405"/>
      <c r="BU10" s="406"/>
      <c r="BV10" s="404">
        <v>153544</v>
      </c>
      <c r="BW10" s="405"/>
      <c r="BX10" s="405"/>
      <c r="BY10" s="405"/>
      <c r="BZ10" s="405"/>
      <c r="CA10" s="405"/>
      <c r="CB10" s="405"/>
      <c r="CC10" s="406"/>
      <c r="CD10" s="179" t="s">
        <v>121</v>
      </c>
      <c r="CE10" s="180"/>
      <c r="CF10" s="180"/>
      <c r="CG10" s="180"/>
      <c r="CH10" s="180"/>
      <c r="CI10" s="180"/>
      <c r="CJ10" s="180"/>
      <c r="CK10" s="180"/>
      <c r="CL10" s="180"/>
      <c r="CM10" s="180"/>
      <c r="CN10" s="180"/>
      <c r="CO10" s="180"/>
      <c r="CP10" s="180"/>
      <c r="CQ10" s="180"/>
      <c r="CR10" s="180"/>
      <c r="CS10" s="181"/>
      <c r="CT10" s="182"/>
      <c r="CU10" s="183"/>
      <c r="CV10" s="183"/>
      <c r="CW10" s="183"/>
      <c r="CX10" s="183"/>
      <c r="CY10" s="183"/>
      <c r="CZ10" s="183"/>
      <c r="DA10" s="184"/>
      <c r="DB10" s="182"/>
      <c r="DC10" s="183"/>
      <c r="DD10" s="183"/>
      <c r="DE10" s="183"/>
      <c r="DF10" s="183"/>
      <c r="DG10" s="183"/>
      <c r="DH10" s="183"/>
      <c r="DI10" s="184"/>
    </row>
    <row r="11" spans="1:119" ht="18.75" customHeight="1" thickBot="1" x14ac:dyDescent="0.2">
      <c r="A11" s="176"/>
      <c r="B11" s="398"/>
      <c r="C11" s="399"/>
      <c r="D11" s="399"/>
      <c r="E11" s="399"/>
      <c r="F11" s="399"/>
      <c r="G11" s="399"/>
      <c r="H11" s="399"/>
      <c r="I11" s="399"/>
      <c r="J11" s="399"/>
      <c r="K11" s="447"/>
      <c r="L11" s="458" t="s">
        <v>122</v>
      </c>
      <c r="M11" s="459"/>
      <c r="N11" s="459"/>
      <c r="O11" s="459"/>
      <c r="P11" s="459"/>
      <c r="Q11" s="460"/>
      <c r="R11" s="461" t="s">
        <v>123</v>
      </c>
      <c r="S11" s="462"/>
      <c r="T11" s="462"/>
      <c r="U11" s="462"/>
      <c r="V11" s="463"/>
      <c r="W11" s="392"/>
      <c r="X11" s="393"/>
      <c r="Y11" s="393"/>
      <c r="Z11" s="393"/>
      <c r="AA11" s="393"/>
      <c r="AB11" s="393"/>
      <c r="AC11" s="393"/>
      <c r="AD11" s="393"/>
      <c r="AE11" s="393"/>
      <c r="AF11" s="393"/>
      <c r="AG11" s="393"/>
      <c r="AH11" s="393"/>
      <c r="AI11" s="393"/>
      <c r="AJ11" s="393"/>
      <c r="AK11" s="393"/>
      <c r="AL11" s="396"/>
      <c r="AM11" s="433" t="s">
        <v>124</v>
      </c>
      <c r="AN11" s="434"/>
      <c r="AO11" s="434"/>
      <c r="AP11" s="434"/>
      <c r="AQ11" s="434"/>
      <c r="AR11" s="434"/>
      <c r="AS11" s="434"/>
      <c r="AT11" s="435"/>
      <c r="AU11" s="436" t="s">
        <v>125</v>
      </c>
      <c r="AV11" s="437"/>
      <c r="AW11" s="437"/>
      <c r="AX11" s="437"/>
      <c r="AY11" s="438" t="s">
        <v>126</v>
      </c>
      <c r="AZ11" s="439"/>
      <c r="BA11" s="439"/>
      <c r="BB11" s="439"/>
      <c r="BC11" s="439"/>
      <c r="BD11" s="439"/>
      <c r="BE11" s="439"/>
      <c r="BF11" s="439"/>
      <c r="BG11" s="439"/>
      <c r="BH11" s="439"/>
      <c r="BI11" s="439"/>
      <c r="BJ11" s="439"/>
      <c r="BK11" s="439"/>
      <c r="BL11" s="439"/>
      <c r="BM11" s="440"/>
      <c r="BN11" s="404">
        <v>0</v>
      </c>
      <c r="BO11" s="405"/>
      <c r="BP11" s="405"/>
      <c r="BQ11" s="405"/>
      <c r="BR11" s="405"/>
      <c r="BS11" s="405"/>
      <c r="BT11" s="405"/>
      <c r="BU11" s="406"/>
      <c r="BV11" s="404">
        <v>0</v>
      </c>
      <c r="BW11" s="405"/>
      <c r="BX11" s="405"/>
      <c r="BY11" s="405"/>
      <c r="BZ11" s="405"/>
      <c r="CA11" s="405"/>
      <c r="CB11" s="405"/>
      <c r="CC11" s="406"/>
      <c r="CD11" s="407" t="s">
        <v>127</v>
      </c>
      <c r="CE11" s="408"/>
      <c r="CF11" s="408"/>
      <c r="CG11" s="408"/>
      <c r="CH11" s="408"/>
      <c r="CI11" s="408"/>
      <c r="CJ11" s="408"/>
      <c r="CK11" s="408"/>
      <c r="CL11" s="408"/>
      <c r="CM11" s="408"/>
      <c r="CN11" s="408"/>
      <c r="CO11" s="408"/>
      <c r="CP11" s="408"/>
      <c r="CQ11" s="408"/>
      <c r="CR11" s="408"/>
      <c r="CS11" s="409"/>
      <c r="CT11" s="444" t="s">
        <v>128</v>
      </c>
      <c r="CU11" s="445"/>
      <c r="CV11" s="445"/>
      <c r="CW11" s="445"/>
      <c r="CX11" s="445"/>
      <c r="CY11" s="445"/>
      <c r="CZ11" s="445"/>
      <c r="DA11" s="446"/>
      <c r="DB11" s="444" t="s">
        <v>129</v>
      </c>
      <c r="DC11" s="445"/>
      <c r="DD11" s="445"/>
      <c r="DE11" s="445"/>
      <c r="DF11" s="445"/>
      <c r="DG11" s="445"/>
      <c r="DH11" s="445"/>
      <c r="DI11" s="446"/>
    </row>
    <row r="12" spans="1:119" ht="18.75" customHeight="1" x14ac:dyDescent="0.15">
      <c r="A12" s="176"/>
      <c r="B12" s="464" t="s">
        <v>130</v>
      </c>
      <c r="C12" s="465"/>
      <c r="D12" s="465"/>
      <c r="E12" s="465"/>
      <c r="F12" s="465"/>
      <c r="G12" s="465"/>
      <c r="H12" s="465"/>
      <c r="I12" s="465"/>
      <c r="J12" s="465"/>
      <c r="K12" s="466"/>
      <c r="L12" s="473" t="s">
        <v>131</v>
      </c>
      <c r="M12" s="474"/>
      <c r="N12" s="474"/>
      <c r="O12" s="474"/>
      <c r="P12" s="474"/>
      <c r="Q12" s="475"/>
      <c r="R12" s="476">
        <v>4293</v>
      </c>
      <c r="S12" s="477"/>
      <c r="T12" s="477"/>
      <c r="U12" s="477"/>
      <c r="V12" s="478"/>
      <c r="W12" s="479" t="s">
        <v>1</v>
      </c>
      <c r="X12" s="437"/>
      <c r="Y12" s="437"/>
      <c r="Z12" s="437"/>
      <c r="AA12" s="437"/>
      <c r="AB12" s="480"/>
      <c r="AC12" s="481" t="s">
        <v>132</v>
      </c>
      <c r="AD12" s="482"/>
      <c r="AE12" s="482"/>
      <c r="AF12" s="482"/>
      <c r="AG12" s="483"/>
      <c r="AH12" s="481" t="s">
        <v>133</v>
      </c>
      <c r="AI12" s="482"/>
      <c r="AJ12" s="482"/>
      <c r="AK12" s="482"/>
      <c r="AL12" s="484"/>
      <c r="AM12" s="433" t="s">
        <v>134</v>
      </c>
      <c r="AN12" s="434"/>
      <c r="AO12" s="434"/>
      <c r="AP12" s="434"/>
      <c r="AQ12" s="434"/>
      <c r="AR12" s="434"/>
      <c r="AS12" s="434"/>
      <c r="AT12" s="435"/>
      <c r="AU12" s="436" t="s">
        <v>105</v>
      </c>
      <c r="AV12" s="437"/>
      <c r="AW12" s="437"/>
      <c r="AX12" s="437"/>
      <c r="AY12" s="438" t="s">
        <v>135</v>
      </c>
      <c r="AZ12" s="439"/>
      <c r="BA12" s="439"/>
      <c r="BB12" s="439"/>
      <c r="BC12" s="439"/>
      <c r="BD12" s="439"/>
      <c r="BE12" s="439"/>
      <c r="BF12" s="439"/>
      <c r="BG12" s="439"/>
      <c r="BH12" s="439"/>
      <c r="BI12" s="439"/>
      <c r="BJ12" s="439"/>
      <c r="BK12" s="439"/>
      <c r="BL12" s="439"/>
      <c r="BM12" s="440"/>
      <c r="BN12" s="404">
        <v>0</v>
      </c>
      <c r="BO12" s="405"/>
      <c r="BP12" s="405"/>
      <c r="BQ12" s="405"/>
      <c r="BR12" s="405"/>
      <c r="BS12" s="405"/>
      <c r="BT12" s="405"/>
      <c r="BU12" s="406"/>
      <c r="BV12" s="404">
        <v>150000</v>
      </c>
      <c r="BW12" s="405"/>
      <c r="BX12" s="405"/>
      <c r="BY12" s="405"/>
      <c r="BZ12" s="405"/>
      <c r="CA12" s="405"/>
      <c r="CB12" s="405"/>
      <c r="CC12" s="406"/>
      <c r="CD12" s="407" t="s">
        <v>136</v>
      </c>
      <c r="CE12" s="408"/>
      <c r="CF12" s="408"/>
      <c r="CG12" s="408"/>
      <c r="CH12" s="408"/>
      <c r="CI12" s="408"/>
      <c r="CJ12" s="408"/>
      <c r="CK12" s="408"/>
      <c r="CL12" s="408"/>
      <c r="CM12" s="408"/>
      <c r="CN12" s="408"/>
      <c r="CO12" s="408"/>
      <c r="CP12" s="408"/>
      <c r="CQ12" s="408"/>
      <c r="CR12" s="408"/>
      <c r="CS12" s="409"/>
      <c r="CT12" s="444" t="s">
        <v>137</v>
      </c>
      <c r="CU12" s="445"/>
      <c r="CV12" s="445"/>
      <c r="CW12" s="445"/>
      <c r="CX12" s="445"/>
      <c r="CY12" s="445"/>
      <c r="CZ12" s="445"/>
      <c r="DA12" s="446"/>
      <c r="DB12" s="444" t="s">
        <v>138</v>
      </c>
      <c r="DC12" s="445"/>
      <c r="DD12" s="445"/>
      <c r="DE12" s="445"/>
      <c r="DF12" s="445"/>
      <c r="DG12" s="445"/>
      <c r="DH12" s="445"/>
      <c r="DI12" s="446"/>
    </row>
    <row r="13" spans="1:119" ht="18.75" customHeight="1" x14ac:dyDescent="0.15">
      <c r="A13" s="176"/>
      <c r="B13" s="467"/>
      <c r="C13" s="468"/>
      <c r="D13" s="468"/>
      <c r="E13" s="468"/>
      <c r="F13" s="468"/>
      <c r="G13" s="468"/>
      <c r="H13" s="468"/>
      <c r="I13" s="468"/>
      <c r="J13" s="468"/>
      <c r="K13" s="469"/>
      <c r="L13" s="185"/>
      <c r="M13" s="495" t="s">
        <v>139</v>
      </c>
      <c r="N13" s="496"/>
      <c r="O13" s="496"/>
      <c r="P13" s="496"/>
      <c r="Q13" s="497"/>
      <c r="R13" s="488">
        <v>4260</v>
      </c>
      <c r="S13" s="489"/>
      <c r="T13" s="489"/>
      <c r="U13" s="489"/>
      <c r="V13" s="490"/>
      <c r="W13" s="420" t="s">
        <v>140</v>
      </c>
      <c r="X13" s="421"/>
      <c r="Y13" s="421"/>
      <c r="Z13" s="421"/>
      <c r="AA13" s="421"/>
      <c r="AB13" s="411"/>
      <c r="AC13" s="455">
        <v>194</v>
      </c>
      <c r="AD13" s="456"/>
      <c r="AE13" s="456"/>
      <c r="AF13" s="456"/>
      <c r="AG13" s="498"/>
      <c r="AH13" s="455">
        <v>217</v>
      </c>
      <c r="AI13" s="456"/>
      <c r="AJ13" s="456"/>
      <c r="AK13" s="456"/>
      <c r="AL13" s="457"/>
      <c r="AM13" s="433" t="s">
        <v>141</v>
      </c>
      <c r="AN13" s="434"/>
      <c r="AO13" s="434"/>
      <c r="AP13" s="434"/>
      <c r="AQ13" s="434"/>
      <c r="AR13" s="434"/>
      <c r="AS13" s="434"/>
      <c r="AT13" s="435"/>
      <c r="AU13" s="436" t="s">
        <v>142</v>
      </c>
      <c r="AV13" s="437"/>
      <c r="AW13" s="437"/>
      <c r="AX13" s="437"/>
      <c r="AY13" s="438" t="s">
        <v>143</v>
      </c>
      <c r="AZ13" s="439"/>
      <c r="BA13" s="439"/>
      <c r="BB13" s="439"/>
      <c r="BC13" s="439"/>
      <c r="BD13" s="439"/>
      <c r="BE13" s="439"/>
      <c r="BF13" s="439"/>
      <c r="BG13" s="439"/>
      <c r="BH13" s="439"/>
      <c r="BI13" s="439"/>
      <c r="BJ13" s="439"/>
      <c r="BK13" s="439"/>
      <c r="BL13" s="439"/>
      <c r="BM13" s="440"/>
      <c r="BN13" s="404">
        <v>76134</v>
      </c>
      <c r="BO13" s="405"/>
      <c r="BP13" s="405"/>
      <c r="BQ13" s="405"/>
      <c r="BR13" s="405"/>
      <c r="BS13" s="405"/>
      <c r="BT13" s="405"/>
      <c r="BU13" s="406"/>
      <c r="BV13" s="404">
        <v>18928</v>
      </c>
      <c r="BW13" s="405"/>
      <c r="BX13" s="405"/>
      <c r="BY13" s="405"/>
      <c r="BZ13" s="405"/>
      <c r="CA13" s="405"/>
      <c r="CB13" s="405"/>
      <c r="CC13" s="406"/>
      <c r="CD13" s="407" t="s">
        <v>144</v>
      </c>
      <c r="CE13" s="408"/>
      <c r="CF13" s="408"/>
      <c r="CG13" s="408"/>
      <c r="CH13" s="408"/>
      <c r="CI13" s="408"/>
      <c r="CJ13" s="408"/>
      <c r="CK13" s="408"/>
      <c r="CL13" s="408"/>
      <c r="CM13" s="408"/>
      <c r="CN13" s="408"/>
      <c r="CO13" s="408"/>
      <c r="CP13" s="408"/>
      <c r="CQ13" s="408"/>
      <c r="CR13" s="408"/>
      <c r="CS13" s="409"/>
      <c r="CT13" s="401">
        <v>7.1</v>
      </c>
      <c r="CU13" s="402"/>
      <c r="CV13" s="402"/>
      <c r="CW13" s="402"/>
      <c r="CX13" s="402"/>
      <c r="CY13" s="402"/>
      <c r="CZ13" s="402"/>
      <c r="DA13" s="403"/>
      <c r="DB13" s="401">
        <v>6.7</v>
      </c>
      <c r="DC13" s="402"/>
      <c r="DD13" s="402"/>
      <c r="DE13" s="402"/>
      <c r="DF13" s="402"/>
      <c r="DG13" s="402"/>
      <c r="DH13" s="402"/>
      <c r="DI13" s="403"/>
    </row>
    <row r="14" spans="1:119" ht="18.75" customHeight="1" thickBot="1" x14ac:dyDescent="0.2">
      <c r="A14" s="176"/>
      <c r="B14" s="467"/>
      <c r="C14" s="468"/>
      <c r="D14" s="468"/>
      <c r="E14" s="468"/>
      <c r="F14" s="468"/>
      <c r="G14" s="468"/>
      <c r="H14" s="468"/>
      <c r="I14" s="468"/>
      <c r="J14" s="468"/>
      <c r="K14" s="469"/>
      <c r="L14" s="485" t="s">
        <v>145</v>
      </c>
      <c r="M14" s="486"/>
      <c r="N14" s="486"/>
      <c r="O14" s="486"/>
      <c r="P14" s="486"/>
      <c r="Q14" s="487"/>
      <c r="R14" s="488">
        <v>4333</v>
      </c>
      <c r="S14" s="489"/>
      <c r="T14" s="489"/>
      <c r="U14" s="489"/>
      <c r="V14" s="490"/>
      <c r="W14" s="394"/>
      <c r="X14" s="395"/>
      <c r="Y14" s="395"/>
      <c r="Z14" s="395"/>
      <c r="AA14" s="395"/>
      <c r="AB14" s="384"/>
      <c r="AC14" s="491">
        <v>9.9</v>
      </c>
      <c r="AD14" s="492"/>
      <c r="AE14" s="492"/>
      <c r="AF14" s="492"/>
      <c r="AG14" s="493"/>
      <c r="AH14" s="491">
        <v>10.7</v>
      </c>
      <c r="AI14" s="492"/>
      <c r="AJ14" s="492"/>
      <c r="AK14" s="492"/>
      <c r="AL14" s="494"/>
      <c r="AM14" s="433"/>
      <c r="AN14" s="434"/>
      <c r="AO14" s="434"/>
      <c r="AP14" s="434"/>
      <c r="AQ14" s="434"/>
      <c r="AR14" s="434"/>
      <c r="AS14" s="434"/>
      <c r="AT14" s="435"/>
      <c r="AU14" s="436"/>
      <c r="AV14" s="437"/>
      <c r="AW14" s="437"/>
      <c r="AX14" s="437"/>
      <c r="AY14" s="438"/>
      <c r="AZ14" s="439"/>
      <c r="BA14" s="439"/>
      <c r="BB14" s="439"/>
      <c r="BC14" s="439"/>
      <c r="BD14" s="439"/>
      <c r="BE14" s="439"/>
      <c r="BF14" s="439"/>
      <c r="BG14" s="439"/>
      <c r="BH14" s="439"/>
      <c r="BI14" s="439"/>
      <c r="BJ14" s="439"/>
      <c r="BK14" s="439"/>
      <c r="BL14" s="439"/>
      <c r="BM14" s="440"/>
      <c r="BN14" s="404"/>
      <c r="BO14" s="405"/>
      <c r="BP14" s="405"/>
      <c r="BQ14" s="405"/>
      <c r="BR14" s="405"/>
      <c r="BS14" s="405"/>
      <c r="BT14" s="405"/>
      <c r="BU14" s="406"/>
      <c r="BV14" s="404"/>
      <c r="BW14" s="405"/>
      <c r="BX14" s="405"/>
      <c r="BY14" s="405"/>
      <c r="BZ14" s="405"/>
      <c r="CA14" s="405"/>
      <c r="CB14" s="405"/>
      <c r="CC14" s="406"/>
      <c r="CD14" s="499" t="s">
        <v>146</v>
      </c>
      <c r="CE14" s="500"/>
      <c r="CF14" s="500"/>
      <c r="CG14" s="500"/>
      <c r="CH14" s="500"/>
      <c r="CI14" s="500"/>
      <c r="CJ14" s="500"/>
      <c r="CK14" s="500"/>
      <c r="CL14" s="500"/>
      <c r="CM14" s="500"/>
      <c r="CN14" s="500"/>
      <c r="CO14" s="500"/>
      <c r="CP14" s="500"/>
      <c r="CQ14" s="500"/>
      <c r="CR14" s="500"/>
      <c r="CS14" s="501"/>
      <c r="CT14" s="502" t="s">
        <v>147</v>
      </c>
      <c r="CU14" s="503"/>
      <c r="CV14" s="503"/>
      <c r="CW14" s="503"/>
      <c r="CX14" s="503"/>
      <c r="CY14" s="503"/>
      <c r="CZ14" s="503"/>
      <c r="DA14" s="504"/>
      <c r="DB14" s="502" t="s">
        <v>137</v>
      </c>
      <c r="DC14" s="503"/>
      <c r="DD14" s="503"/>
      <c r="DE14" s="503"/>
      <c r="DF14" s="503"/>
      <c r="DG14" s="503"/>
      <c r="DH14" s="503"/>
      <c r="DI14" s="504"/>
    </row>
    <row r="15" spans="1:119" ht="18.75" customHeight="1" x14ac:dyDescent="0.15">
      <c r="A15" s="176"/>
      <c r="B15" s="467"/>
      <c r="C15" s="468"/>
      <c r="D15" s="468"/>
      <c r="E15" s="468"/>
      <c r="F15" s="468"/>
      <c r="G15" s="468"/>
      <c r="H15" s="468"/>
      <c r="I15" s="468"/>
      <c r="J15" s="468"/>
      <c r="K15" s="469"/>
      <c r="L15" s="185"/>
      <c r="M15" s="495" t="s">
        <v>148</v>
      </c>
      <c r="N15" s="496"/>
      <c r="O15" s="496"/>
      <c r="P15" s="496"/>
      <c r="Q15" s="497"/>
      <c r="R15" s="488">
        <v>4297</v>
      </c>
      <c r="S15" s="489"/>
      <c r="T15" s="489"/>
      <c r="U15" s="489"/>
      <c r="V15" s="490"/>
      <c r="W15" s="420" t="s">
        <v>149</v>
      </c>
      <c r="X15" s="421"/>
      <c r="Y15" s="421"/>
      <c r="Z15" s="421"/>
      <c r="AA15" s="421"/>
      <c r="AB15" s="411"/>
      <c r="AC15" s="455">
        <v>673</v>
      </c>
      <c r="AD15" s="456"/>
      <c r="AE15" s="456"/>
      <c r="AF15" s="456"/>
      <c r="AG15" s="498"/>
      <c r="AH15" s="455">
        <v>757</v>
      </c>
      <c r="AI15" s="456"/>
      <c r="AJ15" s="456"/>
      <c r="AK15" s="456"/>
      <c r="AL15" s="457"/>
      <c r="AM15" s="433"/>
      <c r="AN15" s="434"/>
      <c r="AO15" s="434"/>
      <c r="AP15" s="434"/>
      <c r="AQ15" s="434"/>
      <c r="AR15" s="434"/>
      <c r="AS15" s="434"/>
      <c r="AT15" s="435"/>
      <c r="AU15" s="436"/>
      <c r="AV15" s="437"/>
      <c r="AW15" s="437"/>
      <c r="AX15" s="437"/>
      <c r="AY15" s="364" t="s">
        <v>150</v>
      </c>
      <c r="AZ15" s="365"/>
      <c r="BA15" s="365"/>
      <c r="BB15" s="365"/>
      <c r="BC15" s="365"/>
      <c r="BD15" s="365"/>
      <c r="BE15" s="365"/>
      <c r="BF15" s="365"/>
      <c r="BG15" s="365"/>
      <c r="BH15" s="365"/>
      <c r="BI15" s="365"/>
      <c r="BJ15" s="365"/>
      <c r="BK15" s="365"/>
      <c r="BL15" s="365"/>
      <c r="BM15" s="366"/>
      <c r="BN15" s="367">
        <v>437509</v>
      </c>
      <c r="BO15" s="368"/>
      <c r="BP15" s="368"/>
      <c r="BQ15" s="368"/>
      <c r="BR15" s="368"/>
      <c r="BS15" s="368"/>
      <c r="BT15" s="368"/>
      <c r="BU15" s="369"/>
      <c r="BV15" s="367">
        <v>448271</v>
      </c>
      <c r="BW15" s="368"/>
      <c r="BX15" s="368"/>
      <c r="BY15" s="368"/>
      <c r="BZ15" s="368"/>
      <c r="CA15" s="368"/>
      <c r="CB15" s="368"/>
      <c r="CC15" s="369"/>
      <c r="CD15" s="505" t="s">
        <v>151</v>
      </c>
      <c r="CE15" s="506"/>
      <c r="CF15" s="506"/>
      <c r="CG15" s="506"/>
      <c r="CH15" s="506"/>
      <c r="CI15" s="506"/>
      <c r="CJ15" s="506"/>
      <c r="CK15" s="506"/>
      <c r="CL15" s="506"/>
      <c r="CM15" s="506"/>
      <c r="CN15" s="506"/>
      <c r="CO15" s="506"/>
      <c r="CP15" s="506"/>
      <c r="CQ15" s="506"/>
      <c r="CR15" s="506"/>
      <c r="CS15" s="507"/>
      <c r="CT15" s="186"/>
      <c r="CU15" s="187"/>
      <c r="CV15" s="187"/>
      <c r="CW15" s="187"/>
      <c r="CX15" s="187"/>
      <c r="CY15" s="187"/>
      <c r="CZ15" s="187"/>
      <c r="DA15" s="188"/>
      <c r="DB15" s="186"/>
      <c r="DC15" s="187"/>
      <c r="DD15" s="187"/>
      <c r="DE15" s="187"/>
      <c r="DF15" s="187"/>
      <c r="DG15" s="187"/>
      <c r="DH15" s="187"/>
      <c r="DI15" s="188"/>
    </row>
    <row r="16" spans="1:119" ht="18.75" customHeight="1" x14ac:dyDescent="0.15">
      <c r="A16" s="176"/>
      <c r="B16" s="467"/>
      <c r="C16" s="468"/>
      <c r="D16" s="468"/>
      <c r="E16" s="468"/>
      <c r="F16" s="468"/>
      <c r="G16" s="468"/>
      <c r="H16" s="468"/>
      <c r="I16" s="468"/>
      <c r="J16" s="468"/>
      <c r="K16" s="469"/>
      <c r="L16" s="485" t="s">
        <v>152</v>
      </c>
      <c r="M16" s="508"/>
      <c r="N16" s="508"/>
      <c r="O16" s="508"/>
      <c r="P16" s="508"/>
      <c r="Q16" s="509"/>
      <c r="R16" s="510" t="s">
        <v>153</v>
      </c>
      <c r="S16" s="511"/>
      <c r="T16" s="511"/>
      <c r="U16" s="511"/>
      <c r="V16" s="512"/>
      <c r="W16" s="394"/>
      <c r="X16" s="395"/>
      <c r="Y16" s="395"/>
      <c r="Z16" s="395"/>
      <c r="AA16" s="395"/>
      <c r="AB16" s="384"/>
      <c r="AC16" s="491">
        <v>34.299999999999997</v>
      </c>
      <c r="AD16" s="492"/>
      <c r="AE16" s="492"/>
      <c r="AF16" s="492"/>
      <c r="AG16" s="493"/>
      <c r="AH16" s="491">
        <v>37.200000000000003</v>
      </c>
      <c r="AI16" s="492"/>
      <c r="AJ16" s="492"/>
      <c r="AK16" s="492"/>
      <c r="AL16" s="494"/>
      <c r="AM16" s="433"/>
      <c r="AN16" s="434"/>
      <c r="AO16" s="434"/>
      <c r="AP16" s="434"/>
      <c r="AQ16" s="434"/>
      <c r="AR16" s="434"/>
      <c r="AS16" s="434"/>
      <c r="AT16" s="435"/>
      <c r="AU16" s="436"/>
      <c r="AV16" s="437"/>
      <c r="AW16" s="437"/>
      <c r="AX16" s="437"/>
      <c r="AY16" s="438" t="s">
        <v>154</v>
      </c>
      <c r="AZ16" s="439"/>
      <c r="BA16" s="439"/>
      <c r="BB16" s="439"/>
      <c r="BC16" s="439"/>
      <c r="BD16" s="439"/>
      <c r="BE16" s="439"/>
      <c r="BF16" s="439"/>
      <c r="BG16" s="439"/>
      <c r="BH16" s="439"/>
      <c r="BI16" s="439"/>
      <c r="BJ16" s="439"/>
      <c r="BK16" s="439"/>
      <c r="BL16" s="439"/>
      <c r="BM16" s="440"/>
      <c r="BN16" s="404">
        <v>2069238</v>
      </c>
      <c r="BO16" s="405"/>
      <c r="BP16" s="405"/>
      <c r="BQ16" s="405"/>
      <c r="BR16" s="405"/>
      <c r="BS16" s="405"/>
      <c r="BT16" s="405"/>
      <c r="BU16" s="406"/>
      <c r="BV16" s="404">
        <v>1883759</v>
      </c>
      <c r="BW16" s="405"/>
      <c r="BX16" s="405"/>
      <c r="BY16" s="405"/>
      <c r="BZ16" s="405"/>
      <c r="CA16" s="405"/>
      <c r="CB16" s="405"/>
      <c r="CC16" s="406"/>
      <c r="CD16" s="189"/>
      <c r="CE16" s="518"/>
      <c r="CF16" s="518"/>
      <c r="CG16" s="518"/>
      <c r="CH16" s="518"/>
      <c r="CI16" s="518"/>
      <c r="CJ16" s="518"/>
      <c r="CK16" s="518"/>
      <c r="CL16" s="518"/>
      <c r="CM16" s="518"/>
      <c r="CN16" s="518"/>
      <c r="CO16" s="518"/>
      <c r="CP16" s="518"/>
      <c r="CQ16" s="518"/>
      <c r="CR16" s="518"/>
      <c r="CS16" s="519"/>
      <c r="CT16" s="401"/>
      <c r="CU16" s="402"/>
      <c r="CV16" s="402"/>
      <c r="CW16" s="402"/>
      <c r="CX16" s="402"/>
      <c r="CY16" s="402"/>
      <c r="CZ16" s="402"/>
      <c r="DA16" s="403"/>
      <c r="DB16" s="401"/>
      <c r="DC16" s="402"/>
      <c r="DD16" s="402"/>
      <c r="DE16" s="402"/>
      <c r="DF16" s="402"/>
      <c r="DG16" s="402"/>
      <c r="DH16" s="402"/>
      <c r="DI16" s="403"/>
    </row>
    <row r="17" spans="1:113" ht="18.75" customHeight="1" thickBot="1" x14ac:dyDescent="0.2">
      <c r="A17" s="176"/>
      <c r="B17" s="470"/>
      <c r="C17" s="471"/>
      <c r="D17" s="471"/>
      <c r="E17" s="471"/>
      <c r="F17" s="471"/>
      <c r="G17" s="471"/>
      <c r="H17" s="471"/>
      <c r="I17" s="471"/>
      <c r="J17" s="471"/>
      <c r="K17" s="472"/>
      <c r="L17" s="190"/>
      <c r="M17" s="515" t="s">
        <v>155</v>
      </c>
      <c r="N17" s="516"/>
      <c r="O17" s="516"/>
      <c r="P17" s="516"/>
      <c r="Q17" s="517"/>
      <c r="R17" s="510" t="s">
        <v>156</v>
      </c>
      <c r="S17" s="511"/>
      <c r="T17" s="511"/>
      <c r="U17" s="511"/>
      <c r="V17" s="512"/>
      <c r="W17" s="420" t="s">
        <v>157</v>
      </c>
      <c r="X17" s="421"/>
      <c r="Y17" s="421"/>
      <c r="Z17" s="421"/>
      <c r="AA17" s="421"/>
      <c r="AB17" s="411"/>
      <c r="AC17" s="455">
        <v>1093</v>
      </c>
      <c r="AD17" s="456"/>
      <c r="AE17" s="456"/>
      <c r="AF17" s="456"/>
      <c r="AG17" s="498"/>
      <c r="AH17" s="455">
        <v>1062</v>
      </c>
      <c r="AI17" s="456"/>
      <c r="AJ17" s="456"/>
      <c r="AK17" s="456"/>
      <c r="AL17" s="457"/>
      <c r="AM17" s="433"/>
      <c r="AN17" s="434"/>
      <c r="AO17" s="434"/>
      <c r="AP17" s="434"/>
      <c r="AQ17" s="434"/>
      <c r="AR17" s="434"/>
      <c r="AS17" s="434"/>
      <c r="AT17" s="435"/>
      <c r="AU17" s="436"/>
      <c r="AV17" s="437"/>
      <c r="AW17" s="437"/>
      <c r="AX17" s="437"/>
      <c r="AY17" s="438" t="s">
        <v>158</v>
      </c>
      <c r="AZ17" s="439"/>
      <c r="BA17" s="439"/>
      <c r="BB17" s="439"/>
      <c r="BC17" s="439"/>
      <c r="BD17" s="439"/>
      <c r="BE17" s="439"/>
      <c r="BF17" s="439"/>
      <c r="BG17" s="439"/>
      <c r="BH17" s="439"/>
      <c r="BI17" s="439"/>
      <c r="BJ17" s="439"/>
      <c r="BK17" s="439"/>
      <c r="BL17" s="439"/>
      <c r="BM17" s="440"/>
      <c r="BN17" s="404">
        <v>537809</v>
      </c>
      <c r="BO17" s="405"/>
      <c r="BP17" s="405"/>
      <c r="BQ17" s="405"/>
      <c r="BR17" s="405"/>
      <c r="BS17" s="405"/>
      <c r="BT17" s="405"/>
      <c r="BU17" s="406"/>
      <c r="BV17" s="404">
        <v>554588</v>
      </c>
      <c r="BW17" s="405"/>
      <c r="BX17" s="405"/>
      <c r="BY17" s="405"/>
      <c r="BZ17" s="405"/>
      <c r="CA17" s="405"/>
      <c r="CB17" s="405"/>
      <c r="CC17" s="406"/>
      <c r="CD17" s="189"/>
      <c r="CE17" s="518"/>
      <c r="CF17" s="518"/>
      <c r="CG17" s="518"/>
      <c r="CH17" s="518"/>
      <c r="CI17" s="518"/>
      <c r="CJ17" s="518"/>
      <c r="CK17" s="518"/>
      <c r="CL17" s="518"/>
      <c r="CM17" s="518"/>
      <c r="CN17" s="518"/>
      <c r="CO17" s="518"/>
      <c r="CP17" s="518"/>
      <c r="CQ17" s="518"/>
      <c r="CR17" s="518"/>
      <c r="CS17" s="519"/>
      <c r="CT17" s="401"/>
      <c r="CU17" s="402"/>
      <c r="CV17" s="402"/>
      <c r="CW17" s="402"/>
      <c r="CX17" s="402"/>
      <c r="CY17" s="402"/>
      <c r="CZ17" s="402"/>
      <c r="DA17" s="403"/>
      <c r="DB17" s="401"/>
      <c r="DC17" s="402"/>
      <c r="DD17" s="402"/>
      <c r="DE17" s="402"/>
      <c r="DF17" s="402"/>
      <c r="DG17" s="402"/>
      <c r="DH17" s="402"/>
      <c r="DI17" s="403"/>
    </row>
    <row r="18" spans="1:113" ht="18.75" customHeight="1" thickBot="1" x14ac:dyDescent="0.2">
      <c r="A18" s="176"/>
      <c r="B18" s="526" t="s">
        <v>159</v>
      </c>
      <c r="C18" s="447"/>
      <c r="D18" s="447"/>
      <c r="E18" s="527"/>
      <c r="F18" s="527"/>
      <c r="G18" s="527"/>
      <c r="H18" s="527"/>
      <c r="I18" s="527"/>
      <c r="J18" s="527"/>
      <c r="K18" s="527"/>
      <c r="L18" s="528">
        <v>57.1</v>
      </c>
      <c r="M18" s="528"/>
      <c r="N18" s="528"/>
      <c r="O18" s="528"/>
      <c r="P18" s="528"/>
      <c r="Q18" s="528"/>
      <c r="R18" s="529"/>
      <c r="S18" s="529"/>
      <c r="T18" s="529"/>
      <c r="U18" s="529"/>
      <c r="V18" s="530"/>
      <c r="W18" s="422"/>
      <c r="X18" s="423"/>
      <c r="Y18" s="423"/>
      <c r="Z18" s="423"/>
      <c r="AA18" s="423"/>
      <c r="AB18" s="414"/>
      <c r="AC18" s="531">
        <v>55.8</v>
      </c>
      <c r="AD18" s="532"/>
      <c r="AE18" s="532"/>
      <c r="AF18" s="532"/>
      <c r="AG18" s="533"/>
      <c r="AH18" s="531">
        <v>52.2</v>
      </c>
      <c r="AI18" s="532"/>
      <c r="AJ18" s="532"/>
      <c r="AK18" s="532"/>
      <c r="AL18" s="534"/>
      <c r="AM18" s="433"/>
      <c r="AN18" s="434"/>
      <c r="AO18" s="434"/>
      <c r="AP18" s="434"/>
      <c r="AQ18" s="434"/>
      <c r="AR18" s="434"/>
      <c r="AS18" s="434"/>
      <c r="AT18" s="435"/>
      <c r="AU18" s="436"/>
      <c r="AV18" s="437"/>
      <c r="AW18" s="437"/>
      <c r="AX18" s="437"/>
      <c r="AY18" s="438" t="s">
        <v>160</v>
      </c>
      <c r="AZ18" s="439"/>
      <c r="BA18" s="439"/>
      <c r="BB18" s="439"/>
      <c r="BC18" s="439"/>
      <c r="BD18" s="439"/>
      <c r="BE18" s="439"/>
      <c r="BF18" s="439"/>
      <c r="BG18" s="439"/>
      <c r="BH18" s="439"/>
      <c r="BI18" s="439"/>
      <c r="BJ18" s="439"/>
      <c r="BK18" s="439"/>
      <c r="BL18" s="439"/>
      <c r="BM18" s="440"/>
      <c r="BN18" s="404">
        <v>1728387</v>
      </c>
      <c r="BO18" s="405"/>
      <c r="BP18" s="405"/>
      <c r="BQ18" s="405"/>
      <c r="BR18" s="405"/>
      <c r="BS18" s="405"/>
      <c r="BT18" s="405"/>
      <c r="BU18" s="406"/>
      <c r="BV18" s="404">
        <v>1664548</v>
      </c>
      <c r="BW18" s="405"/>
      <c r="BX18" s="405"/>
      <c r="BY18" s="405"/>
      <c r="BZ18" s="405"/>
      <c r="CA18" s="405"/>
      <c r="CB18" s="405"/>
      <c r="CC18" s="406"/>
      <c r="CD18" s="189"/>
      <c r="CE18" s="518"/>
      <c r="CF18" s="518"/>
      <c r="CG18" s="518"/>
      <c r="CH18" s="518"/>
      <c r="CI18" s="518"/>
      <c r="CJ18" s="518"/>
      <c r="CK18" s="518"/>
      <c r="CL18" s="518"/>
      <c r="CM18" s="518"/>
      <c r="CN18" s="518"/>
      <c r="CO18" s="518"/>
      <c r="CP18" s="518"/>
      <c r="CQ18" s="518"/>
      <c r="CR18" s="518"/>
      <c r="CS18" s="519"/>
      <c r="CT18" s="401"/>
      <c r="CU18" s="402"/>
      <c r="CV18" s="402"/>
      <c r="CW18" s="402"/>
      <c r="CX18" s="402"/>
      <c r="CY18" s="402"/>
      <c r="CZ18" s="402"/>
      <c r="DA18" s="403"/>
      <c r="DB18" s="401"/>
      <c r="DC18" s="402"/>
      <c r="DD18" s="402"/>
      <c r="DE18" s="402"/>
      <c r="DF18" s="402"/>
      <c r="DG18" s="402"/>
      <c r="DH18" s="402"/>
      <c r="DI18" s="403"/>
    </row>
    <row r="19" spans="1:113" ht="18.75" customHeight="1" thickBot="1" x14ac:dyDescent="0.2">
      <c r="A19" s="176"/>
      <c r="B19" s="526" t="s">
        <v>161</v>
      </c>
      <c r="C19" s="447"/>
      <c r="D19" s="447"/>
      <c r="E19" s="527"/>
      <c r="F19" s="527"/>
      <c r="G19" s="527"/>
      <c r="H19" s="527"/>
      <c r="I19" s="527"/>
      <c r="J19" s="527"/>
      <c r="K19" s="527"/>
      <c r="L19" s="535">
        <v>72</v>
      </c>
      <c r="M19" s="535"/>
      <c r="N19" s="535"/>
      <c r="O19" s="535"/>
      <c r="P19" s="535"/>
      <c r="Q19" s="535"/>
      <c r="R19" s="536"/>
      <c r="S19" s="536"/>
      <c r="T19" s="536"/>
      <c r="U19" s="536"/>
      <c r="V19" s="537"/>
      <c r="W19" s="361"/>
      <c r="X19" s="362"/>
      <c r="Y19" s="362"/>
      <c r="Z19" s="362"/>
      <c r="AA19" s="362"/>
      <c r="AB19" s="362"/>
      <c r="AC19" s="513"/>
      <c r="AD19" s="513"/>
      <c r="AE19" s="513"/>
      <c r="AF19" s="513"/>
      <c r="AG19" s="513"/>
      <c r="AH19" s="513"/>
      <c r="AI19" s="513"/>
      <c r="AJ19" s="513"/>
      <c r="AK19" s="513"/>
      <c r="AL19" s="514"/>
      <c r="AM19" s="433"/>
      <c r="AN19" s="434"/>
      <c r="AO19" s="434"/>
      <c r="AP19" s="434"/>
      <c r="AQ19" s="434"/>
      <c r="AR19" s="434"/>
      <c r="AS19" s="434"/>
      <c r="AT19" s="435"/>
      <c r="AU19" s="436"/>
      <c r="AV19" s="437"/>
      <c r="AW19" s="437"/>
      <c r="AX19" s="437"/>
      <c r="AY19" s="438" t="s">
        <v>162</v>
      </c>
      <c r="AZ19" s="439"/>
      <c r="BA19" s="439"/>
      <c r="BB19" s="439"/>
      <c r="BC19" s="439"/>
      <c r="BD19" s="439"/>
      <c r="BE19" s="439"/>
      <c r="BF19" s="439"/>
      <c r="BG19" s="439"/>
      <c r="BH19" s="439"/>
      <c r="BI19" s="439"/>
      <c r="BJ19" s="439"/>
      <c r="BK19" s="439"/>
      <c r="BL19" s="439"/>
      <c r="BM19" s="440"/>
      <c r="BN19" s="404">
        <v>2640862</v>
      </c>
      <c r="BO19" s="405"/>
      <c r="BP19" s="405"/>
      <c r="BQ19" s="405"/>
      <c r="BR19" s="405"/>
      <c r="BS19" s="405"/>
      <c r="BT19" s="405"/>
      <c r="BU19" s="406"/>
      <c r="BV19" s="404">
        <v>2547781</v>
      </c>
      <c r="BW19" s="405"/>
      <c r="BX19" s="405"/>
      <c r="BY19" s="405"/>
      <c r="BZ19" s="405"/>
      <c r="CA19" s="405"/>
      <c r="CB19" s="405"/>
      <c r="CC19" s="406"/>
      <c r="CD19" s="189"/>
      <c r="CE19" s="518"/>
      <c r="CF19" s="518"/>
      <c r="CG19" s="518"/>
      <c r="CH19" s="518"/>
      <c r="CI19" s="518"/>
      <c r="CJ19" s="518"/>
      <c r="CK19" s="518"/>
      <c r="CL19" s="518"/>
      <c r="CM19" s="518"/>
      <c r="CN19" s="518"/>
      <c r="CO19" s="518"/>
      <c r="CP19" s="518"/>
      <c r="CQ19" s="518"/>
      <c r="CR19" s="518"/>
      <c r="CS19" s="519"/>
      <c r="CT19" s="401"/>
      <c r="CU19" s="402"/>
      <c r="CV19" s="402"/>
      <c r="CW19" s="402"/>
      <c r="CX19" s="402"/>
      <c r="CY19" s="402"/>
      <c r="CZ19" s="402"/>
      <c r="DA19" s="403"/>
      <c r="DB19" s="401"/>
      <c r="DC19" s="402"/>
      <c r="DD19" s="402"/>
      <c r="DE19" s="402"/>
      <c r="DF19" s="402"/>
      <c r="DG19" s="402"/>
      <c r="DH19" s="402"/>
      <c r="DI19" s="403"/>
    </row>
    <row r="20" spans="1:113" ht="18.75" customHeight="1" thickBot="1" x14ac:dyDescent="0.2">
      <c r="A20" s="176"/>
      <c r="B20" s="526" t="s">
        <v>163</v>
      </c>
      <c r="C20" s="447"/>
      <c r="D20" s="447"/>
      <c r="E20" s="527"/>
      <c r="F20" s="527"/>
      <c r="G20" s="527"/>
      <c r="H20" s="527"/>
      <c r="I20" s="527"/>
      <c r="J20" s="527"/>
      <c r="K20" s="527"/>
      <c r="L20" s="535">
        <v>1553</v>
      </c>
      <c r="M20" s="535"/>
      <c r="N20" s="535"/>
      <c r="O20" s="535"/>
      <c r="P20" s="535"/>
      <c r="Q20" s="535"/>
      <c r="R20" s="536"/>
      <c r="S20" s="536"/>
      <c r="T20" s="536"/>
      <c r="U20" s="536"/>
      <c r="V20" s="537"/>
      <c r="W20" s="422"/>
      <c r="X20" s="423"/>
      <c r="Y20" s="423"/>
      <c r="Z20" s="423"/>
      <c r="AA20" s="423"/>
      <c r="AB20" s="423"/>
      <c r="AC20" s="538"/>
      <c r="AD20" s="538"/>
      <c r="AE20" s="538"/>
      <c r="AF20" s="538"/>
      <c r="AG20" s="538"/>
      <c r="AH20" s="538"/>
      <c r="AI20" s="538"/>
      <c r="AJ20" s="538"/>
      <c r="AK20" s="538"/>
      <c r="AL20" s="539"/>
      <c r="AM20" s="540"/>
      <c r="AN20" s="459"/>
      <c r="AO20" s="459"/>
      <c r="AP20" s="459"/>
      <c r="AQ20" s="459"/>
      <c r="AR20" s="459"/>
      <c r="AS20" s="459"/>
      <c r="AT20" s="460"/>
      <c r="AU20" s="541"/>
      <c r="AV20" s="542"/>
      <c r="AW20" s="542"/>
      <c r="AX20" s="543"/>
      <c r="AY20" s="438"/>
      <c r="AZ20" s="439"/>
      <c r="BA20" s="439"/>
      <c r="BB20" s="439"/>
      <c r="BC20" s="439"/>
      <c r="BD20" s="439"/>
      <c r="BE20" s="439"/>
      <c r="BF20" s="439"/>
      <c r="BG20" s="439"/>
      <c r="BH20" s="439"/>
      <c r="BI20" s="439"/>
      <c r="BJ20" s="439"/>
      <c r="BK20" s="439"/>
      <c r="BL20" s="439"/>
      <c r="BM20" s="440"/>
      <c r="BN20" s="404"/>
      <c r="BO20" s="405"/>
      <c r="BP20" s="405"/>
      <c r="BQ20" s="405"/>
      <c r="BR20" s="405"/>
      <c r="BS20" s="405"/>
      <c r="BT20" s="405"/>
      <c r="BU20" s="406"/>
      <c r="BV20" s="404"/>
      <c r="BW20" s="405"/>
      <c r="BX20" s="405"/>
      <c r="BY20" s="405"/>
      <c r="BZ20" s="405"/>
      <c r="CA20" s="405"/>
      <c r="CB20" s="405"/>
      <c r="CC20" s="406"/>
      <c r="CD20" s="189"/>
      <c r="CE20" s="518"/>
      <c r="CF20" s="518"/>
      <c r="CG20" s="518"/>
      <c r="CH20" s="518"/>
      <c r="CI20" s="518"/>
      <c r="CJ20" s="518"/>
      <c r="CK20" s="518"/>
      <c r="CL20" s="518"/>
      <c r="CM20" s="518"/>
      <c r="CN20" s="518"/>
      <c r="CO20" s="518"/>
      <c r="CP20" s="518"/>
      <c r="CQ20" s="518"/>
      <c r="CR20" s="518"/>
      <c r="CS20" s="519"/>
      <c r="CT20" s="401"/>
      <c r="CU20" s="402"/>
      <c r="CV20" s="402"/>
      <c r="CW20" s="402"/>
      <c r="CX20" s="402"/>
      <c r="CY20" s="402"/>
      <c r="CZ20" s="402"/>
      <c r="DA20" s="403"/>
      <c r="DB20" s="401"/>
      <c r="DC20" s="402"/>
      <c r="DD20" s="402"/>
      <c r="DE20" s="402"/>
      <c r="DF20" s="402"/>
      <c r="DG20" s="402"/>
      <c r="DH20" s="402"/>
      <c r="DI20" s="403"/>
    </row>
    <row r="21" spans="1:113" ht="18.75" customHeight="1" thickBot="1" x14ac:dyDescent="0.2">
      <c r="A21" s="176"/>
      <c r="B21" s="544" t="s">
        <v>164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520"/>
      <c r="AZ21" s="521"/>
      <c r="BA21" s="521"/>
      <c r="BB21" s="521"/>
      <c r="BC21" s="521"/>
      <c r="BD21" s="521"/>
      <c r="BE21" s="521"/>
      <c r="BF21" s="521"/>
      <c r="BG21" s="521"/>
      <c r="BH21" s="521"/>
      <c r="BI21" s="521"/>
      <c r="BJ21" s="521"/>
      <c r="BK21" s="521"/>
      <c r="BL21" s="521"/>
      <c r="BM21" s="522"/>
      <c r="BN21" s="523"/>
      <c r="BO21" s="524"/>
      <c r="BP21" s="524"/>
      <c r="BQ21" s="524"/>
      <c r="BR21" s="524"/>
      <c r="BS21" s="524"/>
      <c r="BT21" s="524"/>
      <c r="BU21" s="525"/>
      <c r="BV21" s="523"/>
      <c r="BW21" s="524"/>
      <c r="BX21" s="524"/>
      <c r="BY21" s="524"/>
      <c r="BZ21" s="524"/>
      <c r="CA21" s="524"/>
      <c r="CB21" s="524"/>
      <c r="CC21" s="525"/>
      <c r="CD21" s="189"/>
      <c r="CE21" s="518"/>
      <c r="CF21" s="518"/>
      <c r="CG21" s="518"/>
      <c r="CH21" s="518"/>
      <c r="CI21" s="518"/>
      <c r="CJ21" s="518"/>
      <c r="CK21" s="518"/>
      <c r="CL21" s="518"/>
      <c r="CM21" s="518"/>
      <c r="CN21" s="518"/>
      <c r="CO21" s="518"/>
      <c r="CP21" s="518"/>
      <c r="CQ21" s="518"/>
      <c r="CR21" s="518"/>
      <c r="CS21" s="519"/>
      <c r="CT21" s="401"/>
      <c r="CU21" s="402"/>
      <c r="CV21" s="402"/>
      <c r="CW21" s="402"/>
      <c r="CX21" s="402"/>
      <c r="CY21" s="402"/>
      <c r="CZ21" s="402"/>
      <c r="DA21" s="403"/>
      <c r="DB21" s="401"/>
      <c r="DC21" s="402"/>
      <c r="DD21" s="402"/>
      <c r="DE21" s="402"/>
      <c r="DF21" s="402"/>
      <c r="DG21" s="402"/>
      <c r="DH21" s="402"/>
      <c r="DI21" s="403"/>
    </row>
    <row r="22" spans="1:113" ht="18.75" customHeight="1" x14ac:dyDescent="0.15">
      <c r="A22" s="176"/>
      <c r="B22" s="574" t="s">
        <v>165</v>
      </c>
      <c r="C22" s="548"/>
      <c r="D22" s="549"/>
      <c r="E22" s="416" t="s">
        <v>1</v>
      </c>
      <c r="F22" s="421"/>
      <c r="G22" s="421"/>
      <c r="H22" s="421"/>
      <c r="I22" s="421"/>
      <c r="J22" s="421"/>
      <c r="K22" s="411"/>
      <c r="L22" s="416" t="s">
        <v>166</v>
      </c>
      <c r="M22" s="421"/>
      <c r="N22" s="421"/>
      <c r="O22" s="421"/>
      <c r="P22" s="411"/>
      <c r="Q22" s="579" t="s">
        <v>167</v>
      </c>
      <c r="R22" s="580"/>
      <c r="S22" s="580"/>
      <c r="T22" s="580"/>
      <c r="U22" s="580"/>
      <c r="V22" s="581"/>
      <c r="W22" s="547" t="s">
        <v>168</v>
      </c>
      <c r="X22" s="548"/>
      <c r="Y22" s="549"/>
      <c r="Z22" s="416" t="s">
        <v>1</v>
      </c>
      <c r="AA22" s="421"/>
      <c r="AB22" s="421"/>
      <c r="AC22" s="421"/>
      <c r="AD22" s="421"/>
      <c r="AE22" s="421"/>
      <c r="AF22" s="421"/>
      <c r="AG22" s="411"/>
      <c r="AH22" s="585" t="s">
        <v>169</v>
      </c>
      <c r="AI22" s="421"/>
      <c r="AJ22" s="421"/>
      <c r="AK22" s="421"/>
      <c r="AL22" s="411"/>
      <c r="AM22" s="585" t="s">
        <v>170</v>
      </c>
      <c r="AN22" s="586"/>
      <c r="AO22" s="586"/>
      <c r="AP22" s="586"/>
      <c r="AQ22" s="586"/>
      <c r="AR22" s="587"/>
      <c r="AS22" s="579" t="s">
        <v>167</v>
      </c>
      <c r="AT22" s="580"/>
      <c r="AU22" s="580"/>
      <c r="AV22" s="580"/>
      <c r="AW22" s="580"/>
      <c r="AX22" s="591"/>
      <c r="AY22" s="364" t="s">
        <v>171</v>
      </c>
      <c r="AZ22" s="365"/>
      <c r="BA22" s="365"/>
      <c r="BB22" s="365"/>
      <c r="BC22" s="365"/>
      <c r="BD22" s="365"/>
      <c r="BE22" s="365"/>
      <c r="BF22" s="365"/>
      <c r="BG22" s="365"/>
      <c r="BH22" s="365"/>
      <c r="BI22" s="365"/>
      <c r="BJ22" s="365"/>
      <c r="BK22" s="365"/>
      <c r="BL22" s="365"/>
      <c r="BM22" s="366"/>
      <c r="BN22" s="367">
        <v>1745335</v>
      </c>
      <c r="BO22" s="368"/>
      <c r="BP22" s="368"/>
      <c r="BQ22" s="368"/>
      <c r="BR22" s="368"/>
      <c r="BS22" s="368"/>
      <c r="BT22" s="368"/>
      <c r="BU22" s="369"/>
      <c r="BV22" s="367">
        <v>1786150</v>
      </c>
      <c r="BW22" s="368"/>
      <c r="BX22" s="368"/>
      <c r="BY22" s="368"/>
      <c r="BZ22" s="368"/>
      <c r="CA22" s="368"/>
      <c r="CB22" s="368"/>
      <c r="CC22" s="369"/>
      <c r="CD22" s="189"/>
      <c r="CE22" s="518"/>
      <c r="CF22" s="518"/>
      <c r="CG22" s="518"/>
      <c r="CH22" s="518"/>
      <c r="CI22" s="518"/>
      <c r="CJ22" s="518"/>
      <c r="CK22" s="518"/>
      <c r="CL22" s="518"/>
      <c r="CM22" s="518"/>
      <c r="CN22" s="518"/>
      <c r="CO22" s="518"/>
      <c r="CP22" s="518"/>
      <c r="CQ22" s="518"/>
      <c r="CR22" s="518"/>
      <c r="CS22" s="519"/>
      <c r="CT22" s="401"/>
      <c r="CU22" s="402"/>
      <c r="CV22" s="402"/>
      <c r="CW22" s="402"/>
      <c r="CX22" s="402"/>
      <c r="CY22" s="402"/>
      <c r="CZ22" s="402"/>
      <c r="DA22" s="403"/>
      <c r="DB22" s="401"/>
      <c r="DC22" s="402"/>
      <c r="DD22" s="402"/>
      <c r="DE22" s="402"/>
      <c r="DF22" s="402"/>
      <c r="DG22" s="402"/>
      <c r="DH22" s="402"/>
      <c r="DI22" s="403"/>
    </row>
    <row r="23" spans="1:113" ht="18.75" customHeight="1" x14ac:dyDescent="0.15">
      <c r="A23" s="176"/>
      <c r="B23" s="575"/>
      <c r="C23" s="551"/>
      <c r="D23" s="552"/>
      <c r="E23" s="390"/>
      <c r="F23" s="395"/>
      <c r="G23" s="395"/>
      <c r="H23" s="395"/>
      <c r="I23" s="395"/>
      <c r="J23" s="395"/>
      <c r="K23" s="384"/>
      <c r="L23" s="390"/>
      <c r="M23" s="395"/>
      <c r="N23" s="395"/>
      <c r="O23" s="395"/>
      <c r="P23" s="384"/>
      <c r="Q23" s="582"/>
      <c r="R23" s="583"/>
      <c r="S23" s="583"/>
      <c r="T23" s="583"/>
      <c r="U23" s="583"/>
      <c r="V23" s="584"/>
      <c r="W23" s="550"/>
      <c r="X23" s="551"/>
      <c r="Y23" s="552"/>
      <c r="Z23" s="390"/>
      <c r="AA23" s="395"/>
      <c r="AB23" s="395"/>
      <c r="AC23" s="395"/>
      <c r="AD23" s="395"/>
      <c r="AE23" s="395"/>
      <c r="AF23" s="395"/>
      <c r="AG23" s="384"/>
      <c r="AH23" s="390"/>
      <c r="AI23" s="395"/>
      <c r="AJ23" s="395"/>
      <c r="AK23" s="395"/>
      <c r="AL23" s="384"/>
      <c r="AM23" s="588"/>
      <c r="AN23" s="589"/>
      <c r="AO23" s="589"/>
      <c r="AP23" s="589"/>
      <c r="AQ23" s="589"/>
      <c r="AR23" s="590"/>
      <c r="AS23" s="582"/>
      <c r="AT23" s="583"/>
      <c r="AU23" s="583"/>
      <c r="AV23" s="583"/>
      <c r="AW23" s="583"/>
      <c r="AX23" s="592"/>
      <c r="AY23" s="438" t="s">
        <v>172</v>
      </c>
      <c r="AZ23" s="439"/>
      <c r="BA23" s="439"/>
      <c r="BB23" s="439"/>
      <c r="BC23" s="439"/>
      <c r="BD23" s="439"/>
      <c r="BE23" s="439"/>
      <c r="BF23" s="439"/>
      <c r="BG23" s="439"/>
      <c r="BH23" s="439"/>
      <c r="BI23" s="439"/>
      <c r="BJ23" s="439"/>
      <c r="BK23" s="439"/>
      <c r="BL23" s="439"/>
      <c r="BM23" s="440"/>
      <c r="BN23" s="404">
        <v>1295537</v>
      </c>
      <c r="BO23" s="405"/>
      <c r="BP23" s="405"/>
      <c r="BQ23" s="405"/>
      <c r="BR23" s="405"/>
      <c r="BS23" s="405"/>
      <c r="BT23" s="405"/>
      <c r="BU23" s="406"/>
      <c r="BV23" s="404">
        <v>1311405</v>
      </c>
      <c r="BW23" s="405"/>
      <c r="BX23" s="405"/>
      <c r="BY23" s="405"/>
      <c r="BZ23" s="405"/>
      <c r="CA23" s="405"/>
      <c r="CB23" s="405"/>
      <c r="CC23" s="406"/>
      <c r="CD23" s="189"/>
      <c r="CE23" s="518"/>
      <c r="CF23" s="518"/>
      <c r="CG23" s="518"/>
      <c r="CH23" s="518"/>
      <c r="CI23" s="518"/>
      <c r="CJ23" s="518"/>
      <c r="CK23" s="518"/>
      <c r="CL23" s="518"/>
      <c r="CM23" s="518"/>
      <c r="CN23" s="518"/>
      <c r="CO23" s="518"/>
      <c r="CP23" s="518"/>
      <c r="CQ23" s="518"/>
      <c r="CR23" s="518"/>
      <c r="CS23" s="519"/>
      <c r="CT23" s="401"/>
      <c r="CU23" s="402"/>
      <c r="CV23" s="402"/>
      <c r="CW23" s="402"/>
      <c r="CX23" s="402"/>
      <c r="CY23" s="402"/>
      <c r="CZ23" s="402"/>
      <c r="DA23" s="403"/>
      <c r="DB23" s="401"/>
      <c r="DC23" s="402"/>
      <c r="DD23" s="402"/>
      <c r="DE23" s="402"/>
      <c r="DF23" s="402"/>
      <c r="DG23" s="402"/>
      <c r="DH23" s="402"/>
      <c r="DI23" s="403"/>
    </row>
    <row r="24" spans="1:113" ht="18.75" customHeight="1" thickBot="1" x14ac:dyDescent="0.2">
      <c r="A24" s="176"/>
      <c r="B24" s="575"/>
      <c r="C24" s="551"/>
      <c r="D24" s="552"/>
      <c r="E24" s="454" t="s">
        <v>173</v>
      </c>
      <c r="F24" s="434"/>
      <c r="G24" s="434"/>
      <c r="H24" s="434"/>
      <c r="I24" s="434"/>
      <c r="J24" s="434"/>
      <c r="K24" s="435"/>
      <c r="L24" s="455">
        <v>1</v>
      </c>
      <c r="M24" s="456"/>
      <c r="N24" s="456"/>
      <c r="O24" s="456"/>
      <c r="P24" s="498"/>
      <c r="Q24" s="455">
        <v>7400</v>
      </c>
      <c r="R24" s="456"/>
      <c r="S24" s="456"/>
      <c r="T24" s="456"/>
      <c r="U24" s="456"/>
      <c r="V24" s="498"/>
      <c r="W24" s="550"/>
      <c r="X24" s="551"/>
      <c r="Y24" s="552"/>
      <c r="Z24" s="454" t="s">
        <v>174</v>
      </c>
      <c r="AA24" s="434"/>
      <c r="AB24" s="434"/>
      <c r="AC24" s="434"/>
      <c r="AD24" s="434"/>
      <c r="AE24" s="434"/>
      <c r="AF24" s="434"/>
      <c r="AG24" s="435"/>
      <c r="AH24" s="455">
        <v>54</v>
      </c>
      <c r="AI24" s="456"/>
      <c r="AJ24" s="456"/>
      <c r="AK24" s="456"/>
      <c r="AL24" s="498"/>
      <c r="AM24" s="455">
        <v>160488</v>
      </c>
      <c r="AN24" s="456"/>
      <c r="AO24" s="456"/>
      <c r="AP24" s="456"/>
      <c r="AQ24" s="456"/>
      <c r="AR24" s="498"/>
      <c r="AS24" s="455">
        <v>2972</v>
      </c>
      <c r="AT24" s="456"/>
      <c r="AU24" s="456"/>
      <c r="AV24" s="456"/>
      <c r="AW24" s="456"/>
      <c r="AX24" s="457"/>
      <c r="AY24" s="520" t="s">
        <v>175</v>
      </c>
      <c r="AZ24" s="521"/>
      <c r="BA24" s="521"/>
      <c r="BB24" s="521"/>
      <c r="BC24" s="521"/>
      <c r="BD24" s="521"/>
      <c r="BE24" s="521"/>
      <c r="BF24" s="521"/>
      <c r="BG24" s="521"/>
      <c r="BH24" s="521"/>
      <c r="BI24" s="521"/>
      <c r="BJ24" s="521"/>
      <c r="BK24" s="521"/>
      <c r="BL24" s="521"/>
      <c r="BM24" s="522"/>
      <c r="BN24" s="404">
        <v>605632</v>
      </c>
      <c r="BO24" s="405"/>
      <c r="BP24" s="405"/>
      <c r="BQ24" s="405"/>
      <c r="BR24" s="405"/>
      <c r="BS24" s="405"/>
      <c r="BT24" s="405"/>
      <c r="BU24" s="406"/>
      <c r="BV24" s="404">
        <v>614290</v>
      </c>
      <c r="BW24" s="405"/>
      <c r="BX24" s="405"/>
      <c r="BY24" s="405"/>
      <c r="BZ24" s="405"/>
      <c r="CA24" s="405"/>
      <c r="CB24" s="405"/>
      <c r="CC24" s="406"/>
      <c r="CD24" s="189"/>
      <c r="CE24" s="518"/>
      <c r="CF24" s="518"/>
      <c r="CG24" s="518"/>
      <c r="CH24" s="518"/>
      <c r="CI24" s="518"/>
      <c r="CJ24" s="518"/>
      <c r="CK24" s="518"/>
      <c r="CL24" s="518"/>
      <c r="CM24" s="518"/>
      <c r="CN24" s="518"/>
      <c r="CO24" s="518"/>
      <c r="CP24" s="518"/>
      <c r="CQ24" s="518"/>
      <c r="CR24" s="518"/>
      <c r="CS24" s="519"/>
      <c r="CT24" s="401"/>
      <c r="CU24" s="402"/>
      <c r="CV24" s="402"/>
      <c r="CW24" s="402"/>
      <c r="CX24" s="402"/>
      <c r="CY24" s="402"/>
      <c r="CZ24" s="402"/>
      <c r="DA24" s="403"/>
      <c r="DB24" s="401"/>
      <c r="DC24" s="402"/>
      <c r="DD24" s="402"/>
      <c r="DE24" s="402"/>
      <c r="DF24" s="402"/>
      <c r="DG24" s="402"/>
      <c r="DH24" s="402"/>
      <c r="DI24" s="403"/>
    </row>
    <row r="25" spans="1:113" ht="18.75" customHeight="1" x14ac:dyDescent="0.15">
      <c r="A25" s="176"/>
      <c r="B25" s="575"/>
      <c r="C25" s="551"/>
      <c r="D25" s="552"/>
      <c r="E25" s="454" t="s">
        <v>176</v>
      </c>
      <c r="F25" s="434"/>
      <c r="G25" s="434"/>
      <c r="H25" s="434"/>
      <c r="I25" s="434"/>
      <c r="J25" s="434"/>
      <c r="K25" s="435"/>
      <c r="L25" s="455" t="s">
        <v>138</v>
      </c>
      <c r="M25" s="456"/>
      <c r="N25" s="456"/>
      <c r="O25" s="456"/>
      <c r="P25" s="498"/>
      <c r="Q25" s="455" t="s">
        <v>138</v>
      </c>
      <c r="R25" s="456"/>
      <c r="S25" s="456"/>
      <c r="T25" s="456"/>
      <c r="U25" s="456"/>
      <c r="V25" s="498"/>
      <c r="W25" s="550"/>
      <c r="X25" s="551"/>
      <c r="Y25" s="552"/>
      <c r="Z25" s="454" t="s">
        <v>177</v>
      </c>
      <c r="AA25" s="434"/>
      <c r="AB25" s="434"/>
      <c r="AC25" s="434"/>
      <c r="AD25" s="434"/>
      <c r="AE25" s="434"/>
      <c r="AF25" s="434"/>
      <c r="AG25" s="435"/>
      <c r="AH25" s="455" t="s">
        <v>138</v>
      </c>
      <c r="AI25" s="456"/>
      <c r="AJ25" s="456"/>
      <c r="AK25" s="456"/>
      <c r="AL25" s="498"/>
      <c r="AM25" s="455" t="s">
        <v>138</v>
      </c>
      <c r="AN25" s="456"/>
      <c r="AO25" s="456"/>
      <c r="AP25" s="456"/>
      <c r="AQ25" s="456"/>
      <c r="AR25" s="498"/>
      <c r="AS25" s="455" t="s">
        <v>138</v>
      </c>
      <c r="AT25" s="456"/>
      <c r="AU25" s="456"/>
      <c r="AV25" s="456"/>
      <c r="AW25" s="456"/>
      <c r="AX25" s="457"/>
      <c r="AY25" s="364" t="s">
        <v>178</v>
      </c>
      <c r="AZ25" s="365"/>
      <c r="BA25" s="365"/>
      <c r="BB25" s="365"/>
      <c r="BC25" s="365"/>
      <c r="BD25" s="365"/>
      <c r="BE25" s="365"/>
      <c r="BF25" s="365"/>
      <c r="BG25" s="365"/>
      <c r="BH25" s="365"/>
      <c r="BI25" s="365"/>
      <c r="BJ25" s="365"/>
      <c r="BK25" s="365"/>
      <c r="BL25" s="365"/>
      <c r="BM25" s="366"/>
      <c r="BN25" s="367" t="s">
        <v>137</v>
      </c>
      <c r="BO25" s="368"/>
      <c r="BP25" s="368"/>
      <c r="BQ25" s="368"/>
      <c r="BR25" s="368"/>
      <c r="BS25" s="368"/>
      <c r="BT25" s="368"/>
      <c r="BU25" s="369"/>
      <c r="BV25" s="367" t="s">
        <v>138</v>
      </c>
      <c r="BW25" s="368"/>
      <c r="BX25" s="368"/>
      <c r="BY25" s="368"/>
      <c r="BZ25" s="368"/>
      <c r="CA25" s="368"/>
      <c r="CB25" s="368"/>
      <c r="CC25" s="369"/>
      <c r="CD25" s="189"/>
      <c r="CE25" s="518"/>
      <c r="CF25" s="518"/>
      <c r="CG25" s="518"/>
      <c r="CH25" s="518"/>
      <c r="CI25" s="518"/>
      <c r="CJ25" s="518"/>
      <c r="CK25" s="518"/>
      <c r="CL25" s="518"/>
      <c r="CM25" s="518"/>
      <c r="CN25" s="518"/>
      <c r="CO25" s="518"/>
      <c r="CP25" s="518"/>
      <c r="CQ25" s="518"/>
      <c r="CR25" s="518"/>
      <c r="CS25" s="519"/>
      <c r="CT25" s="401"/>
      <c r="CU25" s="402"/>
      <c r="CV25" s="402"/>
      <c r="CW25" s="402"/>
      <c r="CX25" s="402"/>
      <c r="CY25" s="402"/>
      <c r="CZ25" s="402"/>
      <c r="DA25" s="403"/>
      <c r="DB25" s="401"/>
      <c r="DC25" s="402"/>
      <c r="DD25" s="402"/>
      <c r="DE25" s="402"/>
      <c r="DF25" s="402"/>
      <c r="DG25" s="402"/>
      <c r="DH25" s="402"/>
      <c r="DI25" s="403"/>
    </row>
    <row r="26" spans="1:113" ht="18.75" customHeight="1" x14ac:dyDescent="0.15">
      <c r="A26" s="176"/>
      <c r="B26" s="575"/>
      <c r="C26" s="551"/>
      <c r="D26" s="552"/>
      <c r="E26" s="454" t="s">
        <v>179</v>
      </c>
      <c r="F26" s="434"/>
      <c r="G26" s="434"/>
      <c r="H26" s="434"/>
      <c r="I26" s="434"/>
      <c r="J26" s="434"/>
      <c r="K26" s="435"/>
      <c r="L26" s="455">
        <v>1</v>
      </c>
      <c r="M26" s="456"/>
      <c r="N26" s="456"/>
      <c r="O26" s="456"/>
      <c r="P26" s="498"/>
      <c r="Q26" s="455">
        <v>5500</v>
      </c>
      <c r="R26" s="456"/>
      <c r="S26" s="456"/>
      <c r="T26" s="456"/>
      <c r="U26" s="456"/>
      <c r="V26" s="498"/>
      <c r="W26" s="550"/>
      <c r="X26" s="551"/>
      <c r="Y26" s="552"/>
      <c r="Z26" s="454" t="s">
        <v>180</v>
      </c>
      <c r="AA26" s="556"/>
      <c r="AB26" s="556"/>
      <c r="AC26" s="556"/>
      <c r="AD26" s="556"/>
      <c r="AE26" s="556"/>
      <c r="AF26" s="556"/>
      <c r="AG26" s="557"/>
      <c r="AH26" s="455" t="s">
        <v>138</v>
      </c>
      <c r="AI26" s="456"/>
      <c r="AJ26" s="456"/>
      <c r="AK26" s="456"/>
      <c r="AL26" s="498"/>
      <c r="AM26" s="455" t="s">
        <v>138</v>
      </c>
      <c r="AN26" s="456"/>
      <c r="AO26" s="456"/>
      <c r="AP26" s="456"/>
      <c r="AQ26" s="456"/>
      <c r="AR26" s="498"/>
      <c r="AS26" s="455" t="s">
        <v>138</v>
      </c>
      <c r="AT26" s="456"/>
      <c r="AU26" s="456"/>
      <c r="AV26" s="456"/>
      <c r="AW26" s="456"/>
      <c r="AX26" s="457"/>
      <c r="AY26" s="407" t="s">
        <v>181</v>
      </c>
      <c r="AZ26" s="408"/>
      <c r="BA26" s="408"/>
      <c r="BB26" s="408"/>
      <c r="BC26" s="408"/>
      <c r="BD26" s="408"/>
      <c r="BE26" s="408"/>
      <c r="BF26" s="408"/>
      <c r="BG26" s="408"/>
      <c r="BH26" s="408"/>
      <c r="BI26" s="408"/>
      <c r="BJ26" s="408"/>
      <c r="BK26" s="408"/>
      <c r="BL26" s="408"/>
      <c r="BM26" s="409"/>
      <c r="BN26" s="404" t="s">
        <v>138</v>
      </c>
      <c r="BO26" s="405"/>
      <c r="BP26" s="405"/>
      <c r="BQ26" s="405"/>
      <c r="BR26" s="405"/>
      <c r="BS26" s="405"/>
      <c r="BT26" s="405"/>
      <c r="BU26" s="406"/>
      <c r="BV26" s="404" t="s">
        <v>138</v>
      </c>
      <c r="BW26" s="405"/>
      <c r="BX26" s="405"/>
      <c r="BY26" s="405"/>
      <c r="BZ26" s="405"/>
      <c r="CA26" s="405"/>
      <c r="CB26" s="405"/>
      <c r="CC26" s="406"/>
      <c r="CD26" s="189"/>
      <c r="CE26" s="518"/>
      <c r="CF26" s="518"/>
      <c r="CG26" s="518"/>
      <c r="CH26" s="518"/>
      <c r="CI26" s="518"/>
      <c r="CJ26" s="518"/>
      <c r="CK26" s="518"/>
      <c r="CL26" s="518"/>
      <c r="CM26" s="518"/>
      <c r="CN26" s="518"/>
      <c r="CO26" s="518"/>
      <c r="CP26" s="518"/>
      <c r="CQ26" s="518"/>
      <c r="CR26" s="518"/>
      <c r="CS26" s="519"/>
      <c r="CT26" s="401"/>
      <c r="CU26" s="402"/>
      <c r="CV26" s="402"/>
      <c r="CW26" s="402"/>
      <c r="CX26" s="402"/>
      <c r="CY26" s="402"/>
      <c r="CZ26" s="402"/>
      <c r="DA26" s="403"/>
      <c r="DB26" s="401"/>
      <c r="DC26" s="402"/>
      <c r="DD26" s="402"/>
      <c r="DE26" s="402"/>
      <c r="DF26" s="402"/>
      <c r="DG26" s="402"/>
      <c r="DH26" s="402"/>
      <c r="DI26" s="403"/>
    </row>
    <row r="27" spans="1:113" ht="18.75" customHeight="1" thickBot="1" x14ac:dyDescent="0.2">
      <c r="A27" s="176"/>
      <c r="B27" s="575"/>
      <c r="C27" s="551"/>
      <c r="D27" s="552"/>
      <c r="E27" s="454" t="s">
        <v>182</v>
      </c>
      <c r="F27" s="434"/>
      <c r="G27" s="434"/>
      <c r="H27" s="434"/>
      <c r="I27" s="434"/>
      <c r="J27" s="434"/>
      <c r="K27" s="435"/>
      <c r="L27" s="455">
        <v>1</v>
      </c>
      <c r="M27" s="456"/>
      <c r="N27" s="456"/>
      <c r="O27" s="456"/>
      <c r="P27" s="498"/>
      <c r="Q27" s="455">
        <v>2710</v>
      </c>
      <c r="R27" s="456"/>
      <c r="S27" s="456"/>
      <c r="T27" s="456"/>
      <c r="U27" s="456"/>
      <c r="V27" s="498"/>
      <c r="W27" s="550"/>
      <c r="X27" s="551"/>
      <c r="Y27" s="552"/>
      <c r="Z27" s="454" t="s">
        <v>183</v>
      </c>
      <c r="AA27" s="434"/>
      <c r="AB27" s="434"/>
      <c r="AC27" s="434"/>
      <c r="AD27" s="434"/>
      <c r="AE27" s="434"/>
      <c r="AF27" s="434"/>
      <c r="AG27" s="435"/>
      <c r="AH27" s="455" t="s">
        <v>137</v>
      </c>
      <c r="AI27" s="456"/>
      <c r="AJ27" s="456"/>
      <c r="AK27" s="456"/>
      <c r="AL27" s="498"/>
      <c r="AM27" s="455" t="s">
        <v>137</v>
      </c>
      <c r="AN27" s="456"/>
      <c r="AO27" s="456"/>
      <c r="AP27" s="456"/>
      <c r="AQ27" s="456"/>
      <c r="AR27" s="498"/>
      <c r="AS27" s="455" t="s">
        <v>138</v>
      </c>
      <c r="AT27" s="456"/>
      <c r="AU27" s="456"/>
      <c r="AV27" s="456"/>
      <c r="AW27" s="456"/>
      <c r="AX27" s="457"/>
      <c r="AY27" s="499" t="s">
        <v>184</v>
      </c>
      <c r="AZ27" s="500"/>
      <c r="BA27" s="500"/>
      <c r="BB27" s="500"/>
      <c r="BC27" s="500"/>
      <c r="BD27" s="500"/>
      <c r="BE27" s="500"/>
      <c r="BF27" s="500"/>
      <c r="BG27" s="500"/>
      <c r="BH27" s="500"/>
      <c r="BI27" s="500"/>
      <c r="BJ27" s="500"/>
      <c r="BK27" s="500"/>
      <c r="BL27" s="500"/>
      <c r="BM27" s="501"/>
      <c r="BN27" s="523">
        <v>115147</v>
      </c>
      <c r="BO27" s="524"/>
      <c r="BP27" s="524"/>
      <c r="BQ27" s="524"/>
      <c r="BR27" s="524"/>
      <c r="BS27" s="524"/>
      <c r="BT27" s="524"/>
      <c r="BU27" s="525"/>
      <c r="BV27" s="523">
        <v>105247</v>
      </c>
      <c r="BW27" s="524"/>
      <c r="BX27" s="524"/>
      <c r="BY27" s="524"/>
      <c r="BZ27" s="524"/>
      <c r="CA27" s="524"/>
      <c r="CB27" s="524"/>
      <c r="CC27" s="525"/>
      <c r="CD27" s="191"/>
      <c r="CE27" s="518"/>
      <c r="CF27" s="518"/>
      <c r="CG27" s="518"/>
      <c r="CH27" s="518"/>
      <c r="CI27" s="518"/>
      <c r="CJ27" s="518"/>
      <c r="CK27" s="518"/>
      <c r="CL27" s="518"/>
      <c r="CM27" s="518"/>
      <c r="CN27" s="518"/>
      <c r="CO27" s="518"/>
      <c r="CP27" s="518"/>
      <c r="CQ27" s="518"/>
      <c r="CR27" s="518"/>
      <c r="CS27" s="519"/>
      <c r="CT27" s="401"/>
      <c r="CU27" s="402"/>
      <c r="CV27" s="402"/>
      <c r="CW27" s="402"/>
      <c r="CX27" s="402"/>
      <c r="CY27" s="402"/>
      <c r="CZ27" s="402"/>
      <c r="DA27" s="403"/>
      <c r="DB27" s="401"/>
      <c r="DC27" s="402"/>
      <c r="DD27" s="402"/>
      <c r="DE27" s="402"/>
      <c r="DF27" s="402"/>
      <c r="DG27" s="402"/>
      <c r="DH27" s="402"/>
      <c r="DI27" s="403"/>
    </row>
    <row r="28" spans="1:113" ht="18.75" customHeight="1" x14ac:dyDescent="0.15">
      <c r="A28" s="176"/>
      <c r="B28" s="575"/>
      <c r="C28" s="551"/>
      <c r="D28" s="552"/>
      <c r="E28" s="454" t="s">
        <v>185</v>
      </c>
      <c r="F28" s="434"/>
      <c r="G28" s="434"/>
      <c r="H28" s="434"/>
      <c r="I28" s="434"/>
      <c r="J28" s="434"/>
      <c r="K28" s="435"/>
      <c r="L28" s="455">
        <v>1</v>
      </c>
      <c r="M28" s="456"/>
      <c r="N28" s="456"/>
      <c r="O28" s="456"/>
      <c r="P28" s="498"/>
      <c r="Q28" s="455">
        <v>1820</v>
      </c>
      <c r="R28" s="456"/>
      <c r="S28" s="456"/>
      <c r="T28" s="456"/>
      <c r="U28" s="456"/>
      <c r="V28" s="498"/>
      <c r="W28" s="550"/>
      <c r="X28" s="551"/>
      <c r="Y28" s="552"/>
      <c r="Z28" s="454" t="s">
        <v>186</v>
      </c>
      <c r="AA28" s="434"/>
      <c r="AB28" s="434"/>
      <c r="AC28" s="434"/>
      <c r="AD28" s="434"/>
      <c r="AE28" s="434"/>
      <c r="AF28" s="434"/>
      <c r="AG28" s="435"/>
      <c r="AH28" s="455" t="s">
        <v>138</v>
      </c>
      <c r="AI28" s="456"/>
      <c r="AJ28" s="456"/>
      <c r="AK28" s="456"/>
      <c r="AL28" s="498"/>
      <c r="AM28" s="455" t="s">
        <v>138</v>
      </c>
      <c r="AN28" s="456"/>
      <c r="AO28" s="456"/>
      <c r="AP28" s="456"/>
      <c r="AQ28" s="456"/>
      <c r="AR28" s="498"/>
      <c r="AS28" s="455" t="s">
        <v>138</v>
      </c>
      <c r="AT28" s="456"/>
      <c r="AU28" s="456"/>
      <c r="AV28" s="456"/>
      <c r="AW28" s="456"/>
      <c r="AX28" s="457"/>
      <c r="AY28" s="558" t="s">
        <v>187</v>
      </c>
      <c r="AZ28" s="559"/>
      <c r="BA28" s="559"/>
      <c r="BB28" s="560"/>
      <c r="BC28" s="364" t="s">
        <v>48</v>
      </c>
      <c r="BD28" s="365"/>
      <c r="BE28" s="365"/>
      <c r="BF28" s="365"/>
      <c r="BG28" s="365"/>
      <c r="BH28" s="365"/>
      <c r="BI28" s="365"/>
      <c r="BJ28" s="365"/>
      <c r="BK28" s="365"/>
      <c r="BL28" s="365"/>
      <c r="BM28" s="366"/>
      <c r="BN28" s="367">
        <v>1032439</v>
      </c>
      <c r="BO28" s="368"/>
      <c r="BP28" s="368"/>
      <c r="BQ28" s="368"/>
      <c r="BR28" s="368"/>
      <c r="BS28" s="368"/>
      <c r="BT28" s="368"/>
      <c r="BU28" s="369"/>
      <c r="BV28" s="367">
        <v>959471</v>
      </c>
      <c r="BW28" s="368"/>
      <c r="BX28" s="368"/>
      <c r="BY28" s="368"/>
      <c r="BZ28" s="368"/>
      <c r="CA28" s="368"/>
      <c r="CB28" s="368"/>
      <c r="CC28" s="369"/>
      <c r="CD28" s="189"/>
      <c r="CE28" s="518"/>
      <c r="CF28" s="518"/>
      <c r="CG28" s="518"/>
      <c r="CH28" s="518"/>
      <c r="CI28" s="518"/>
      <c r="CJ28" s="518"/>
      <c r="CK28" s="518"/>
      <c r="CL28" s="518"/>
      <c r="CM28" s="518"/>
      <c r="CN28" s="518"/>
      <c r="CO28" s="518"/>
      <c r="CP28" s="518"/>
      <c r="CQ28" s="518"/>
      <c r="CR28" s="518"/>
      <c r="CS28" s="519"/>
      <c r="CT28" s="401"/>
      <c r="CU28" s="402"/>
      <c r="CV28" s="402"/>
      <c r="CW28" s="402"/>
      <c r="CX28" s="402"/>
      <c r="CY28" s="402"/>
      <c r="CZ28" s="402"/>
      <c r="DA28" s="403"/>
      <c r="DB28" s="401"/>
      <c r="DC28" s="402"/>
      <c r="DD28" s="402"/>
      <c r="DE28" s="402"/>
      <c r="DF28" s="402"/>
      <c r="DG28" s="402"/>
      <c r="DH28" s="402"/>
      <c r="DI28" s="403"/>
    </row>
    <row r="29" spans="1:113" ht="18.75" customHeight="1" x14ac:dyDescent="0.15">
      <c r="A29" s="176"/>
      <c r="B29" s="575"/>
      <c r="C29" s="551"/>
      <c r="D29" s="552"/>
      <c r="E29" s="454" t="s">
        <v>188</v>
      </c>
      <c r="F29" s="434"/>
      <c r="G29" s="434"/>
      <c r="H29" s="434"/>
      <c r="I29" s="434"/>
      <c r="J29" s="434"/>
      <c r="K29" s="435"/>
      <c r="L29" s="455">
        <v>8</v>
      </c>
      <c r="M29" s="456"/>
      <c r="N29" s="456"/>
      <c r="O29" s="456"/>
      <c r="P29" s="498"/>
      <c r="Q29" s="455">
        <v>1640</v>
      </c>
      <c r="R29" s="456"/>
      <c r="S29" s="456"/>
      <c r="T29" s="456"/>
      <c r="U29" s="456"/>
      <c r="V29" s="498"/>
      <c r="W29" s="553"/>
      <c r="X29" s="554"/>
      <c r="Y29" s="555"/>
      <c r="Z29" s="454" t="s">
        <v>189</v>
      </c>
      <c r="AA29" s="434"/>
      <c r="AB29" s="434"/>
      <c r="AC29" s="434"/>
      <c r="AD29" s="434"/>
      <c r="AE29" s="434"/>
      <c r="AF29" s="434"/>
      <c r="AG29" s="435"/>
      <c r="AH29" s="455">
        <v>54</v>
      </c>
      <c r="AI29" s="456"/>
      <c r="AJ29" s="456"/>
      <c r="AK29" s="456"/>
      <c r="AL29" s="498"/>
      <c r="AM29" s="455">
        <v>160488</v>
      </c>
      <c r="AN29" s="456"/>
      <c r="AO29" s="456"/>
      <c r="AP29" s="456"/>
      <c r="AQ29" s="456"/>
      <c r="AR29" s="498"/>
      <c r="AS29" s="455">
        <v>2972</v>
      </c>
      <c r="AT29" s="456"/>
      <c r="AU29" s="456"/>
      <c r="AV29" s="456"/>
      <c r="AW29" s="456"/>
      <c r="AX29" s="457"/>
      <c r="AY29" s="561"/>
      <c r="AZ29" s="562"/>
      <c r="BA29" s="562"/>
      <c r="BB29" s="563"/>
      <c r="BC29" s="438" t="s">
        <v>190</v>
      </c>
      <c r="BD29" s="439"/>
      <c r="BE29" s="439"/>
      <c r="BF29" s="439"/>
      <c r="BG29" s="439"/>
      <c r="BH29" s="439"/>
      <c r="BI29" s="439"/>
      <c r="BJ29" s="439"/>
      <c r="BK29" s="439"/>
      <c r="BL29" s="439"/>
      <c r="BM29" s="440"/>
      <c r="BN29" s="404">
        <v>46688</v>
      </c>
      <c r="BO29" s="405"/>
      <c r="BP29" s="405"/>
      <c r="BQ29" s="405"/>
      <c r="BR29" s="405"/>
      <c r="BS29" s="405"/>
      <c r="BT29" s="405"/>
      <c r="BU29" s="406"/>
      <c r="BV29" s="404">
        <v>24988</v>
      </c>
      <c r="BW29" s="405"/>
      <c r="BX29" s="405"/>
      <c r="BY29" s="405"/>
      <c r="BZ29" s="405"/>
      <c r="CA29" s="405"/>
      <c r="CB29" s="405"/>
      <c r="CC29" s="406"/>
      <c r="CD29" s="191"/>
      <c r="CE29" s="518"/>
      <c r="CF29" s="518"/>
      <c r="CG29" s="518"/>
      <c r="CH29" s="518"/>
      <c r="CI29" s="518"/>
      <c r="CJ29" s="518"/>
      <c r="CK29" s="518"/>
      <c r="CL29" s="518"/>
      <c r="CM29" s="518"/>
      <c r="CN29" s="518"/>
      <c r="CO29" s="518"/>
      <c r="CP29" s="518"/>
      <c r="CQ29" s="518"/>
      <c r="CR29" s="518"/>
      <c r="CS29" s="519"/>
      <c r="CT29" s="401"/>
      <c r="CU29" s="402"/>
      <c r="CV29" s="402"/>
      <c r="CW29" s="402"/>
      <c r="CX29" s="402"/>
      <c r="CY29" s="402"/>
      <c r="CZ29" s="402"/>
      <c r="DA29" s="403"/>
      <c r="DB29" s="401"/>
      <c r="DC29" s="402"/>
      <c r="DD29" s="402"/>
      <c r="DE29" s="402"/>
      <c r="DF29" s="402"/>
      <c r="DG29" s="402"/>
      <c r="DH29" s="402"/>
      <c r="DI29" s="403"/>
    </row>
    <row r="30" spans="1:113" ht="18.75" customHeight="1" thickBot="1" x14ac:dyDescent="0.2">
      <c r="A30" s="176"/>
      <c r="B30" s="576"/>
      <c r="C30" s="577"/>
      <c r="D30" s="578"/>
      <c r="E30" s="458"/>
      <c r="F30" s="459"/>
      <c r="G30" s="459"/>
      <c r="H30" s="459"/>
      <c r="I30" s="459"/>
      <c r="J30" s="459"/>
      <c r="K30" s="460"/>
      <c r="L30" s="568"/>
      <c r="M30" s="569"/>
      <c r="N30" s="569"/>
      <c r="O30" s="569"/>
      <c r="P30" s="570"/>
      <c r="Q30" s="568"/>
      <c r="R30" s="569"/>
      <c r="S30" s="569"/>
      <c r="T30" s="569"/>
      <c r="U30" s="569"/>
      <c r="V30" s="570"/>
      <c r="W30" s="571" t="s">
        <v>191</v>
      </c>
      <c r="X30" s="572"/>
      <c r="Y30" s="572"/>
      <c r="Z30" s="572"/>
      <c r="AA30" s="572"/>
      <c r="AB30" s="572"/>
      <c r="AC30" s="572"/>
      <c r="AD30" s="572"/>
      <c r="AE30" s="572"/>
      <c r="AF30" s="572"/>
      <c r="AG30" s="573"/>
      <c r="AH30" s="531">
        <v>93.5</v>
      </c>
      <c r="AI30" s="532"/>
      <c r="AJ30" s="532"/>
      <c r="AK30" s="532"/>
      <c r="AL30" s="532"/>
      <c r="AM30" s="532"/>
      <c r="AN30" s="532"/>
      <c r="AO30" s="532"/>
      <c r="AP30" s="532"/>
      <c r="AQ30" s="532"/>
      <c r="AR30" s="532"/>
      <c r="AS30" s="532"/>
      <c r="AT30" s="532"/>
      <c r="AU30" s="532"/>
      <c r="AV30" s="532"/>
      <c r="AW30" s="532"/>
      <c r="AX30" s="534"/>
      <c r="AY30" s="564"/>
      <c r="AZ30" s="565"/>
      <c r="BA30" s="565"/>
      <c r="BB30" s="566"/>
      <c r="BC30" s="520" t="s">
        <v>50</v>
      </c>
      <c r="BD30" s="521"/>
      <c r="BE30" s="521"/>
      <c r="BF30" s="521"/>
      <c r="BG30" s="521"/>
      <c r="BH30" s="521"/>
      <c r="BI30" s="521"/>
      <c r="BJ30" s="521"/>
      <c r="BK30" s="521"/>
      <c r="BL30" s="521"/>
      <c r="BM30" s="522"/>
      <c r="BN30" s="523">
        <v>882147</v>
      </c>
      <c r="BO30" s="524"/>
      <c r="BP30" s="524"/>
      <c r="BQ30" s="524"/>
      <c r="BR30" s="524"/>
      <c r="BS30" s="524"/>
      <c r="BT30" s="524"/>
      <c r="BU30" s="525"/>
      <c r="BV30" s="523">
        <v>697568</v>
      </c>
      <c r="BW30" s="524"/>
      <c r="BX30" s="524"/>
      <c r="BY30" s="524"/>
      <c r="BZ30" s="524"/>
      <c r="CA30" s="524"/>
      <c r="CB30" s="524"/>
      <c r="CC30" s="525"/>
      <c r="CD30" s="192"/>
      <c r="CE30" s="193"/>
      <c r="CF30" s="193"/>
      <c r="CG30" s="193"/>
      <c r="CH30" s="193"/>
      <c r="CI30" s="193"/>
      <c r="CJ30" s="193"/>
      <c r="CK30" s="193"/>
      <c r="CL30" s="193"/>
      <c r="CM30" s="193"/>
      <c r="CN30" s="193"/>
      <c r="CO30" s="193"/>
      <c r="CP30" s="193"/>
      <c r="CQ30" s="193"/>
      <c r="CR30" s="193"/>
      <c r="CS30" s="194"/>
      <c r="CT30" s="195"/>
      <c r="CU30" s="196"/>
      <c r="CV30" s="196"/>
      <c r="CW30" s="196"/>
      <c r="CX30" s="196"/>
      <c r="CY30" s="196"/>
      <c r="CZ30" s="196"/>
      <c r="DA30" s="197"/>
      <c r="DB30" s="195"/>
      <c r="DC30" s="196"/>
      <c r="DD30" s="196"/>
      <c r="DE30" s="196"/>
      <c r="DF30" s="196"/>
      <c r="DG30" s="196"/>
      <c r="DH30" s="196"/>
      <c r="DI30" s="197"/>
    </row>
    <row r="31" spans="1:113" ht="13.5" customHeight="1" x14ac:dyDescent="0.15">
      <c r="A31" s="176"/>
      <c r="B31" s="198"/>
      <c r="DI31" s="199"/>
    </row>
    <row r="32" spans="1:113" ht="13.5" customHeight="1" x14ac:dyDescent="0.15">
      <c r="A32" s="176"/>
      <c r="B32" s="200"/>
      <c r="C32" s="567" t="s">
        <v>192</v>
      </c>
      <c r="D32" s="567"/>
      <c r="E32" s="567"/>
      <c r="F32" s="567"/>
      <c r="G32" s="567"/>
      <c r="H32" s="567"/>
      <c r="I32" s="567"/>
      <c r="J32" s="567"/>
      <c r="K32" s="567"/>
      <c r="L32" s="567"/>
      <c r="M32" s="567"/>
      <c r="N32" s="567"/>
      <c r="O32" s="567"/>
      <c r="P32" s="567"/>
      <c r="Q32" s="567"/>
      <c r="R32" s="567"/>
      <c r="S32" s="567"/>
      <c r="U32" s="408" t="s">
        <v>193</v>
      </c>
      <c r="V32" s="408"/>
      <c r="W32" s="408"/>
      <c r="X32" s="408"/>
      <c r="Y32" s="408"/>
      <c r="Z32" s="408"/>
      <c r="AA32" s="408"/>
      <c r="AB32" s="408"/>
      <c r="AC32" s="408"/>
      <c r="AD32" s="408"/>
      <c r="AE32" s="408"/>
      <c r="AF32" s="408"/>
      <c r="AG32" s="408"/>
      <c r="AH32" s="408"/>
      <c r="AI32" s="408"/>
      <c r="AJ32" s="408"/>
      <c r="AK32" s="408"/>
      <c r="AM32" s="408" t="s">
        <v>194</v>
      </c>
      <c r="AN32" s="408"/>
      <c r="AO32" s="408"/>
      <c r="AP32" s="408"/>
      <c r="AQ32" s="408"/>
      <c r="AR32" s="408"/>
      <c r="AS32" s="408"/>
      <c r="AT32" s="408"/>
      <c r="AU32" s="408"/>
      <c r="AV32" s="408"/>
      <c r="AW32" s="408"/>
      <c r="AX32" s="408"/>
      <c r="AY32" s="408"/>
      <c r="AZ32" s="408"/>
      <c r="BA32" s="408"/>
      <c r="BB32" s="408"/>
      <c r="BC32" s="408"/>
      <c r="BE32" s="408" t="s">
        <v>195</v>
      </c>
      <c r="BF32" s="408"/>
      <c r="BG32" s="408"/>
      <c r="BH32" s="408"/>
      <c r="BI32" s="408"/>
      <c r="BJ32" s="408"/>
      <c r="BK32" s="408"/>
      <c r="BL32" s="408"/>
      <c r="BM32" s="408"/>
      <c r="BN32" s="408"/>
      <c r="BO32" s="408"/>
      <c r="BP32" s="408"/>
      <c r="BQ32" s="408"/>
      <c r="BR32" s="408"/>
      <c r="BS32" s="408"/>
      <c r="BT32" s="408"/>
      <c r="BU32" s="408"/>
      <c r="BW32" s="408" t="s">
        <v>196</v>
      </c>
      <c r="BX32" s="408"/>
      <c r="BY32" s="408"/>
      <c r="BZ32" s="408"/>
      <c r="CA32" s="408"/>
      <c r="CB32" s="408"/>
      <c r="CC32" s="408"/>
      <c r="CD32" s="408"/>
      <c r="CE32" s="408"/>
      <c r="CF32" s="408"/>
      <c r="CG32" s="408"/>
      <c r="CH32" s="408"/>
      <c r="CI32" s="408"/>
      <c r="CJ32" s="408"/>
      <c r="CK32" s="408"/>
      <c r="CL32" s="408"/>
      <c r="CM32" s="408"/>
      <c r="CO32" s="408" t="s">
        <v>197</v>
      </c>
      <c r="CP32" s="408"/>
      <c r="CQ32" s="408"/>
      <c r="CR32" s="408"/>
      <c r="CS32" s="408"/>
      <c r="CT32" s="408"/>
      <c r="CU32" s="408"/>
      <c r="CV32" s="408"/>
      <c r="CW32" s="408"/>
      <c r="CX32" s="408"/>
      <c r="CY32" s="408"/>
      <c r="CZ32" s="408"/>
      <c r="DA32" s="408"/>
      <c r="DB32" s="408"/>
      <c r="DC32" s="408"/>
      <c r="DD32" s="408"/>
      <c r="DE32" s="408"/>
      <c r="DI32" s="199"/>
    </row>
    <row r="33" spans="1:113" ht="13.5" customHeight="1" x14ac:dyDescent="0.15">
      <c r="A33" s="176"/>
      <c r="B33" s="200"/>
      <c r="C33" s="428" t="s">
        <v>198</v>
      </c>
      <c r="D33" s="428"/>
      <c r="E33" s="393" t="s">
        <v>199</v>
      </c>
      <c r="F33" s="393"/>
      <c r="G33" s="393"/>
      <c r="H33" s="393"/>
      <c r="I33" s="393"/>
      <c r="J33" s="393"/>
      <c r="K33" s="393"/>
      <c r="L33" s="393"/>
      <c r="M33" s="393"/>
      <c r="N33" s="393"/>
      <c r="O33" s="393"/>
      <c r="P33" s="393"/>
      <c r="Q33" s="393"/>
      <c r="R33" s="393"/>
      <c r="S33" s="393"/>
      <c r="T33" s="201"/>
      <c r="U33" s="428" t="s">
        <v>198</v>
      </c>
      <c r="V33" s="428"/>
      <c r="W33" s="393" t="s">
        <v>199</v>
      </c>
      <c r="X33" s="393"/>
      <c r="Y33" s="393"/>
      <c r="Z33" s="393"/>
      <c r="AA33" s="393"/>
      <c r="AB33" s="393"/>
      <c r="AC33" s="393"/>
      <c r="AD33" s="393"/>
      <c r="AE33" s="393"/>
      <c r="AF33" s="393"/>
      <c r="AG33" s="393"/>
      <c r="AH33" s="393"/>
      <c r="AI33" s="393"/>
      <c r="AJ33" s="393"/>
      <c r="AK33" s="393"/>
      <c r="AL33" s="201"/>
      <c r="AM33" s="428" t="s">
        <v>200</v>
      </c>
      <c r="AN33" s="428"/>
      <c r="AO33" s="393" t="s">
        <v>199</v>
      </c>
      <c r="AP33" s="393"/>
      <c r="AQ33" s="393"/>
      <c r="AR33" s="393"/>
      <c r="AS33" s="393"/>
      <c r="AT33" s="393"/>
      <c r="AU33" s="393"/>
      <c r="AV33" s="393"/>
      <c r="AW33" s="393"/>
      <c r="AX33" s="393"/>
      <c r="AY33" s="393"/>
      <c r="AZ33" s="393"/>
      <c r="BA33" s="393"/>
      <c r="BB33" s="393"/>
      <c r="BC33" s="393"/>
      <c r="BD33" s="202"/>
      <c r="BE33" s="393" t="s">
        <v>201</v>
      </c>
      <c r="BF33" s="393"/>
      <c r="BG33" s="393" t="s">
        <v>202</v>
      </c>
      <c r="BH33" s="393"/>
      <c r="BI33" s="393"/>
      <c r="BJ33" s="393"/>
      <c r="BK33" s="393"/>
      <c r="BL33" s="393"/>
      <c r="BM33" s="393"/>
      <c r="BN33" s="393"/>
      <c r="BO33" s="393"/>
      <c r="BP33" s="393"/>
      <c r="BQ33" s="393"/>
      <c r="BR33" s="393"/>
      <c r="BS33" s="393"/>
      <c r="BT33" s="393"/>
      <c r="BU33" s="393"/>
      <c r="BV33" s="202"/>
      <c r="BW33" s="428" t="s">
        <v>201</v>
      </c>
      <c r="BX33" s="428"/>
      <c r="BY33" s="393" t="s">
        <v>203</v>
      </c>
      <c r="BZ33" s="393"/>
      <c r="CA33" s="393"/>
      <c r="CB33" s="393"/>
      <c r="CC33" s="393"/>
      <c r="CD33" s="393"/>
      <c r="CE33" s="393"/>
      <c r="CF33" s="393"/>
      <c r="CG33" s="393"/>
      <c r="CH33" s="393"/>
      <c r="CI33" s="393"/>
      <c r="CJ33" s="393"/>
      <c r="CK33" s="393"/>
      <c r="CL33" s="393"/>
      <c r="CM33" s="393"/>
      <c r="CN33" s="201"/>
      <c r="CO33" s="428" t="s">
        <v>200</v>
      </c>
      <c r="CP33" s="428"/>
      <c r="CQ33" s="393" t="s">
        <v>204</v>
      </c>
      <c r="CR33" s="393"/>
      <c r="CS33" s="393"/>
      <c r="CT33" s="393"/>
      <c r="CU33" s="393"/>
      <c r="CV33" s="393"/>
      <c r="CW33" s="393"/>
      <c r="CX33" s="393"/>
      <c r="CY33" s="393"/>
      <c r="CZ33" s="393"/>
      <c r="DA33" s="393"/>
      <c r="DB33" s="393"/>
      <c r="DC33" s="393"/>
      <c r="DD33" s="393"/>
      <c r="DE33" s="393"/>
      <c r="DF33" s="201"/>
      <c r="DG33" s="593" t="s">
        <v>205</v>
      </c>
      <c r="DH33" s="593"/>
      <c r="DI33" s="203"/>
    </row>
    <row r="34" spans="1:113" ht="32.25" customHeight="1" x14ac:dyDescent="0.15">
      <c r="A34" s="176"/>
      <c r="B34" s="200"/>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76"/>
      <c r="U34" s="594">
        <f>IF(W34="","",MAX(C34:D43)+1)</f>
        <v>3</v>
      </c>
      <c r="V34" s="594"/>
      <c r="W34" s="595" t="str">
        <f>IF('各会計、関係団体の財政状況及び健全化判断比率'!B28="","",'各会計、関係団体の財政状況及び健全化判断比率'!B28)</f>
        <v>青木村国民健康保険特別会計</v>
      </c>
      <c r="X34" s="595"/>
      <c r="Y34" s="595"/>
      <c r="Z34" s="595"/>
      <c r="AA34" s="595"/>
      <c r="AB34" s="595"/>
      <c r="AC34" s="595"/>
      <c r="AD34" s="595"/>
      <c r="AE34" s="595"/>
      <c r="AF34" s="595"/>
      <c r="AG34" s="595"/>
      <c r="AH34" s="595"/>
      <c r="AI34" s="595"/>
      <c r="AJ34" s="595"/>
      <c r="AK34" s="595"/>
      <c r="AL34" s="176"/>
      <c r="AM34" s="594">
        <f>IF(AO34="","",MAX(C34:D43,U34:V43)+1)</f>
        <v>6</v>
      </c>
      <c r="AN34" s="594"/>
      <c r="AO34" s="595" t="str">
        <f>IF('各会計、関係団体の財政状況及び健全化判断比率'!B31="","",'各会計、関係団体の財政状況及び健全化判断比率'!B31)</f>
        <v>青木村簡易水道事業会計</v>
      </c>
      <c r="AP34" s="595"/>
      <c r="AQ34" s="595"/>
      <c r="AR34" s="595"/>
      <c r="AS34" s="595"/>
      <c r="AT34" s="595"/>
      <c r="AU34" s="595"/>
      <c r="AV34" s="595"/>
      <c r="AW34" s="595"/>
      <c r="AX34" s="595"/>
      <c r="AY34" s="595"/>
      <c r="AZ34" s="595"/>
      <c r="BA34" s="595"/>
      <c r="BB34" s="595"/>
      <c r="BC34" s="595"/>
      <c r="BD34" s="176"/>
      <c r="BE34" s="594" t="str">
        <f>IF(BG34="","",MAX(C34:D43,U34:V43,AM34:AN43)+1)</f>
        <v/>
      </c>
      <c r="BF34" s="594"/>
      <c r="BG34" s="595"/>
      <c r="BH34" s="595"/>
      <c r="BI34" s="595"/>
      <c r="BJ34" s="595"/>
      <c r="BK34" s="595"/>
      <c r="BL34" s="595"/>
      <c r="BM34" s="595"/>
      <c r="BN34" s="595"/>
      <c r="BO34" s="595"/>
      <c r="BP34" s="595"/>
      <c r="BQ34" s="595"/>
      <c r="BR34" s="595"/>
      <c r="BS34" s="595"/>
      <c r="BT34" s="595"/>
      <c r="BU34" s="595"/>
      <c r="BV34" s="176"/>
      <c r="BW34" s="594">
        <f>IF(BY34="","",MAX(C34:D43,U34:V43,AM34:AN43,BE34:BF43)+1)</f>
        <v>8</v>
      </c>
      <c r="BX34" s="594"/>
      <c r="BY34" s="595" t="str">
        <f>IF('各会計、関係団体の財政状況及び健全化判断比率'!B68="","",'各会計、関係団体の財政状況及び健全化判断比率'!B68)</f>
        <v>上田地域広域連合（一般会計）</v>
      </c>
      <c r="BZ34" s="595"/>
      <c r="CA34" s="595"/>
      <c r="CB34" s="595"/>
      <c r="CC34" s="595"/>
      <c r="CD34" s="595"/>
      <c r="CE34" s="595"/>
      <c r="CF34" s="595"/>
      <c r="CG34" s="595"/>
      <c r="CH34" s="595"/>
      <c r="CI34" s="595"/>
      <c r="CJ34" s="595"/>
      <c r="CK34" s="595"/>
      <c r="CL34" s="595"/>
      <c r="CM34" s="595"/>
      <c r="CN34" s="176"/>
      <c r="CO34" s="594">
        <f>IF(CQ34="","",MAX(C34:D43,U34:V43,AM34:AN43,BE34:BF43,BW34:BX43)+1)</f>
        <v>18</v>
      </c>
      <c r="CP34" s="594"/>
      <c r="CQ34" s="595" t="str">
        <f>IF('各会計、関係団体の財政状況及び健全化判断比率'!BS7="","",'各会計、関係団体の財政状況及び健全化判断比率'!BS7)</f>
        <v>青木村土地開発公社</v>
      </c>
      <c r="CR34" s="595"/>
      <c r="CS34" s="595"/>
      <c r="CT34" s="595"/>
      <c r="CU34" s="595"/>
      <c r="CV34" s="595"/>
      <c r="CW34" s="595"/>
      <c r="CX34" s="595"/>
      <c r="CY34" s="595"/>
      <c r="CZ34" s="595"/>
      <c r="DA34" s="595"/>
      <c r="DB34" s="595"/>
      <c r="DC34" s="595"/>
      <c r="DD34" s="595"/>
      <c r="DE34" s="595"/>
      <c r="DG34" s="596" t="str">
        <f>IF('各会計、関係団体の財政状況及び健全化判断比率'!BR7="","",'各会計、関係団体の財政状況及び健全化判断比率'!BR7)</f>
        <v/>
      </c>
      <c r="DH34" s="596"/>
      <c r="DI34" s="203"/>
    </row>
    <row r="35" spans="1:113" ht="32.25" customHeight="1" x14ac:dyDescent="0.15">
      <c r="A35" s="176"/>
      <c r="B35" s="200"/>
      <c r="C35" s="594">
        <f>IF(E35="","",C34+1)</f>
        <v>2</v>
      </c>
      <c r="D35" s="594"/>
      <c r="E35" s="595" t="str">
        <f>IF('各会計、関係団体の財政状況及び健全化判断比率'!B8="","",'各会計、関係団体の財政状況及び健全化判断比率'!B8)</f>
        <v>青木村別荘事業特別会計</v>
      </c>
      <c r="F35" s="595"/>
      <c r="G35" s="595"/>
      <c r="H35" s="595"/>
      <c r="I35" s="595"/>
      <c r="J35" s="595"/>
      <c r="K35" s="595"/>
      <c r="L35" s="595"/>
      <c r="M35" s="595"/>
      <c r="N35" s="595"/>
      <c r="O35" s="595"/>
      <c r="P35" s="595"/>
      <c r="Q35" s="595"/>
      <c r="R35" s="595"/>
      <c r="S35" s="595"/>
      <c r="T35" s="176"/>
      <c r="U35" s="594">
        <f>IF(W35="","",U34+1)</f>
        <v>4</v>
      </c>
      <c r="V35" s="594"/>
      <c r="W35" s="595" t="str">
        <f>IF('各会計、関係団体の財政状況及び健全化判断比率'!B29="","",'各会計、関係団体の財政状況及び健全化判断比率'!B29)</f>
        <v>青木村介護保険特別会計</v>
      </c>
      <c r="X35" s="595"/>
      <c r="Y35" s="595"/>
      <c r="Z35" s="595"/>
      <c r="AA35" s="595"/>
      <c r="AB35" s="595"/>
      <c r="AC35" s="595"/>
      <c r="AD35" s="595"/>
      <c r="AE35" s="595"/>
      <c r="AF35" s="595"/>
      <c r="AG35" s="595"/>
      <c r="AH35" s="595"/>
      <c r="AI35" s="595"/>
      <c r="AJ35" s="595"/>
      <c r="AK35" s="595"/>
      <c r="AL35" s="176"/>
      <c r="AM35" s="594">
        <f t="shared" ref="AM35:AM43" si="0">IF(AO35="","",AM34+1)</f>
        <v>7</v>
      </c>
      <c r="AN35" s="594"/>
      <c r="AO35" s="595" t="str">
        <f>IF('各会計、関係団体の財政状況及び健全化判断比率'!B32="","",'各会計、関係団体の財政状況及び健全化判断比率'!B32)</f>
        <v>青木村特定環境保全公共下水道事業会計</v>
      </c>
      <c r="AP35" s="595"/>
      <c r="AQ35" s="595"/>
      <c r="AR35" s="595"/>
      <c r="AS35" s="595"/>
      <c r="AT35" s="595"/>
      <c r="AU35" s="595"/>
      <c r="AV35" s="595"/>
      <c r="AW35" s="595"/>
      <c r="AX35" s="595"/>
      <c r="AY35" s="595"/>
      <c r="AZ35" s="595"/>
      <c r="BA35" s="595"/>
      <c r="BB35" s="595"/>
      <c r="BC35" s="595"/>
      <c r="BD35" s="176"/>
      <c r="BE35" s="594" t="str">
        <f t="shared" ref="BE35:BE43" si="1">IF(BG35="","",BE34+1)</f>
        <v/>
      </c>
      <c r="BF35" s="594"/>
      <c r="BG35" s="595"/>
      <c r="BH35" s="595"/>
      <c r="BI35" s="595"/>
      <c r="BJ35" s="595"/>
      <c r="BK35" s="595"/>
      <c r="BL35" s="595"/>
      <c r="BM35" s="595"/>
      <c r="BN35" s="595"/>
      <c r="BO35" s="595"/>
      <c r="BP35" s="595"/>
      <c r="BQ35" s="595"/>
      <c r="BR35" s="595"/>
      <c r="BS35" s="595"/>
      <c r="BT35" s="595"/>
      <c r="BU35" s="595"/>
      <c r="BV35" s="176"/>
      <c r="BW35" s="594">
        <f t="shared" ref="BW35:BW43" si="2">IF(BY35="","",BW34+1)</f>
        <v>9</v>
      </c>
      <c r="BX35" s="594"/>
      <c r="BY35" s="595" t="str">
        <f>IF('各会計、関係団体の財政状況及び健全化判断比率'!B69="","",'各会計、関係団体の財政状況及び健全化判断比率'!B69)</f>
        <v>上田地域広域連合（ふるさと基金特別会計）</v>
      </c>
      <c r="BZ35" s="595"/>
      <c r="CA35" s="595"/>
      <c r="CB35" s="595"/>
      <c r="CC35" s="595"/>
      <c r="CD35" s="595"/>
      <c r="CE35" s="595"/>
      <c r="CF35" s="595"/>
      <c r="CG35" s="595"/>
      <c r="CH35" s="595"/>
      <c r="CI35" s="595"/>
      <c r="CJ35" s="595"/>
      <c r="CK35" s="595"/>
      <c r="CL35" s="595"/>
      <c r="CM35" s="595"/>
      <c r="CN35" s="176"/>
      <c r="CO35" s="594">
        <f t="shared" ref="CO35:CO43" si="3">IF(CQ35="","",CO34+1)</f>
        <v>19</v>
      </c>
      <c r="CP35" s="594"/>
      <c r="CQ35" s="595" t="str">
        <f>IF('各会計、関係団体の財政状況及び健全化判断比率'!BS8="","",'各会計、関係団体の財政状況及び健全化判断比率'!BS8)</f>
        <v>株式会社道の駅あおき</v>
      </c>
      <c r="CR35" s="595"/>
      <c r="CS35" s="595"/>
      <c r="CT35" s="595"/>
      <c r="CU35" s="595"/>
      <c r="CV35" s="595"/>
      <c r="CW35" s="595"/>
      <c r="CX35" s="595"/>
      <c r="CY35" s="595"/>
      <c r="CZ35" s="595"/>
      <c r="DA35" s="595"/>
      <c r="DB35" s="595"/>
      <c r="DC35" s="595"/>
      <c r="DD35" s="595"/>
      <c r="DE35" s="595"/>
      <c r="DG35" s="596" t="str">
        <f>IF('各会計、関係団体の財政状況及び健全化判断比率'!BR8="","",'各会計、関係団体の財政状況及び健全化判断比率'!BR8)</f>
        <v/>
      </c>
      <c r="DH35" s="596"/>
      <c r="DI35" s="203"/>
    </row>
    <row r="36" spans="1:113" ht="32.25" customHeight="1" x14ac:dyDescent="0.15">
      <c r="A36" s="176"/>
      <c r="B36" s="200"/>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76"/>
      <c r="U36" s="594">
        <f t="shared" ref="U36:U43" si="4">IF(W36="","",U35+1)</f>
        <v>5</v>
      </c>
      <c r="V36" s="594"/>
      <c r="W36" s="595" t="str">
        <f>IF('各会計、関係団体の財政状況及び健全化判断比率'!B30="","",'各会計、関係団体の財政状況及び健全化判断比率'!B30)</f>
        <v>青木村後期高齢者医療特別会計</v>
      </c>
      <c r="X36" s="595"/>
      <c r="Y36" s="595"/>
      <c r="Z36" s="595"/>
      <c r="AA36" s="595"/>
      <c r="AB36" s="595"/>
      <c r="AC36" s="595"/>
      <c r="AD36" s="595"/>
      <c r="AE36" s="595"/>
      <c r="AF36" s="595"/>
      <c r="AG36" s="595"/>
      <c r="AH36" s="595"/>
      <c r="AI36" s="595"/>
      <c r="AJ36" s="595"/>
      <c r="AK36" s="595"/>
      <c r="AL36" s="176"/>
      <c r="AM36" s="594" t="str">
        <f t="shared" si="0"/>
        <v/>
      </c>
      <c r="AN36" s="594"/>
      <c r="AO36" s="595"/>
      <c r="AP36" s="595"/>
      <c r="AQ36" s="595"/>
      <c r="AR36" s="595"/>
      <c r="AS36" s="595"/>
      <c r="AT36" s="595"/>
      <c r="AU36" s="595"/>
      <c r="AV36" s="595"/>
      <c r="AW36" s="595"/>
      <c r="AX36" s="595"/>
      <c r="AY36" s="595"/>
      <c r="AZ36" s="595"/>
      <c r="BA36" s="595"/>
      <c r="BB36" s="595"/>
      <c r="BC36" s="595"/>
      <c r="BD36" s="176"/>
      <c r="BE36" s="594" t="str">
        <f t="shared" si="1"/>
        <v/>
      </c>
      <c r="BF36" s="594"/>
      <c r="BG36" s="595"/>
      <c r="BH36" s="595"/>
      <c r="BI36" s="595"/>
      <c r="BJ36" s="595"/>
      <c r="BK36" s="595"/>
      <c r="BL36" s="595"/>
      <c r="BM36" s="595"/>
      <c r="BN36" s="595"/>
      <c r="BO36" s="595"/>
      <c r="BP36" s="595"/>
      <c r="BQ36" s="595"/>
      <c r="BR36" s="595"/>
      <c r="BS36" s="595"/>
      <c r="BT36" s="595"/>
      <c r="BU36" s="595"/>
      <c r="BV36" s="176"/>
      <c r="BW36" s="594">
        <f t="shared" si="2"/>
        <v>10</v>
      </c>
      <c r="BX36" s="594"/>
      <c r="BY36" s="595" t="str">
        <f>IF('各会計、関係団体の財政状況及び健全化判断比率'!B70="","",'各会計、関係団体の財政状況及び健全化判断比率'!B70)</f>
        <v>上田地域広域連合（消防特別会計）</v>
      </c>
      <c r="BZ36" s="595"/>
      <c r="CA36" s="595"/>
      <c r="CB36" s="595"/>
      <c r="CC36" s="595"/>
      <c r="CD36" s="595"/>
      <c r="CE36" s="595"/>
      <c r="CF36" s="595"/>
      <c r="CG36" s="595"/>
      <c r="CH36" s="595"/>
      <c r="CI36" s="595"/>
      <c r="CJ36" s="595"/>
      <c r="CK36" s="595"/>
      <c r="CL36" s="595"/>
      <c r="CM36" s="595"/>
      <c r="CN36" s="176"/>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G36" s="596" t="str">
        <f>IF('各会計、関係団体の財政状況及び健全化判断比率'!BR9="","",'各会計、関係団体の財政状況及び健全化判断比率'!BR9)</f>
        <v/>
      </c>
      <c r="DH36" s="596"/>
      <c r="DI36" s="203"/>
    </row>
    <row r="37" spans="1:113" ht="32.25" customHeight="1" x14ac:dyDescent="0.15">
      <c r="A37" s="176"/>
      <c r="B37" s="200"/>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76"/>
      <c r="U37" s="594" t="str">
        <f t="shared" si="4"/>
        <v/>
      </c>
      <c r="V37" s="594"/>
      <c r="W37" s="595"/>
      <c r="X37" s="595"/>
      <c r="Y37" s="595"/>
      <c r="Z37" s="595"/>
      <c r="AA37" s="595"/>
      <c r="AB37" s="595"/>
      <c r="AC37" s="595"/>
      <c r="AD37" s="595"/>
      <c r="AE37" s="595"/>
      <c r="AF37" s="595"/>
      <c r="AG37" s="595"/>
      <c r="AH37" s="595"/>
      <c r="AI37" s="595"/>
      <c r="AJ37" s="595"/>
      <c r="AK37" s="595"/>
      <c r="AL37" s="176"/>
      <c r="AM37" s="594" t="str">
        <f t="shared" si="0"/>
        <v/>
      </c>
      <c r="AN37" s="594"/>
      <c r="AO37" s="595"/>
      <c r="AP37" s="595"/>
      <c r="AQ37" s="595"/>
      <c r="AR37" s="595"/>
      <c r="AS37" s="595"/>
      <c r="AT37" s="595"/>
      <c r="AU37" s="595"/>
      <c r="AV37" s="595"/>
      <c r="AW37" s="595"/>
      <c r="AX37" s="595"/>
      <c r="AY37" s="595"/>
      <c r="AZ37" s="595"/>
      <c r="BA37" s="595"/>
      <c r="BB37" s="595"/>
      <c r="BC37" s="595"/>
      <c r="BD37" s="176"/>
      <c r="BE37" s="594" t="str">
        <f t="shared" si="1"/>
        <v/>
      </c>
      <c r="BF37" s="594"/>
      <c r="BG37" s="595"/>
      <c r="BH37" s="595"/>
      <c r="BI37" s="595"/>
      <c r="BJ37" s="595"/>
      <c r="BK37" s="595"/>
      <c r="BL37" s="595"/>
      <c r="BM37" s="595"/>
      <c r="BN37" s="595"/>
      <c r="BO37" s="595"/>
      <c r="BP37" s="595"/>
      <c r="BQ37" s="595"/>
      <c r="BR37" s="595"/>
      <c r="BS37" s="595"/>
      <c r="BT37" s="595"/>
      <c r="BU37" s="595"/>
      <c r="BV37" s="176"/>
      <c r="BW37" s="594">
        <f t="shared" si="2"/>
        <v>11</v>
      </c>
      <c r="BX37" s="594"/>
      <c r="BY37" s="595" t="str">
        <f>IF('各会計、関係団体の財政状況及び健全化判断比率'!B71="","",'各会計、関係団体の財政状況及び健全化判断比率'!B71)</f>
        <v>上田地域広域連合（介護保険特別会計）</v>
      </c>
      <c r="BZ37" s="595"/>
      <c r="CA37" s="595"/>
      <c r="CB37" s="595"/>
      <c r="CC37" s="595"/>
      <c r="CD37" s="595"/>
      <c r="CE37" s="595"/>
      <c r="CF37" s="595"/>
      <c r="CG37" s="595"/>
      <c r="CH37" s="595"/>
      <c r="CI37" s="595"/>
      <c r="CJ37" s="595"/>
      <c r="CK37" s="595"/>
      <c r="CL37" s="595"/>
      <c r="CM37" s="595"/>
      <c r="CN37" s="176"/>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G37" s="596" t="str">
        <f>IF('各会計、関係団体の財政状況及び健全化判断比率'!BR10="","",'各会計、関係団体の財政状況及び健全化判断比率'!BR10)</f>
        <v/>
      </c>
      <c r="DH37" s="596"/>
      <c r="DI37" s="203"/>
    </row>
    <row r="38" spans="1:113" ht="32.25" customHeight="1" x14ac:dyDescent="0.15">
      <c r="A38" s="176"/>
      <c r="B38" s="200"/>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76"/>
      <c r="U38" s="594" t="str">
        <f t="shared" si="4"/>
        <v/>
      </c>
      <c r="V38" s="594"/>
      <c r="W38" s="595"/>
      <c r="X38" s="595"/>
      <c r="Y38" s="595"/>
      <c r="Z38" s="595"/>
      <c r="AA38" s="595"/>
      <c r="AB38" s="595"/>
      <c r="AC38" s="595"/>
      <c r="AD38" s="595"/>
      <c r="AE38" s="595"/>
      <c r="AF38" s="595"/>
      <c r="AG38" s="595"/>
      <c r="AH38" s="595"/>
      <c r="AI38" s="595"/>
      <c r="AJ38" s="595"/>
      <c r="AK38" s="595"/>
      <c r="AL38" s="176"/>
      <c r="AM38" s="594" t="str">
        <f t="shared" si="0"/>
        <v/>
      </c>
      <c r="AN38" s="594"/>
      <c r="AO38" s="595"/>
      <c r="AP38" s="595"/>
      <c r="AQ38" s="595"/>
      <c r="AR38" s="595"/>
      <c r="AS38" s="595"/>
      <c r="AT38" s="595"/>
      <c r="AU38" s="595"/>
      <c r="AV38" s="595"/>
      <c r="AW38" s="595"/>
      <c r="AX38" s="595"/>
      <c r="AY38" s="595"/>
      <c r="AZ38" s="595"/>
      <c r="BA38" s="595"/>
      <c r="BB38" s="595"/>
      <c r="BC38" s="595"/>
      <c r="BD38" s="176"/>
      <c r="BE38" s="594" t="str">
        <f t="shared" si="1"/>
        <v/>
      </c>
      <c r="BF38" s="594"/>
      <c r="BG38" s="595"/>
      <c r="BH38" s="595"/>
      <c r="BI38" s="595"/>
      <c r="BJ38" s="595"/>
      <c r="BK38" s="595"/>
      <c r="BL38" s="595"/>
      <c r="BM38" s="595"/>
      <c r="BN38" s="595"/>
      <c r="BO38" s="595"/>
      <c r="BP38" s="595"/>
      <c r="BQ38" s="595"/>
      <c r="BR38" s="595"/>
      <c r="BS38" s="595"/>
      <c r="BT38" s="595"/>
      <c r="BU38" s="595"/>
      <c r="BV38" s="176"/>
      <c r="BW38" s="594">
        <f t="shared" si="2"/>
        <v>12</v>
      </c>
      <c r="BX38" s="594"/>
      <c r="BY38" s="595" t="str">
        <f>IF('各会計、関係団体の財政状況及び健全化判断比率'!B72="","",'各会計、関係団体の財政状況及び健全化判断比率'!B72)</f>
        <v>長野県市町村総合事務組合（一般会計）</v>
      </c>
      <c r="BZ38" s="595"/>
      <c r="CA38" s="595"/>
      <c r="CB38" s="595"/>
      <c r="CC38" s="595"/>
      <c r="CD38" s="595"/>
      <c r="CE38" s="595"/>
      <c r="CF38" s="595"/>
      <c r="CG38" s="595"/>
      <c r="CH38" s="595"/>
      <c r="CI38" s="595"/>
      <c r="CJ38" s="595"/>
      <c r="CK38" s="595"/>
      <c r="CL38" s="595"/>
      <c r="CM38" s="595"/>
      <c r="CN38" s="176"/>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G38" s="596" t="str">
        <f>IF('各会計、関係団体の財政状況及び健全化判断比率'!BR11="","",'各会計、関係団体の財政状況及び健全化判断比率'!BR11)</f>
        <v/>
      </c>
      <c r="DH38" s="596"/>
      <c r="DI38" s="203"/>
    </row>
    <row r="39" spans="1:113" ht="32.25" customHeight="1" x14ac:dyDescent="0.15">
      <c r="A39" s="176"/>
      <c r="B39" s="200"/>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76"/>
      <c r="U39" s="594" t="str">
        <f t="shared" si="4"/>
        <v/>
      </c>
      <c r="V39" s="594"/>
      <c r="W39" s="595"/>
      <c r="X39" s="595"/>
      <c r="Y39" s="595"/>
      <c r="Z39" s="595"/>
      <c r="AA39" s="595"/>
      <c r="AB39" s="595"/>
      <c r="AC39" s="595"/>
      <c r="AD39" s="595"/>
      <c r="AE39" s="595"/>
      <c r="AF39" s="595"/>
      <c r="AG39" s="595"/>
      <c r="AH39" s="595"/>
      <c r="AI39" s="595"/>
      <c r="AJ39" s="595"/>
      <c r="AK39" s="595"/>
      <c r="AL39" s="176"/>
      <c r="AM39" s="594" t="str">
        <f t="shared" si="0"/>
        <v/>
      </c>
      <c r="AN39" s="594"/>
      <c r="AO39" s="595"/>
      <c r="AP39" s="595"/>
      <c r="AQ39" s="595"/>
      <c r="AR39" s="595"/>
      <c r="AS39" s="595"/>
      <c r="AT39" s="595"/>
      <c r="AU39" s="595"/>
      <c r="AV39" s="595"/>
      <c r="AW39" s="595"/>
      <c r="AX39" s="595"/>
      <c r="AY39" s="595"/>
      <c r="AZ39" s="595"/>
      <c r="BA39" s="595"/>
      <c r="BB39" s="595"/>
      <c r="BC39" s="595"/>
      <c r="BD39" s="176"/>
      <c r="BE39" s="594" t="str">
        <f t="shared" si="1"/>
        <v/>
      </c>
      <c r="BF39" s="594"/>
      <c r="BG39" s="595"/>
      <c r="BH39" s="595"/>
      <c r="BI39" s="595"/>
      <c r="BJ39" s="595"/>
      <c r="BK39" s="595"/>
      <c r="BL39" s="595"/>
      <c r="BM39" s="595"/>
      <c r="BN39" s="595"/>
      <c r="BO39" s="595"/>
      <c r="BP39" s="595"/>
      <c r="BQ39" s="595"/>
      <c r="BR39" s="595"/>
      <c r="BS39" s="595"/>
      <c r="BT39" s="595"/>
      <c r="BU39" s="595"/>
      <c r="BV39" s="176"/>
      <c r="BW39" s="594">
        <f t="shared" si="2"/>
        <v>13</v>
      </c>
      <c r="BX39" s="594"/>
      <c r="BY39" s="595" t="str">
        <f>IF('各会計、関係団体の財政状況及び健全化判断比率'!B73="","",'各会計、関係団体の財政状況及び健全化判断比率'!B73)</f>
        <v>長野県市町村総合事務組合（非常勤職員公務災害補償特別会計）</v>
      </c>
      <c r="BZ39" s="595"/>
      <c r="CA39" s="595"/>
      <c r="CB39" s="595"/>
      <c r="CC39" s="595"/>
      <c r="CD39" s="595"/>
      <c r="CE39" s="595"/>
      <c r="CF39" s="595"/>
      <c r="CG39" s="595"/>
      <c r="CH39" s="595"/>
      <c r="CI39" s="595"/>
      <c r="CJ39" s="595"/>
      <c r="CK39" s="595"/>
      <c r="CL39" s="595"/>
      <c r="CM39" s="595"/>
      <c r="CN39" s="176"/>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G39" s="596" t="str">
        <f>IF('各会計、関係団体の財政状況及び健全化判断比率'!BR12="","",'各会計、関係団体の財政状況及び健全化判断比率'!BR12)</f>
        <v/>
      </c>
      <c r="DH39" s="596"/>
      <c r="DI39" s="203"/>
    </row>
    <row r="40" spans="1:113" ht="32.25" customHeight="1" x14ac:dyDescent="0.15">
      <c r="A40" s="176"/>
      <c r="B40" s="200"/>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76"/>
      <c r="U40" s="594" t="str">
        <f t="shared" si="4"/>
        <v/>
      </c>
      <c r="V40" s="594"/>
      <c r="W40" s="595"/>
      <c r="X40" s="595"/>
      <c r="Y40" s="595"/>
      <c r="Z40" s="595"/>
      <c r="AA40" s="595"/>
      <c r="AB40" s="595"/>
      <c r="AC40" s="595"/>
      <c r="AD40" s="595"/>
      <c r="AE40" s="595"/>
      <c r="AF40" s="595"/>
      <c r="AG40" s="595"/>
      <c r="AH40" s="595"/>
      <c r="AI40" s="595"/>
      <c r="AJ40" s="595"/>
      <c r="AK40" s="595"/>
      <c r="AL40" s="176"/>
      <c r="AM40" s="594" t="str">
        <f t="shared" si="0"/>
        <v/>
      </c>
      <c r="AN40" s="594"/>
      <c r="AO40" s="595"/>
      <c r="AP40" s="595"/>
      <c r="AQ40" s="595"/>
      <c r="AR40" s="595"/>
      <c r="AS40" s="595"/>
      <c r="AT40" s="595"/>
      <c r="AU40" s="595"/>
      <c r="AV40" s="595"/>
      <c r="AW40" s="595"/>
      <c r="AX40" s="595"/>
      <c r="AY40" s="595"/>
      <c r="AZ40" s="595"/>
      <c r="BA40" s="595"/>
      <c r="BB40" s="595"/>
      <c r="BC40" s="595"/>
      <c r="BD40" s="176"/>
      <c r="BE40" s="594" t="str">
        <f t="shared" si="1"/>
        <v/>
      </c>
      <c r="BF40" s="594"/>
      <c r="BG40" s="595"/>
      <c r="BH40" s="595"/>
      <c r="BI40" s="595"/>
      <c r="BJ40" s="595"/>
      <c r="BK40" s="595"/>
      <c r="BL40" s="595"/>
      <c r="BM40" s="595"/>
      <c r="BN40" s="595"/>
      <c r="BO40" s="595"/>
      <c r="BP40" s="595"/>
      <c r="BQ40" s="595"/>
      <c r="BR40" s="595"/>
      <c r="BS40" s="595"/>
      <c r="BT40" s="595"/>
      <c r="BU40" s="595"/>
      <c r="BV40" s="176"/>
      <c r="BW40" s="594">
        <f t="shared" si="2"/>
        <v>14</v>
      </c>
      <c r="BX40" s="594"/>
      <c r="BY40" s="595" t="str">
        <f>IF('各会計、関係団体の財政状況及び健全化判断比率'!B74="","",'各会計、関係団体の財政状況及び健全化判断比率'!B74)</f>
        <v>青木村及び上田市共有財産組合</v>
      </c>
      <c r="BZ40" s="595"/>
      <c r="CA40" s="595"/>
      <c r="CB40" s="595"/>
      <c r="CC40" s="595"/>
      <c r="CD40" s="595"/>
      <c r="CE40" s="595"/>
      <c r="CF40" s="595"/>
      <c r="CG40" s="595"/>
      <c r="CH40" s="595"/>
      <c r="CI40" s="595"/>
      <c r="CJ40" s="595"/>
      <c r="CK40" s="595"/>
      <c r="CL40" s="595"/>
      <c r="CM40" s="595"/>
      <c r="CN40" s="176"/>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G40" s="596" t="str">
        <f>IF('各会計、関係団体の財政状況及び健全化判断比率'!BR13="","",'各会計、関係団体の財政状況及び健全化判断比率'!BR13)</f>
        <v/>
      </c>
      <c r="DH40" s="596"/>
      <c r="DI40" s="203"/>
    </row>
    <row r="41" spans="1:113" ht="32.25" customHeight="1" x14ac:dyDescent="0.15">
      <c r="A41" s="176"/>
      <c r="B41" s="200"/>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76"/>
      <c r="U41" s="594" t="str">
        <f t="shared" si="4"/>
        <v/>
      </c>
      <c r="V41" s="594"/>
      <c r="W41" s="595"/>
      <c r="X41" s="595"/>
      <c r="Y41" s="595"/>
      <c r="Z41" s="595"/>
      <c r="AA41" s="595"/>
      <c r="AB41" s="595"/>
      <c r="AC41" s="595"/>
      <c r="AD41" s="595"/>
      <c r="AE41" s="595"/>
      <c r="AF41" s="595"/>
      <c r="AG41" s="595"/>
      <c r="AH41" s="595"/>
      <c r="AI41" s="595"/>
      <c r="AJ41" s="595"/>
      <c r="AK41" s="595"/>
      <c r="AL41" s="176"/>
      <c r="AM41" s="594" t="str">
        <f t="shared" si="0"/>
        <v/>
      </c>
      <c r="AN41" s="594"/>
      <c r="AO41" s="595"/>
      <c r="AP41" s="595"/>
      <c r="AQ41" s="595"/>
      <c r="AR41" s="595"/>
      <c r="AS41" s="595"/>
      <c r="AT41" s="595"/>
      <c r="AU41" s="595"/>
      <c r="AV41" s="595"/>
      <c r="AW41" s="595"/>
      <c r="AX41" s="595"/>
      <c r="AY41" s="595"/>
      <c r="AZ41" s="595"/>
      <c r="BA41" s="595"/>
      <c r="BB41" s="595"/>
      <c r="BC41" s="595"/>
      <c r="BD41" s="176"/>
      <c r="BE41" s="594" t="str">
        <f t="shared" si="1"/>
        <v/>
      </c>
      <c r="BF41" s="594"/>
      <c r="BG41" s="595"/>
      <c r="BH41" s="595"/>
      <c r="BI41" s="595"/>
      <c r="BJ41" s="595"/>
      <c r="BK41" s="595"/>
      <c r="BL41" s="595"/>
      <c r="BM41" s="595"/>
      <c r="BN41" s="595"/>
      <c r="BO41" s="595"/>
      <c r="BP41" s="595"/>
      <c r="BQ41" s="595"/>
      <c r="BR41" s="595"/>
      <c r="BS41" s="595"/>
      <c r="BT41" s="595"/>
      <c r="BU41" s="595"/>
      <c r="BV41" s="176"/>
      <c r="BW41" s="594">
        <f t="shared" si="2"/>
        <v>15</v>
      </c>
      <c r="BX41" s="594"/>
      <c r="BY41" s="595" t="str">
        <f>IF('各会計、関係団体の財政状況及び健全化判断比率'!B75="","",'各会計、関係団体の財政状況及び健全化判断比率'!B75)</f>
        <v>東北信市町村交通災害共済事務組合</v>
      </c>
      <c r="BZ41" s="595"/>
      <c r="CA41" s="595"/>
      <c r="CB41" s="595"/>
      <c r="CC41" s="595"/>
      <c r="CD41" s="595"/>
      <c r="CE41" s="595"/>
      <c r="CF41" s="595"/>
      <c r="CG41" s="595"/>
      <c r="CH41" s="595"/>
      <c r="CI41" s="595"/>
      <c r="CJ41" s="595"/>
      <c r="CK41" s="595"/>
      <c r="CL41" s="595"/>
      <c r="CM41" s="595"/>
      <c r="CN41" s="176"/>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G41" s="596" t="str">
        <f>IF('各会計、関係団体の財政状況及び健全化判断比率'!BR14="","",'各会計、関係団体の財政状況及び健全化判断比率'!BR14)</f>
        <v/>
      </c>
      <c r="DH41" s="596"/>
      <c r="DI41" s="203"/>
    </row>
    <row r="42" spans="1:113" ht="32.25" customHeight="1" x14ac:dyDescent="0.15">
      <c r="B42" s="200"/>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76"/>
      <c r="U42" s="594" t="str">
        <f t="shared" si="4"/>
        <v/>
      </c>
      <c r="V42" s="594"/>
      <c r="W42" s="595"/>
      <c r="X42" s="595"/>
      <c r="Y42" s="595"/>
      <c r="Z42" s="595"/>
      <c r="AA42" s="595"/>
      <c r="AB42" s="595"/>
      <c r="AC42" s="595"/>
      <c r="AD42" s="595"/>
      <c r="AE42" s="595"/>
      <c r="AF42" s="595"/>
      <c r="AG42" s="595"/>
      <c r="AH42" s="595"/>
      <c r="AI42" s="595"/>
      <c r="AJ42" s="595"/>
      <c r="AK42" s="595"/>
      <c r="AL42" s="176"/>
      <c r="AM42" s="594" t="str">
        <f t="shared" si="0"/>
        <v/>
      </c>
      <c r="AN42" s="594"/>
      <c r="AO42" s="595"/>
      <c r="AP42" s="595"/>
      <c r="AQ42" s="595"/>
      <c r="AR42" s="595"/>
      <c r="AS42" s="595"/>
      <c r="AT42" s="595"/>
      <c r="AU42" s="595"/>
      <c r="AV42" s="595"/>
      <c r="AW42" s="595"/>
      <c r="AX42" s="595"/>
      <c r="AY42" s="595"/>
      <c r="AZ42" s="595"/>
      <c r="BA42" s="595"/>
      <c r="BB42" s="595"/>
      <c r="BC42" s="595"/>
      <c r="BD42" s="176"/>
      <c r="BE42" s="594" t="str">
        <f t="shared" si="1"/>
        <v/>
      </c>
      <c r="BF42" s="594"/>
      <c r="BG42" s="595"/>
      <c r="BH42" s="595"/>
      <c r="BI42" s="595"/>
      <c r="BJ42" s="595"/>
      <c r="BK42" s="595"/>
      <c r="BL42" s="595"/>
      <c r="BM42" s="595"/>
      <c r="BN42" s="595"/>
      <c r="BO42" s="595"/>
      <c r="BP42" s="595"/>
      <c r="BQ42" s="595"/>
      <c r="BR42" s="595"/>
      <c r="BS42" s="595"/>
      <c r="BT42" s="595"/>
      <c r="BU42" s="595"/>
      <c r="BV42" s="176"/>
      <c r="BW42" s="594">
        <f t="shared" si="2"/>
        <v>16</v>
      </c>
      <c r="BX42" s="594"/>
      <c r="BY42" s="595" t="str">
        <f>IF('各会計、関係団体の財政状況及び健全化判断比率'!B76="","",'各会計、関係団体の財政状況及び健全化判断比率'!B76)</f>
        <v>長野県市町村自治振興組合</v>
      </c>
      <c r="BZ42" s="595"/>
      <c r="CA42" s="595"/>
      <c r="CB42" s="595"/>
      <c r="CC42" s="595"/>
      <c r="CD42" s="595"/>
      <c r="CE42" s="595"/>
      <c r="CF42" s="595"/>
      <c r="CG42" s="595"/>
      <c r="CH42" s="595"/>
      <c r="CI42" s="595"/>
      <c r="CJ42" s="595"/>
      <c r="CK42" s="595"/>
      <c r="CL42" s="595"/>
      <c r="CM42" s="595"/>
      <c r="CN42" s="176"/>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G42" s="596" t="str">
        <f>IF('各会計、関係団体の財政状況及び健全化判断比率'!BR15="","",'各会計、関係団体の財政状況及び健全化判断比率'!BR15)</f>
        <v/>
      </c>
      <c r="DH42" s="596"/>
      <c r="DI42" s="203"/>
    </row>
    <row r="43" spans="1:113" ht="32.25" customHeight="1" x14ac:dyDescent="0.15">
      <c r="B43" s="200"/>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76"/>
      <c r="U43" s="594" t="str">
        <f t="shared" si="4"/>
        <v/>
      </c>
      <c r="V43" s="594"/>
      <c r="W43" s="595"/>
      <c r="X43" s="595"/>
      <c r="Y43" s="595"/>
      <c r="Z43" s="595"/>
      <c r="AA43" s="595"/>
      <c r="AB43" s="595"/>
      <c r="AC43" s="595"/>
      <c r="AD43" s="595"/>
      <c r="AE43" s="595"/>
      <c r="AF43" s="595"/>
      <c r="AG43" s="595"/>
      <c r="AH43" s="595"/>
      <c r="AI43" s="595"/>
      <c r="AJ43" s="595"/>
      <c r="AK43" s="595"/>
      <c r="AL43" s="176"/>
      <c r="AM43" s="594" t="str">
        <f t="shared" si="0"/>
        <v/>
      </c>
      <c r="AN43" s="594"/>
      <c r="AO43" s="595"/>
      <c r="AP43" s="595"/>
      <c r="AQ43" s="595"/>
      <c r="AR43" s="595"/>
      <c r="AS43" s="595"/>
      <c r="AT43" s="595"/>
      <c r="AU43" s="595"/>
      <c r="AV43" s="595"/>
      <c r="AW43" s="595"/>
      <c r="AX43" s="595"/>
      <c r="AY43" s="595"/>
      <c r="AZ43" s="595"/>
      <c r="BA43" s="595"/>
      <c r="BB43" s="595"/>
      <c r="BC43" s="595"/>
      <c r="BD43" s="176"/>
      <c r="BE43" s="594" t="str">
        <f t="shared" si="1"/>
        <v/>
      </c>
      <c r="BF43" s="594"/>
      <c r="BG43" s="595"/>
      <c r="BH43" s="595"/>
      <c r="BI43" s="595"/>
      <c r="BJ43" s="595"/>
      <c r="BK43" s="595"/>
      <c r="BL43" s="595"/>
      <c r="BM43" s="595"/>
      <c r="BN43" s="595"/>
      <c r="BO43" s="595"/>
      <c r="BP43" s="595"/>
      <c r="BQ43" s="595"/>
      <c r="BR43" s="595"/>
      <c r="BS43" s="595"/>
      <c r="BT43" s="595"/>
      <c r="BU43" s="595"/>
      <c r="BV43" s="176"/>
      <c r="BW43" s="594">
        <f t="shared" si="2"/>
        <v>17</v>
      </c>
      <c r="BX43" s="594"/>
      <c r="BY43" s="595" t="str">
        <f>IF('各会計、関係団体の財政状況及び健全化判断比率'!B77="","",'各会計、関係団体の財政状況及び健全化判断比率'!B77)</f>
        <v>長野県後期高齢者医療広域連合（一般会計）</v>
      </c>
      <c r="BZ43" s="595"/>
      <c r="CA43" s="595"/>
      <c r="CB43" s="595"/>
      <c r="CC43" s="595"/>
      <c r="CD43" s="595"/>
      <c r="CE43" s="595"/>
      <c r="CF43" s="595"/>
      <c r="CG43" s="595"/>
      <c r="CH43" s="595"/>
      <c r="CI43" s="595"/>
      <c r="CJ43" s="595"/>
      <c r="CK43" s="595"/>
      <c r="CL43" s="595"/>
      <c r="CM43" s="595"/>
      <c r="CN43" s="176"/>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G43" s="596" t="str">
        <f>IF('各会計、関係団体の財政状況及び健全化判断比率'!BR16="","",'各会計、関係団体の財政状況及び健全化判断比率'!BR16)</f>
        <v/>
      </c>
      <c r="DH43" s="596"/>
      <c r="DI43" s="203"/>
    </row>
    <row r="44" spans="1:113" ht="13.5" customHeight="1" thickBot="1" x14ac:dyDescent="0.2">
      <c r="B44" s="204"/>
      <c r="C44" s="205"/>
      <c r="D44" s="205"/>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c r="AD44" s="205"/>
      <c r="AE44" s="205"/>
      <c r="AF44" s="205"/>
      <c r="AG44" s="205"/>
      <c r="AH44" s="205"/>
      <c r="AI44" s="205"/>
      <c r="AJ44" s="205"/>
      <c r="AK44" s="205"/>
      <c r="AL44" s="205"/>
      <c r="AM44" s="205"/>
      <c r="AN44" s="205"/>
      <c r="AO44" s="205"/>
      <c r="AP44" s="205"/>
      <c r="AQ44" s="205"/>
      <c r="AR44" s="205"/>
      <c r="AS44" s="205"/>
      <c r="AT44" s="205"/>
      <c r="AU44" s="205"/>
      <c r="AV44" s="205"/>
      <c r="AW44" s="205"/>
      <c r="AX44" s="205"/>
      <c r="AY44" s="205"/>
      <c r="AZ44" s="205"/>
      <c r="BA44" s="205"/>
      <c r="BB44" s="205"/>
      <c r="BC44" s="205"/>
      <c r="BD44" s="205"/>
      <c r="BE44" s="205"/>
      <c r="BF44" s="205"/>
      <c r="BG44" s="205"/>
      <c r="BH44" s="205"/>
      <c r="BI44" s="205"/>
      <c r="BJ44" s="205"/>
      <c r="BK44" s="205"/>
      <c r="BL44" s="205"/>
      <c r="BM44" s="205"/>
      <c r="BN44" s="205"/>
      <c r="BO44" s="205"/>
      <c r="BP44" s="205"/>
      <c r="BQ44" s="205"/>
      <c r="BR44" s="205"/>
      <c r="BS44" s="205"/>
      <c r="BT44" s="205"/>
      <c r="BU44" s="205"/>
      <c r="BV44" s="205"/>
      <c r="BW44" s="205"/>
      <c r="BX44" s="205"/>
      <c r="BY44" s="205"/>
      <c r="BZ44" s="205"/>
      <c r="CA44" s="205"/>
      <c r="CB44" s="205"/>
      <c r="CC44" s="205"/>
      <c r="CD44" s="205"/>
      <c r="CE44" s="205"/>
      <c r="CF44" s="205"/>
      <c r="CG44" s="205"/>
      <c r="CH44" s="205"/>
      <c r="CI44" s="205"/>
      <c r="CJ44" s="205"/>
      <c r="CK44" s="205"/>
      <c r="CL44" s="205"/>
      <c r="CM44" s="205"/>
      <c r="CN44" s="205"/>
      <c r="CO44" s="205"/>
      <c r="CP44" s="205"/>
      <c r="CQ44" s="205"/>
      <c r="CR44" s="205"/>
      <c r="CS44" s="205"/>
      <c r="CT44" s="205"/>
      <c r="CU44" s="205"/>
      <c r="CV44" s="205"/>
      <c r="CW44" s="205"/>
      <c r="CX44" s="205"/>
      <c r="CY44" s="205"/>
      <c r="CZ44" s="205"/>
      <c r="DA44" s="205"/>
      <c r="DB44" s="205"/>
      <c r="DC44" s="205"/>
      <c r="DD44" s="205"/>
      <c r="DE44" s="205"/>
      <c r="DF44" s="205"/>
      <c r="DG44" s="205"/>
      <c r="DH44" s="205"/>
      <c r="DI44" s="206"/>
    </row>
    <row r="45" spans="1:113" x14ac:dyDescent="0.15"/>
    <row r="46" spans="1:113" x14ac:dyDescent="0.15">
      <c r="B46" s="175" t="s">
        <v>206</v>
      </c>
      <c r="E46" s="597" t="s">
        <v>207</v>
      </c>
      <c r="F46" s="597"/>
      <c r="G46" s="597"/>
      <c r="H46" s="597"/>
      <c r="I46" s="597"/>
      <c r="J46" s="597"/>
      <c r="K46" s="597"/>
      <c r="L46" s="597"/>
      <c r="M46" s="597"/>
      <c r="N46" s="597"/>
      <c r="O46" s="597"/>
      <c r="P46" s="597"/>
      <c r="Q46" s="597"/>
      <c r="R46" s="597"/>
      <c r="S46" s="597"/>
      <c r="T46" s="597"/>
      <c r="U46" s="597"/>
      <c r="V46" s="597"/>
      <c r="W46" s="597"/>
      <c r="X46" s="597"/>
      <c r="Y46" s="597"/>
      <c r="Z46" s="597"/>
      <c r="AA46" s="597"/>
      <c r="AB46" s="597"/>
      <c r="AC46" s="597"/>
      <c r="AD46" s="597"/>
      <c r="AE46" s="597"/>
      <c r="AF46" s="597"/>
      <c r="AG46" s="597"/>
      <c r="AH46" s="597"/>
      <c r="AI46" s="597"/>
      <c r="AJ46" s="597"/>
      <c r="AK46" s="597"/>
      <c r="AL46" s="597"/>
      <c r="AM46" s="597"/>
      <c r="AN46" s="597"/>
      <c r="AO46" s="597"/>
      <c r="AP46" s="597"/>
      <c r="AQ46" s="597"/>
      <c r="AR46" s="597"/>
      <c r="AS46" s="597"/>
      <c r="AT46" s="597"/>
      <c r="AU46" s="597"/>
      <c r="AV46" s="597"/>
      <c r="AW46" s="597"/>
      <c r="AX46" s="597"/>
      <c r="AY46" s="597"/>
      <c r="AZ46" s="597"/>
      <c r="BA46" s="597"/>
      <c r="BB46" s="597"/>
      <c r="BC46" s="597"/>
      <c r="BD46" s="597"/>
      <c r="BE46" s="597"/>
      <c r="BF46" s="597"/>
      <c r="BG46" s="597"/>
      <c r="BH46" s="597"/>
      <c r="BI46" s="597"/>
      <c r="BJ46" s="597"/>
      <c r="BK46" s="597"/>
      <c r="BL46" s="597"/>
      <c r="BM46" s="597"/>
      <c r="BN46" s="597"/>
      <c r="BO46" s="597"/>
      <c r="BP46" s="597"/>
      <c r="BQ46" s="597"/>
      <c r="BR46" s="597"/>
      <c r="BS46" s="597"/>
      <c r="BT46" s="597"/>
      <c r="BU46" s="597"/>
      <c r="BV46" s="597"/>
      <c r="BW46" s="597"/>
      <c r="BX46" s="597"/>
      <c r="BY46" s="597"/>
      <c r="BZ46" s="597"/>
      <c r="CA46" s="597"/>
      <c r="CB46" s="597"/>
      <c r="CC46" s="597"/>
      <c r="CD46" s="597"/>
      <c r="CE46" s="597"/>
      <c r="CF46" s="597"/>
      <c r="CG46" s="597"/>
      <c r="CH46" s="597"/>
      <c r="CI46" s="597"/>
      <c r="CJ46" s="597"/>
      <c r="CK46" s="597"/>
      <c r="CL46" s="597"/>
      <c r="CM46" s="597"/>
      <c r="CN46" s="597"/>
      <c r="CO46" s="597"/>
      <c r="CP46" s="597"/>
      <c r="CQ46" s="597"/>
      <c r="CR46" s="597"/>
      <c r="CS46" s="597"/>
      <c r="CT46" s="597"/>
      <c r="CU46" s="597"/>
      <c r="CV46" s="597"/>
      <c r="CW46" s="597"/>
      <c r="CX46" s="597"/>
      <c r="CY46" s="597"/>
      <c r="CZ46" s="597"/>
      <c r="DA46" s="597"/>
      <c r="DB46" s="597"/>
      <c r="DC46" s="597"/>
      <c r="DD46" s="597"/>
      <c r="DE46" s="597"/>
      <c r="DF46" s="597"/>
      <c r="DG46" s="597"/>
      <c r="DH46" s="597"/>
      <c r="DI46" s="597"/>
    </row>
    <row r="47" spans="1:113" x14ac:dyDescent="0.15">
      <c r="E47" s="597" t="s">
        <v>208</v>
      </c>
      <c r="F47" s="597"/>
      <c r="G47" s="597"/>
      <c r="H47" s="597"/>
      <c r="I47" s="597"/>
      <c r="J47" s="597"/>
      <c r="K47" s="597"/>
      <c r="L47" s="597"/>
      <c r="M47" s="597"/>
      <c r="N47" s="597"/>
      <c r="O47" s="597"/>
      <c r="P47" s="597"/>
      <c r="Q47" s="597"/>
      <c r="R47" s="597"/>
      <c r="S47" s="597"/>
      <c r="T47" s="597"/>
      <c r="U47" s="597"/>
      <c r="V47" s="597"/>
      <c r="W47" s="597"/>
      <c r="X47" s="597"/>
      <c r="Y47" s="597"/>
      <c r="Z47" s="597"/>
      <c r="AA47" s="597"/>
      <c r="AB47" s="597"/>
      <c r="AC47" s="597"/>
      <c r="AD47" s="597"/>
      <c r="AE47" s="597"/>
      <c r="AF47" s="597"/>
      <c r="AG47" s="597"/>
      <c r="AH47" s="597"/>
      <c r="AI47" s="597"/>
      <c r="AJ47" s="597"/>
      <c r="AK47" s="597"/>
      <c r="AL47" s="597"/>
      <c r="AM47" s="597"/>
      <c r="AN47" s="597"/>
      <c r="AO47" s="597"/>
      <c r="AP47" s="597"/>
      <c r="AQ47" s="597"/>
      <c r="AR47" s="597"/>
      <c r="AS47" s="597"/>
      <c r="AT47" s="597"/>
      <c r="AU47" s="597"/>
      <c r="AV47" s="597"/>
      <c r="AW47" s="597"/>
      <c r="AX47" s="597"/>
      <c r="AY47" s="597"/>
      <c r="AZ47" s="597"/>
      <c r="BA47" s="597"/>
      <c r="BB47" s="597"/>
      <c r="BC47" s="597"/>
      <c r="BD47" s="597"/>
      <c r="BE47" s="597"/>
      <c r="BF47" s="597"/>
      <c r="BG47" s="597"/>
      <c r="BH47" s="597"/>
      <c r="BI47" s="597"/>
      <c r="BJ47" s="597"/>
      <c r="BK47" s="597"/>
      <c r="BL47" s="597"/>
      <c r="BM47" s="597"/>
      <c r="BN47" s="597"/>
      <c r="BO47" s="597"/>
      <c r="BP47" s="597"/>
      <c r="BQ47" s="597"/>
      <c r="BR47" s="597"/>
      <c r="BS47" s="597"/>
      <c r="BT47" s="597"/>
      <c r="BU47" s="597"/>
      <c r="BV47" s="597"/>
      <c r="BW47" s="597"/>
      <c r="BX47" s="597"/>
      <c r="BY47" s="597"/>
      <c r="BZ47" s="597"/>
      <c r="CA47" s="597"/>
      <c r="CB47" s="597"/>
      <c r="CC47" s="597"/>
      <c r="CD47" s="597"/>
      <c r="CE47" s="597"/>
      <c r="CF47" s="597"/>
      <c r="CG47" s="597"/>
      <c r="CH47" s="597"/>
      <c r="CI47" s="597"/>
      <c r="CJ47" s="597"/>
      <c r="CK47" s="597"/>
      <c r="CL47" s="597"/>
      <c r="CM47" s="597"/>
      <c r="CN47" s="597"/>
      <c r="CO47" s="597"/>
      <c r="CP47" s="597"/>
      <c r="CQ47" s="597"/>
      <c r="CR47" s="597"/>
      <c r="CS47" s="597"/>
      <c r="CT47" s="597"/>
      <c r="CU47" s="597"/>
      <c r="CV47" s="597"/>
      <c r="CW47" s="597"/>
      <c r="CX47" s="597"/>
      <c r="CY47" s="597"/>
      <c r="CZ47" s="597"/>
      <c r="DA47" s="597"/>
      <c r="DB47" s="597"/>
      <c r="DC47" s="597"/>
      <c r="DD47" s="597"/>
      <c r="DE47" s="597"/>
      <c r="DF47" s="597"/>
      <c r="DG47" s="597"/>
      <c r="DH47" s="597"/>
      <c r="DI47" s="597"/>
    </row>
    <row r="48" spans="1:113" x14ac:dyDescent="0.15">
      <c r="E48" s="597" t="s">
        <v>209</v>
      </c>
      <c r="F48" s="597"/>
      <c r="G48" s="597"/>
      <c r="H48" s="597"/>
      <c r="I48" s="597"/>
      <c r="J48" s="597"/>
      <c r="K48" s="597"/>
      <c r="L48" s="597"/>
      <c r="M48" s="597"/>
      <c r="N48" s="597"/>
      <c r="O48" s="597"/>
      <c r="P48" s="597"/>
      <c r="Q48" s="597"/>
      <c r="R48" s="597"/>
      <c r="S48" s="597"/>
      <c r="T48" s="597"/>
      <c r="U48" s="597"/>
      <c r="V48" s="597"/>
      <c r="W48" s="597"/>
      <c r="X48" s="597"/>
      <c r="Y48" s="597"/>
      <c r="Z48" s="597"/>
      <c r="AA48" s="597"/>
      <c r="AB48" s="597"/>
      <c r="AC48" s="597"/>
      <c r="AD48" s="597"/>
      <c r="AE48" s="597"/>
      <c r="AF48" s="597"/>
      <c r="AG48" s="597"/>
      <c r="AH48" s="597"/>
      <c r="AI48" s="597"/>
      <c r="AJ48" s="597"/>
      <c r="AK48" s="597"/>
      <c r="AL48" s="597"/>
      <c r="AM48" s="597"/>
      <c r="AN48" s="597"/>
      <c r="AO48" s="597"/>
      <c r="AP48" s="597"/>
      <c r="AQ48" s="597"/>
      <c r="AR48" s="597"/>
      <c r="AS48" s="597"/>
      <c r="AT48" s="597"/>
      <c r="AU48" s="597"/>
      <c r="AV48" s="597"/>
      <c r="AW48" s="597"/>
      <c r="AX48" s="597"/>
      <c r="AY48" s="597"/>
      <c r="AZ48" s="597"/>
      <c r="BA48" s="597"/>
      <c r="BB48" s="597"/>
      <c r="BC48" s="597"/>
      <c r="BD48" s="597"/>
      <c r="BE48" s="597"/>
      <c r="BF48" s="597"/>
      <c r="BG48" s="597"/>
      <c r="BH48" s="597"/>
      <c r="BI48" s="597"/>
      <c r="BJ48" s="597"/>
      <c r="BK48" s="597"/>
      <c r="BL48" s="597"/>
      <c r="BM48" s="597"/>
      <c r="BN48" s="597"/>
      <c r="BO48" s="597"/>
      <c r="BP48" s="597"/>
      <c r="BQ48" s="597"/>
      <c r="BR48" s="597"/>
      <c r="BS48" s="597"/>
      <c r="BT48" s="597"/>
      <c r="BU48" s="597"/>
      <c r="BV48" s="597"/>
      <c r="BW48" s="597"/>
      <c r="BX48" s="597"/>
      <c r="BY48" s="597"/>
      <c r="BZ48" s="597"/>
      <c r="CA48" s="597"/>
      <c r="CB48" s="597"/>
      <c r="CC48" s="597"/>
      <c r="CD48" s="597"/>
      <c r="CE48" s="597"/>
      <c r="CF48" s="597"/>
      <c r="CG48" s="597"/>
      <c r="CH48" s="597"/>
      <c r="CI48" s="597"/>
      <c r="CJ48" s="597"/>
      <c r="CK48" s="597"/>
      <c r="CL48" s="597"/>
      <c r="CM48" s="597"/>
      <c r="CN48" s="597"/>
      <c r="CO48" s="597"/>
      <c r="CP48" s="597"/>
      <c r="CQ48" s="597"/>
      <c r="CR48" s="597"/>
      <c r="CS48" s="597"/>
      <c r="CT48" s="597"/>
      <c r="CU48" s="597"/>
      <c r="CV48" s="597"/>
      <c r="CW48" s="597"/>
      <c r="CX48" s="597"/>
      <c r="CY48" s="597"/>
      <c r="CZ48" s="597"/>
      <c r="DA48" s="597"/>
      <c r="DB48" s="597"/>
      <c r="DC48" s="597"/>
      <c r="DD48" s="597"/>
      <c r="DE48" s="597"/>
      <c r="DF48" s="597"/>
      <c r="DG48" s="597"/>
      <c r="DH48" s="597"/>
      <c r="DI48" s="597"/>
    </row>
    <row r="49" spans="5:113" x14ac:dyDescent="0.15">
      <c r="E49" s="598" t="s">
        <v>210</v>
      </c>
      <c r="F49" s="598"/>
      <c r="G49" s="598"/>
      <c r="H49" s="598"/>
      <c r="I49" s="598"/>
      <c r="J49" s="598"/>
      <c r="K49" s="598"/>
      <c r="L49" s="598"/>
      <c r="M49" s="598"/>
      <c r="N49" s="598"/>
      <c r="O49" s="598"/>
      <c r="P49" s="598"/>
      <c r="Q49" s="598"/>
      <c r="R49" s="598"/>
      <c r="S49" s="598"/>
      <c r="T49" s="598"/>
      <c r="U49" s="598"/>
      <c r="V49" s="598"/>
      <c r="W49" s="598"/>
      <c r="X49" s="598"/>
      <c r="Y49" s="598"/>
      <c r="Z49" s="598"/>
      <c r="AA49" s="598"/>
      <c r="AB49" s="598"/>
      <c r="AC49" s="598"/>
      <c r="AD49" s="598"/>
      <c r="AE49" s="598"/>
      <c r="AF49" s="598"/>
      <c r="AG49" s="598"/>
      <c r="AH49" s="598"/>
      <c r="AI49" s="598"/>
      <c r="AJ49" s="598"/>
      <c r="AK49" s="598"/>
      <c r="AL49" s="598"/>
      <c r="AM49" s="598"/>
      <c r="AN49" s="598"/>
      <c r="AO49" s="598"/>
      <c r="AP49" s="598"/>
      <c r="AQ49" s="598"/>
      <c r="AR49" s="598"/>
      <c r="AS49" s="598"/>
      <c r="AT49" s="598"/>
      <c r="AU49" s="598"/>
      <c r="AV49" s="598"/>
      <c r="AW49" s="598"/>
      <c r="AX49" s="598"/>
      <c r="AY49" s="598"/>
      <c r="AZ49" s="598"/>
      <c r="BA49" s="598"/>
      <c r="BB49" s="598"/>
      <c r="BC49" s="598"/>
      <c r="BD49" s="598"/>
      <c r="BE49" s="598"/>
      <c r="BF49" s="598"/>
      <c r="BG49" s="598"/>
      <c r="BH49" s="598"/>
      <c r="BI49" s="598"/>
      <c r="BJ49" s="598"/>
      <c r="BK49" s="598"/>
      <c r="BL49" s="598"/>
      <c r="BM49" s="598"/>
      <c r="BN49" s="598"/>
      <c r="BO49" s="598"/>
      <c r="BP49" s="598"/>
      <c r="BQ49" s="598"/>
      <c r="BR49" s="598"/>
      <c r="BS49" s="598"/>
      <c r="BT49" s="598"/>
      <c r="BU49" s="598"/>
      <c r="BV49" s="598"/>
      <c r="BW49" s="598"/>
      <c r="BX49" s="598"/>
      <c r="BY49" s="598"/>
      <c r="BZ49" s="598"/>
      <c r="CA49" s="598"/>
      <c r="CB49" s="598"/>
      <c r="CC49" s="598"/>
      <c r="CD49" s="598"/>
      <c r="CE49" s="598"/>
      <c r="CF49" s="598"/>
      <c r="CG49" s="598"/>
      <c r="CH49" s="598"/>
      <c r="CI49" s="598"/>
      <c r="CJ49" s="598"/>
      <c r="CK49" s="598"/>
      <c r="CL49" s="598"/>
      <c r="CM49" s="598"/>
      <c r="CN49" s="598"/>
      <c r="CO49" s="598"/>
      <c r="CP49" s="598"/>
      <c r="CQ49" s="598"/>
      <c r="CR49" s="598"/>
      <c r="CS49" s="598"/>
      <c r="CT49" s="598"/>
      <c r="CU49" s="598"/>
      <c r="CV49" s="598"/>
      <c r="CW49" s="598"/>
      <c r="CX49" s="598"/>
      <c r="CY49" s="598"/>
      <c r="CZ49" s="598"/>
      <c r="DA49" s="598"/>
      <c r="DB49" s="598"/>
      <c r="DC49" s="598"/>
      <c r="DD49" s="598"/>
      <c r="DE49" s="598"/>
      <c r="DF49" s="598"/>
      <c r="DG49" s="598"/>
      <c r="DH49" s="598"/>
      <c r="DI49" s="598"/>
    </row>
    <row r="50" spans="5:113" x14ac:dyDescent="0.15">
      <c r="E50" s="597" t="s">
        <v>211</v>
      </c>
      <c r="F50" s="597"/>
      <c r="G50" s="597"/>
      <c r="H50" s="597"/>
      <c r="I50" s="597"/>
      <c r="J50" s="597"/>
      <c r="K50" s="597"/>
      <c r="L50" s="597"/>
      <c r="M50" s="597"/>
      <c r="N50" s="597"/>
      <c r="O50" s="597"/>
      <c r="P50" s="597"/>
      <c r="Q50" s="597"/>
      <c r="R50" s="597"/>
      <c r="S50" s="597"/>
      <c r="T50" s="597"/>
      <c r="U50" s="597"/>
      <c r="V50" s="597"/>
      <c r="W50" s="597"/>
      <c r="X50" s="597"/>
      <c r="Y50" s="597"/>
      <c r="Z50" s="597"/>
      <c r="AA50" s="597"/>
      <c r="AB50" s="597"/>
      <c r="AC50" s="597"/>
      <c r="AD50" s="597"/>
      <c r="AE50" s="597"/>
      <c r="AF50" s="597"/>
      <c r="AG50" s="597"/>
      <c r="AH50" s="597"/>
      <c r="AI50" s="597"/>
      <c r="AJ50" s="597"/>
      <c r="AK50" s="597"/>
      <c r="AL50" s="597"/>
      <c r="AM50" s="597"/>
      <c r="AN50" s="597"/>
      <c r="AO50" s="597"/>
      <c r="AP50" s="597"/>
      <c r="AQ50" s="597"/>
      <c r="AR50" s="597"/>
      <c r="AS50" s="597"/>
      <c r="AT50" s="597"/>
      <c r="AU50" s="597"/>
      <c r="AV50" s="597"/>
      <c r="AW50" s="597"/>
      <c r="AX50" s="597"/>
      <c r="AY50" s="597"/>
      <c r="AZ50" s="597"/>
      <c r="BA50" s="597"/>
      <c r="BB50" s="597"/>
      <c r="BC50" s="597"/>
      <c r="BD50" s="597"/>
      <c r="BE50" s="597"/>
      <c r="BF50" s="597"/>
      <c r="BG50" s="597"/>
      <c r="BH50" s="597"/>
      <c r="BI50" s="597"/>
      <c r="BJ50" s="597"/>
      <c r="BK50" s="597"/>
      <c r="BL50" s="597"/>
      <c r="BM50" s="597"/>
      <c r="BN50" s="597"/>
      <c r="BO50" s="597"/>
      <c r="BP50" s="597"/>
      <c r="BQ50" s="597"/>
      <c r="BR50" s="597"/>
      <c r="BS50" s="597"/>
      <c r="BT50" s="597"/>
      <c r="BU50" s="597"/>
      <c r="BV50" s="597"/>
      <c r="BW50" s="597"/>
      <c r="BX50" s="597"/>
      <c r="BY50" s="597"/>
      <c r="BZ50" s="597"/>
      <c r="CA50" s="597"/>
      <c r="CB50" s="597"/>
      <c r="CC50" s="597"/>
      <c r="CD50" s="597"/>
      <c r="CE50" s="597"/>
      <c r="CF50" s="597"/>
      <c r="CG50" s="597"/>
      <c r="CH50" s="597"/>
      <c r="CI50" s="597"/>
      <c r="CJ50" s="597"/>
      <c r="CK50" s="597"/>
      <c r="CL50" s="597"/>
      <c r="CM50" s="597"/>
      <c r="CN50" s="597"/>
      <c r="CO50" s="597"/>
      <c r="CP50" s="597"/>
      <c r="CQ50" s="597"/>
      <c r="CR50" s="597"/>
      <c r="CS50" s="597"/>
      <c r="CT50" s="597"/>
      <c r="CU50" s="597"/>
      <c r="CV50" s="597"/>
      <c r="CW50" s="597"/>
      <c r="CX50" s="597"/>
      <c r="CY50" s="597"/>
      <c r="CZ50" s="597"/>
      <c r="DA50" s="597"/>
      <c r="DB50" s="597"/>
      <c r="DC50" s="597"/>
      <c r="DD50" s="597"/>
      <c r="DE50" s="597"/>
      <c r="DF50" s="597"/>
      <c r="DG50" s="597"/>
      <c r="DH50" s="597"/>
      <c r="DI50" s="597"/>
    </row>
    <row r="51" spans="5:113" x14ac:dyDescent="0.15">
      <c r="E51" s="597" t="s">
        <v>212</v>
      </c>
      <c r="F51" s="597"/>
      <c r="G51" s="597"/>
      <c r="H51" s="597"/>
      <c r="I51" s="597"/>
      <c r="J51" s="597"/>
      <c r="K51" s="597"/>
      <c r="L51" s="597"/>
      <c r="M51" s="597"/>
      <c r="N51" s="597"/>
      <c r="O51" s="597"/>
      <c r="P51" s="597"/>
      <c r="Q51" s="597"/>
      <c r="R51" s="597"/>
      <c r="S51" s="597"/>
      <c r="T51" s="597"/>
      <c r="U51" s="597"/>
      <c r="V51" s="597"/>
      <c r="W51" s="597"/>
      <c r="X51" s="597"/>
      <c r="Y51" s="597"/>
      <c r="Z51" s="597"/>
      <c r="AA51" s="597"/>
      <c r="AB51" s="597"/>
      <c r="AC51" s="597"/>
      <c r="AD51" s="597"/>
      <c r="AE51" s="597"/>
      <c r="AF51" s="597"/>
      <c r="AG51" s="597"/>
      <c r="AH51" s="597"/>
      <c r="AI51" s="597"/>
      <c r="AJ51" s="597"/>
      <c r="AK51" s="597"/>
      <c r="AL51" s="597"/>
      <c r="AM51" s="597"/>
      <c r="AN51" s="597"/>
      <c r="AO51" s="597"/>
      <c r="AP51" s="597"/>
      <c r="AQ51" s="597"/>
      <c r="AR51" s="597"/>
      <c r="AS51" s="597"/>
      <c r="AT51" s="597"/>
      <c r="AU51" s="597"/>
      <c r="AV51" s="597"/>
      <c r="AW51" s="597"/>
      <c r="AX51" s="597"/>
      <c r="AY51" s="597"/>
      <c r="AZ51" s="597"/>
      <c r="BA51" s="597"/>
      <c r="BB51" s="597"/>
      <c r="BC51" s="597"/>
      <c r="BD51" s="597"/>
      <c r="BE51" s="597"/>
      <c r="BF51" s="597"/>
      <c r="BG51" s="597"/>
      <c r="BH51" s="597"/>
      <c r="BI51" s="597"/>
      <c r="BJ51" s="597"/>
      <c r="BK51" s="597"/>
      <c r="BL51" s="597"/>
      <c r="BM51" s="597"/>
      <c r="BN51" s="597"/>
      <c r="BO51" s="597"/>
      <c r="BP51" s="597"/>
      <c r="BQ51" s="597"/>
      <c r="BR51" s="597"/>
      <c r="BS51" s="597"/>
      <c r="BT51" s="597"/>
      <c r="BU51" s="597"/>
      <c r="BV51" s="597"/>
      <c r="BW51" s="597"/>
      <c r="BX51" s="597"/>
      <c r="BY51" s="597"/>
      <c r="BZ51" s="597"/>
      <c r="CA51" s="597"/>
      <c r="CB51" s="597"/>
      <c r="CC51" s="597"/>
      <c r="CD51" s="597"/>
      <c r="CE51" s="597"/>
      <c r="CF51" s="597"/>
      <c r="CG51" s="597"/>
      <c r="CH51" s="597"/>
      <c r="CI51" s="597"/>
      <c r="CJ51" s="597"/>
      <c r="CK51" s="597"/>
      <c r="CL51" s="597"/>
      <c r="CM51" s="597"/>
      <c r="CN51" s="597"/>
      <c r="CO51" s="597"/>
      <c r="CP51" s="597"/>
      <c r="CQ51" s="597"/>
      <c r="CR51" s="597"/>
      <c r="CS51" s="597"/>
      <c r="CT51" s="597"/>
      <c r="CU51" s="597"/>
      <c r="CV51" s="597"/>
      <c r="CW51" s="597"/>
      <c r="CX51" s="597"/>
      <c r="CY51" s="597"/>
      <c r="CZ51" s="597"/>
      <c r="DA51" s="597"/>
      <c r="DB51" s="597"/>
      <c r="DC51" s="597"/>
      <c r="DD51" s="597"/>
      <c r="DE51" s="597"/>
      <c r="DF51" s="597"/>
      <c r="DG51" s="597"/>
      <c r="DH51" s="597"/>
      <c r="DI51" s="597"/>
    </row>
    <row r="52" spans="5:113" x14ac:dyDescent="0.15">
      <c r="E52" s="597" t="s">
        <v>213</v>
      </c>
      <c r="F52" s="597"/>
      <c r="G52" s="597"/>
      <c r="H52" s="597"/>
      <c r="I52" s="597"/>
      <c r="J52" s="597"/>
      <c r="K52" s="597"/>
      <c r="L52" s="597"/>
      <c r="M52" s="597"/>
      <c r="N52" s="597"/>
      <c r="O52" s="597"/>
      <c r="P52" s="597"/>
      <c r="Q52" s="597"/>
      <c r="R52" s="597"/>
      <c r="S52" s="597"/>
      <c r="T52" s="597"/>
      <c r="U52" s="597"/>
      <c r="V52" s="597"/>
      <c r="W52" s="597"/>
      <c r="X52" s="597"/>
      <c r="Y52" s="597"/>
      <c r="Z52" s="597"/>
      <c r="AA52" s="597"/>
      <c r="AB52" s="597"/>
      <c r="AC52" s="597"/>
      <c r="AD52" s="597"/>
      <c r="AE52" s="597"/>
      <c r="AF52" s="597"/>
      <c r="AG52" s="597"/>
      <c r="AH52" s="597"/>
      <c r="AI52" s="597"/>
      <c r="AJ52" s="597"/>
      <c r="AK52" s="597"/>
      <c r="AL52" s="597"/>
      <c r="AM52" s="597"/>
      <c r="AN52" s="597"/>
      <c r="AO52" s="597"/>
      <c r="AP52" s="597"/>
      <c r="AQ52" s="597"/>
      <c r="AR52" s="597"/>
      <c r="AS52" s="597"/>
      <c r="AT52" s="597"/>
      <c r="AU52" s="597"/>
      <c r="AV52" s="597"/>
      <c r="AW52" s="597"/>
      <c r="AX52" s="597"/>
      <c r="AY52" s="597"/>
      <c r="AZ52" s="597"/>
      <c r="BA52" s="597"/>
      <c r="BB52" s="597"/>
      <c r="BC52" s="597"/>
      <c r="BD52" s="597"/>
      <c r="BE52" s="597"/>
      <c r="BF52" s="597"/>
      <c r="BG52" s="597"/>
      <c r="BH52" s="597"/>
      <c r="BI52" s="597"/>
      <c r="BJ52" s="597"/>
      <c r="BK52" s="597"/>
      <c r="BL52" s="597"/>
      <c r="BM52" s="597"/>
      <c r="BN52" s="597"/>
      <c r="BO52" s="597"/>
      <c r="BP52" s="597"/>
      <c r="BQ52" s="597"/>
      <c r="BR52" s="597"/>
      <c r="BS52" s="597"/>
      <c r="BT52" s="597"/>
      <c r="BU52" s="597"/>
      <c r="BV52" s="597"/>
      <c r="BW52" s="597"/>
      <c r="BX52" s="597"/>
      <c r="BY52" s="597"/>
      <c r="BZ52" s="597"/>
      <c r="CA52" s="597"/>
      <c r="CB52" s="597"/>
      <c r="CC52" s="597"/>
      <c r="CD52" s="597"/>
      <c r="CE52" s="597"/>
      <c r="CF52" s="597"/>
      <c r="CG52" s="597"/>
      <c r="CH52" s="597"/>
      <c r="CI52" s="597"/>
      <c r="CJ52" s="597"/>
      <c r="CK52" s="597"/>
      <c r="CL52" s="597"/>
      <c r="CM52" s="597"/>
      <c r="CN52" s="597"/>
      <c r="CO52" s="597"/>
      <c r="CP52" s="597"/>
      <c r="CQ52" s="597"/>
      <c r="CR52" s="597"/>
      <c r="CS52" s="597"/>
      <c r="CT52" s="597"/>
      <c r="CU52" s="597"/>
      <c r="CV52" s="597"/>
      <c r="CW52" s="597"/>
      <c r="CX52" s="597"/>
      <c r="CY52" s="597"/>
      <c r="CZ52" s="597"/>
      <c r="DA52" s="597"/>
      <c r="DB52" s="597"/>
      <c r="DC52" s="597"/>
      <c r="DD52" s="597"/>
      <c r="DE52" s="597"/>
      <c r="DF52" s="597"/>
      <c r="DG52" s="597"/>
      <c r="DH52" s="597"/>
      <c r="DI52" s="597"/>
    </row>
    <row r="53" spans="5:113" x14ac:dyDescent="0.15">
      <c r="E53" s="175" t="s">
        <v>604</v>
      </c>
    </row>
    <row r="54" spans="5:113" x14ac:dyDescent="0.15"/>
    <row r="55" spans="5:113" x14ac:dyDescent="0.15"/>
    <row r="56" spans="5:113" x14ac:dyDescent="0.15"/>
  </sheetData>
  <sheetProtection algorithmName="SHA-512" hashValue="wjV2zeJumlCWLfrzaNyF7fFT0YR2WSVQUnTAgm16NxCZSWgZe0JiKR0zxCj3mdmExexJGpoX56zG42+0M642Zg==" saltValue="hR3vm2x0LDSPie/yK73mrQ=="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D10" zoomScale="75" zoomScaleNormal="7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147" t="s">
        <v>568</v>
      </c>
      <c r="D34" s="1147"/>
      <c r="E34" s="1148"/>
      <c r="F34" s="32">
        <v>15.32</v>
      </c>
      <c r="G34" s="33">
        <v>7.96</v>
      </c>
      <c r="H34" s="33">
        <v>7.95</v>
      </c>
      <c r="I34" s="33">
        <v>8.31</v>
      </c>
      <c r="J34" s="34">
        <v>7.69</v>
      </c>
      <c r="K34" s="22"/>
      <c r="L34" s="22"/>
      <c r="M34" s="22"/>
      <c r="N34" s="22"/>
      <c r="O34" s="22"/>
      <c r="P34" s="22"/>
    </row>
    <row r="35" spans="1:16" ht="39" customHeight="1" x14ac:dyDescent="0.15">
      <c r="A35" s="22"/>
      <c r="B35" s="35"/>
      <c r="C35" s="1141" t="s">
        <v>569</v>
      </c>
      <c r="D35" s="1142"/>
      <c r="E35" s="1143"/>
      <c r="F35" s="36" t="s">
        <v>519</v>
      </c>
      <c r="G35" s="37" t="s">
        <v>519</v>
      </c>
      <c r="H35" s="37" t="s">
        <v>519</v>
      </c>
      <c r="I35" s="37">
        <v>3.34</v>
      </c>
      <c r="J35" s="38">
        <v>3.07</v>
      </c>
      <c r="K35" s="22"/>
      <c r="L35" s="22"/>
      <c r="M35" s="22"/>
      <c r="N35" s="22"/>
      <c r="O35" s="22"/>
      <c r="P35" s="22"/>
    </row>
    <row r="36" spans="1:16" ht="39" customHeight="1" x14ac:dyDescent="0.15">
      <c r="A36" s="22"/>
      <c r="B36" s="35"/>
      <c r="C36" s="1141" t="s">
        <v>570</v>
      </c>
      <c r="D36" s="1142"/>
      <c r="E36" s="1143"/>
      <c r="F36" s="36">
        <v>1.06</v>
      </c>
      <c r="G36" s="37">
        <v>0.59</v>
      </c>
      <c r="H36" s="37">
        <v>0.49</v>
      </c>
      <c r="I36" s="37">
        <v>1.1000000000000001</v>
      </c>
      <c r="J36" s="38">
        <v>1.56</v>
      </c>
      <c r="K36" s="22"/>
      <c r="L36" s="22"/>
      <c r="M36" s="22"/>
      <c r="N36" s="22"/>
      <c r="O36" s="22"/>
      <c r="P36" s="22"/>
    </row>
    <row r="37" spans="1:16" ht="39" customHeight="1" x14ac:dyDescent="0.15">
      <c r="A37" s="22"/>
      <c r="B37" s="35"/>
      <c r="C37" s="1141" t="s">
        <v>571</v>
      </c>
      <c r="D37" s="1142"/>
      <c r="E37" s="1143"/>
      <c r="F37" s="36" t="s">
        <v>519</v>
      </c>
      <c r="G37" s="37" t="s">
        <v>519</v>
      </c>
      <c r="H37" s="37" t="s">
        <v>519</v>
      </c>
      <c r="I37" s="37">
        <v>0.72</v>
      </c>
      <c r="J37" s="38">
        <v>0.87</v>
      </c>
      <c r="K37" s="22"/>
      <c r="L37" s="22"/>
      <c r="M37" s="22"/>
      <c r="N37" s="22"/>
      <c r="O37" s="22"/>
      <c r="P37" s="22"/>
    </row>
    <row r="38" spans="1:16" ht="39" customHeight="1" x14ac:dyDescent="0.15">
      <c r="A38" s="22"/>
      <c r="B38" s="35"/>
      <c r="C38" s="1141" t="s">
        <v>572</v>
      </c>
      <c r="D38" s="1142"/>
      <c r="E38" s="1143"/>
      <c r="F38" s="36">
        <v>0.49</v>
      </c>
      <c r="G38" s="37">
        <v>0.25</v>
      </c>
      <c r="H38" s="37">
        <v>0.25</v>
      </c>
      <c r="I38" s="37">
        <v>0.31</v>
      </c>
      <c r="J38" s="38">
        <v>0.26</v>
      </c>
      <c r="K38" s="22"/>
      <c r="L38" s="22"/>
      <c r="M38" s="22"/>
      <c r="N38" s="22"/>
      <c r="O38" s="22"/>
      <c r="P38" s="22"/>
    </row>
    <row r="39" spans="1:16" ht="39" customHeight="1" x14ac:dyDescent="0.15">
      <c r="A39" s="22"/>
      <c r="B39" s="35"/>
      <c r="C39" s="1141" t="s">
        <v>573</v>
      </c>
      <c r="D39" s="1142"/>
      <c r="E39" s="1143"/>
      <c r="F39" s="36">
        <v>0.27</v>
      </c>
      <c r="G39" s="37">
        <v>0.12</v>
      </c>
      <c r="H39" s="37">
        <v>0</v>
      </c>
      <c r="I39" s="37">
        <v>0.05</v>
      </c>
      <c r="J39" s="38">
        <v>0.06</v>
      </c>
      <c r="K39" s="22"/>
      <c r="L39" s="22"/>
      <c r="M39" s="22"/>
      <c r="N39" s="22"/>
      <c r="O39" s="22"/>
      <c r="P39" s="22"/>
    </row>
    <row r="40" spans="1:16" ht="39" customHeight="1" x14ac:dyDescent="0.15">
      <c r="A40" s="22"/>
      <c r="B40" s="35"/>
      <c r="C40" s="1141" t="s">
        <v>574</v>
      </c>
      <c r="D40" s="1142"/>
      <c r="E40" s="1143"/>
      <c r="F40" s="36">
        <v>0</v>
      </c>
      <c r="G40" s="37">
        <v>0</v>
      </c>
      <c r="H40" s="37">
        <v>0.01</v>
      </c>
      <c r="I40" s="37">
        <v>0</v>
      </c>
      <c r="J40" s="38">
        <v>0</v>
      </c>
      <c r="K40" s="22"/>
      <c r="L40" s="22"/>
      <c r="M40" s="22"/>
      <c r="N40" s="22"/>
      <c r="O40" s="22"/>
      <c r="P40" s="22"/>
    </row>
    <row r="41" spans="1:16" ht="39" customHeight="1" x14ac:dyDescent="0.15">
      <c r="A41" s="22"/>
      <c r="B41" s="35"/>
      <c r="C41" s="1141"/>
      <c r="D41" s="1142"/>
      <c r="E41" s="1143"/>
      <c r="F41" s="36"/>
      <c r="G41" s="37"/>
      <c r="H41" s="37"/>
      <c r="I41" s="37"/>
      <c r="J41" s="38"/>
      <c r="K41" s="22"/>
      <c r="L41" s="22"/>
      <c r="M41" s="22"/>
      <c r="N41" s="22"/>
      <c r="O41" s="22"/>
      <c r="P41" s="22"/>
    </row>
    <row r="42" spans="1:16" ht="39" customHeight="1" x14ac:dyDescent="0.15">
      <c r="A42" s="22"/>
      <c r="B42" s="39"/>
      <c r="C42" s="1141" t="s">
        <v>575</v>
      </c>
      <c r="D42" s="1142"/>
      <c r="E42" s="1143"/>
      <c r="F42" s="36" t="s">
        <v>519</v>
      </c>
      <c r="G42" s="37" t="s">
        <v>519</v>
      </c>
      <c r="H42" s="37" t="s">
        <v>519</v>
      </c>
      <c r="I42" s="37" t="s">
        <v>519</v>
      </c>
      <c r="J42" s="38" t="s">
        <v>519</v>
      </c>
      <c r="K42" s="22"/>
      <c r="L42" s="22"/>
      <c r="M42" s="22"/>
      <c r="N42" s="22"/>
      <c r="O42" s="22"/>
      <c r="P42" s="22"/>
    </row>
    <row r="43" spans="1:16" ht="39" customHeight="1" thickBot="1" x14ac:dyDescent="0.2">
      <c r="A43" s="22"/>
      <c r="B43" s="40"/>
      <c r="C43" s="1144" t="s">
        <v>576</v>
      </c>
      <c r="D43" s="1145"/>
      <c r="E43" s="1146"/>
      <c r="F43" s="41">
        <v>0.79</v>
      </c>
      <c r="G43" s="42">
        <v>0.78</v>
      </c>
      <c r="H43" s="42">
        <v>1.5</v>
      </c>
      <c r="I43" s="42" t="s">
        <v>519</v>
      </c>
      <c r="J43" s="43" t="s">
        <v>519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g1de+HNUG+tvmBgJHgTYnwnFtlPWVSKGzjR+0c1w1a8Y125nTE1exc+pohvNRxpZ+xUn2wlTzkesCw/EfN7cvw==" saltValue="vkMbr04TK3EnTMpo0u5fn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28"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149" t="s">
        <v>11</v>
      </c>
      <c r="C45" s="1150"/>
      <c r="D45" s="58"/>
      <c r="E45" s="1155" t="s">
        <v>12</v>
      </c>
      <c r="F45" s="1155"/>
      <c r="G45" s="1155"/>
      <c r="H45" s="1155"/>
      <c r="I45" s="1155"/>
      <c r="J45" s="1156"/>
      <c r="K45" s="59">
        <v>212</v>
      </c>
      <c r="L45" s="60">
        <v>213</v>
      </c>
      <c r="M45" s="60">
        <v>209</v>
      </c>
      <c r="N45" s="60">
        <v>186</v>
      </c>
      <c r="O45" s="61">
        <v>188</v>
      </c>
      <c r="P45" s="48"/>
      <c r="Q45" s="48"/>
      <c r="R45" s="48"/>
      <c r="S45" s="48"/>
      <c r="T45" s="48"/>
      <c r="U45" s="48"/>
    </row>
    <row r="46" spans="1:21" ht="30.75" customHeight="1" x14ac:dyDescent="0.15">
      <c r="A46" s="48"/>
      <c r="B46" s="1151"/>
      <c r="C46" s="1152"/>
      <c r="D46" s="62"/>
      <c r="E46" s="1157" t="s">
        <v>13</v>
      </c>
      <c r="F46" s="1157"/>
      <c r="G46" s="1157"/>
      <c r="H46" s="1157"/>
      <c r="I46" s="1157"/>
      <c r="J46" s="1158"/>
      <c r="K46" s="63" t="s">
        <v>519</v>
      </c>
      <c r="L46" s="64" t="s">
        <v>519</v>
      </c>
      <c r="M46" s="64" t="s">
        <v>519</v>
      </c>
      <c r="N46" s="64" t="s">
        <v>519</v>
      </c>
      <c r="O46" s="65" t="s">
        <v>519</v>
      </c>
      <c r="P46" s="48"/>
      <c r="Q46" s="48"/>
      <c r="R46" s="48"/>
      <c r="S46" s="48"/>
      <c r="T46" s="48"/>
      <c r="U46" s="48"/>
    </row>
    <row r="47" spans="1:21" ht="30.75" customHeight="1" x14ac:dyDescent="0.15">
      <c r="A47" s="48"/>
      <c r="B47" s="1151"/>
      <c r="C47" s="1152"/>
      <c r="D47" s="62"/>
      <c r="E47" s="1157" t="s">
        <v>14</v>
      </c>
      <c r="F47" s="1157"/>
      <c r="G47" s="1157"/>
      <c r="H47" s="1157"/>
      <c r="I47" s="1157"/>
      <c r="J47" s="1158"/>
      <c r="K47" s="63" t="s">
        <v>519</v>
      </c>
      <c r="L47" s="64" t="s">
        <v>519</v>
      </c>
      <c r="M47" s="64" t="s">
        <v>519</v>
      </c>
      <c r="N47" s="64" t="s">
        <v>519</v>
      </c>
      <c r="O47" s="65" t="s">
        <v>519</v>
      </c>
      <c r="P47" s="48"/>
      <c r="Q47" s="48"/>
      <c r="R47" s="48"/>
      <c r="S47" s="48"/>
      <c r="T47" s="48"/>
      <c r="U47" s="48"/>
    </row>
    <row r="48" spans="1:21" ht="30.75" customHeight="1" x14ac:dyDescent="0.15">
      <c r="A48" s="48"/>
      <c r="B48" s="1151"/>
      <c r="C48" s="1152"/>
      <c r="D48" s="62"/>
      <c r="E48" s="1157" t="s">
        <v>15</v>
      </c>
      <c r="F48" s="1157"/>
      <c r="G48" s="1157"/>
      <c r="H48" s="1157"/>
      <c r="I48" s="1157"/>
      <c r="J48" s="1158"/>
      <c r="K48" s="63">
        <v>213</v>
      </c>
      <c r="L48" s="64">
        <v>206</v>
      </c>
      <c r="M48" s="64">
        <v>210</v>
      </c>
      <c r="N48" s="64">
        <v>247</v>
      </c>
      <c r="O48" s="65">
        <v>255</v>
      </c>
      <c r="P48" s="48"/>
      <c r="Q48" s="48"/>
      <c r="R48" s="48"/>
      <c r="S48" s="48"/>
      <c r="T48" s="48"/>
      <c r="U48" s="48"/>
    </row>
    <row r="49" spans="1:21" ht="30.75" customHeight="1" x14ac:dyDescent="0.15">
      <c r="A49" s="48"/>
      <c r="B49" s="1151"/>
      <c r="C49" s="1152"/>
      <c r="D49" s="62"/>
      <c r="E49" s="1157" t="s">
        <v>16</v>
      </c>
      <c r="F49" s="1157"/>
      <c r="G49" s="1157"/>
      <c r="H49" s="1157"/>
      <c r="I49" s="1157"/>
      <c r="J49" s="1158"/>
      <c r="K49" s="63">
        <v>10</v>
      </c>
      <c r="L49" s="64">
        <v>10</v>
      </c>
      <c r="M49" s="64">
        <v>10</v>
      </c>
      <c r="N49" s="64">
        <v>10</v>
      </c>
      <c r="O49" s="65">
        <v>11</v>
      </c>
      <c r="P49" s="48"/>
      <c r="Q49" s="48"/>
      <c r="R49" s="48"/>
      <c r="S49" s="48"/>
      <c r="T49" s="48"/>
      <c r="U49" s="48"/>
    </row>
    <row r="50" spans="1:21" ht="30.75" customHeight="1" x14ac:dyDescent="0.15">
      <c r="A50" s="48"/>
      <c r="B50" s="1151"/>
      <c r="C50" s="1152"/>
      <c r="D50" s="62"/>
      <c r="E50" s="1157" t="s">
        <v>17</v>
      </c>
      <c r="F50" s="1157"/>
      <c r="G50" s="1157"/>
      <c r="H50" s="1157"/>
      <c r="I50" s="1157"/>
      <c r="J50" s="1158"/>
      <c r="K50" s="63" t="s">
        <v>519</v>
      </c>
      <c r="L50" s="64" t="s">
        <v>519</v>
      </c>
      <c r="M50" s="64" t="s">
        <v>519</v>
      </c>
      <c r="N50" s="64" t="s">
        <v>519</v>
      </c>
      <c r="O50" s="65" t="s">
        <v>519</v>
      </c>
      <c r="P50" s="48"/>
      <c r="Q50" s="48"/>
      <c r="R50" s="48"/>
      <c r="S50" s="48"/>
      <c r="T50" s="48"/>
      <c r="U50" s="48"/>
    </row>
    <row r="51" spans="1:21" ht="30.75" customHeight="1" x14ac:dyDescent="0.15">
      <c r="A51" s="48"/>
      <c r="B51" s="1153"/>
      <c r="C51" s="1154"/>
      <c r="D51" s="66"/>
      <c r="E51" s="1157" t="s">
        <v>18</v>
      </c>
      <c r="F51" s="1157"/>
      <c r="G51" s="1157"/>
      <c r="H51" s="1157"/>
      <c r="I51" s="1157"/>
      <c r="J51" s="1158"/>
      <c r="K51" s="63" t="s">
        <v>519</v>
      </c>
      <c r="L51" s="64" t="s">
        <v>519</v>
      </c>
      <c r="M51" s="64" t="s">
        <v>519</v>
      </c>
      <c r="N51" s="64" t="s">
        <v>519</v>
      </c>
      <c r="O51" s="65" t="s">
        <v>519</v>
      </c>
      <c r="P51" s="48"/>
      <c r="Q51" s="48"/>
      <c r="R51" s="48"/>
      <c r="S51" s="48"/>
      <c r="T51" s="48"/>
      <c r="U51" s="48"/>
    </row>
    <row r="52" spans="1:21" ht="30.75" customHeight="1" x14ac:dyDescent="0.15">
      <c r="A52" s="48"/>
      <c r="B52" s="1159" t="s">
        <v>19</v>
      </c>
      <c r="C52" s="1160"/>
      <c r="D52" s="66"/>
      <c r="E52" s="1157" t="s">
        <v>20</v>
      </c>
      <c r="F52" s="1157"/>
      <c r="G52" s="1157"/>
      <c r="H52" s="1157"/>
      <c r="I52" s="1157"/>
      <c r="J52" s="1158"/>
      <c r="K52" s="63">
        <v>326</v>
      </c>
      <c r="L52" s="64">
        <v>324</v>
      </c>
      <c r="M52" s="64">
        <v>323</v>
      </c>
      <c r="N52" s="64">
        <v>317</v>
      </c>
      <c r="O52" s="65">
        <v>304</v>
      </c>
      <c r="P52" s="48"/>
      <c r="Q52" s="48"/>
      <c r="R52" s="48"/>
      <c r="S52" s="48"/>
      <c r="T52" s="48"/>
      <c r="U52" s="48"/>
    </row>
    <row r="53" spans="1:21" ht="30.75" customHeight="1" thickBot="1" x14ac:dyDescent="0.2">
      <c r="A53" s="48"/>
      <c r="B53" s="1161" t="s">
        <v>21</v>
      </c>
      <c r="C53" s="1162"/>
      <c r="D53" s="67"/>
      <c r="E53" s="1163" t="s">
        <v>22</v>
      </c>
      <c r="F53" s="1163"/>
      <c r="G53" s="1163"/>
      <c r="H53" s="1163"/>
      <c r="I53" s="1163"/>
      <c r="J53" s="1164"/>
      <c r="K53" s="68">
        <v>109</v>
      </c>
      <c r="L53" s="69">
        <v>105</v>
      </c>
      <c r="M53" s="69">
        <v>106</v>
      </c>
      <c r="N53" s="69">
        <v>126</v>
      </c>
      <c r="O53" s="70">
        <v>150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165" t="s">
        <v>25</v>
      </c>
      <c r="C57" s="1166"/>
      <c r="D57" s="1169" t="s">
        <v>26</v>
      </c>
      <c r="E57" s="1170"/>
      <c r="F57" s="1170"/>
      <c r="G57" s="1170"/>
      <c r="H57" s="1170"/>
      <c r="I57" s="1170"/>
      <c r="J57" s="1171"/>
      <c r="K57" s="83"/>
      <c r="L57" s="84"/>
      <c r="M57" s="84"/>
      <c r="N57" s="84"/>
      <c r="O57" s="85"/>
    </row>
    <row r="58" spans="1:21" ht="31.5" customHeight="1" thickBot="1" x14ac:dyDescent="0.2">
      <c r="B58" s="1167"/>
      <c r="C58" s="1168"/>
      <c r="D58" s="1172" t="s">
        <v>27</v>
      </c>
      <c r="E58" s="1173"/>
      <c r="F58" s="1173"/>
      <c r="G58" s="1173"/>
      <c r="H58" s="1173"/>
      <c r="I58" s="1173"/>
      <c r="J58" s="1174"/>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qyCIMRrYlq9j7A2LxrHt7SuoAzuwMfx3/57r8fHIWZ9nA0JwPSV3k7k2UWy4lKT/7mzxSqTGVlsBJb7ukWhlA==" saltValue="/Cy609RTEMl4GrXJVDoiy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D43"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561</v>
      </c>
      <c r="J40" s="100" t="s">
        <v>562</v>
      </c>
      <c r="K40" s="100" t="s">
        <v>563</v>
      </c>
      <c r="L40" s="100" t="s">
        <v>564</v>
      </c>
      <c r="M40" s="101" t="s">
        <v>565</v>
      </c>
    </row>
    <row r="41" spans="2:13" ht="27.75" customHeight="1" x14ac:dyDescent="0.15">
      <c r="B41" s="1175" t="s">
        <v>30</v>
      </c>
      <c r="C41" s="1176"/>
      <c r="D41" s="102"/>
      <c r="E41" s="1181" t="s">
        <v>31</v>
      </c>
      <c r="F41" s="1181"/>
      <c r="G41" s="1181"/>
      <c r="H41" s="1182"/>
      <c r="I41" s="344">
        <v>1968</v>
      </c>
      <c r="J41" s="345">
        <v>1853</v>
      </c>
      <c r="K41" s="345">
        <v>1766</v>
      </c>
      <c r="L41" s="345">
        <v>1786</v>
      </c>
      <c r="M41" s="346">
        <v>1745</v>
      </c>
    </row>
    <row r="42" spans="2:13" ht="27.75" customHeight="1" x14ac:dyDescent="0.15">
      <c r="B42" s="1177"/>
      <c r="C42" s="1178"/>
      <c r="D42" s="103"/>
      <c r="E42" s="1183" t="s">
        <v>32</v>
      </c>
      <c r="F42" s="1183"/>
      <c r="G42" s="1183"/>
      <c r="H42" s="1184"/>
      <c r="I42" s="347" t="s">
        <v>519</v>
      </c>
      <c r="J42" s="348" t="s">
        <v>519</v>
      </c>
      <c r="K42" s="348" t="s">
        <v>519</v>
      </c>
      <c r="L42" s="348" t="s">
        <v>519</v>
      </c>
      <c r="M42" s="349" t="s">
        <v>519</v>
      </c>
    </row>
    <row r="43" spans="2:13" ht="27.75" customHeight="1" x14ac:dyDescent="0.15">
      <c r="B43" s="1177"/>
      <c r="C43" s="1178"/>
      <c r="D43" s="103"/>
      <c r="E43" s="1183" t="s">
        <v>33</v>
      </c>
      <c r="F43" s="1183"/>
      <c r="G43" s="1183"/>
      <c r="H43" s="1184"/>
      <c r="I43" s="347">
        <v>1887</v>
      </c>
      <c r="J43" s="348">
        <v>1699</v>
      </c>
      <c r="K43" s="348">
        <v>1524</v>
      </c>
      <c r="L43" s="348">
        <v>1438</v>
      </c>
      <c r="M43" s="349">
        <v>1379</v>
      </c>
    </row>
    <row r="44" spans="2:13" ht="27.75" customHeight="1" x14ac:dyDescent="0.15">
      <c r="B44" s="1177"/>
      <c r="C44" s="1178"/>
      <c r="D44" s="103"/>
      <c r="E44" s="1183" t="s">
        <v>34</v>
      </c>
      <c r="F44" s="1183"/>
      <c r="G44" s="1183"/>
      <c r="H44" s="1184"/>
      <c r="I44" s="347">
        <v>65</v>
      </c>
      <c r="J44" s="348">
        <v>58</v>
      </c>
      <c r="K44" s="348">
        <v>54</v>
      </c>
      <c r="L44" s="348">
        <v>49</v>
      </c>
      <c r="M44" s="349">
        <v>40</v>
      </c>
    </row>
    <row r="45" spans="2:13" ht="27.75" customHeight="1" x14ac:dyDescent="0.15">
      <c r="B45" s="1177"/>
      <c r="C45" s="1178"/>
      <c r="D45" s="103"/>
      <c r="E45" s="1183" t="s">
        <v>35</v>
      </c>
      <c r="F45" s="1183"/>
      <c r="G45" s="1183"/>
      <c r="H45" s="1184"/>
      <c r="I45" s="347">
        <v>439</v>
      </c>
      <c r="J45" s="348">
        <v>406</v>
      </c>
      <c r="K45" s="348">
        <v>392</v>
      </c>
      <c r="L45" s="348">
        <v>428</v>
      </c>
      <c r="M45" s="349">
        <v>421</v>
      </c>
    </row>
    <row r="46" spans="2:13" ht="27.75" customHeight="1" x14ac:dyDescent="0.15">
      <c r="B46" s="1177"/>
      <c r="C46" s="1178"/>
      <c r="D46" s="104"/>
      <c r="E46" s="1183" t="s">
        <v>36</v>
      </c>
      <c r="F46" s="1183"/>
      <c r="G46" s="1183"/>
      <c r="H46" s="1184"/>
      <c r="I46" s="347" t="s">
        <v>519</v>
      </c>
      <c r="J46" s="348" t="s">
        <v>519</v>
      </c>
      <c r="K46" s="348" t="s">
        <v>519</v>
      </c>
      <c r="L46" s="348">
        <v>277</v>
      </c>
      <c r="M46" s="349" t="s">
        <v>519</v>
      </c>
    </row>
    <row r="47" spans="2:13" ht="27.75" customHeight="1" x14ac:dyDescent="0.15">
      <c r="B47" s="1177"/>
      <c r="C47" s="1178"/>
      <c r="D47" s="105"/>
      <c r="E47" s="1185" t="s">
        <v>37</v>
      </c>
      <c r="F47" s="1186"/>
      <c r="G47" s="1186"/>
      <c r="H47" s="1187"/>
      <c r="I47" s="347" t="s">
        <v>519</v>
      </c>
      <c r="J47" s="348" t="s">
        <v>519</v>
      </c>
      <c r="K47" s="348" t="s">
        <v>519</v>
      </c>
      <c r="L47" s="348" t="s">
        <v>519</v>
      </c>
      <c r="M47" s="349" t="s">
        <v>519</v>
      </c>
    </row>
    <row r="48" spans="2:13" ht="27.75" customHeight="1" x14ac:dyDescent="0.15">
      <c r="B48" s="1177"/>
      <c r="C48" s="1178"/>
      <c r="D48" s="103"/>
      <c r="E48" s="1183" t="s">
        <v>38</v>
      </c>
      <c r="F48" s="1183"/>
      <c r="G48" s="1183"/>
      <c r="H48" s="1184"/>
      <c r="I48" s="347" t="s">
        <v>519</v>
      </c>
      <c r="J48" s="348" t="s">
        <v>519</v>
      </c>
      <c r="K48" s="348" t="s">
        <v>519</v>
      </c>
      <c r="L48" s="348" t="s">
        <v>519</v>
      </c>
      <c r="M48" s="349" t="s">
        <v>519</v>
      </c>
    </row>
    <row r="49" spans="2:13" ht="27.75" customHeight="1" x14ac:dyDescent="0.15">
      <c r="B49" s="1179"/>
      <c r="C49" s="1180"/>
      <c r="D49" s="103"/>
      <c r="E49" s="1183" t="s">
        <v>39</v>
      </c>
      <c r="F49" s="1183"/>
      <c r="G49" s="1183"/>
      <c r="H49" s="1184"/>
      <c r="I49" s="347" t="s">
        <v>519</v>
      </c>
      <c r="J49" s="348" t="s">
        <v>519</v>
      </c>
      <c r="K49" s="348" t="s">
        <v>519</v>
      </c>
      <c r="L49" s="348" t="s">
        <v>519</v>
      </c>
      <c r="M49" s="349" t="s">
        <v>519</v>
      </c>
    </row>
    <row r="50" spans="2:13" ht="27.75" customHeight="1" x14ac:dyDescent="0.15">
      <c r="B50" s="1188" t="s">
        <v>40</v>
      </c>
      <c r="C50" s="1189"/>
      <c r="D50" s="106"/>
      <c r="E50" s="1183" t="s">
        <v>41</v>
      </c>
      <c r="F50" s="1183"/>
      <c r="G50" s="1183"/>
      <c r="H50" s="1184"/>
      <c r="I50" s="347">
        <v>1973</v>
      </c>
      <c r="J50" s="348">
        <v>1983</v>
      </c>
      <c r="K50" s="348">
        <v>1961</v>
      </c>
      <c r="L50" s="348">
        <v>1984</v>
      </c>
      <c r="M50" s="349">
        <v>2280</v>
      </c>
    </row>
    <row r="51" spans="2:13" ht="27.75" customHeight="1" x14ac:dyDescent="0.15">
      <c r="B51" s="1177"/>
      <c r="C51" s="1178"/>
      <c r="D51" s="103"/>
      <c r="E51" s="1183" t="s">
        <v>42</v>
      </c>
      <c r="F51" s="1183"/>
      <c r="G51" s="1183"/>
      <c r="H51" s="1184"/>
      <c r="I51" s="347">
        <v>9</v>
      </c>
      <c r="J51" s="348">
        <v>7</v>
      </c>
      <c r="K51" s="348">
        <v>5</v>
      </c>
      <c r="L51" s="348">
        <v>4</v>
      </c>
      <c r="M51" s="349">
        <v>2</v>
      </c>
    </row>
    <row r="52" spans="2:13" ht="27.75" customHeight="1" x14ac:dyDescent="0.15">
      <c r="B52" s="1179"/>
      <c r="C52" s="1180"/>
      <c r="D52" s="103"/>
      <c r="E52" s="1183" t="s">
        <v>43</v>
      </c>
      <c r="F52" s="1183"/>
      <c r="G52" s="1183"/>
      <c r="H52" s="1184"/>
      <c r="I52" s="347">
        <v>2872</v>
      </c>
      <c r="J52" s="348">
        <v>2693</v>
      </c>
      <c r="K52" s="348">
        <v>2484</v>
      </c>
      <c r="L52" s="348">
        <v>2348</v>
      </c>
      <c r="M52" s="349">
        <v>2154</v>
      </c>
    </row>
    <row r="53" spans="2:13" ht="27.75" customHeight="1" thickBot="1" x14ac:dyDescent="0.2">
      <c r="B53" s="1190" t="s">
        <v>44</v>
      </c>
      <c r="C53" s="1191"/>
      <c r="D53" s="107"/>
      <c r="E53" s="1192" t="s">
        <v>45</v>
      </c>
      <c r="F53" s="1192"/>
      <c r="G53" s="1192"/>
      <c r="H53" s="1193"/>
      <c r="I53" s="350">
        <v>-495</v>
      </c>
      <c r="J53" s="351">
        <v>-668</v>
      </c>
      <c r="K53" s="351">
        <v>-715</v>
      </c>
      <c r="L53" s="351">
        <v>-358</v>
      </c>
      <c r="M53" s="352">
        <v>-850</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aG4+tsm3tUpF/Vi9I4x+8iVp8dEgLJfUZHp7WjWP2LFld7nDlR5xBP6kM89Hi4c3PhzfGEMDsKb8Ac3GQWhpLg==" saltValue="8zXfcYVIM5M29h1d2R15D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46" zoomScale="50" zoomScaleNormal="50" zoomScaleSheetLayoutView="100" workbookViewId="0">
      <selection activeCell="H63" sqref="H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563</v>
      </c>
      <c r="G54" s="116" t="s">
        <v>564</v>
      </c>
      <c r="H54" s="117" t="s">
        <v>565</v>
      </c>
    </row>
    <row r="55" spans="2:8" ht="52.5" customHeight="1" x14ac:dyDescent="0.15">
      <c r="B55" s="118"/>
      <c r="C55" s="1202" t="s">
        <v>48</v>
      </c>
      <c r="D55" s="1202"/>
      <c r="E55" s="1203"/>
      <c r="F55" s="119">
        <v>956</v>
      </c>
      <c r="G55" s="119">
        <v>959</v>
      </c>
      <c r="H55" s="120">
        <v>1032</v>
      </c>
    </row>
    <row r="56" spans="2:8" ht="52.5" customHeight="1" x14ac:dyDescent="0.15">
      <c r="B56" s="121"/>
      <c r="C56" s="1204" t="s">
        <v>49</v>
      </c>
      <c r="D56" s="1204"/>
      <c r="E56" s="1205"/>
      <c r="F56" s="122">
        <v>25</v>
      </c>
      <c r="G56" s="122">
        <v>25</v>
      </c>
      <c r="H56" s="123">
        <v>47</v>
      </c>
    </row>
    <row r="57" spans="2:8" ht="53.25" customHeight="1" x14ac:dyDescent="0.15">
      <c r="B57" s="121"/>
      <c r="C57" s="1206" t="s">
        <v>50</v>
      </c>
      <c r="D57" s="1206"/>
      <c r="E57" s="1207"/>
      <c r="F57" s="124">
        <v>683</v>
      </c>
      <c r="G57" s="124">
        <v>698</v>
      </c>
      <c r="H57" s="125">
        <v>882</v>
      </c>
    </row>
    <row r="58" spans="2:8" ht="45.75" customHeight="1" x14ac:dyDescent="0.15">
      <c r="B58" s="126"/>
      <c r="C58" s="1194" t="s">
        <v>599</v>
      </c>
      <c r="D58" s="1195"/>
      <c r="E58" s="1196"/>
      <c r="F58" s="356">
        <v>449</v>
      </c>
      <c r="G58" s="356">
        <v>449</v>
      </c>
      <c r="H58" s="127">
        <v>629</v>
      </c>
    </row>
    <row r="59" spans="2:8" ht="45.75" customHeight="1" x14ac:dyDescent="0.15">
      <c r="B59" s="126"/>
      <c r="C59" s="1194" t="s">
        <v>600</v>
      </c>
      <c r="D59" s="1195"/>
      <c r="E59" s="1196"/>
      <c r="F59" s="356">
        <v>78</v>
      </c>
      <c r="G59" s="356">
        <v>78</v>
      </c>
      <c r="H59" s="127">
        <v>78</v>
      </c>
    </row>
    <row r="60" spans="2:8" ht="45.75" customHeight="1" x14ac:dyDescent="0.15">
      <c r="B60" s="126"/>
      <c r="C60" s="1194" t="s">
        <v>601</v>
      </c>
      <c r="D60" s="1195"/>
      <c r="E60" s="1196"/>
      <c r="F60" s="356">
        <v>55</v>
      </c>
      <c r="G60" s="356">
        <v>66</v>
      </c>
      <c r="H60" s="127">
        <v>77</v>
      </c>
    </row>
    <row r="61" spans="2:8" ht="45.75" customHeight="1" x14ac:dyDescent="0.15">
      <c r="B61" s="126"/>
      <c r="C61" s="1194" t="s">
        <v>602</v>
      </c>
      <c r="D61" s="1195"/>
      <c r="E61" s="1196"/>
      <c r="F61" s="356">
        <v>18</v>
      </c>
      <c r="G61" s="356">
        <v>18</v>
      </c>
      <c r="H61" s="127">
        <v>18</v>
      </c>
    </row>
    <row r="62" spans="2:8" ht="45.75" customHeight="1" thickBot="1" x14ac:dyDescent="0.2">
      <c r="B62" s="128"/>
      <c r="C62" s="1197" t="s">
        <v>603</v>
      </c>
      <c r="D62" s="1198"/>
      <c r="E62" s="1199"/>
      <c r="F62" s="357">
        <v>16</v>
      </c>
      <c r="G62" s="357">
        <v>16</v>
      </c>
      <c r="H62" s="129">
        <v>16</v>
      </c>
    </row>
    <row r="63" spans="2:8" ht="52.5" customHeight="1" thickBot="1" x14ac:dyDescent="0.2">
      <c r="B63" s="130"/>
      <c r="C63" s="1200" t="s">
        <v>51</v>
      </c>
      <c r="D63" s="1200"/>
      <c r="E63" s="1201"/>
      <c r="F63" s="131">
        <v>1664</v>
      </c>
      <c r="G63" s="131">
        <v>1682</v>
      </c>
      <c r="H63" s="132">
        <v>1961</v>
      </c>
    </row>
    <row r="64" spans="2:8" x14ac:dyDescent="0.15"/>
  </sheetData>
  <sheetProtection algorithmName="SHA-512" hashValue="C6F+Opn02KdSOoh21P3QSMCKUEICDSsOnRsDXOjJQ7En9zCKp4FXbpc1XEr00eoejBXBwS6ndzP8NFWQ442lMA==" saltValue="jkQ8MVblyFbdw4d2ZKZuC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A2A3B8-AAD9-4AA3-B414-EBF6518857E8}">
  <sheetPr>
    <pageSetUpPr fitToPage="1"/>
  </sheetPr>
  <dimension ref="A1:DE85"/>
  <sheetViews>
    <sheetView showGridLines="0" topLeftCell="Y60" zoomScale="75" zoomScaleNormal="75" zoomScaleSheetLayoutView="55" workbookViewId="0">
      <selection activeCell="AN65" sqref="AN65:DC69"/>
    </sheetView>
  </sheetViews>
  <sheetFormatPr defaultColWidth="0" defaultRowHeight="13.5" customHeight="1" zeroHeight="1" x14ac:dyDescent="0.15"/>
  <cols>
    <col min="1" max="1" width="6.375" style="1210" customWidth="1"/>
    <col min="2" max="107" width="2.5" style="1210" customWidth="1"/>
    <col min="108" max="108" width="6.125" style="1217" customWidth="1"/>
    <col min="109" max="109" width="5.875" style="1216" customWidth="1"/>
    <col min="110" max="16384" width="8.625" style="1210" hidden="1"/>
  </cols>
  <sheetData>
    <row r="1" spans="1:109" ht="42.75" customHeight="1" x14ac:dyDescent="0.15">
      <c r="A1" s="1208"/>
      <c r="B1" s="1209"/>
      <c r="DD1" s="1210"/>
      <c r="DE1" s="1210"/>
    </row>
    <row r="2" spans="1:109" ht="25.5" customHeight="1" x14ac:dyDescent="0.15">
      <c r="A2" s="1211"/>
      <c r="C2" s="1211"/>
      <c r="O2" s="1211"/>
      <c r="P2" s="1211"/>
      <c r="Q2" s="1211"/>
      <c r="R2" s="1211"/>
      <c r="S2" s="1211"/>
      <c r="T2" s="1211"/>
      <c r="U2" s="1211"/>
      <c r="V2" s="1211"/>
      <c r="W2" s="1211"/>
      <c r="X2" s="1211"/>
      <c r="Y2" s="1211"/>
      <c r="Z2" s="1211"/>
      <c r="AA2" s="1211"/>
      <c r="AB2" s="1211"/>
      <c r="AC2" s="1211"/>
      <c r="AD2" s="1211"/>
      <c r="AE2" s="1211"/>
      <c r="AF2" s="1211"/>
      <c r="AG2" s="1211"/>
      <c r="AH2" s="1211"/>
      <c r="AI2" s="1211"/>
      <c r="AU2" s="1211"/>
      <c r="BG2" s="1211"/>
      <c r="BS2" s="1211"/>
      <c r="CE2" s="1211"/>
      <c r="CQ2" s="1211"/>
      <c r="DD2" s="1210"/>
      <c r="DE2" s="1210"/>
    </row>
    <row r="3" spans="1:109" ht="25.5" customHeight="1" x14ac:dyDescent="0.15">
      <c r="A3" s="1211"/>
      <c r="C3" s="1211"/>
      <c r="O3" s="1211"/>
      <c r="P3" s="1211"/>
      <c r="Q3" s="1211"/>
      <c r="R3" s="1211"/>
      <c r="S3" s="1211"/>
      <c r="T3" s="1211"/>
      <c r="U3" s="1211"/>
      <c r="V3" s="1211"/>
      <c r="W3" s="1211"/>
      <c r="X3" s="1211"/>
      <c r="Y3" s="1211"/>
      <c r="Z3" s="1211"/>
      <c r="AA3" s="1211"/>
      <c r="AB3" s="1211"/>
      <c r="AC3" s="1211"/>
      <c r="AD3" s="1211"/>
      <c r="AE3" s="1211"/>
      <c r="AF3" s="1211"/>
      <c r="AG3" s="1211"/>
      <c r="AH3" s="1211"/>
      <c r="AI3" s="1211"/>
      <c r="AU3" s="1211"/>
      <c r="BG3" s="1211"/>
      <c r="BS3" s="1211"/>
      <c r="CE3" s="1211"/>
      <c r="CQ3" s="1211"/>
      <c r="DD3" s="1210"/>
      <c r="DE3" s="1210"/>
    </row>
    <row r="4" spans="1:109" s="248" customFormat="1" x14ac:dyDescent="0.15">
      <c r="A4" s="1211"/>
      <c r="B4" s="1211"/>
      <c r="C4" s="1211"/>
      <c r="D4" s="1211"/>
      <c r="E4" s="1211"/>
      <c r="F4" s="1211"/>
      <c r="G4" s="1211"/>
      <c r="H4" s="1211"/>
      <c r="I4" s="1211"/>
      <c r="J4" s="1211"/>
      <c r="K4" s="1211"/>
      <c r="L4" s="1211"/>
      <c r="M4" s="1211"/>
      <c r="N4" s="1211"/>
      <c r="O4" s="1211"/>
      <c r="P4" s="1211"/>
      <c r="Q4" s="1211"/>
      <c r="R4" s="1211"/>
      <c r="S4" s="1211"/>
      <c r="T4" s="1211"/>
      <c r="U4" s="1211"/>
      <c r="V4" s="1211"/>
      <c r="W4" s="1211"/>
      <c r="X4" s="1211"/>
      <c r="Y4" s="1211"/>
      <c r="Z4" s="1211"/>
      <c r="AA4" s="1211"/>
      <c r="AB4" s="1211"/>
      <c r="AC4" s="1211"/>
      <c r="AD4" s="1211"/>
      <c r="AE4" s="1211"/>
      <c r="AF4" s="1211"/>
      <c r="AG4" s="1211"/>
      <c r="AH4" s="1211"/>
      <c r="AI4" s="1211"/>
      <c r="AJ4" s="1211"/>
      <c r="AK4" s="1211"/>
      <c r="AL4" s="1211"/>
      <c r="AM4" s="1211"/>
      <c r="AN4" s="1211"/>
      <c r="AO4" s="1211"/>
      <c r="AP4" s="1211"/>
      <c r="AQ4" s="1211"/>
      <c r="AR4" s="1211"/>
      <c r="AS4" s="1211"/>
      <c r="AT4" s="1211"/>
      <c r="AU4" s="1211"/>
      <c r="AV4" s="1211"/>
      <c r="AW4" s="1211"/>
      <c r="AX4" s="1211"/>
      <c r="AY4" s="1211"/>
      <c r="AZ4" s="1211"/>
      <c r="BA4" s="1211"/>
      <c r="BB4" s="1211"/>
      <c r="BC4" s="1211"/>
      <c r="BD4" s="1211"/>
      <c r="BE4" s="1211"/>
      <c r="BF4" s="1211"/>
      <c r="BG4" s="1211"/>
      <c r="BH4" s="1211"/>
      <c r="BI4" s="1211"/>
      <c r="BJ4" s="1211"/>
      <c r="BK4" s="1211"/>
      <c r="BL4" s="1211"/>
      <c r="BM4" s="1211"/>
      <c r="BN4" s="1211"/>
      <c r="BO4" s="1211"/>
      <c r="BP4" s="1211"/>
      <c r="BQ4" s="1211"/>
      <c r="BR4" s="1211"/>
      <c r="BS4" s="1211"/>
      <c r="BT4" s="1211"/>
      <c r="BU4" s="1211"/>
      <c r="BV4" s="1211"/>
      <c r="BW4" s="1211"/>
      <c r="BX4" s="1211"/>
      <c r="BY4" s="1211"/>
      <c r="BZ4" s="1211"/>
      <c r="CA4" s="1211"/>
      <c r="CB4" s="1211"/>
      <c r="CC4" s="1211"/>
      <c r="CD4" s="1211"/>
      <c r="CE4" s="1211"/>
      <c r="CF4" s="1211"/>
      <c r="CG4" s="1211"/>
      <c r="CH4" s="1211"/>
      <c r="CI4" s="1211"/>
      <c r="CJ4" s="1211"/>
      <c r="CK4" s="1211"/>
      <c r="CL4" s="1211"/>
      <c r="CM4" s="1211"/>
      <c r="CN4" s="1211"/>
      <c r="CO4" s="1211"/>
      <c r="CP4" s="1211"/>
      <c r="CQ4" s="1211"/>
      <c r="CR4" s="1211"/>
      <c r="CS4" s="1211"/>
      <c r="CT4" s="1211"/>
      <c r="CU4" s="1211"/>
      <c r="CV4" s="1211"/>
      <c r="CW4" s="1211"/>
      <c r="CX4" s="1211"/>
      <c r="CY4" s="1211"/>
      <c r="CZ4" s="1211"/>
      <c r="DA4" s="1211"/>
      <c r="DB4" s="1211"/>
      <c r="DC4" s="1211"/>
      <c r="DD4" s="1211"/>
      <c r="DE4" s="1211"/>
    </row>
    <row r="5" spans="1:109" s="248" customFormat="1" x14ac:dyDescent="0.15">
      <c r="A5" s="1211"/>
      <c r="B5" s="1211"/>
      <c r="C5" s="1211"/>
      <c r="D5" s="1211"/>
      <c r="E5" s="1211"/>
      <c r="F5" s="1211"/>
      <c r="G5" s="1211"/>
      <c r="H5" s="1211"/>
      <c r="I5" s="1211"/>
      <c r="J5" s="1211"/>
      <c r="K5" s="1211"/>
      <c r="L5" s="1211"/>
      <c r="M5" s="1211"/>
      <c r="N5" s="1211"/>
      <c r="O5" s="1211"/>
      <c r="P5" s="1211"/>
      <c r="Q5" s="1211"/>
      <c r="R5" s="1211"/>
      <c r="S5" s="1211"/>
      <c r="T5" s="1211"/>
      <c r="U5" s="1211"/>
      <c r="V5" s="1211"/>
      <c r="W5" s="1211"/>
      <c r="X5" s="1211"/>
      <c r="Y5" s="1211"/>
      <c r="Z5" s="1211"/>
      <c r="AA5" s="1211"/>
      <c r="AB5" s="1211"/>
      <c r="AC5" s="1211"/>
      <c r="AD5" s="1211"/>
      <c r="AE5" s="1211"/>
      <c r="AF5" s="1211"/>
      <c r="AG5" s="1211"/>
      <c r="AH5" s="1211"/>
      <c r="AI5" s="1211"/>
      <c r="AJ5" s="1211"/>
      <c r="AK5" s="1211"/>
      <c r="AL5" s="1211"/>
      <c r="AM5" s="1211"/>
      <c r="AN5" s="1211"/>
      <c r="AO5" s="1211"/>
      <c r="AP5" s="1211"/>
      <c r="AQ5" s="1211"/>
      <c r="AR5" s="1211"/>
      <c r="AS5" s="1211"/>
      <c r="AT5" s="1211"/>
      <c r="AU5" s="1211"/>
      <c r="AV5" s="1211"/>
      <c r="AW5" s="1211"/>
      <c r="AX5" s="1211"/>
      <c r="AY5" s="1211"/>
      <c r="AZ5" s="1211"/>
      <c r="BA5" s="1211"/>
      <c r="BB5" s="1211"/>
      <c r="BC5" s="1211"/>
      <c r="BD5" s="1211"/>
      <c r="BE5" s="1211"/>
      <c r="BF5" s="1211"/>
      <c r="BG5" s="1211"/>
      <c r="BH5" s="1211"/>
      <c r="BI5" s="1211"/>
      <c r="BJ5" s="1211"/>
      <c r="BK5" s="1211"/>
      <c r="BL5" s="1211"/>
      <c r="BM5" s="1211"/>
      <c r="BN5" s="1211"/>
      <c r="BO5" s="1211"/>
      <c r="BP5" s="1211"/>
      <c r="BQ5" s="1211"/>
      <c r="BR5" s="1211"/>
      <c r="BS5" s="1211"/>
      <c r="BT5" s="1211"/>
      <c r="BU5" s="1211"/>
      <c r="BV5" s="1211"/>
      <c r="BW5" s="1211"/>
      <c r="BX5" s="1211"/>
      <c r="BY5" s="1211"/>
      <c r="BZ5" s="1211"/>
      <c r="CA5" s="1211"/>
      <c r="CB5" s="1211"/>
      <c r="CC5" s="1211"/>
      <c r="CD5" s="1211"/>
      <c r="CE5" s="1211"/>
      <c r="CF5" s="1211"/>
      <c r="CG5" s="1211"/>
      <c r="CH5" s="1211"/>
      <c r="CI5" s="1211"/>
      <c r="CJ5" s="1211"/>
      <c r="CK5" s="1211"/>
      <c r="CL5" s="1211"/>
      <c r="CM5" s="1211"/>
      <c r="CN5" s="1211"/>
      <c r="CO5" s="1211"/>
      <c r="CP5" s="1211"/>
      <c r="CQ5" s="1211"/>
      <c r="CR5" s="1211"/>
      <c r="CS5" s="1211"/>
      <c r="CT5" s="1211"/>
      <c r="CU5" s="1211"/>
      <c r="CV5" s="1211"/>
      <c r="CW5" s="1211"/>
      <c r="CX5" s="1211"/>
      <c r="CY5" s="1211"/>
      <c r="CZ5" s="1211"/>
      <c r="DA5" s="1211"/>
      <c r="DB5" s="1211"/>
      <c r="DC5" s="1211"/>
      <c r="DD5" s="1211"/>
      <c r="DE5" s="1211"/>
    </row>
    <row r="6" spans="1:109" s="248" customFormat="1" x14ac:dyDescent="0.15">
      <c r="A6" s="1211"/>
      <c r="B6" s="1211"/>
      <c r="C6" s="1211"/>
      <c r="D6" s="1211"/>
      <c r="E6" s="1211"/>
      <c r="F6" s="1211"/>
      <c r="G6" s="1211"/>
      <c r="H6" s="1211"/>
      <c r="I6" s="1211"/>
      <c r="J6" s="1211"/>
      <c r="K6" s="1211"/>
      <c r="L6" s="1211"/>
      <c r="M6" s="1211"/>
      <c r="N6" s="1211"/>
      <c r="O6" s="1211"/>
      <c r="P6" s="1211"/>
      <c r="Q6" s="1211"/>
      <c r="R6" s="1211"/>
      <c r="S6" s="1211"/>
      <c r="T6" s="1211"/>
      <c r="U6" s="1211"/>
      <c r="V6" s="1211"/>
      <c r="W6" s="1211"/>
      <c r="X6" s="1211"/>
      <c r="Y6" s="1211"/>
      <c r="Z6" s="1211"/>
      <c r="AA6" s="1211"/>
      <c r="AB6" s="1211"/>
      <c r="AC6" s="1211"/>
      <c r="AD6" s="1211"/>
      <c r="AE6" s="1211"/>
      <c r="AF6" s="1211"/>
      <c r="AG6" s="1211"/>
      <c r="AH6" s="1211"/>
      <c r="AI6" s="1211"/>
      <c r="AJ6" s="1211"/>
      <c r="AK6" s="1211"/>
      <c r="AL6" s="1211"/>
      <c r="AM6" s="1211"/>
      <c r="AN6" s="1211"/>
      <c r="AO6" s="1211"/>
      <c r="AP6" s="1211"/>
      <c r="AQ6" s="1211"/>
      <c r="AR6" s="1211"/>
      <c r="AS6" s="1211"/>
      <c r="AT6" s="1211"/>
      <c r="AU6" s="1211"/>
      <c r="AV6" s="1211"/>
      <c r="AW6" s="1211"/>
      <c r="AX6" s="1211"/>
      <c r="AY6" s="1211"/>
      <c r="AZ6" s="1211"/>
      <c r="BA6" s="1211"/>
      <c r="BB6" s="1211"/>
      <c r="BC6" s="1211"/>
      <c r="BD6" s="1211"/>
      <c r="BE6" s="1211"/>
      <c r="BF6" s="1211"/>
      <c r="BG6" s="1211"/>
      <c r="BH6" s="1211"/>
      <c r="BI6" s="1211"/>
      <c r="BJ6" s="1211"/>
      <c r="BK6" s="1211"/>
      <c r="BL6" s="1211"/>
      <c r="BM6" s="1211"/>
      <c r="BN6" s="1211"/>
      <c r="BO6" s="1211"/>
      <c r="BP6" s="1211"/>
      <c r="BQ6" s="1211"/>
      <c r="BR6" s="1211"/>
      <c r="BS6" s="1211"/>
      <c r="BT6" s="1211"/>
      <c r="BU6" s="1211"/>
      <c r="BV6" s="1211"/>
      <c r="BW6" s="1211"/>
      <c r="BX6" s="1211"/>
      <c r="BY6" s="1211"/>
      <c r="BZ6" s="1211"/>
      <c r="CA6" s="1211"/>
      <c r="CB6" s="1211"/>
      <c r="CC6" s="1211"/>
      <c r="CD6" s="1211"/>
      <c r="CE6" s="1211"/>
      <c r="CF6" s="1211"/>
      <c r="CG6" s="1211"/>
      <c r="CH6" s="1211"/>
      <c r="CI6" s="1211"/>
      <c r="CJ6" s="1211"/>
      <c r="CK6" s="1211"/>
      <c r="CL6" s="1211"/>
      <c r="CM6" s="1211"/>
      <c r="CN6" s="1211"/>
      <c r="CO6" s="1211"/>
      <c r="CP6" s="1211"/>
      <c r="CQ6" s="1211"/>
      <c r="CR6" s="1211"/>
      <c r="CS6" s="1211"/>
      <c r="CT6" s="1211"/>
      <c r="CU6" s="1211"/>
      <c r="CV6" s="1211"/>
      <c r="CW6" s="1211"/>
      <c r="CX6" s="1211"/>
      <c r="CY6" s="1211"/>
      <c r="CZ6" s="1211"/>
      <c r="DA6" s="1211"/>
      <c r="DB6" s="1211"/>
      <c r="DC6" s="1211"/>
      <c r="DD6" s="1211"/>
      <c r="DE6" s="1211"/>
    </row>
    <row r="7" spans="1:109" s="248" customFormat="1" x14ac:dyDescent="0.15">
      <c r="A7" s="1211"/>
      <c r="B7" s="1211"/>
      <c r="C7" s="1211"/>
      <c r="D7" s="1211"/>
      <c r="E7" s="1211"/>
      <c r="F7" s="1211"/>
      <c r="G7" s="1211"/>
      <c r="H7" s="1211"/>
      <c r="I7" s="1211"/>
      <c r="J7" s="1211"/>
      <c r="K7" s="1211"/>
      <c r="L7" s="1211"/>
      <c r="M7" s="1211"/>
      <c r="N7" s="1211"/>
      <c r="O7" s="1211"/>
      <c r="P7" s="1211"/>
      <c r="Q7" s="1211"/>
      <c r="R7" s="1211"/>
      <c r="S7" s="1211"/>
      <c r="T7" s="1211"/>
      <c r="U7" s="1211"/>
      <c r="V7" s="1211"/>
      <c r="W7" s="1211"/>
      <c r="X7" s="1211"/>
      <c r="Y7" s="1211"/>
      <c r="Z7" s="1211"/>
      <c r="AA7" s="1211"/>
      <c r="AB7" s="1211"/>
      <c r="AC7" s="1211"/>
      <c r="AD7" s="1211"/>
      <c r="AE7" s="1211"/>
      <c r="AF7" s="1211"/>
      <c r="AG7" s="1211"/>
      <c r="AH7" s="1211"/>
      <c r="AI7" s="1211"/>
      <c r="AJ7" s="1211"/>
      <c r="AK7" s="1211"/>
      <c r="AL7" s="1211"/>
      <c r="AM7" s="1211"/>
      <c r="AN7" s="1211"/>
      <c r="AO7" s="1211"/>
      <c r="AP7" s="1211"/>
      <c r="AQ7" s="1211"/>
      <c r="AR7" s="1211"/>
      <c r="AS7" s="1211"/>
      <c r="AT7" s="1211"/>
      <c r="AU7" s="1211"/>
      <c r="AV7" s="1211"/>
      <c r="AW7" s="1211"/>
      <c r="AX7" s="1211"/>
      <c r="AY7" s="1211"/>
      <c r="AZ7" s="1211"/>
      <c r="BA7" s="1211"/>
      <c r="BB7" s="1211"/>
      <c r="BC7" s="1211"/>
      <c r="BD7" s="1211"/>
      <c r="BE7" s="1211"/>
      <c r="BF7" s="1211"/>
      <c r="BG7" s="1211"/>
      <c r="BH7" s="1211"/>
      <c r="BI7" s="1211"/>
      <c r="BJ7" s="1211"/>
      <c r="BK7" s="1211"/>
      <c r="BL7" s="1211"/>
      <c r="BM7" s="1211"/>
      <c r="BN7" s="1211"/>
      <c r="BO7" s="1211"/>
      <c r="BP7" s="1211"/>
      <c r="BQ7" s="1211"/>
      <c r="BR7" s="1211"/>
      <c r="BS7" s="1211"/>
      <c r="BT7" s="1211"/>
      <c r="BU7" s="1211"/>
      <c r="BV7" s="1211"/>
      <c r="BW7" s="1211"/>
      <c r="BX7" s="1211"/>
      <c r="BY7" s="1211"/>
      <c r="BZ7" s="1211"/>
      <c r="CA7" s="1211"/>
      <c r="CB7" s="1211"/>
      <c r="CC7" s="1211"/>
      <c r="CD7" s="1211"/>
      <c r="CE7" s="1211"/>
      <c r="CF7" s="1211"/>
      <c r="CG7" s="1211"/>
      <c r="CH7" s="1211"/>
      <c r="CI7" s="1211"/>
      <c r="CJ7" s="1211"/>
      <c r="CK7" s="1211"/>
      <c r="CL7" s="1211"/>
      <c r="CM7" s="1211"/>
      <c r="CN7" s="1211"/>
      <c r="CO7" s="1211"/>
      <c r="CP7" s="1211"/>
      <c r="CQ7" s="1211"/>
      <c r="CR7" s="1211"/>
      <c r="CS7" s="1211"/>
      <c r="CT7" s="1211"/>
      <c r="CU7" s="1211"/>
      <c r="CV7" s="1211"/>
      <c r="CW7" s="1211"/>
      <c r="CX7" s="1211"/>
      <c r="CY7" s="1211"/>
      <c r="CZ7" s="1211"/>
      <c r="DA7" s="1211"/>
      <c r="DB7" s="1211"/>
      <c r="DC7" s="1211"/>
      <c r="DD7" s="1211"/>
      <c r="DE7" s="1211"/>
    </row>
    <row r="8" spans="1:109" s="248" customFormat="1" x14ac:dyDescent="0.15">
      <c r="A8" s="1211"/>
      <c r="B8" s="1211"/>
      <c r="C8" s="1211"/>
      <c r="D8" s="1211"/>
      <c r="E8" s="1211"/>
      <c r="F8" s="1211"/>
      <c r="G8" s="1211"/>
      <c r="H8" s="1211"/>
      <c r="I8" s="1211"/>
      <c r="J8" s="1211"/>
      <c r="K8" s="1211"/>
      <c r="L8" s="1211"/>
      <c r="M8" s="1211"/>
      <c r="N8" s="1211"/>
      <c r="O8" s="1211"/>
      <c r="P8" s="1211"/>
      <c r="Q8" s="1211"/>
      <c r="R8" s="1211"/>
      <c r="S8" s="1211"/>
      <c r="T8" s="1211"/>
      <c r="U8" s="1211"/>
      <c r="V8" s="1211"/>
      <c r="W8" s="1211"/>
      <c r="X8" s="1211"/>
      <c r="Y8" s="1211"/>
      <c r="Z8" s="1211"/>
      <c r="AA8" s="1211"/>
      <c r="AB8" s="1211"/>
      <c r="AC8" s="1211"/>
      <c r="AD8" s="1211"/>
      <c r="AE8" s="1211"/>
      <c r="AF8" s="1211"/>
      <c r="AG8" s="1211"/>
      <c r="AH8" s="1211"/>
      <c r="AI8" s="1211"/>
      <c r="AJ8" s="1211"/>
      <c r="AK8" s="1211"/>
      <c r="AL8" s="1211"/>
      <c r="AM8" s="1211"/>
      <c r="AN8" s="1211"/>
      <c r="AO8" s="1211"/>
      <c r="AP8" s="1211"/>
      <c r="AQ8" s="1211"/>
      <c r="AR8" s="1211"/>
      <c r="AS8" s="1211"/>
      <c r="AT8" s="1211"/>
      <c r="AU8" s="1211"/>
      <c r="AV8" s="1211"/>
      <c r="AW8" s="1211"/>
      <c r="AX8" s="1211"/>
      <c r="AY8" s="1211"/>
      <c r="AZ8" s="1211"/>
      <c r="BA8" s="1211"/>
      <c r="BB8" s="1211"/>
      <c r="BC8" s="1211"/>
      <c r="BD8" s="1211"/>
      <c r="BE8" s="1211"/>
      <c r="BF8" s="1211"/>
      <c r="BG8" s="1211"/>
      <c r="BH8" s="1211"/>
      <c r="BI8" s="1211"/>
      <c r="BJ8" s="1211"/>
      <c r="BK8" s="1211"/>
      <c r="BL8" s="1211"/>
      <c r="BM8" s="1211"/>
      <c r="BN8" s="1211"/>
      <c r="BO8" s="1211"/>
      <c r="BP8" s="1211"/>
      <c r="BQ8" s="1211"/>
      <c r="BR8" s="1211"/>
      <c r="BS8" s="1211"/>
      <c r="BT8" s="1211"/>
      <c r="BU8" s="1211"/>
      <c r="BV8" s="1211"/>
      <c r="BW8" s="1211"/>
      <c r="BX8" s="1211"/>
      <c r="BY8" s="1211"/>
      <c r="BZ8" s="1211"/>
      <c r="CA8" s="1211"/>
      <c r="CB8" s="1211"/>
      <c r="CC8" s="1211"/>
      <c r="CD8" s="1211"/>
      <c r="CE8" s="1211"/>
      <c r="CF8" s="1211"/>
      <c r="CG8" s="1211"/>
      <c r="CH8" s="1211"/>
      <c r="CI8" s="1211"/>
      <c r="CJ8" s="1211"/>
      <c r="CK8" s="1211"/>
      <c r="CL8" s="1211"/>
      <c r="CM8" s="1211"/>
      <c r="CN8" s="1211"/>
      <c r="CO8" s="1211"/>
      <c r="CP8" s="1211"/>
      <c r="CQ8" s="1211"/>
      <c r="CR8" s="1211"/>
      <c r="CS8" s="1211"/>
      <c r="CT8" s="1211"/>
      <c r="CU8" s="1211"/>
      <c r="CV8" s="1211"/>
      <c r="CW8" s="1211"/>
      <c r="CX8" s="1211"/>
      <c r="CY8" s="1211"/>
      <c r="CZ8" s="1211"/>
      <c r="DA8" s="1211"/>
      <c r="DB8" s="1211"/>
      <c r="DC8" s="1211"/>
      <c r="DD8" s="1211"/>
      <c r="DE8" s="1211"/>
    </row>
    <row r="9" spans="1:109" s="248" customFormat="1" x14ac:dyDescent="0.15">
      <c r="A9" s="1211"/>
      <c r="B9" s="1211"/>
      <c r="C9" s="1211"/>
      <c r="D9" s="1211"/>
      <c r="E9" s="1211"/>
      <c r="F9" s="1211"/>
      <c r="G9" s="1211"/>
      <c r="H9" s="1211"/>
      <c r="I9" s="1211"/>
      <c r="J9" s="1211"/>
      <c r="K9" s="1211"/>
      <c r="L9" s="1211"/>
      <c r="M9" s="1211"/>
      <c r="N9" s="1211"/>
      <c r="O9" s="1211"/>
      <c r="P9" s="1211"/>
      <c r="Q9" s="1211"/>
      <c r="R9" s="1211"/>
      <c r="S9" s="1211"/>
      <c r="T9" s="1211"/>
      <c r="U9" s="1211"/>
      <c r="V9" s="1211"/>
      <c r="W9" s="1211"/>
      <c r="X9" s="1211"/>
      <c r="Y9" s="1211"/>
      <c r="Z9" s="1211"/>
      <c r="AA9" s="1211"/>
      <c r="AB9" s="1211"/>
      <c r="AC9" s="1211"/>
      <c r="AD9" s="1211"/>
      <c r="AE9" s="1211"/>
      <c r="AF9" s="1211"/>
      <c r="AG9" s="1211"/>
      <c r="AH9" s="1211"/>
      <c r="AI9" s="1211"/>
      <c r="AJ9" s="1211"/>
      <c r="AK9" s="1211"/>
      <c r="AL9" s="1211"/>
      <c r="AM9" s="1211"/>
      <c r="AN9" s="1211"/>
      <c r="AO9" s="1211"/>
      <c r="AP9" s="1211"/>
      <c r="AQ9" s="1211"/>
      <c r="AR9" s="1211"/>
      <c r="AS9" s="1211"/>
      <c r="AT9" s="1211"/>
      <c r="AU9" s="1211"/>
      <c r="AV9" s="1211"/>
      <c r="AW9" s="1211"/>
      <c r="AX9" s="1211"/>
      <c r="AY9" s="1211"/>
      <c r="AZ9" s="1211"/>
      <c r="BA9" s="1211"/>
      <c r="BB9" s="1211"/>
      <c r="BC9" s="1211"/>
      <c r="BD9" s="1211"/>
      <c r="BE9" s="1211"/>
      <c r="BF9" s="1211"/>
      <c r="BG9" s="1211"/>
      <c r="BH9" s="1211"/>
      <c r="BI9" s="1211"/>
      <c r="BJ9" s="1211"/>
      <c r="BK9" s="1211"/>
      <c r="BL9" s="1211"/>
      <c r="BM9" s="1211"/>
      <c r="BN9" s="1211"/>
      <c r="BO9" s="1211"/>
      <c r="BP9" s="1211"/>
      <c r="BQ9" s="1211"/>
      <c r="BR9" s="1211"/>
      <c r="BS9" s="1211"/>
      <c r="BT9" s="1211"/>
      <c r="BU9" s="1211"/>
      <c r="BV9" s="1211"/>
      <c r="BW9" s="1211"/>
      <c r="BX9" s="1211"/>
      <c r="BY9" s="1211"/>
      <c r="BZ9" s="1211"/>
      <c r="CA9" s="1211"/>
      <c r="CB9" s="1211"/>
      <c r="CC9" s="1211"/>
      <c r="CD9" s="1211"/>
      <c r="CE9" s="1211"/>
      <c r="CF9" s="1211"/>
      <c r="CG9" s="1211"/>
      <c r="CH9" s="1211"/>
      <c r="CI9" s="1211"/>
      <c r="CJ9" s="1211"/>
      <c r="CK9" s="1211"/>
      <c r="CL9" s="1211"/>
      <c r="CM9" s="1211"/>
      <c r="CN9" s="1211"/>
      <c r="CO9" s="1211"/>
      <c r="CP9" s="1211"/>
      <c r="CQ9" s="1211"/>
      <c r="CR9" s="1211"/>
      <c r="CS9" s="1211"/>
      <c r="CT9" s="1211"/>
      <c r="CU9" s="1211"/>
      <c r="CV9" s="1211"/>
      <c r="CW9" s="1211"/>
      <c r="CX9" s="1211"/>
      <c r="CY9" s="1211"/>
      <c r="CZ9" s="1211"/>
      <c r="DA9" s="1211"/>
      <c r="DB9" s="1211"/>
      <c r="DC9" s="1211"/>
      <c r="DD9" s="1211"/>
      <c r="DE9" s="1211"/>
    </row>
    <row r="10" spans="1:109" s="248" customFormat="1" x14ac:dyDescent="0.15">
      <c r="A10" s="1211"/>
      <c r="B10" s="1211"/>
      <c r="C10" s="1211"/>
      <c r="D10" s="1211"/>
      <c r="E10" s="1211"/>
      <c r="F10" s="1211"/>
      <c r="G10" s="1211"/>
      <c r="H10" s="1211"/>
      <c r="I10" s="1211"/>
      <c r="J10" s="1211"/>
      <c r="K10" s="1211"/>
      <c r="L10" s="1211"/>
      <c r="M10" s="1211"/>
      <c r="N10" s="1211"/>
      <c r="O10" s="1211"/>
      <c r="P10" s="1211"/>
      <c r="Q10" s="1211"/>
      <c r="R10" s="1211"/>
      <c r="S10" s="1211"/>
      <c r="T10" s="1211"/>
      <c r="U10" s="1211"/>
      <c r="V10" s="1211"/>
      <c r="W10" s="1211"/>
      <c r="X10" s="1211"/>
      <c r="Y10" s="1211"/>
      <c r="Z10" s="1211"/>
      <c r="AA10" s="1211"/>
      <c r="AB10" s="1211"/>
      <c r="AC10" s="1211"/>
      <c r="AD10" s="1211"/>
      <c r="AE10" s="1211"/>
      <c r="AF10" s="1211"/>
      <c r="AG10" s="1211"/>
      <c r="AH10" s="1211"/>
      <c r="AI10" s="1211"/>
      <c r="AJ10" s="1211"/>
      <c r="AK10" s="1211"/>
      <c r="AL10" s="1211"/>
      <c r="AM10" s="1211"/>
      <c r="AN10" s="1211"/>
      <c r="AO10" s="1211"/>
      <c r="AP10" s="1211"/>
      <c r="AQ10" s="1211"/>
      <c r="AR10" s="1211"/>
      <c r="AS10" s="1211"/>
      <c r="AT10" s="1211"/>
      <c r="AU10" s="1211"/>
      <c r="AV10" s="1211"/>
      <c r="AW10" s="1211"/>
      <c r="AX10" s="1211"/>
      <c r="AY10" s="1211"/>
      <c r="AZ10" s="1211"/>
      <c r="BA10" s="1211"/>
      <c r="BB10" s="1211"/>
      <c r="BC10" s="1211"/>
      <c r="BD10" s="1211"/>
      <c r="BE10" s="1211"/>
      <c r="BF10" s="1211"/>
      <c r="BG10" s="1211"/>
      <c r="BH10" s="1211"/>
      <c r="BI10" s="1211"/>
      <c r="BJ10" s="1211"/>
      <c r="BK10" s="1211"/>
      <c r="BL10" s="1211"/>
      <c r="BM10" s="1211"/>
      <c r="BN10" s="1211"/>
      <c r="BO10" s="1211"/>
      <c r="BP10" s="1211"/>
      <c r="BQ10" s="1211"/>
      <c r="BR10" s="1211"/>
      <c r="BS10" s="1211"/>
      <c r="BT10" s="1211"/>
      <c r="BU10" s="1211"/>
      <c r="BV10" s="1211"/>
      <c r="BW10" s="1211"/>
      <c r="BX10" s="1211"/>
      <c r="BY10" s="1211"/>
      <c r="BZ10" s="1211"/>
      <c r="CA10" s="1211"/>
      <c r="CB10" s="1211"/>
      <c r="CC10" s="1211"/>
      <c r="CD10" s="1211"/>
      <c r="CE10" s="1211"/>
      <c r="CF10" s="1211"/>
      <c r="CG10" s="1211"/>
      <c r="CH10" s="1211"/>
      <c r="CI10" s="1211"/>
      <c r="CJ10" s="1211"/>
      <c r="CK10" s="1211"/>
      <c r="CL10" s="1211"/>
      <c r="CM10" s="1211"/>
      <c r="CN10" s="1211"/>
      <c r="CO10" s="1211"/>
      <c r="CP10" s="1211"/>
      <c r="CQ10" s="1211"/>
      <c r="CR10" s="1211"/>
      <c r="CS10" s="1211"/>
      <c r="CT10" s="1211"/>
      <c r="CU10" s="1211"/>
      <c r="CV10" s="1211"/>
      <c r="CW10" s="1211"/>
      <c r="CX10" s="1211"/>
      <c r="CY10" s="1211"/>
      <c r="CZ10" s="1211"/>
      <c r="DA10" s="1211"/>
      <c r="DB10" s="1211"/>
      <c r="DC10" s="1211"/>
      <c r="DD10" s="1211"/>
      <c r="DE10" s="1211"/>
    </row>
    <row r="11" spans="1:109" s="248" customFormat="1" x14ac:dyDescent="0.15">
      <c r="A11" s="1211"/>
      <c r="B11" s="1211"/>
      <c r="C11" s="1211"/>
      <c r="D11" s="1211"/>
      <c r="E11" s="1211"/>
      <c r="F11" s="1211"/>
      <c r="G11" s="1211"/>
      <c r="H11" s="1211"/>
      <c r="I11" s="1211"/>
      <c r="J11" s="1211"/>
      <c r="K11" s="1211"/>
      <c r="L11" s="1211"/>
      <c r="M11" s="1211"/>
      <c r="N11" s="1211"/>
      <c r="O11" s="1211"/>
      <c r="P11" s="1211"/>
      <c r="Q11" s="1211"/>
      <c r="R11" s="1211"/>
      <c r="S11" s="1211"/>
      <c r="T11" s="1211"/>
      <c r="U11" s="1211"/>
      <c r="V11" s="1211"/>
      <c r="W11" s="1211"/>
      <c r="X11" s="1211"/>
      <c r="Y11" s="1211"/>
      <c r="Z11" s="1211"/>
      <c r="AA11" s="1211"/>
      <c r="AB11" s="1211"/>
      <c r="AC11" s="1211"/>
      <c r="AD11" s="1211"/>
      <c r="AE11" s="1211"/>
      <c r="AF11" s="1211"/>
      <c r="AG11" s="1211"/>
      <c r="AH11" s="1211"/>
      <c r="AI11" s="1211"/>
      <c r="AJ11" s="1211"/>
      <c r="AK11" s="1211"/>
      <c r="AL11" s="1211"/>
      <c r="AM11" s="1211"/>
      <c r="AN11" s="1211"/>
      <c r="AO11" s="1211"/>
      <c r="AP11" s="1211"/>
      <c r="AQ11" s="1211"/>
      <c r="AR11" s="1211"/>
      <c r="AS11" s="1211"/>
      <c r="AT11" s="1211"/>
      <c r="AU11" s="1211"/>
      <c r="AV11" s="1211"/>
      <c r="AW11" s="1211"/>
      <c r="AX11" s="1211"/>
      <c r="AY11" s="1211"/>
      <c r="AZ11" s="1211"/>
      <c r="BA11" s="1211"/>
      <c r="BB11" s="1211"/>
      <c r="BC11" s="1211"/>
      <c r="BD11" s="1211"/>
      <c r="BE11" s="1211"/>
      <c r="BF11" s="1211"/>
      <c r="BG11" s="1211"/>
      <c r="BH11" s="1211"/>
      <c r="BI11" s="1211"/>
      <c r="BJ11" s="1211"/>
      <c r="BK11" s="1211"/>
      <c r="BL11" s="1211"/>
      <c r="BM11" s="1211"/>
      <c r="BN11" s="1211"/>
      <c r="BO11" s="1211"/>
      <c r="BP11" s="1211"/>
      <c r="BQ11" s="1211"/>
      <c r="BR11" s="1211"/>
      <c r="BS11" s="1211"/>
      <c r="BT11" s="1211"/>
      <c r="BU11" s="1211"/>
      <c r="BV11" s="1211"/>
      <c r="BW11" s="1211"/>
      <c r="BX11" s="1211"/>
      <c r="BY11" s="1211"/>
      <c r="BZ11" s="1211"/>
      <c r="CA11" s="1211"/>
      <c r="CB11" s="1211"/>
      <c r="CC11" s="1211"/>
      <c r="CD11" s="1211"/>
      <c r="CE11" s="1211"/>
      <c r="CF11" s="1211"/>
      <c r="CG11" s="1211"/>
      <c r="CH11" s="1211"/>
      <c r="CI11" s="1211"/>
      <c r="CJ11" s="1211"/>
      <c r="CK11" s="1211"/>
      <c r="CL11" s="1211"/>
      <c r="CM11" s="1211"/>
      <c r="CN11" s="1211"/>
      <c r="CO11" s="1211"/>
      <c r="CP11" s="1211"/>
      <c r="CQ11" s="1211"/>
      <c r="CR11" s="1211"/>
      <c r="CS11" s="1211"/>
      <c r="CT11" s="1211"/>
      <c r="CU11" s="1211"/>
      <c r="CV11" s="1211"/>
      <c r="CW11" s="1211"/>
      <c r="CX11" s="1211"/>
      <c r="CY11" s="1211"/>
      <c r="CZ11" s="1211"/>
      <c r="DA11" s="1211"/>
      <c r="DB11" s="1211"/>
      <c r="DC11" s="1211"/>
      <c r="DD11" s="1211"/>
      <c r="DE11" s="1211"/>
    </row>
    <row r="12" spans="1:109" s="248" customFormat="1" x14ac:dyDescent="0.15">
      <c r="A12" s="1211"/>
      <c r="B12" s="1211"/>
      <c r="C12" s="1211"/>
      <c r="D12" s="1211"/>
      <c r="E12" s="1211"/>
      <c r="F12" s="1211"/>
      <c r="G12" s="1211"/>
      <c r="H12" s="1211"/>
      <c r="I12" s="1211"/>
      <c r="J12" s="1211"/>
      <c r="K12" s="1211"/>
      <c r="L12" s="1211"/>
      <c r="M12" s="1211"/>
      <c r="N12" s="1211"/>
      <c r="O12" s="1211"/>
      <c r="P12" s="1211"/>
      <c r="Q12" s="1211"/>
      <c r="R12" s="1211"/>
      <c r="S12" s="1211"/>
      <c r="T12" s="1211"/>
      <c r="U12" s="1211"/>
      <c r="V12" s="1211"/>
      <c r="W12" s="1211"/>
      <c r="X12" s="1211"/>
      <c r="Y12" s="1211"/>
      <c r="Z12" s="1211"/>
      <c r="AA12" s="1211"/>
      <c r="AB12" s="1211"/>
      <c r="AC12" s="1211"/>
      <c r="AD12" s="1211"/>
      <c r="AE12" s="1211"/>
      <c r="AF12" s="1211"/>
      <c r="AG12" s="1211"/>
      <c r="AH12" s="1211"/>
      <c r="AI12" s="1211"/>
      <c r="AJ12" s="1211"/>
      <c r="AK12" s="1211"/>
      <c r="AL12" s="1211"/>
      <c r="AM12" s="1211"/>
      <c r="AN12" s="1211"/>
      <c r="AO12" s="1211"/>
      <c r="AP12" s="1211"/>
      <c r="AQ12" s="1211"/>
      <c r="AR12" s="1211"/>
      <c r="AS12" s="1211"/>
      <c r="AT12" s="1211"/>
      <c r="AU12" s="1211"/>
      <c r="AV12" s="1211"/>
      <c r="AW12" s="1211"/>
      <c r="AX12" s="1211"/>
      <c r="AY12" s="1211"/>
      <c r="AZ12" s="1211"/>
      <c r="BA12" s="1211"/>
      <c r="BB12" s="1211"/>
      <c r="BC12" s="1211"/>
      <c r="BD12" s="1211"/>
      <c r="BE12" s="1211"/>
      <c r="BF12" s="1211"/>
      <c r="BG12" s="1211"/>
      <c r="BH12" s="1211"/>
      <c r="BI12" s="1211"/>
      <c r="BJ12" s="1211"/>
      <c r="BK12" s="1211"/>
      <c r="BL12" s="1211"/>
      <c r="BM12" s="1211"/>
      <c r="BN12" s="1211"/>
      <c r="BO12" s="1211"/>
      <c r="BP12" s="1211"/>
      <c r="BQ12" s="1211"/>
      <c r="BR12" s="1211"/>
      <c r="BS12" s="1211"/>
      <c r="BT12" s="1211"/>
      <c r="BU12" s="1211"/>
      <c r="BV12" s="1211"/>
      <c r="BW12" s="1211"/>
      <c r="BX12" s="1211"/>
      <c r="BY12" s="1211"/>
      <c r="BZ12" s="1211"/>
      <c r="CA12" s="1211"/>
      <c r="CB12" s="1211"/>
      <c r="CC12" s="1211"/>
      <c r="CD12" s="1211"/>
      <c r="CE12" s="1211"/>
      <c r="CF12" s="1211"/>
      <c r="CG12" s="1211"/>
      <c r="CH12" s="1211"/>
      <c r="CI12" s="1211"/>
      <c r="CJ12" s="1211"/>
      <c r="CK12" s="1211"/>
      <c r="CL12" s="1211"/>
      <c r="CM12" s="1211"/>
      <c r="CN12" s="1211"/>
      <c r="CO12" s="1211"/>
      <c r="CP12" s="1211"/>
      <c r="CQ12" s="1211"/>
      <c r="CR12" s="1211"/>
      <c r="CS12" s="1211"/>
      <c r="CT12" s="1211"/>
      <c r="CU12" s="1211"/>
      <c r="CV12" s="1211"/>
      <c r="CW12" s="1211"/>
      <c r="CX12" s="1211"/>
      <c r="CY12" s="1211"/>
      <c r="CZ12" s="1211"/>
      <c r="DA12" s="1211"/>
      <c r="DB12" s="1211"/>
      <c r="DC12" s="1211"/>
      <c r="DD12" s="1211"/>
      <c r="DE12" s="1211"/>
    </row>
    <row r="13" spans="1:109" s="248" customFormat="1" x14ac:dyDescent="0.15">
      <c r="A13" s="1211"/>
      <c r="B13" s="1211"/>
      <c r="C13" s="1211"/>
      <c r="D13" s="1211"/>
      <c r="E13" s="1211"/>
      <c r="F13" s="1211"/>
      <c r="G13" s="1211"/>
      <c r="H13" s="1211"/>
      <c r="I13" s="1211"/>
      <c r="J13" s="1211"/>
      <c r="K13" s="1211"/>
      <c r="L13" s="1211"/>
      <c r="M13" s="1211"/>
      <c r="N13" s="1211"/>
      <c r="O13" s="1211"/>
      <c r="P13" s="1211"/>
      <c r="Q13" s="1211"/>
      <c r="R13" s="1211"/>
      <c r="S13" s="1211"/>
      <c r="T13" s="1211"/>
      <c r="U13" s="1211"/>
      <c r="V13" s="1211"/>
      <c r="W13" s="1211"/>
      <c r="X13" s="1211"/>
      <c r="Y13" s="1211"/>
      <c r="Z13" s="1211"/>
      <c r="AA13" s="1211"/>
      <c r="AB13" s="1211"/>
      <c r="AC13" s="1211"/>
      <c r="AD13" s="1211"/>
      <c r="AE13" s="1211"/>
      <c r="AF13" s="1211"/>
      <c r="AG13" s="1211"/>
      <c r="AH13" s="1211"/>
      <c r="AI13" s="1211"/>
      <c r="AJ13" s="1211"/>
      <c r="AK13" s="1211"/>
      <c r="AL13" s="1211"/>
      <c r="AM13" s="1211"/>
      <c r="AN13" s="1211"/>
      <c r="AO13" s="1211"/>
      <c r="AP13" s="1211"/>
      <c r="AQ13" s="1211"/>
      <c r="AR13" s="1211"/>
      <c r="AS13" s="1211"/>
      <c r="AT13" s="1211"/>
      <c r="AU13" s="1211"/>
      <c r="AV13" s="1211"/>
      <c r="AW13" s="1211"/>
      <c r="AX13" s="1211"/>
      <c r="AY13" s="1211"/>
      <c r="AZ13" s="1211"/>
      <c r="BA13" s="1211"/>
      <c r="BB13" s="1211"/>
      <c r="BC13" s="1211"/>
      <c r="BD13" s="1211"/>
      <c r="BE13" s="1211"/>
      <c r="BF13" s="1211"/>
      <c r="BG13" s="1211"/>
      <c r="BH13" s="1211"/>
      <c r="BI13" s="1211"/>
      <c r="BJ13" s="1211"/>
      <c r="BK13" s="1211"/>
      <c r="BL13" s="1211"/>
      <c r="BM13" s="1211"/>
      <c r="BN13" s="1211"/>
      <c r="BO13" s="1211"/>
      <c r="BP13" s="1211"/>
      <c r="BQ13" s="1211"/>
      <c r="BR13" s="1211"/>
      <c r="BS13" s="1211"/>
      <c r="BT13" s="1211"/>
      <c r="BU13" s="1211"/>
      <c r="BV13" s="1211"/>
      <c r="BW13" s="1211"/>
      <c r="BX13" s="1211"/>
      <c r="BY13" s="1211"/>
      <c r="BZ13" s="1211"/>
      <c r="CA13" s="1211"/>
      <c r="CB13" s="1211"/>
      <c r="CC13" s="1211"/>
      <c r="CD13" s="1211"/>
      <c r="CE13" s="1211"/>
      <c r="CF13" s="1211"/>
      <c r="CG13" s="1211"/>
      <c r="CH13" s="1211"/>
      <c r="CI13" s="1211"/>
      <c r="CJ13" s="1211"/>
      <c r="CK13" s="1211"/>
      <c r="CL13" s="1211"/>
      <c r="CM13" s="1211"/>
      <c r="CN13" s="1211"/>
      <c r="CO13" s="1211"/>
      <c r="CP13" s="1211"/>
      <c r="CQ13" s="1211"/>
      <c r="CR13" s="1211"/>
      <c r="CS13" s="1211"/>
      <c r="CT13" s="1211"/>
      <c r="CU13" s="1211"/>
      <c r="CV13" s="1211"/>
      <c r="CW13" s="1211"/>
      <c r="CX13" s="1211"/>
      <c r="CY13" s="1211"/>
      <c r="CZ13" s="1211"/>
      <c r="DA13" s="1211"/>
      <c r="DB13" s="1211"/>
      <c r="DC13" s="1211"/>
      <c r="DD13" s="1211"/>
      <c r="DE13" s="1211"/>
    </row>
    <row r="14" spans="1:109" s="248" customFormat="1" x14ac:dyDescent="0.15">
      <c r="A14" s="1211"/>
      <c r="B14" s="1211"/>
      <c r="C14" s="1211"/>
      <c r="D14" s="1211"/>
      <c r="E14" s="1211"/>
      <c r="F14" s="1211"/>
      <c r="G14" s="1211"/>
      <c r="H14" s="1211"/>
      <c r="I14" s="1211"/>
      <c r="J14" s="1211"/>
      <c r="K14" s="1211"/>
      <c r="L14" s="1211"/>
      <c r="M14" s="1211"/>
      <c r="N14" s="1211"/>
      <c r="O14" s="1211"/>
      <c r="P14" s="1211"/>
      <c r="Q14" s="1211"/>
      <c r="R14" s="1211"/>
      <c r="S14" s="1211"/>
      <c r="T14" s="1211"/>
      <c r="U14" s="1211"/>
      <c r="V14" s="1211"/>
      <c r="W14" s="1211"/>
      <c r="X14" s="1211"/>
      <c r="Y14" s="1211"/>
      <c r="Z14" s="1211"/>
      <c r="AA14" s="1211"/>
      <c r="AB14" s="1211"/>
      <c r="AC14" s="1211"/>
      <c r="AD14" s="1211"/>
      <c r="AE14" s="1211"/>
      <c r="AF14" s="1211"/>
      <c r="AG14" s="1211"/>
      <c r="AH14" s="1211"/>
      <c r="AI14" s="1211"/>
      <c r="AJ14" s="1211"/>
      <c r="AK14" s="1211"/>
      <c r="AL14" s="1211"/>
      <c r="AM14" s="1211"/>
      <c r="AN14" s="1211"/>
      <c r="AO14" s="1211"/>
      <c r="AP14" s="1211"/>
      <c r="AQ14" s="1211"/>
      <c r="AR14" s="1211"/>
      <c r="AS14" s="1211"/>
      <c r="AT14" s="1211"/>
      <c r="AU14" s="1211"/>
      <c r="AV14" s="1211"/>
      <c r="AW14" s="1211"/>
      <c r="AX14" s="1211"/>
      <c r="AY14" s="1211"/>
      <c r="AZ14" s="1211"/>
      <c r="BA14" s="1211"/>
      <c r="BB14" s="1211"/>
      <c r="BC14" s="1211"/>
      <c r="BD14" s="1211"/>
      <c r="BE14" s="1211"/>
      <c r="BF14" s="1211"/>
      <c r="BG14" s="1211"/>
      <c r="BH14" s="1211"/>
      <c r="BI14" s="1211"/>
      <c r="BJ14" s="1211"/>
      <c r="BK14" s="1211"/>
      <c r="BL14" s="1211"/>
      <c r="BM14" s="1211"/>
      <c r="BN14" s="1211"/>
      <c r="BO14" s="1211"/>
      <c r="BP14" s="1211"/>
      <c r="BQ14" s="1211"/>
      <c r="BR14" s="1211"/>
      <c r="BS14" s="1211"/>
      <c r="BT14" s="1211"/>
      <c r="BU14" s="1211"/>
      <c r="BV14" s="1211"/>
      <c r="BW14" s="1211"/>
      <c r="BX14" s="1211"/>
      <c r="BY14" s="1211"/>
      <c r="BZ14" s="1211"/>
      <c r="CA14" s="1211"/>
      <c r="CB14" s="1211"/>
      <c r="CC14" s="1211"/>
      <c r="CD14" s="1211"/>
      <c r="CE14" s="1211"/>
      <c r="CF14" s="1211"/>
      <c r="CG14" s="1211"/>
      <c r="CH14" s="1211"/>
      <c r="CI14" s="1211"/>
      <c r="CJ14" s="1211"/>
      <c r="CK14" s="1211"/>
      <c r="CL14" s="1211"/>
      <c r="CM14" s="1211"/>
      <c r="CN14" s="1211"/>
      <c r="CO14" s="1211"/>
      <c r="CP14" s="1211"/>
      <c r="CQ14" s="1211"/>
      <c r="CR14" s="1211"/>
      <c r="CS14" s="1211"/>
      <c r="CT14" s="1211"/>
      <c r="CU14" s="1211"/>
      <c r="CV14" s="1211"/>
      <c r="CW14" s="1211"/>
      <c r="CX14" s="1211"/>
      <c r="CY14" s="1211"/>
      <c r="CZ14" s="1211"/>
      <c r="DA14" s="1211"/>
      <c r="DB14" s="1211"/>
      <c r="DC14" s="1211"/>
      <c r="DD14" s="1211"/>
      <c r="DE14" s="1211"/>
    </row>
    <row r="15" spans="1:109" s="248" customFormat="1" x14ac:dyDescent="0.15">
      <c r="A15" s="1210"/>
      <c r="B15" s="1211"/>
      <c r="C15" s="1211"/>
      <c r="D15" s="1211"/>
      <c r="E15" s="1211"/>
      <c r="F15" s="1211"/>
      <c r="G15" s="1211"/>
      <c r="H15" s="1211"/>
      <c r="I15" s="1211"/>
      <c r="J15" s="1211"/>
      <c r="K15" s="1211"/>
      <c r="L15" s="1211"/>
      <c r="M15" s="1211"/>
      <c r="N15" s="1211"/>
      <c r="O15" s="1211"/>
      <c r="P15" s="1211"/>
      <c r="Q15" s="1211"/>
      <c r="R15" s="1211"/>
      <c r="S15" s="1211"/>
      <c r="T15" s="1211"/>
      <c r="U15" s="1211"/>
      <c r="V15" s="1211"/>
      <c r="W15" s="1211"/>
      <c r="X15" s="1211"/>
      <c r="Y15" s="1211"/>
      <c r="Z15" s="1211"/>
      <c r="AA15" s="1211"/>
      <c r="AB15" s="1211"/>
      <c r="AC15" s="1211"/>
      <c r="AD15" s="1211"/>
      <c r="AE15" s="1211"/>
      <c r="AF15" s="1211"/>
      <c r="AG15" s="1211"/>
      <c r="AH15" s="1211"/>
      <c r="AI15" s="1211"/>
      <c r="AJ15" s="1211"/>
      <c r="AK15" s="1211"/>
      <c r="AL15" s="1211"/>
      <c r="AM15" s="1211"/>
      <c r="AN15" s="1211"/>
      <c r="AO15" s="1211"/>
      <c r="AP15" s="1211"/>
      <c r="AQ15" s="1211"/>
      <c r="AR15" s="1211"/>
      <c r="AS15" s="1211"/>
      <c r="AT15" s="1211"/>
      <c r="AU15" s="1211"/>
      <c r="AV15" s="1211"/>
      <c r="AW15" s="1211"/>
      <c r="AX15" s="1211"/>
      <c r="AY15" s="1211"/>
      <c r="AZ15" s="1211"/>
      <c r="BA15" s="1211"/>
      <c r="BB15" s="1211"/>
      <c r="BC15" s="1211"/>
      <c r="BD15" s="1211"/>
      <c r="BE15" s="1211"/>
      <c r="BF15" s="1211"/>
      <c r="BG15" s="1211"/>
      <c r="BH15" s="1211"/>
      <c r="BI15" s="1211"/>
      <c r="BJ15" s="1211"/>
      <c r="BK15" s="1211"/>
      <c r="BL15" s="1211"/>
      <c r="BM15" s="1211"/>
      <c r="BN15" s="1211"/>
      <c r="BO15" s="1211"/>
      <c r="BP15" s="1211"/>
      <c r="BQ15" s="1211"/>
      <c r="BR15" s="1211"/>
      <c r="BS15" s="1211"/>
      <c r="BT15" s="1211"/>
      <c r="BU15" s="1211"/>
      <c r="BV15" s="1211"/>
      <c r="BW15" s="1211"/>
      <c r="BX15" s="1211"/>
      <c r="BY15" s="1211"/>
      <c r="BZ15" s="1211"/>
      <c r="CA15" s="1211"/>
      <c r="CB15" s="1211"/>
      <c r="CC15" s="1211"/>
      <c r="CD15" s="1211"/>
      <c r="CE15" s="1211"/>
      <c r="CF15" s="1211"/>
      <c r="CG15" s="1211"/>
      <c r="CH15" s="1211"/>
      <c r="CI15" s="1211"/>
      <c r="CJ15" s="1211"/>
      <c r="CK15" s="1211"/>
      <c r="CL15" s="1211"/>
      <c r="CM15" s="1211"/>
      <c r="CN15" s="1211"/>
      <c r="CO15" s="1211"/>
      <c r="CP15" s="1211"/>
      <c r="CQ15" s="1211"/>
      <c r="CR15" s="1211"/>
      <c r="CS15" s="1211"/>
      <c r="CT15" s="1211"/>
      <c r="CU15" s="1211"/>
      <c r="CV15" s="1211"/>
      <c r="CW15" s="1211"/>
      <c r="CX15" s="1211"/>
      <c r="CY15" s="1211"/>
      <c r="CZ15" s="1211"/>
      <c r="DA15" s="1211"/>
      <c r="DB15" s="1211"/>
      <c r="DC15" s="1211"/>
      <c r="DD15" s="1211"/>
      <c r="DE15" s="1211"/>
    </row>
    <row r="16" spans="1:109" s="248" customFormat="1" x14ac:dyDescent="0.15">
      <c r="A16" s="1210"/>
      <c r="B16" s="1211"/>
      <c r="C16" s="1211"/>
      <c r="D16" s="1211"/>
      <c r="E16" s="1211"/>
      <c r="F16" s="1211"/>
      <c r="G16" s="1211"/>
      <c r="H16" s="1211"/>
      <c r="I16" s="1211"/>
      <c r="J16" s="1211"/>
      <c r="K16" s="1211"/>
      <c r="L16" s="1211"/>
      <c r="M16" s="1211"/>
      <c r="N16" s="1211"/>
      <c r="O16" s="1211"/>
      <c r="P16" s="1211"/>
      <c r="Q16" s="1211"/>
      <c r="R16" s="1211"/>
      <c r="S16" s="1211"/>
      <c r="T16" s="1211"/>
      <c r="U16" s="1211"/>
      <c r="V16" s="1211"/>
      <c r="W16" s="1211"/>
      <c r="X16" s="1211"/>
      <c r="Y16" s="1211"/>
      <c r="Z16" s="1211"/>
      <c r="AA16" s="1211"/>
      <c r="AB16" s="1211"/>
      <c r="AC16" s="1211"/>
      <c r="AD16" s="1211"/>
      <c r="AE16" s="1211"/>
      <c r="AF16" s="1211"/>
      <c r="AG16" s="1211"/>
      <c r="AH16" s="1211"/>
      <c r="AI16" s="1211"/>
      <c r="AJ16" s="1211"/>
      <c r="AK16" s="1211"/>
      <c r="AL16" s="1211"/>
      <c r="AM16" s="1211"/>
      <c r="AN16" s="1211"/>
      <c r="AO16" s="1211"/>
      <c r="AP16" s="1211"/>
      <c r="AQ16" s="1211"/>
      <c r="AR16" s="1211"/>
      <c r="AS16" s="1211"/>
      <c r="AT16" s="1211"/>
      <c r="AU16" s="1211"/>
      <c r="AV16" s="1211"/>
      <c r="AW16" s="1211"/>
      <c r="AX16" s="1211"/>
      <c r="AY16" s="1211"/>
      <c r="AZ16" s="1211"/>
      <c r="BA16" s="1211"/>
      <c r="BB16" s="1211"/>
      <c r="BC16" s="1211"/>
      <c r="BD16" s="1211"/>
      <c r="BE16" s="1211"/>
      <c r="BF16" s="1211"/>
      <c r="BG16" s="1211"/>
      <c r="BH16" s="1211"/>
      <c r="BI16" s="1211"/>
      <c r="BJ16" s="1211"/>
      <c r="BK16" s="1211"/>
      <c r="BL16" s="1211"/>
      <c r="BM16" s="1211"/>
      <c r="BN16" s="1211"/>
      <c r="BO16" s="1211"/>
      <c r="BP16" s="1211"/>
      <c r="BQ16" s="1211"/>
      <c r="BR16" s="1211"/>
      <c r="BS16" s="1211"/>
      <c r="BT16" s="1211"/>
      <c r="BU16" s="1211"/>
      <c r="BV16" s="1211"/>
      <c r="BW16" s="1211"/>
      <c r="BX16" s="1211"/>
      <c r="BY16" s="1211"/>
      <c r="BZ16" s="1211"/>
      <c r="CA16" s="1211"/>
      <c r="CB16" s="1211"/>
      <c r="CC16" s="1211"/>
      <c r="CD16" s="1211"/>
      <c r="CE16" s="1211"/>
      <c r="CF16" s="1211"/>
      <c r="CG16" s="1211"/>
      <c r="CH16" s="1211"/>
      <c r="CI16" s="1211"/>
      <c r="CJ16" s="1211"/>
      <c r="CK16" s="1211"/>
      <c r="CL16" s="1211"/>
      <c r="CM16" s="1211"/>
      <c r="CN16" s="1211"/>
      <c r="CO16" s="1211"/>
      <c r="CP16" s="1211"/>
      <c r="CQ16" s="1211"/>
      <c r="CR16" s="1211"/>
      <c r="CS16" s="1211"/>
      <c r="CT16" s="1211"/>
      <c r="CU16" s="1211"/>
      <c r="CV16" s="1211"/>
      <c r="CW16" s="1211"/>
      <c r="CX16" s="1211"/>
      <c r="CY16" s="1211"/>
      <c r="CZ16" s="1211"/>
      <c r="DA16" s="1211"/>
      <c r="DB16" s="1211"/>
      <c r="DC16" s="1211"/>
      <c r="DD16" s="1211"/>
      <c r="DE16" s="1211"/>
    </row>
    <row r="17" spans="1:109" s="248" customFormat="1" x14ac:dyDescent="0.15">
      <c r="A17" s="1210"/>
      <c r="B17" s="1211"/>
      <c r="C17" s="1211"/>
      <c r="D17" s="1211"/>
      <c r="E17" s="1211"/>
      <c r="F17" s="1211"/>
      <c r="G17" s="1211"/>
      <c r="H17" s="1211"/>
      <c r="I17" s="1211"/>
      <c r="J17" s="1211"/>
      <c r="K17" s="1211"/>
      <c r="L17" s="1211"/>
      <c r="M17" s="1211"/>
      <c r="N17" s="1211"/>
      <c r="O17" s="1211"/>
      <c r="P17" s="1211"/>
      <c r="Q17" s="1211"/>
      <c r="R17" s="1211"/>
      <c r="S17" s="1211"/>
      <c r="T17" s="1211"/>
      <c r="U17" s="1211"/>
      <c r="V17" s="1211"/>
      <c r="W17" s="1211"/>
      <c r="X17" s="1211"/>
      <c r="Y17" s="1211"/>
      <c r="Z17" s="1211"/>
      <c r="AA17" s="1211"/>
      <c r="AB17" s="1211"/>
      <c r="AC17" s="1211"/>
      <c r="AD17" s="1211"/>
      <c r="AE17" s="1211"/>
      <c r="AF17" s="1211"/>
      <c r="AG17" s="1211"/>
      <c r="AH17" s="1211"/>
      <c r="AI17" s="1211"/>
      <c r="AJ17" s="1211"/>
      <c r="AK17" s="1211"/>
      <c r="AL17" s="1211"/>
      <c r="AM17" s="1211"/>
      <c r="AN17" s="1211"/>
      <c r="AO17" s="1211"/>
      <c r="AP17" s="1211"/>
      <c r="AQ17" s="1211"/>
      <c r="AR17" s="1211"/>
      <c r="AS17" s="1211"/>
      <c r="AT17" s="1211"/>
      <c r="AU17" s="1211"/>
      <c r="AV17" s="1211"/>
      <c r="AW17" s="1211"/>
      <c r="AX17" s="1211"/>
      <c r="AY17" s="1211"/>
      <c r="AZ17" s="1211"/>
      <c r="BA17" s="1211"/>
      <c r="BB17" s="1211"/>
      <c r="BC17" s="1211"/>
      <c r="BD17" s="1211"/>
      <c r="BE17" s="1211"/>
      <c r="BF17" s="1211"/>
      <c r="BG17" s="1211"/>
      <c r="BH17" s="1211"/>
      <c r="BI17" s="1211"/>
      <c r="BJ17" s="1211"/>
      <c r="BK17" s="1211"/>
      <c r="BL17" s="1211"/>
      <c r="BM17" s="1211"/>
      <c r="BN17" s="1211"/>
      <c r="BO17" s="1211"/>
      <c r="BP17" s="1211"/>
      <c r="BQ17" s="1211"/>
      <c r="BR17" s="1211"/>
      <c r="BS17" s="1211"/>
      <c r="BT17" s="1211"/>
      <c r="BU17" s="1211"/>
      <c r="BV17" s="1211"/>
      <c r="BW17" s="1211"/>
      <c r="BX17" s="1211"/>
      <c r="BY17" s="1211"/>
      <c r="BZ17" s="1211"/>
      <c r="CA17" s="1211"/>
      <c r="CB17" s="1211"/>
      <c r="CC17" s="1211"/>
      <c r="CD17" s="1211"/>
      <c r="CE17" s="1211"/>
      <c r="CF17" s="1211"/>
      <c r="CG17" s="1211"/>
      <c r="CH17" s="1211"/>
      <c r="CI17" s="1211"/>
      <c r="CJ17" s="1211"/>
      <c r="CK17" s="1211"/>
      <c r="CL17" s="1211"/>
      <c r="CM17" s="1211"/>
      <c r="CN17" s="1211"/>
      <c r="CO17" s="1211"/>
      <c r="CP17" s="1211"/>
      <c r="CQ17" s="1211"/>
      <c r="CR17" s="1211"/>
      <c r="CS17" s="1211"/>
      <c r="CT17" s="1211"/>
      <c r="CU17" s="1211"/>
      <c r="CV17" s="1211"/>
      <c r="CW17" s="1211"/>
      <c r="CX17" s="1211"/>
      <c r="CY17" s="1211"/>
      <c r="CZ17" s="1211"/>
      <c r="DA17" s="1211"/>
      <c r="DB17" s="1211"/>
      <c r="DC17" s="1211"/>
      <c r="DD17" s="1211"/>
      <c r="DE17" s="1211"/>
    </row>
    <row r="18" spans="1:109" s="248" customFormat="1" x14ac:dyDescent="0.15">
      <c r="A18" s="1210"/>
      <c r="B18" s="1211"/>
      <c r="C18" s="1211"/>
      <c r="D18" s="1211"/>
      <c r="E18" s="1211"/>
      <c r="F18" s="1211"/>
      <c r="G18" s="1211"/>
      <c r="H18" s="1211"/>
      <c r="I18" s="1211"/>
      <c r="J18" s="1211"/>
      <c r="K18" s="1211"/>
      <c r="L18" s="1211"/>
      <c r="M18" s="1211"/>
      <c r="N18" s="1211"/>
      <c r="O18" s="1211"/>
      <c r="P18" s="1211"/>
      <c r="Q18" s="1211"/>
      <c r="R18" s="1211"/>
      <c r="S18" s="1211"/>
      <c r="T18" s="1211"/>
      <c r="U18" s="1211"/>
      <c r="V18" s="1211"/>
      <c r="W18" s="1211"/>
      <c r="X18" s="1211"/>
      <c r="Y18" s="1211"/>
      <c r="Z18" s="1211"/>
      <c r="AA18" s="1211"/>
      <c r="AB18" s="1211"/>
      <c r="AC18" s="1211"/>
      <c r="AD18" s="1211"/>
      <c r="AE18" s="1211"/>
      <c r="AF18" s="1211"/>
      <c r="AG18" s="1211"/>
      <c r="AH18" s="1211"/>
      <c r="AI18" s="1211"/>
      <c r="AJ18" s="1211"/>
      <c r="AK18" s="1211"/>
      <c r="AL18" s="1211"/>
      <c r="AM18" s="1211"/>
      <c r="AN18" s="1211"/>
      <c r="AO18" s="1211"/>
      <c r="AP18" s="1211"/>
      <c r="AQ18" s="1211"/>
      <c r="AR18" s="1211"/>
      <c r="AS18" s="1211"/>
      <c r="AT18" s="1211"/>
      <c r="AU18" s="1211"/>
      <c r="AV18" s="1211"/>
      <c r="AW18" s="1211"/>
      <c r="AX18" s="1211"/>
      <c r="AY18" s="1211"/>
      <c r="AZ18" s="1211"/>
      <c r="BA18" s="1211"/>
      <c r="BB18" s="1211"/>
      <c r="BC18" s="1211"/>
      <c r="BD18" s="1211"/>
      <c r="BE18" s="1211"/>
      <c r="BF18" s="1211"/>
      <c r="BG18" s="1211"/>
      <c r="BH18" s="1211"/>
      <c r="BI18" s="1211"/>
      <c r="BJ18" s="1211"/>
      <c r="BK18" s="1211"/>
      <c r="BL18" s="1211"/>
      <c r="BM18" s="1211"/>
      <c r="BN18" s="1211"/>
      <c r="BO18" s="1211"/>
      <c r="BP18" s="1211"/>
      <c r="BQ18" s="1211"/>
      <c r="BR18" s="1211"/>
      <c r="BS18" s="1211"/>
      <c r="BT18" s="1211"/>
      <c r="BU18" s="1211"/>
      <c r="BV18" s="1211"/>
      <c r="BW18" s="1211"/>
      <c r="BX18" s="1211"/>
      <c r="BY18" s="1211"/>
      <c r="BZ18" s="1211"/>
      <c r="CA18" s="1211"/>
      <c r="CB18" s="1211"/>
      <c r="CC18" s="1211"/>
      <c r="CD18" s="1211"/>
      <c r="CE18" s="1211"/>
      <c r="CF18" s="1211"/>
      <c r="CG18" s="1211"/>
      <c r="CH18" s="1211"/>
      <c r="CI18" s="1211"/>
      <c r="CJ18" s="1211"/>
      <c r="CK18" s="1211"/>
      <c r="CL18" s="1211"/>
      <c r="CM18" s="1211"/>
      <c r="CN18" s="1211"/>
      <c r="CO18" s="1211"/>
      <c r="CP18" s="1211"/>
      <c r="CQ18" s="1211"/>
      <c r="CR18" s="1211"/>
      <c r="CS18" s="1211"/>
      <c r="CT18" s="1211"/>
      <c r="CU18" s="1211"/>
      <c r="CV18" s="1211"/>
      <c r="CW18" s="1211"/>
      <c r="CX18" s="1211"/>
      <c r="CY18" s="1211"/>
      <c r="CZ18" s="1211"/>
      <c r="DA18" s="1211"/>
      <c r="DB18" s="1211"/>
      <c r="DC18" s="1211"/>
      <c r="DD18" s="1211"/>
      <c r="DE18" s="1211"/>
    </row>
    <row r="19" spans="1:109" x14ac:dyDescent="0.15">
      <c r="DD19" s="1210"/>
      <c r="DE19" s="1210"/>
    </row>
    <row r="20" spans="1:109" x14ac:dyDescent="0.15">
      <c r="DD20" s="1210"/>
      <c r="DE20" s="1210"/>
    </row>
    <row r="21" spans="1:109" ht="17.25" customHeight="1" x14ac:dyDescent="0.15">
      <c r="B21" s="1212"/>
      <c r="C21" s="1213"/>
      <c r="D21" s="1213"/>
      <c r="E21" s="1213"/>
      <c r="F21" s="1213"/>
      <c r="G21" s="1213"/>
      <c r="H21" s="1213"/>
      <c r="I21" s="1213"/>
      <c r="J21" s="1213"/>
      <c r="K21" s="1213"/>
      <c r="L21" s="1213"/>
      <c r="M21" s="1213"/>
      <c r="N21" s="1214"/>
      <c r="O21" s="1213"/>
      <c r="P21" s="1213"/>
      <c r="Q21" s="1213"/>
      <c r="R21" s="1213"/>
      <c r="S21" s="1213"/>
      <c r="T21" s="1213"/>
      <c r="U21" s="1213"/>
      <c r="V21" s="1213"/>
      <c r="W21" s="1213"/>
      <c r="X21" s="1213"/>
      <c r="Y21" s="1213"/>
      <c r="Z21" s="1213"/>
      <c r="AA21" s="1213"/>
      <c r="AB21" s="1213"/>
      <c r="AC21" s="1213"/>
      <c r="AD21" s="1213"/>
      <c r="AE21" s="1213"/>
      <c r="AF21" s="1213"/>
      <c r="AG21" s="1213"/>
      <c r="AH21" s="1213"/>
      <c r="AI21" s="1213"/>
      <c r="AJ21" s="1213"/>
      <c r="AK21" s="1213"/>
      <c r="AL21" s="1213"/>
      <c r="AM21" s="1213"/>
      <c r="AN21" s="1213"/>
      <c r="AO21" s="1213"/>
      <c r="AP21" s="1213"/>
      <c r="AQ21" s="1213"/>
      <c r="AR21" s="1213"/>
      <c r="AS21" s="1213"/>
      <c r="AT21" s="1214"/>
      <c r="AU21" s="1213"/>
      <c r="AV21" s="1213"/>
      <c r="AW21" s="1213"/>
      <c r="AX21" s="1213"/>
      <c r="AY21" s="1213"/>
      <c r="AZ21" s="1213"/>
      <c r="BA21" s="1213"/>
      <c r="BB21" s="1213"/>
      <c r="BC21" s="1213"/>
      <c r="BD21" s="1213"/>
      <c r="BE21" s="1213"/>
      <c r="BF21" s="1214"/>
      <c r="BG21" s="1213"/>
      <c r="BH21" s="1213"/>
      <c r="BI21" s="1213"/>
      <c r="BJ21" s="1213"/>
      <c r="BK21" s="1213"/>
      <c r="BL21" s="1213"/>
      <c r="BM21" s="1213"/>
      <c r="BN21" s="1213"/>
      <c r="BO21" s="1213"/>
      <c r="BP21" s="1213"/>
      <c r="BQ21" s="1213"/>
      <c r="BR21" s="1214"/>
      <c r="BS21" s="1213"/>
      <c r="BT21" s="1213"/>
      <c r="BU21" s="1213"/>
      <c r="BV21" s="1213"/>
      <c r="BW21" s="1213"/>
      <c r="BX21" s="1213"/>
      <c r="BY21" s="1213"/>
      <c r="BZ21" s="1213"/>
      <c r="CA21" s="1213"/>
      <c r="CB21" s="1213"/>
      <c r="CC21" s="1213"/>
      <c r="CD21" s="1214"/>
      <c r="CE21" s="1213"/>
      <c r="CF21" s="1213"/>
      <c r="CG21" s="1213"/>
      <c r="CH21" s="1213"/>
      <c r="CI21" s="1213"/>
      <c r="CJ21" s="1213"/>
      <c r="CK21" s="1213"/>
      <c r="CL21" s="1213"/>
      <c r="CM21" s="1213"/>
      <c r="CN21" s="1213"/>
      <c r="CO21" s="1213"/>
      <c r="CP21" s="1214"/>
      <c r="CQ21" s="1213"/>
      <c r="CR21" s="1213"/>
      <c r="CS21" s="1213"/>
      <c r="CT21" s="1213"/>
      <c r="CU21" s="1213"/>
      <c r="CV21" s="1213"/>
      <c r="CW21" s="1213"/>
      <c r="CX21" s="1213"/>
      <c r="CY21" s="1213"/>
      <c r="CZ21" s="1213"/>
      <c r="DA21" s="1213"/>
      <c r="DB21" s="1214"/>
      <c r="DC21" s="1213"/>
      <c r="DD21" s="1215"/>
      <c r="DE21" s="1210"/>
    </row>
    <row r="22" spans="1:109" ht="17.25" customHeight="1" x14ac:dyDescent="0.15">
      <c r="B22" s="1216"/>
    </row>
    <row r="23" spans="1:109" x14ac:dyDescent="0.15">
      <c r="B23" s="1216"/>
    </row>
    <row r="24" spans="1:109" x14ac:dyDescent="0.15">
      <c r="B24" s="1216"/>
    </row>
    <row r="25" spans="1:109" x14ac:dyDescent="0.15">
      <c r="B25" s="1216"/>
    </row>
    <row r="26" spans="1:109" x14ac:dyDescent="0.15">
      <c r="B26" s="1216"/>
    </row>
    <row r="27" spans="1:109" x14ac:dyDescent="0.15">
      <c r="B27" s="1216"/>
    </row>
    <row r="28" spans="1:109" x14ac:dyDescent="0.15">
      <c r="B28" s="1216"/>
    </row>
    <row r="29" spans="1:109" x14ac:dyDescent="0.15">
      <c r="B29" s="1216"/>
    </row>
    <row r="30" spans="1:109" x14ac:dyDescent="0.15">
      <c r="B30" s="1216"/>
    </row>
    <row r="31" spans="1:109" x14ac:dyDescent="0.15">
      <c r="B31" s="1216"/>
    </row>
    <row r="32" spans="1:109" x14ac:dyDescent="0.15">
      <c r="B32" s="1216"/>
    </row>
    <row r="33" spans="2:109" x14ac:dyDescent="0.15">
      <c r="B33" s="1216"/>
    </row>
    <row r="34" spans="2:109" x14ac:dyDescent="0.15">
      <c r="B34" s="1216"/>
    </row>
    <row r="35" spans="2:109" x14ac:dyDescent="0.15">
      <c r="B35" s="1216"/>
    </row>
    <row r="36" spans="2:109" x14ac:dyDescent="0.15">
      <c r="B36" s="1216"/>
    </row>
    <row r="37" spans="2:109" x14ac:dyDescent="0.15">
      <c r="B37" s="1216"/>
    </row>
    <row r="38" spans="2:109" x14ac:dyDescent="0.15">
      <c r="B38" s="1216"/>
    </row>
    <row r="39" spans="2:109" x14ac:dyDescent="0.15">
      <c r="B39" s="1218"/>
      <c r="C39" s="1219"/>
      <c r="D39" s="1219"/>
      <c r="E39" s="1219"/>
      <c r="F39" s="1219"/>
      <c r="G39" s="1219"/>
      <c r="H39" s="1219"/>
      <c r="I39" s="1219"/>
      <c r="J39" s="1219"/>
      <c r="K39" s="1219"/>
      <c r="L39" s="1219"/>
      <c r="M39" s="1219"/>
      <c r="N39" s="1219"/>
      <c r="O39" s="1219"/>
      <c r="P39" s="1219"/>
      <c r="Q39" s="1219"/>
      <c r="R39" s="1219"/>
      <c r="S39" s="1219"/>
      <c r="T39" s="1219"/>
      <c r="U39" s="1219"/>
      <c r="V39" s="1219"/>
      <c r="W39" s="1219"/>
      <c r="X39" s="1219"/>
      <c r="Y39" s="1219"/>
      <c r="Z39" s="1219"/>
      <c r="AA39" s="1219"/>
      <c r="AB39" s="1219"/>
      <c r="AC39" s="1219"/>
      <c r="AD39" s="1219"/>
      <c r="AE39" s="1219"/>
      <c r="AF39" s="1219"/>
      <c r="AG39" s="1219"/>
      <c r="AH39" s="1219"/>
      <c r="AI39" s="1219"/>
      <c r="AJ39" s="1219"/>
      <c r="AK39" s="1219"/>
      <c r="AL39" s="1219"/>
      <c r="AM39" s="1219"/>
      <c r="AN39" s="1219"/>
      <c r="AO39" s="1219"/>
      <c r="AP39" s="1219"/>
      <c r="AQ39" s="1219"/>
      <c r="AR39" s="1219"/>
      <c r="AS39" s="1219"/>
      <c r="AT39" s="1219"/>
      <c r="AU39" s="1219"/>
      <c r="AV39" s="1219"/>
      <c r="AW39" s="1219"/>
      <c r="AX39" s="1219"/>
      <c r="AY39" s="1219"/>
      <c r="AZ39" s="1219"/>
      <c r="BA39" s="1219"/>
      <c r="BB39" s="1219"/>
      <c r="BC39" s="1219"/>
      <c r="BD39" s="1219"/>
      <c r="BE39" s="1219"/>
      <c r="BF39" s="1219"/>
      <c r="BG39" s="1219"/>
      <c r="BH39" s="1219"/>
      <c r="BI39" s="1219"/>
      <c r="BJ39" s="1219"/>
      <c r="BK39" s="1219"/>
      <c r="BL39" s="1219"/>
      <c r="BM39" s="1219"/>
      <c r="BN39" s="1219"/>
      <c r="BO39" s="1219"/>
      <c r="BP39" s="1219"/>
      <c r="BQ39" s="1219"/>
      <c r="BR39" s="1219"/>
      <c r="BS39" s="1219"/>
      <c r="BT39" s="1219"/>
      <c r="BU39" s="1219"/>
      <c r="BV39" s="1219"/>
      <c r="BW39" s="1219"/>
      <c r="BX39" s="1219"/>
      <c r="BY39" s="1219"/>
      <c r="BZ39" s="1219"/>
      <c r="CA39" s="1219"/>
      <c r="CB39" s="1219"/>
      <c r="CC39" s="1219"/>
      <c r="CD39" s="1219"/>
      <c r="CE39" s="1219"/>
      <c r="CF39" s="1219"/>
      <c r="CG39" s="1219"/>
      <c r="CH39" s="1219"/>
      <c r="CI39" s="1219"/>
      <c r="CJ39" s="1219"/>
      <c r="CK39" s="1219"/>
      <c r="CL39" s="1219"/>
      <c r="CM39" s="1219"/>
      <c r="CN39" s="1219"/>
      <c r="CO39" s="1219"/>
      <c r="CP39" s="1219"/>
      <c r="CQ39" s="1219"/>
      <c r="CR39" s="1219"/>
      <c r="CS39" s="1219"/>
      <c r="CT39" s="1219"/>
      <c r="CU39" s="1219"/>
      <c r="CV39" s="1219"/>
      <c r="CW39" s="1219"/>
      <c r="CX39" s="1219"/>
      <c r="CY39" s="1219"/>
      <c r="CZ39" s="1219"/>
      <c r="DA39" s="1219"/>
      <c r="DB39" s="1219"/>
      <c r="DC39" s="1219"/>
      <c r="DD39" s="1220"/>
    </row>
    <row r="40" spans="2:109" x14ac:dyDescent="0.15">
      <c r="B40" s="1221"/>
      <c r="DD40" s="1221"/>
      <c r="DE40" s="1210"/>
    </row>
    <row r="41" spans="2:109" ht="17.25" x14ac:dyDescent="0.15">
      <c r="B41" s="1222" t="s">
        <v>605</v>
      </c>
      <c r="C41" s="1213"/>
      <c r="D41" s="1213"/>
      <c r="E41" s="1213"/>
      <c r="F41" s="1213"/>
      <c r="G41" s="1213"/>
      <c r="H41" s="1213"/>
      <c r="I41" s="1213"/>
      <c r="J41" s="1213"/>
      <c r="K41" s="1213"/>
      <c r="L41" s="1213"/>
      <c r="M41" s="1213"/>
      <c r="N41" s="1213"/>
      <c r="O41" s="1213"/>
      <c r="P41" s="1213"/>
      <c r="Q41" s="1213"/>
      <c r="R41" s="1213"/>
      <c r="S41" s="1213"/>
      <c r="T41" s="1213"/>
      <c r="U41" s="1213"/>
      <c r="V41" s="1213"/>
      <c r="W41" s="1213"/>
      <c r="X41" s="1213"/>
      <c r="Y41" s="1213"/>
      <c r="Z41" s="1213"/>
      <c r="AA41" s="1213"/>
      <c r="AB41" s="1213"/>
      <c r="AC41" s="1213"/>
      <c r="AD41" s="1213"/>
      <c r="AE41" s="1213"/>
      <c r="AF41" s="1213"/>
      <c r="AG41" s="1213"/>
      <c r="AH41" s="1213"/>
      <c r="AI41" s="1213"/>
      <c r="AJ41" s="1213"/>
      <c r="AK41" s="1213"/>
      <c r="AL41" s="1213"/>
      <c r="AM41" s="1213"/>
      <c r="AN41" s="1213"/>
      <c r="AO41" s="1213"/>
      <c r="AP41" s="1213"/>
      <c r="AQ41" s="1213"/>
      <c r="AR41" s="1213"/>
      <c r="AS41" s="1213"/>
      <c r="AT41" s="1213"/>
      <c r="AU41" s="1213"/>
      <c r="AV41" s="1213"/>
      <c r="AW41" s="1213"/>
      <c r="AX41" s="1213"/>
      <c r="AY41" s="1213"/>
      <c r="AZ41" s="1213"/>
      <c r="BA41" s="1213"/>
      <c r="BB41" s="1213"/>
      <c r="BC41" s="1213"/>
      <c r="BD41" s="1213"/>
      <c r="BE41" s="1213"/>
      <c r="BF41" s="1213"/>
      <c r="BG41" s="1213"/>
      <c r="BH41" s="1213"/>
      <c r="BI41" s="1213"/>
      <c r="BJ41" s="1213"/>
      <c r="BK41" s="1213"/>
      <c r="BL41" s="1213"/>
      <c r="BM41" s="1213"/>
      <c r="BN41" s="1213"/>
      <c r="BO41" s="1213"/>
      <c r="BP41" s="1213"/>
      <c r="BQ41" s="1213"/>
      <c r="BR41" s="1213"/>
      <c r="BS41" s="1213"/>
      <c r="BT41" s="1213"/>
      <c r="BU41" s="1213"/>
      <c r="BV41" s="1213"/>
      <c r="BW41" s="1213"/>
      <c r="BX41" s="1213"/>
      <c r="BY41" s="1213"/>
      <c r="BZ41" s="1213"/>
      <c r="CA41" s="1213"/>
      <c r="CB41" s="1213"/>
      <c r="CC41" s="1213"/>
      <c r="CD41" s="1213"/>
      <c r="CE41" s="1213"/>
      <c r="CF41" s="1213"/>
      <c r="CG41" s="1213"/>
      <c r="CH41" s="1213"/>
      <c r="CI41" s="1213"/>
      <c r="CJ41" s="1213"/>
      <c r="CK41" s="1213"/>
      <c r="CL41" s="1213"/>
      <c r="CM41" s="1213"/>
      <c r="CN41" s="1213"/>
      <c r="CO41" s="1213"/>
      <c r="CP41" s="1213"/>
      <c r="CQ41" s="1213"/>
      <c r="CR41" s="1213"/>
      <c r="CS41" s="1213"/>
      <c r="CT41" s="1213"/>
      <c r="CU41" s="1213"/>
      <c r="CV41" s="1213"/>
      <c r="CW41" s="1213"/>
      <c r="CX41" s="1213"/>
      <c r="CY41" s="1213"/>
      <c r="CZ41" s="1213"/>
      <c r="DA41" s="1213"/>
      <c r="DB41" s="1213"/>
      <c r="DC41" s="1213"/>
      <c r="DD41" s="1215"/>
    </row>
    <row r="42" spans="2:109" x14ac:dyDescent="0.15">
      <c r="B42" s="1216"/>
      <c r="G42" s="1223"/>
      <c r="I42" s="1224"/>
      <c r="J42" s="1224"/>
      <c r="K42" s="1224"/>
      <c r="AM42" s="1223"/>
      <c r="AN42" s="1223" t="s">
        <v>606</v>
      </c>
      <c r="AP42" s="1224"/>
      <c r="AQ42" s="1224"/>
      <c r="AR42" s="1224"/>
      <c r="AY42" s="1223"/>
      <c r="BA42" s="1224"/>
      <c r="BB42" s="1224"/>
      <c r="BC42" s="1224"/>
      <c r="BK42" s="1223"/>
      <c r="BM42" s="1224"/>
      <c r="BN42" s="1224"/>
      <c r="BO42" s="1224"/>
      <c r="BW42" s="1223"/>
      <c r="BY42" s="1224"/>
      <c r="BZ42" s="1224"/>
      <c r="CA42" s="1224"/>
      <c r="CI42" s="1223"/>
      <c r="CK42" s="1224"/>
      <c r="CL42" s="1224"/>
      <c r="CM42" s="1224"/>
      <c r="CU42" s="1223"/>
      <c r="CW42" s="1224"/>
      <c r="CX42" s="1224"/>
      <c r="CY42" s="1224"/>
    </row>
    <row r="43" spans="2:109" ht="13.5" customHeight="1" x14ac:dyDescent="0.15">
      <c r="B43" s="1216"/>
      <c r="AN43" s="1225" t="s">
        <v>614</v>
      </c>
      <c r="AO43" s="1226"/>
      <c r="AP43" s="1226"/>
      <c r="AQ43" s="1226"/>
      <c r="AR43" s="1226"/>
      <c r="AS43" s="1226"/>
      <c r="AT43" s="1226"/>
      <c r="AU43" s="1226"/>
      <c r="AV43" s="1226"/>
      <c r="AW43" s="1226"/>
      <c r="AX43" s="1226"/>
      <c r="AY43" s="1226"/>
      <c r="AZ43" s="1226"/>
      <c r="BA43" s="1226"/>
      <c r="BB43" s="1226"/>
      <c r="BC43" s="1226"/>
      <c r="BD43" s="1226"/>
      <c r="BE43" s="1226"/>
      <c r="BF43" s="1226"/>
      <c r="BG43" s="1226"/>
      <c r="BH43" s="1226"/>
      <c r="BI43" s="1226"/>
      <c r="BJ43" s="1226"/>
      <c r="BK43" s="1226"/>
      <c r="BL43" s="1226"/>
      <c r="BM43" s="1226"/>
      <c r="BN43" s="1226"/>
      <c r="BO43" s="1226"/>
      <c r="BP43" s="1226"/>
      <c r="BQ43" s="1226"/>
      <c r="BR43" s="1226"/>
      <c r="BS43" s="1226"/>
      <c r="BT43" s="1226"/>
      <c r="BU43" s="1226"/>
      <c r="BV43" s="1226"/>
      <c r="BW43" s="1226"/>
      <c r="BX43" s="1226"/>
      <c r="BY43" s="1226"/>
      <c r="BZ43" s="1226"/>
      <c r="CA43" s="1226"/>
      <c r="CB43" s="1226"/>
      <c r="CC43" s="1226"/>
      <c r="CD43" s="1226"/>
      <c r="CE43" s="1226"/>
      <c r="CF43" s="1226"/>
      <c r="CG43" s="1226"/>
      <c r="CH43" s="1226"/>
      <c r="CI43" s="1226"/>
      <c r="CJ43" s="1226"/>
      <c r="CK43" s="1226"/>
      <c r="CL43" s="1226"/>
      <c r="CM43" s="1226"/>
      <c r="CN43" s="1226"/>
      <c r="CO43" s="1226"/>
      <c r="CP43" s="1226"/>
      <c r="CQ43" s="1226"/>
      <c r="CR43" s="1226"/>
      <c r="CS43" s="1226"/>
      <c r="CT43" s="1226"/>
      <c r="CU43" s="1226"/>
      <c r="CV43" s="1226"/>
      <c r="CW43" s="1226"/>
      <c r="CX43" s="1226"/>
      <c r="CY43" s="1226"/>
      <c r="CZ43" s="1226"/>
      <c r="DA43" s="1226"/>
      <c r="DB43" s="1226"/>
      <c r="DC43" s="1227"/>
    </row>
    <row r="44" spans="2:109" x14ac:dyDescent="0.15">
      <c r="B44" s="1216"/>
      <c r="AN44" s="1228"/>
      <c r="AO44" s="1229"/>
      <c r="AP44" s="1229"/>
      <c r="AQ44" s="1229"/>
      <c r="AR44" s="1229"/>
      <c r="AS44" s="1229"/>
      <c r="AT44" s="1229"/>
      <c r="AU44" s="1229"/>
      <c r="AV44" s="1229"/>
      <c r="AW44" s="1229"/>
      <c r="AX44" s="1229"/>
      <c r="AY44" s="1229"/>
      <c r="AZ44" s="1229"/>
      <c r="BA44" s="1229"/>
      <c r="BB44" s="1229"/>
      <c r="BC44" s="1229"/>
      <c r="BD44" s="1229"/>
      <c r="BE44" s="1229"/>
      <c r="BF44" s="1229"/>
      <c r="BG44" s="1229"/>
      <c r="BH44" s="1229"/>
      <c r="BI44" s="1229"/>
      <c r="BJ44" s="1229"/>
      <c r="BK44" s="1229"/>
      <c r="BL44" s="1229"/>
      <c r="BM44" s="1229"/>
      <c r="BN44" s="1229"/>
      <c r="BO44" s="1229"/>
      <c r="BP44" s="1229"/>
      <c r="BQ44" s="1229"/>
      <c r="BR44" s="1229"/>
      <c r="BS44" s="1229"/>
      <c r="BT44" s="1229"/>
      <c r="BU44" s="1229"/>
      <c r="BV44" s="1229"/>
      <c r="BW44" s="1229"/>
      <c r="BX44" s="1229"/>
      <c r="BY44" s="1229"/>
      <c r="BZ44" s="1229"/>
      <c r="CA44" s="1229"/>
      <c r="CB44" s="1229"/>
      <c r="CC44" s="1229"/>
      <c r="CD44" s="1229"/>
      <c r="CE44" s="1229"/>
      <c r="CF44" s="1229"/>
      <c r="CG44" s="1229"/>
      <c r="CH44" s="1229"/>
      <c r="CI44" s="1229"/>
      <c r="CJ44" s="1229"/>
      <c r="CK44" s="1229"/>
      <c r="CL44" s="1229"/>
      <c r="CM44" s="1229"/>
      <c r="CN44" s="1229"/>
      <c r="CO44" s="1229"/>
      <c r="CP44" s="1229"/>
      <c r="CQ44" s="1229"/>
      <c r="CR44" s="1229"/>
      <c r="CS44" s="1229"/>
      <c r="CT44" s="1229"/>
      <c r="CU44" s="1229"/>
      <c r="CV44" s="1229"/>
      <c r="CW44" s="1229"/>
      <c r="CX44" s="1229"/>
      <c r="CY44" s="1229"/>
      <c r="CZ44" s="1229"/>
      <c r="DA44" s="1229"/>
      <c r="DB44" s="1229"/>
      <c r="DC44" s="1230"/>
    </row>
    <row r="45" spans="2:109" x14ac:dyDescent="0.15">
      <c r="B45" s="1216"/>
      <c r="AN45" s="1228"/>
      <c r="AO45" s="1229"/>
      <c r="AP45" s="1229"/>
      <c r="AQ45" s="1229"/>
      <c r="AR45" s="1229"/>
      <c r="AS45" s="1229"/>
      <c r="AT45" s="1229"/>
      <c r="AU45" s="1229"/>
      <c r="AV45" s="1229"/>
      <c r="AW45" s="1229"/>
      <c r="AX45" s="1229"/>
      <c r="AY45" s="1229"/>
      <c r="AZ45" s="1229"/>
      <c r="BA45" s="1229"/>
      <c r="BB45" s="1229"/>
      <c r="BC45" s="1229"/>
      <c r="BD45" s="1229"/>
      <c r="BE45" s="1229"/>
      <c r="BF45" s="1229"/>
      <c r="BG45" s="1229"/>
      <c r="BH45" s="1229"/>
      <c r="BI45" s="1229"/>
      <c r="BJ45" s="1229"/>
      <c r="BK45" s="1229"/>
      <c r="BL45" s="1229"/>
      <c r="BM45" s="1229"/>
      <c r="BN45" s="1229"/>
      <c r="BO45" s="1229"/>
      <c r="BP45" s="1229"/>
      <c r="BQ45" s="1229"/>
      <c r="BR45" s="1229"/>
      <c r="BS45" s="1229"/>
      <c r="BT45" s="1229"/>
      <c r="BU45" s="1229"/>
      <c r="BV45" s="1229"/>
      <c r="BW45" s="1229"/>
      <c r="BX45" s="1229"/>
      <c r="BY45" s="1229"/>
      <c r="BZ45" s="1229"/>
      <c r="CA45" s="1229"/>
      <c r="CB45" s="1229"/>
      <c r="CC45" s="1229"/>
      <c r="CD45" s="1229"/>
      <c r="CE45" s="1229"/>
      <c r="CF45" s="1229"/>
      <c r="CG45" s="1229"/>
      <c r="CH45" s="1229"/>
      <c r="CI45" s="1229"/>
      <c r="CJ45" s="1229"/>
      <c r="CK45" s="1229"/>
      <c r="CL45" s="1229"/>
      <c r="CM45" s="1229"/>
      <c r="CN45" s="1229"/>
      <c r="CO45" s="1229"/>
      <c r="CP45" s="1229"/>
      <c r="CQ45" s="1229"/>
      <c r="CR45" s="1229"/>
      <c r="CS45" s="1229"/>
      <c r="CT45" s="1229"/>
      <c r="CU45" s="1229"/>
      <c r="CV45" s="1229"/>
      <c r="CW45" s="1229"/>
      <c r="CX45" s="1229"/>
      <c r="CY45" s="1229"/>
      <c r="CZ45" s="1229"/>
      <c r="DA45" s="1229"/>
      <c r="DB45" s="1229"/>
      <c r="DC45" s="1230"/>
    </row>
    <row r="46" spans="2:109" x14ac:dyDescent="0.15">
      <c r="B46" s="1216"/>
      <c r="AN46" s="1228"/>
      <c r="AO46" s="1229"/>
      <c r="AP46" s="1229"/>
      <c r="AQ46" s="1229"/>
      <c r="AR46" s="1229"/>
      <c r="AS46" s="1229"/>
      <c r="AT46" s="1229"/>
      <c r="AU46" s="1229"/>
      <c r="AV46" s="1229"/>
      <c r="AW46" s="1229"/>
      <c r="AX46" s="1229"/>
      <c r="AY46" s="1229"/>
      <c r="AZ46" s="1229"/>
      <c r="BA46" s="1229"/>
      <c r="BB46" s="1229"/>
      <c r="BC46" s="1229"/>
      <c r="BD46" s="1229"/>
      <c r="BE46" s="1229"/>
      <c r="BF46" s="1229"/>
      <c r="BG46" s="1229"/>
      <c r="BH46" s="1229"/>
      <c r="BI46" s="1229"/>
      <c r="BJ46" s="1229"/>
      <c r="BK46" s="1229"/>
      <c r="BL46" s="1229"/>
      <c r="BM46" s="1229"/>
      <c r="BN46" s="1229"/>
      <c r="BO46" s="1229"/>
      <c r="BP46" s="1229"/>
      <c r="BQ46" s="1229"/>
      <c r="BR46" s="1229"/>
      <c r="BS46" s="1229"/>
      <c r="BT46" s="1229"/>
      <c r="BU46" s="1229"/>
      <c r="BV46" s="1229"/>
      <c r="BW46" s="1229"/>
      <c r="BX46" s="1229"/>
      <c r="BY46" s="1229"/>
      <c r="BZ46" s="1229"/>
      <c r="CA46" s="1229"/>
      <c r="CB46" s="1229"/>
      <c r="CC46" s="1229"/>
      <c r="CD46" s="1229"/>
      <c r="CE46" s="1229"/>
      <c r="CF46" s="1229"/>
      <c r="CG46" s="1229"/>
      <c r="CH46" s="1229"/>
      <c r="CI46" s="1229"/>
      <c r="CJ46" s="1229"/>
      <c r="CK46" s="1229"/>
      <c r="CL46" s="1229"/>
      <c r="CM46" s="1229"/>
      <c r="CN46" s="1229"/>
      <c r="CO46" s="1229"/>
      <c r="CP46" s="1229"/>
      <c r="CQ46" s="1229"/>
      <c r="CR46" s="1229"/>
      <c r="CS46" s="1229"/>
      <c r="CT46" s="1229"/>
      <c r="CU46" s="1229"/>
      <c r="CV46" s="1229"/>
      <c r="CW46" s="1229"/>
      <c r="CX46" s="1229"/>
      <c r="CY46" s="1229"/>
      <c r="CZ46" s="1229"/>
      <c r="DA46" s="1229"/>
      <c r="DB46" s="1229"/>
      <c r="DC46" s="1230"/>
    </row>
    <row r="47" spans="2:109" x14ac:dyDescent="0.15">
      <c r="B47" s="1216"/>
      <c r="AN47" s="1231"/>
      <c r="AO47" s="1232"/>
      <c r="AP47" s="1232"/>
      <c r="AQ47" s="1232"/>
      <c r="AR47" s="1232"/>
      <c r="AS47" s="1232"/>
      <c r="AT47" s="1232"/>
      <c r="AU47" s="1232"/>
      <c r="AV47" s="1232"/>
      <c r="AW47" s="1232"/>
      <c r="AX47" s="1232"/>
      <c r="AY47" s="1232"/>
      <c r="AZ47" s="1232"/>
      <c r="BA47" s="1232"/>
      <c r="BB47" s="1232"/>
      <c r="BC47" s="1232"/>
      <c r="BD47" s="1232"/>
      <c r="BE47" s="1232"/>
      <c r="BF47" s="1232"/>
      <c r="BG47" s="1232"/>
      <c r="BH47" s="1232"/>
      <c r="BI47" s="1232"/>
      <c r="BJ47" s="1232"/>
      <c r="BK47" s="1232"/>
      <c r="BL47" s="1232"/>
      <c r="BM47" s="1232"/>
      <c r="BN47" s="1232"/>
      <c r="BO47" s="1232"/>
      <c r="BP47" s="1232"/>
      <c r="BQ47" s="1232"/>
      <c r="BR47" s="1232"/>
      <c r="BS47" s="1232"/>
      <c r="BT47" s="1232"/>
      <c r="BU47" s="1232"/>
      <c r="BV47" s="1232"/>
      <c r="BW47" s="1232"/>
      <c r="BX47" s="1232"/>
      <c r="BY47" s="1232"/>
      <c r="BZ47" s="1232"/>
      <c r="CA47" s="1232"/>
      <c r="CB47" s="1232"/>
      <c r="CC47" s="1232"/>
      <c r="CD47" s="1232"/>
      <c r="CE47" s="1232"/>
      <c r="CF47" s="1232"/>
      <c r="CG47" s="1232"/>
      <c r="CH47" s="1232"/>
      <c r="CI47" s="1232"/>
      <c r="CJ47" s="1232"/>
      <c r="CK47" s="1232"/>
      <c r="CL47" s="1232"/>
      <c r="CM47" s="1232"/>
      <c r="CN47" s="1232"/>
      <c r="CO47" s="1232"/>
      <c r="CP47" s="1232"/>
      <c r="CQ47" s="1232"/>
      <c r="CR47" s="1232"/>
      <c r="CS47" s="1232"/>
      <c r="CT47" s="1232"/>
      <c r="CU47" s="1232"/>
      <c r="CV47" s="1232"/>
      <c r="CW47" s="1232"/>
      <c r="CX47" s="1232"/>
      <c r="CY47" s="1232"/>
      <c r="CZ47" s="1232"/>
      <c r="DA47" s="1232"/>
      <c r="DB47" s="1232"/>
      <c r="DC47" s="1233"/>
    </row>
    <row r="48" spans="2:109" x14ac:dyDescent="0.15">
      <c r="B48" s="1216"/>
      <c r="H48" s="1234"/>
      <c r="I48" s="1234"/>
      <c r="J48" s="1234"/>
      <c r="AN48" s="1234"/>
      <c r="AO48" s="1234"/>
      <c r="AP48" s="1234"/>
      <c r="AZ48" s="1234"/>
      <c r="BA48" s="1234"/>
      <c r="BB48" s="1234"/>
      <c r="BL48" s="1234"/>
      <c r="BM48" s="1234"/>
      <c r="BN48" s="1234"/>
      <c r="BX48" s="1234"/>
      <c r="BY48" s="1234"/>
      <c r="BZ48" s="1234"/>
      <c r="CJ48" s="1234"/>
      <c r="CK48" s="1234"/>
      <c r="CL48" s="1234"/>
      <c r="CV48" s="1234"/>
      <c r="CW48" s="1234"/>
      <c r="CX48" s="1234"/>
    </row>
    <row r="49" spans="1:109" x14ac:dyDescent="0.15">
      <c r="B49" s="1216"/>
      <c r="AN49" s="1210" t="s">
        <v>607</v>
      </c>
    </row>
    <row r="50" spans="1:109" x14ac:dyDescent="0.15">
      <c r="B50" s="1216"/>
      <c r="G50" s="1235"/>
      <c r="H50" s="1235"/>
      <c r="I50" s="1235"/>
      <c r="J50" s="1235"/>
      <c r="K50" s="1236"/>
      <c r="L50" s="1236"/>
      <c r="M50" s="1237"/>
      <c r="N50" s="1237"/>
      <c r="AN50" s="1238"/>
      <c r="AO50" s="1239"/>
      <c r="AP50" s="1239"/>
      <c r="AQ50" s="1239"/>
      <c r="AR50" s="1239"/>
      <c r="AS50" s="1239"/>
      <c r="AT50" s="1239"/>
      <c r="AU50" s="1239"/>
      <c r="AV50" s="1239"/>
      <c r="AW50" s="1239"/>
      <c r="AX50" s="1239"/>
      <c r="AY50" s="1239"/>
      <c r="AZ50" s="1239"/>
      <c r="BA50" s="1239"/>
      <c r="BB50" s="1239"/>
      <c r="BC50" s="1239"/>
      <c r="BD50" s="1239"/>
      <c r="BE50" s="1239"/>
      <c r="BF50" s="1239"/>
      <c r="BG50" s="1239"/>
      <c r="BH50" s="1239"/>
      <c r="BI50" s="1239"/>
      <c r="BJ50" s="1239"/>
      <c r="BK50" s="1239"/>
      <c r="BL50" s="1239"/>
      <c r="BM50" s="1239"/>
      <c r="BN50" s="1239"/>
      <c r="BO50" s="1240"/>
      <c r="BP50" s="1241" t="s">
        <v>561</v>
      </c>
      <c r="BQ50" s="1241"/>
      <c r="BR50" s="1241"/>
      <c r="BS50" s="1241"/>
      <c r="BT50" s="1241"/>
      <c r="BU50" s="1241"/>
      <c r="BV50" s="1241"/>
      <c r="BW50" s="1241"/>
      <c r="BX50" s="1241" t="s">
        <v>562</v>
      </c>
      <c r="BY50" s="1241"/>
      <c r="BZ50" s="1241"/>
      <c r="CA50" s="1241"/>
      <c r="CB50" s="1241"/>
      <c r="CC50" s="1241"/>
      <c r="CD50" s="1241"/>
      <c r="CE50" s="1241"/>
      <c r="CF50" s="1241" t="s">
        <v>563</v>
      </c>
      <c r="CG50" s="1241"/>
      <c r="CH50" s="1241"/>
      <c r="CI50" s="1241"/>
      <c r="CJ50" s="1241"/>
      <c r="CK50" s="1241"/>
      <c r="CL50" s="1241"/>
      <c r="CM50" s="1241"/>
      <c r="CN50" s="1241" t="s">
        <v>564</v>
      </c>
      <c r="CO50" s="1241"/>
      <c r="CP50" s="1241"/>
      <c r="CQ50" s="1241"/>
      <c r="CR50" s="1241"/>
      <c r="CS50" s="1241"/>
      <c r="CT50" s="1241"/>
      <c r="CU50" s="1241"/>
      <c r="CV50" s="1241" t="s">
        <v>565</v>
      </c>
      <c r="CW50" s="1241"/>
      <c r="CX50" s="1241"/>
      <c r="CY50" s="1241"/>
      <c r="CZ50" s="1241"/>
      <c r="DA50" s="1241"/>
      <c r="DB50" s="1241"/>
      <c r="DC50" s="1241"/>
    </row>
    <row r="51" spans="1:109" ht="13.5" customHeight="1" x14ac:dyDescent="0.15">
      <c r="B51" s="1216"/>
      <c r="G51" s="1242"/>
      <c r="H51" s="1242"/>
      <c r="I51" s="1243"/>
      <c r="J51" s="1243"/>
      <c r="K51" s="1244"/>
      <c r="L51" s="1244"/>
      <c r="M51" s="1244"/>
      <c r="N51" s="1244"/>
      <c r="AM51" s="1234"/>
      <c r="AN51" s="1245" t="s">
        <v>608</v>
      </c>
      <c r="AO51" s="1245"/>
      <c r="AP51" s="1245"/>
      <c r="AQ51" s="1245"/>
      <c r="AR51" s="1245"/>
      <c r="AS51" s="1245"/>
      <c r="AT51" s="1245"/>
      <c r="AU51" s="1245"/>
      <c r="AV51" s="1245"/>
      <c r="AW51" s="1245"/>
      <c r="AX51" s="1245"/>
      <c r="AY51" s="1245"/>
      <c r="AZ51" s="1245"/>
      <c r="BA51" s="1245"/>
      <c r="BB51" s="1245" t="s">
        <v>609</v>
      </c>
      <c r="BC51" s="1245"/>
      <c r="BD51" s="1245"/>
      <c r="BE51" s="1245"/>
      <c r="BF51" s="1245"/>
      <c r="BG51" s="1245"/>
      <c r="BH51" s="1245"/>
      <c r="BI51" s="1245"/>
      <c r="BJ51" s="1245"/>
      <c r="BK51" s="1245"/>
      <c r="BL51" s="1245"/>
      <c r="BM51" s="1245"/>
      <c r="BN51" s="1245"/>
      <c r="BO51" s="1245"/>
      <c r="BP51" s="1246"/>
      <c r="BQ51" s="1246"/>
      <c r="BR51" s="1246"/>
      <c r="BS51" s="1246"/>
      <c r="BT51" s="1246"/>
      <c r="BU51" s="1246"/>
      <c r="BV51" s="1246"/>
      <c r="BW51" s="1246"/>
      <c r="BX51" s="1246"/>
      <c r="BY51" s="1246"/>
      <c r="BZ51" s="1246"/>
      <c r="CA51" s="1246"/>
      <c r="CB51" s="1246"/>
      <c r="CC51" s="1246"/>
      <c r="CD51" s="1246"/>
      <c r="CE51" s="1246"/>
      <c r="CF51" s="1246"/>
      <c r="CG51" s="1246"/>
      <c r="CH51" s="1246"/>
      <c r="CI51" s="1246"/>
      <c r="CJ51" s="1246"/>
      <c r="CK51" s="1246"/>
      <c r="CL51" s="1246"/>
      <c r="CM51" s="1246"/>
      <c r="CN51" s="1246"/>
      <c r="CO51" s="1246"/>
      <c r="CP51" s="1246"/>
      <c r="CQ51" s="1246"/>
      <c r="CR51" s="1246"/>
      <c r="CS51" s="1246"/>
      <c r="CT51" s="1246"/>
      <c r="CU51" s="1246"/>
      <c r="CV51" s="1246"/>
      <c r="CW51" s="1246"/>
      <c r="CX51" s="1246"/>
      <c r="CY51" s="1246"/>
      <c r="CZ51" s="1246"/>
      <c r="DA51" s="1246"/>
      <c r="DB51" s="1246"/>
      <c r="DC51" s="1246"/>
    </row>
    <row r="52" spans="1:109" x14ac:dyDescent="0.15">
      <c r="B52" s="1216"/>
      <c r="G52" s="1242"/>
      <c r="H52" s="1242"/>
      <c r="I52" s="1243"/>
      <c r="J52" s="1243"/>
      <c r="K52" s="1244"/>
      <c r="L52" s="1244"/>
      <c r="M52" s="1244"/>
      <c r="N52" s="1244"/>
      <c r="AM52" s="1234"/>
      <c r="AN52" s="1245"/>
      <c r="AO52" s="1245"/>
      <c r="AP52" s="1245"/>
      <c r="AQ52" s="1245"/>
      <c r="AR52" s="1245"/>
      <c r="AS52" s="1245"/>
      <c r="AT52" s="1245"/>
      <c r="AU52" s="1245"/>
      <c r="AV52" s="1245"/>
      <c r="AW52" s="1245"/>
      <c r="AX52" s="1245"/>
      <c r="AY52" s="1245"/>
      <c r="AZ52" s="1245"/>
      <c r="BA52" s="1245"/>
      <c r="BB52" s="1245"/>
      <c r="BC52" s="1245"/>
      <c r="BD52" s="1245"/>
      <c r="BE52" s="1245"/>
      <c r="BF52" s="1245"/>
      <c r="BG52" s="1245"/>
      <c r="BH52" s="1245"/>
      <c r="BI52" s="1245"/>
      <c r="BJ52" s="1245"/>
      <c r="BK52" s="1245"/>
      <c r="BL52" s="1245"/>
      <c r="BM52" s="1245"/>
      <c r="BN52" s="1245"/>
      <c r="BO52" s="1245"/>
      <c r="BP52" s="1246"/>
      <c r="BQ52" s="1246"/>
      <c r="BR52" s="1246"/>
      <c r="BS52" s="1246"/>
      <c r="BT52" s="1246"/>
      <c r="BU52" s="1246"/>
      <c r="BV52" s="1246"/>
      <c r="BW52" s="1246"/>
      <c r="BX52" s="1246"/>
      <c r="BY52" s="1246"/>
      <c r="BZ52" s="1246"/>
      <c r="CA52" s="1246"/>
      <c r="CB52" s="1246"/>
      <c r="CC52" s="1246"/>
      <c r="CD52" s="1246"/>
      <c r="CE52" s="1246"/>
      <c r="CF52" s="1246"/>
      <c r="CG52" s="1246"/>
      <c r="CH52" s="1246"/>
      <c r="CI52" s="1246"/>
      <c r="CJ52" s="1246"/>
      <c r="CK52" s="1246"/>
      <c r="CL52" s="1246"/>
      <c r="CM52" s="1246"/>
      <c r="CN52" s="1246"/>
      <c r="CO52" s="1246"/>
      <c r="CP52" s="1246"/>
      <c r="CQ52" s="1246"/>
      <c r="CR52" s="1246"/>
      <c r="CS52" s="1246"/>
      <c r="CT52" s="1246"/>
      <c r="CU52" s="1246"/>
      <c r="CV52" s="1246"/>
      <c r="CW52" s="1246"/>
      <c r="CX52" s="1246"/>
      <c r="CY52" s="1246"/>
      <c r="CZ52" s="1246"/>
      <c r="DA52" s="1246"/>
      <c r="DB52" s="1246"/>
      <c r="DC52" s="1246"/>
    </row>
    <row r="53" spans="1:109" x14ac:dyDescent="0.15">
      <c r="A53" s="1224"/>
      <c r="B53" s="1216"/>
      <c r="G53" s="1242"/>
      <c r="H53" s="1242"/>
      <c r="I53" s="1235"/>
      <c r="J53" s="1235"/>
      <c r="K53" s="1244"/>
      <c r="L53" s="1244"/>
      <c r="M53" s="1244"/>
      <c r="N53" s="1244"/>
      <c r="AM53" s="1234"/>
      <c r="AN53" s="1245"/>
      <c r="AO53" s="1245"/>
      <c r="AP53" s="1245"/>
      <c r="AQ53" s="1245"/>
      <c r="AR53" s="1245"/>
      <c r="AS53" s="1245"/>
      <c r="AT53" s="1245"/>
      <c r="AU53" s="1245"/>
      <c r="AV53" s="1245"/>
      <c r="AW53" s="1245"/>
      <c r="AX53" s="1245"/>
      <c r="AY53" s="1245"/>
      <c r="AZ53" s="1245"/>
      <c r="BA53" s="1245"/>
      <c r="BB53" s="1245" t="s">
        <v>610</v>
      </c>
      <c r="BC53" s="1245"/>
      <c r="BD53" s="1245"/>
      <c r="BE53" s="1245"/>
      <c r="BF53" s="1245"/>
      <c r="BG53" s="1245"/>
      <c r="BH53" s="1245"/>
      <c r="BI53" s="1245"/>
      <c r="BJ53" s="1245"/>
      <c r="BK53" s="1245"/>
      <c r="BL53" s="1245"/>
      <c r="BM53" s="1245"/>
      <c r="BN53" s="1245"/>
      <c r="BO53" s="1245"/>
      <c r="BP53" s="1246">
        <v>55.7</v>
      </c>
      <c r="BQ53" s="1246"/>
      <c r="BR53" s="1246"/>
      <c r="BS53" s="1246"/>
      <c r="BT53" s="1246"/>
      <c r="BU53" s="1246"/>
      <c r="BV53" s="1246"/>
      <c r="BW53" s="1246"/>
      <c r="BX53" s="1246">
        <v>57.4</v>
      </c>
      <c r="BY53" s="1246"/>
      <c r="BZ53" s="1246"/>
      <c r="CA53" s="1246"/>
      <c r="CB53" s="1246"/>
      <c r="CC53" s="1246"/>
      <c r="CD53" s="1246"/>
      <c r="CE53" s="1246"/>
      <c r="CF53" s="1246">
        <v>58.9</v>
      </c>
      <c r="CG53" s="1246"/>
      <c r="CH53" s="1246"/>
      <c r="CI53" s="1246"/>
      <c r="CJ53" s="1246"/>
      <c r="CK53" s="1246"/>
      <c r="CL53" s="1246"/>
      <c r="CM53" s="1246"/>
      <c r="CN53" s="1246">
        <v>59.5</v>
      </c>
      <c r="CO53" s="1246"/>
      <c r="CP53" s="1246"/>
      <c r="CQ53" s="1246"/>
      <c r="CR53" s="1246"/>
      <c r="CS53" s="1246"/>
      <c r="CT53" s="1246"/>
      <c r="CU53" s="1246"/>
      <c r="CV53" s="1246">
        <v>61.1</v>
      </c>
      <c r="CW53" s="1246"/>
      <c r="CX53" s="1246"/>
      <c r="CY53" s="1246"/>
      <c r="CZ53" s="1246"/>
      <c r="DA53" s="1246"/>
      <c r="DB53" s="1246"/>
      <c r="DC53" s="1246"/>
    </row>
    <row r="54" spans="1:109" x14ac:dyDescent="0.15">
      <c r="A54" s="1224"/>
      <c r="B54" s="1216"/>
      <c r="G54" s="1242"/>
      <c r="H54" s="1242"/>
      <c r="I54" s="1235"/>
      <c r="J54" s="1235"/>
      <c r="K54" s="1244"/>
      <c r="L54" s="1244"/>
      <c r="M54" s="1244"/>
      <c r="N54" s="1244"/>
      <c r="AM54" s="1234"/>
      <c r="AN54" s="1245"/>
      <c r="AO54" s="1245"/>
      <c r="AP54" s="1245"/>
      <c r="AQ54" s="1245"/>
      <c r="AR54" s="1245"/>
      <c r="AS54" s="1245"/>
      <c r="AT54" s="1245"/>
      <c r="AU54" s="1245"/>
      <c r="AV54" s="1245"/>
      <c r="AW54" s="1245"/>
      <c r="AX54" s="1245"/>
      <c r="AY54" s="1245"/>
      <c r="AZ54" s="1245"/>
      <c r="BA54" s="1245"/>
      <c r="BB54" s="1245"/>
      <c r="BC54" s="1245"/>
      <c r="BD54" s="1245"/>
      <c r="BE54" s="1245"/>
      <c r="BF54" s="1245"/>
      <c r="BG54" s="1245"/>
      <c r="BH54" s="1245"/>
      <c r="BI54" s="1245"/>
      <c r="BJ54" s="1245"/>
      <c r="BK54" s="1245"/>
      <c r="BL54" s="1245"/>
      <c r="BM54" s="1245"/>
      <c r="BN54" s="1245"/>
      <c r="BO54" s="1245"/>
      <c r="BP54" s="1246"/>
      <c r="BQ54" s="1246"/>
      <c r="BR54" s="1246"/>
      <c r="BS54" s="1246"/>
      <c r="BT54" s="1246"/>
      <c r="BU54" s="1246"/>
      <c r="BV54" s="1246"/>
      <c r="BW54" s="1246"/>
      <c r="BX54" s="1246"/>
      <c r="BY54" s="1246"/>
      <c r="BZ54" s="1246"/>
      <c r="CA54" s="1246"/>
      <c r="CB54" s="1246"/>
      <c r="CC54" s="1246"/>
      <c r="CD54" s="1246"/>
      <c r="CE54" s="1246"/>
      <c r="CF54" s="1246"/>
      <c r="CG54" s="1246"/>
      <c r="CH54" s="1246"/>
      <c r="CI54" s="1246"/>
      <c r="CJ54" s="1246"/>
      <c r="CK54" s="1246"/>
      <c r="CL54" s="1246"/>
      <c r="CM54" s="1246"/>
      <c r="CN54" s="1246"/>
      <c r="CO54" s="1246"/>
      <c r="CP54" s="1246"/>
      <c r="CQ54" s="1246"/>
      <c r="CR54" s="1246"/>
      <c r="CS54" s="1246"/>
      <c r="CT54" s="1246"/>
      <c r="CU54" s="1246"/>
      <c r="CV54" s="1246"/>
      <c r="CW54" s="1246"/>
      <c r="CX54" s="1246"/>
      <c r="CY54" s="1246"/>
      <c r="CZ54" s="1246"/>
      <c r="DA54" s="1246"/>
      <c r="DB54" s="1246"/>
      <c r="DC54" s="1246"/>
    </row>
    <row r="55" spans="1:109" x14ac:dyDescent="0.15">
      <c r="A55" s="1224"/>
      <c r="B55" s="1216"/>
      <c r="G55" s="1235"/>
      <c r="H55" s="1235"/>
      <c r="I55" s="1235"/>
      <c r="J55" s="1235"/>
      <c r="K55" s="1244"/>
      <c r="L55" s="1244"/>
      <c r="M55" s="1244"/>
      <c r="N55" s="1244"/>
      <c r="AN55" s="1241" t="s">
        <v>611</v>
      </c>
      <c r="AO55" s="1241"/>
      <c r="AP55" s="1241"/>
      <c r="AQ55" s="1241"/>
      <c r="AR55" s="1241"/>
      <c r="AS55" s="1241"/>
      <c r="AT55" s="1241"/>
      <c r="AU55" s="1241"/>
      <c r="AV55" s="1241"/>
      <c r="AW55" s="1241"/>
      <c r="AX55" s="1241"/>
      <c r="AY55" s="1241"/>
      <c r="AZ55" s="1241"/>
      <c r="BA55" s="1241"/>
      <c r="BB55" s="1245" t="s">
        <v>609</v>
      </c>
      <c r="BC55" s="1245"/>
      <c r="BD55" s="1245"/>
      <c r="BE55" s="1245"/>
      <c r="BF55" s="1245"/>
      <c r="BG55" s="1245"/>
      <c r="BH55" s="1245"/>
      <c r="BI55" s="1245"/>
      <c r="BJ55" s="1245"/>
      <c r="BK55" s="1245"/>
      <c r="BL55" s="1245"/>
      <c r="BM55" s="1245"/>
      <c r="BN55" s="1245"/>
      <c r="BO55" s="1245"/>
      <c r="BP55" s="1246">
        <v>0</v>
      </c>
      <c r="BQ55" s="1246"/>
      <c r="BR55" s="1246"/>
      <c r="BS55" s="1246"/>
      <c r="BT55" s="1246"/>
      <c r="BU55" s="1246"/>
      <c r="BV55" s="1246"/>
      <c r="BW55" s="1246"/>
      <c r="BX55" s="1246">
        <v>0</v>
      </c>
      <c r="BY55" s="1246"/>
      <c r="BZ55" s="1246"/>
      <c r="CA55" s="1246"/>
      <c r="CB55" s="1246"/>
      <c r="CC55" s="1246"/>
      <c r="CD55" s="1246"/>
      <c r="CE55" s="1246"/>
      <c r="CF55" s="1246">
        <v>0</v>
      </c>
      <c r="CG55" s="1246"/>
      <c r="CH55" s="1246"/>
      <c r="CI55" s="1246"/>
      <c r="CJ55" s="1246"/>
      <c r="CK55" s="1246"/>
      <c r="CL55" s="1246"/>
      <c r="CM55" s="1246"/>
      <c r="CN55" s="1246">
        <v>0</v>
      </c>
      <c r="CO55" s="1246"/>
      <c r="CP55" s="1246"/>
      <c r="CQ55" s="1246"/>
      <c r="CR55" s="1246"/>
      <c r="CS55" s="1246"/>
      <c r="CT55" s="1246"/>
      <c r="CU55" s="1246"/>
      <c r="CV55" s="1246">
        <v>0</v>
      </c>
      <c r="CW55" s="1246"/>
      <c r="CX55" s="1246"/>
      <c r="CY55" s="1246"/>
      <c r="CZ55" s="1246"/>
      <c r="DA55" s="1246"/>
      <c r="DB55" s="1246"/>
      <c r="DC55" s="1246"/>
    </row>
    <row r="56" spans="1:109" x14ac:dyDescent="0.15">
      <c r="A56" s="1224"/>
      <c r="B56" s="1216"/>
      <c r="G56" s="1235"/>
      <c r="H56" s="1235"/>
      <c r="I56" s="1235"/>
      <c r="J56" s="1235"/>
      <c r="K56" s="1244"/>
      <c r="L56" s="1244"/>
      <c r="M56" s="1244"/>
      <c r="N56" s="1244"/>
      <c r="AN56" s="1241"/>
      <c r="AO56" s="1241"/>
      <c r="AP56" s="1241"/>
      <c r="AQ56" s="1241"/>
      <c r="AR56" s="1241"/>
      <c r="AS56" s="1241"/>
      <c r="AT56" s="1241"/>
      <c r="AU56" s="1241"/>
      <c r="AV56" s="1241"/>
      <c r="AW56" s="1241"/>
      <c r="AX56" s="1241"/>
      <c r="AY56" s="1241"/>
      <c r="AZ56" s="1241"/>
      <c r="BA56" s="1241"/>
      <c r="BB56" s="1245"/>
      <c r="BC56" s="1245"/>
      <c r="BD56" s="1245"/>
      <c r="BE56" s="1245"/>
      <c r="BF56" s="1245"/>
      <c r="BG56" s="1245"/>
      <c r="BH56" s="1245"/>
      <c r="BI56" s="1245"/>
      <c r="BJ56" s="1245"/>
      <c r="BK56" s="1245"/>
      <c r="BL56" s="1245"/>
      <c r="BM56" s="1245"/>
      <c r="BN56" s="1245"/>
      <c r="BO56" s="1245"/>
      <c r="BP56" s="1246"/>
      <c r="BQ56" s="1246"/>
      <c r="BR56" s="1246"/>
      <c r="BS56" s="1246"/>
      <c r="BT56" s="1246"/>
      <c r="BU56" s="1246"/>
      <c r="BV56" s="1246"/>
      <c r="BW56" s="1246"/>
      <c r="BX56" s="1246"/>
      <c r="BY56" s="1246"/>
      <c r="BZ56" s="1246"/>
      <c r="CA56" s="1246"/>
      <c r="CB56" s="1246"/>
      <c r="CC56" s="1246"/>
      <c r="CD56" s="1246"/>
      <c r="CE56" s="1246"/>
      <c r="CF56" s="1246"/>
      <c r="CG56" s="1246"/>
      <c r="CH56" s="1246"/>
      <c r="CI56" s="1246"/>
      <c r="CJ56" s="1246"/>
      <c r="CK56" s="1246"/>
      <c r="CL56" s="1246"/>
      <c r="CM56" s="1246"/>
      <c r="CN56" s="1246"/>
      <c r="CO56" s="1246"/>
      <c r="CP56" s="1246"/>
      <c r="CQ56" s="1246"/>
      <c r="CR56" s="1246"/>
      <c r="CS56" s="1246"/>
      <c r="CT56" s="1246"/>
      <c r="CU56" s="1246"/>
      <c r="CV56" s="1246"/>
      <c r="CW56" s="1246"/>
      <c r="CX56" s="1246"/>
      <c r="CY56" s="1246"/>
      <c r="CZ56" s="1246"/>
      <c r="DA56" s="1246"/>
      <c r="DB56" s="1246"/>
      <c r="DC56" s="1246"/>
    </row>
    <row r="57" spans="1:109" s="1224" customFormat="1" x14ac:dyDescent="0.15">
      <c r="B57" s="1247"/>
      <c r="G57" s="1235"/>
      <c r="H57" s="1235"/>
      <c r="I57" s="1248"/>
      <c r="J57" s="1248"/>
      <c r="K57" s="1244"/>
      <c r="L57" s="1244"/>
      <c r="M57" s="1244"/>
      <c r="N57" s="1244"/>
      <c r="AM57" s="1210"/>
      <c r="AN57" s="1241"/>
      <c r="AO57" s="1241"/>
      <c r="AP57" s="1241"/>
      <c r="AQ57" s="1241"/>
      <c r="AR57" s="1241"/>
      <c r="AS57" s="1241"/>
      <c r="AT57" s="1241"/>
      <c r="AU57" s="1241"/>
      <c r="AV57" s="1241"/>
      <c r="AW57" s="1241"/>
      <c r="AX57" s="1241"/>
      <c r="AY57" s="1241"/>
      <c r="AZ57" s="1241"/>
      <c r="BA57" s="1241"/>
      <c r="BB57" s="1245" t="s">
        <v>610</v>
      </c>
      <c r="BC57" s="1245"/>
      <c r="BD57" s="1245"/>
      <c r="BE57" s="1245"/>
      <c r="BF57" s="1245"/>
      <c r="BG57" s="1245"/>
      <c r="BH57" s="1245"/>
      <c r="BI57" s="1245"/>
      <c r="BJ57" s="1245"/>
      <c r="BK57" s="1245"/>
      <c r="BL57" s="1245"/>
      <c r="BM57" s="1245"/>
      <c r="BN57" s="1245"/>
      <c r="BO57" s="1245"/>
      <c r="BP57" s="1246">
        <v>58.4</v>
      </c>
      <c r="BQ57" s="1246"/>
      <c r="BR57" s="1246"/>
      <c r="BS57" s="1246"/>
      <c r="BT57" s="1246"/>
      <c r="BU57" s="1246"/>
      <c r="BV57" s="1246"/>
      <c r="BW57" s="1246"/>
      <c r="BX57" s="1246">
        <v>61.8</v>
      </c>
      <c r="BY57" s="1246"/>
      <c r="BZ57" s="1246"/>
      <c r="CA57" s="1246"/>
      <c r="CB57" s="1246"/>
      <c r="CC57" s="1246"/>
      <c r="CD57" s="1246"/>
      <c r="CE57" s="1246"/>
      <c r="CF57" s="1246">
        <v>63.1</v>
      </c>
      <c r="CG57" s="1246"/>
      <c r="CH57" s="1246"/>
      <c r="CI57" s="1246"/>
      <c r="CJ57" s="1246"/>
      <c r="CK57" s="1246"/>
      <c r="CL57" s="1246"/>
      <c r="CM57" s="1246"/>
      <c r="CN57" s="1246">
        <v>62.2</v>
      </c>
      <c r="CO57" s="1246"/>
      <c r="CP57" s="1246"/>
      <c r="CQ57" s="1246"/>
      <c r="CR57" s="1246"/>
      <c r="CS57" s="1246"/>
      <c r="CT57" s="1246"/>
      <c r="CU57" s="1246"/>
      <c r="CV57" s="1246">
        <v>48</v>
      </c>
      <c r="CW57" s="1246"/>
      <c r="CX57" s="1246"/>
      <c r="CY57" s="1246"/>
      <c r="CZ57" s="1246"/>
      <c r="DA57" s="1246"/>
      <c r="DB57" s="1246"/>
      <c r="DC57" s="1246"/>
      <c r="DD57" s="1249"/>
      <c r="DE57" s="1247"/>
    </row>
    <row r="58" spans="1:109" s="1224" customFormat="1" x14ac:dyDescent="0.15">
      <c r="A58" s="1210"/>
      <c r="B58" s="1247"/>
      <c r="G58" s="1235"/>
      <c r="H58" s="1235"/>
      <c r="I58" s="1248"/>
      <c r="J58" s="1248"/>
      <c r="K58" s="1244"/>
      <c r="L58" s="1244"/>
      <c r="M58" s="1244"/>
      <c r="N58" s="1244"/>
      <c r="AM58" s="1210"/>
      <c r="AN58" s="1241"/>
      <c r="AO58" s="1241"/>
      <c r="AP58" s="1241"/>
      <c r="AQ58" s="1241"/>
      <c r="AR58" s="1241"/>
      <c r="AS58" s="1241"/>
      <c r="AT58" s="1241"/>
      <c r="AU58" s="1241"/>
      <c r="AV58" s="1241"/>
      <c r="AW58" s="1241"/>
      <c r="AX58" s="1241"/>
      <c r="AY58" s="1241"/>
      <c r="AZ58" s="1241"/>
      <c r="BA58" s="1241"/>
      <c r="BB58" s="1245"/>
      <c r="BC58" s="1245"/>
      <c r="BD58" s="1245"/>
      <c r="BE58" s="1245"/>
      <c r="BF58" s="1245"/>
      <c r="BG58" s="1245"/>
      <c r="BH58" s="1245"/>
      <c r="BI58" s="1245"/>
      <c r="BJ58" s="1245"/>
      <c r="BK58" s="1245"/>
      <c r="BL58" s="1245"/>
      <c r="BM58" s="1245"/>
      <c r="BN58" s="1245"/>
      <c r="BO58" s="1245"/>
      <c r="BP58" s="1246"/>
      <c r="BQ58" s="1246"/>
      <c r="BR58" s="1246"/>
      <c r="BS58" s="1246"/>
      <c r="BT58" s="1246"/>
      <c r="BU58" s="1246"/>
      <c r="BV58" s="1246"/>
      <c r="BW58" s="1246"/>
      <c r="BX58" s="1246"/>
      <c r="BY58" s="1246"/>
      <c r="BZ58" s="1246"/>
      <c r="CA58" s="1246"/>
      <c r="CB58" s="1246"/>
      <c r="CC58" s="1246"/>
      <c r="CD58" s="1246"/>
      <c r="CE58" s="1246"/>
      <c r="CF58" s="1246"/>
      <c r="CG58" s="1246"/>
      <c r="CH58" s="1246"/>
      <c r="CI58" s="1246"/>
      <c r="CJ58" s="1246"/>
      <c r="CK58" s="1246"/>
      <c r="CL58" s="1246"/>
      <c r="CM58" s="1246"/>
      <c r="CN58" s="1246"/>
      <c r="CO58" s="1246"/>
      <c r="CP58" s="1246"/>
      <c r="CQ58" s="1246"/>
      <c r="CR58" s="1246"/>
      <c r="CS58" s="1246"/>
      <c r="CT58" s="1246"/>
      <c r="CU58" s="1246"/>
      <c r="CV58" s="1246"/>
      <c r="CW58" s="1246"/>
      <c r="CX58" s="1246"/>
      <c r="CY58" s="1246"/>
      <c r="CZ58" s="1246"/>
      <c r="DA58" s="1246"/>
      <c r="DB58" s="1246"/>
      <c r="DC58" s="1246"/>
      <c r="DD58" s="1249"/>
      <c r="DE58" s="1247"/>
    </row>
    <row r="59" spans="1:109" s="1224" customFormat="1" x14ac:dyDescent="0.15">
      <c r="A59" s="1210"/>
      <c r="B59" s="1247"/>
      <c r="K59" s="1250"/>
      <c r="L59" s="1250"/>
      <c r="M59" s="1250"/>
      <c r="N59" s="1250"/>
      <c r="AQ59" s="1250"/>
      <c r="AR59" s="1250"/>
      <c r="AS59" s="1250"/>
      <c r="AT59" s="1250"/>
      <c r="BC59" s="1250"/>
      <c r="BD59" s="1250"/>
      <c r="BE59" s="1250"/>
      <c r="BF59" s="1250"/>
      <c r="BO59" s="1250"/>
      <c r="BP59" s="1250"/>
      <c r="BQ59" s="1250"/>
      <c r="BR59" s="1250"/>
      <c r="CA59" s="1250"/>
      <c r="CB59" s="1250"/>
      <c r="CC59" s="1250"/>
      <c r="CD59" s="1250"/>
      <c r="CM59" s="1250"/>
      <c r="CN59" s="1250"/>
      <c r="CO59" s="1250"/>
      <c r="CP59" s="1250"/>
      <c r="CY59" s="1250"/>
      <c r="CZ59" s="1250"/>
      <c r="DA59" s="1250"/>
      <c r="DB59" s="1250"/>
      <c r="DC59" s="1250"/>
      <c r="DD59" s="1249"/>
      <c r="DE59" s="1247"/>
    </row>
    <row r="60" spans="1:109" s="1224" customFormat="1" x14ac:dyDescent="0.15">
      <c r="A60" s="1210"/>
      <c r="B60" s="1247"/>
      <c r="K60" s="1250"/>
      <c r="L60" s="1250"/>
      <c r="M60" s="1250"/>
      <c r="N60" s="1250"/>
      <c r="AQ60" s="1250"/>
      <c r="AR60" s="1250"/>
      <c r="AS60" s="1250"/>
      <c r="AT60" s="1250"/>
      <c r="BC60" s="1250"/>
      <c r="BD60" s="1250"/>
      <c r="BE60" s="1250"/>
      <c r="BF60" s="1250"/>
      <c r="BO60" s="1250"/>
      <c r="BP60" s="1250"/>
      <c r="BQ60" s="1250"/>
      <c r="BR60" s="1250"/>
      <c r="CA60" s="1250"/>
      <c r="CB60" s="1250"/>
      <c r="CC60" s="1250"/>
      <c r="CD60" s="1250"/>
      <c r="CM60" s="1250"/>
      <c r="CN60" s="1250"/>
      <c r="CO60" s="1250"/>
      <c r="CP60" s="1250"/>
      <c r="CY60" s="1250"/>
      <c r="CZ60" s="1250"/>
      <c r="DA60" s="1250"/>
      <c r="DB60" s="1250"/>
      <c r="DC60" s="1250"/>
      <c r="DD60" s="1249"/>
      <c r="DE60" s="1247"/>
    </row>
    <row r="61" spans="1:109" s="1224" customFormat="1" x14ac:dyDescent="0.15">
      <c r="A61" s="1210"/>
      <c r="B61" s="1251"/>
      <c r="C61" s="1252"/>
      <c r="D61" s="1252"/>
      <c r="E61" s="1252"/>
      <c r="F61" s="1252"/>
      <c r="G61" s="1252"/>
      <c r="H61" s="1252"/>
      <c r="I61" s="1252"/>
      <c r="J61" s="1252"/>
      <c r="K61" s="1252"/>
      <c r="L61" s="1252"/>
      <c r="M61" s="1253"/>
      <c r="N61" s="1253"/>
      <c r="O61" s="1252"/>
      <c r="P61" s="1252"/>
      <c r="Q61" s="1252"/>
      <c r="R61" s="1252"/>
      <c r="S61" s="1252"/>
      <c r="T61" s="1252"/>
      <c r="U61" s="1252"/>
      <c r="V61" s="1252"/>
      <c r="W61" s="1252"/>
      <c r="X61" s="1252"/>
      <c r="Y61" s="1252"/>
      <c r="Z61" s="1252"/>
      <c r="AA61" s="1252"/>
      <c r="AB61" s="1252"/>
      <c r="AC61" s="1252"/>
      <c r="AD61" s="1252"/>
      <c r="AE61" s="1252"/>
      <c r="AF61" s="1252"/>
      <c r="AG61" s="1252"/>
      <c r="AH61" s="1252"/>
      <c r="AI61" s="1252"/>
      <c r="AJ61" s="1252"/>
      <c r="AK61" s="1252"/>
      <c r="AL61" s="1252"/>
      <c r="AM61" s="1252"/>
      <c r="AN61" s="1252"/>
      <c r="AO61" s="1252"/>
      <c r="AP61" s="1252"/>
      <c r="AQ61" s="1252"/>
      <c r="AR61" s="1252"/>
      <c r="AS61" s="1253"/>
      <c r="AT61" s="1253"/>
      <c r="AU61" s="1252"/>
      <c r="AV61" s="1252"/>
      <c r="AW61" s="1252"/>
      <c r="AX61" s="1252"/>
      <c r="AY61" s="1252"/>
      <c r="AZ61" s="1252"/>
      <c r="BA61" s="1252"/>
      <c r="BB61" s="1252"/>
      <c r="BC61" s="1252"/>
      <c r="BD61" s="1252"/>
      <c r="BE61" s="1253"/>
      <c r="BF61" s="1253"/>
      <c r="BG61" s="1252"/>
      <c r="BH61" s="1252"/>
      <c r="BI61" s="1252"/>
      <c r="BJ61" s="1252"/>
      <c r="BK61" s="1252"/>
      <c r="BL61" s="1252"/>
      <c r="BM61" s="1252"/>
      <c r="BN61" s="1252"/>
      <c r="BO61" s="1252"/>
      <c r="BP61" s="1252"/>
      <c r="BQ61" s="1253"/>
      <c r="BR61" s="1253"/>
      <c r="BS61" s="1252"/>
      <c r="BT61" s="1252"/>
      <c r="BU61" s="1252"/>
      <c r="BV61" s="1252"/>
      <c r="BW61" s="1252"/>
      <c r="BX61" s="1252"/>
      <c r="BY61" s="1252"/>
      <c r="BZ61" s="1252"/>
      <c r="CA61" s="1252"/>
      <c r="CB61" s="1252"/>
      <c r="CC61" s="1253"/>
      <c r="CD61" s="1253"/>
      <c r="CE61" s="1252"/>
      <c r="CF61" s="1252"/>
      <c r="CG61" s="1252"/>
      <c r="CH61" s="1252"/>
      <c r="CI61" s="1252"/>
      <c r="CJ61" s="1252"/>
      <c r="CK61" s="1252"/>
      <c r="CL61" s="1252"/>
      <c r="CM61" s="1252"/>
      <c r="CN61" s="1252"/>
      <c r="CO61" s="1253"/>
      <c r="CP61" s="1253"/>
      <c r="CQ61" s="1252"/>
      <c r="CR61" s="1252"/>
      <c r="CS61" s="1252"/>
      <c r="CT61" s="1252"/>
      <c r="CU61" s="1252"/>
      <c r="CV61" s="1252"/>
      <c r="CW61" s="1252"/>
      <c r="CX61" s="1252"/>
      <c r="CY61" s="1252"/>
      <c r="CZ61" s="1252"/>
      <c r="DA61" s="1253"/>
      <c r="DB61" s="1253"/>
      <c r="DC61" s="1253"/>
      <c r="DD61" s="1254"/>
      <c r="DE61" s="1247"/>
    </row>
    <row r="62" spans="1:109" x14ac:dyDescent="0.15">
      <c r="B62" s="1221"/>
      <c r="C62" s="1221"/>
      <c r="D62" s="1221"/>
      <c r="E62" s="1221"/>
      <c r="F62" s="1221"/>
      <c r="G62" s="1221"/>
      <c r="H62" s="1221"/>
      <c r="I62" s="1221"/>
      <c r="J62" s="1221"/>
      <c r="K62" s="1221"/>
      <c r="L62" s="1221"/>
      <c r="M62" s="1221"/>
      <c r="N62" s="1221"/>
      <c r="O62" s="1221"/>
      <c r="P62" s="1221"/>
      <c r="Q62" s="1221"/>
      <c r="R62" s="1221"/>
      <c r="S62" s="1221"/>
      <c r="T62" s="1221"/>
      <c r="U62" s="1221"/>
      <c r="V62" s="1221"/>
      <c r="W62" s="1221"/>
      <c r="X62" s="1221"/>
      <c r="Y62" s="1221"/>
      <c r="Z62" s="1221"/>
      <c r="AA62" s="1221"/>
      <c r="AB62" s="1221"/>
      <c r="AC62" s="1221"/>
      <c r="AD62" s="1221"/>
      <c r="AE62" s="1221"/>
      <c r="AF62" s="1221"/>
      <c r="AG62" s="1221"/>
      <c r="AH62" s="1221"/>
      <c r="AI62" s="1221"/>
      <c r="AJ62" s="1221"/>
      <c r="AK62" s="1221"/>
      <c r="AL62" s="1221"/>
      <c r="AM62" s="1221"/>
      <c r="AN62" s="1221"/>
      <c r="AO62" s="1221"/>
      <c r="AP62" s="1221"/>
      <c r="AQ62" s="1221"/>
      <c r="AR62" s="1221"/>
      <c r="AS62" s="1221"/>
      <c r="AT62" s="1221"/>
      <c r="AU62" s="1221"/>
      <c r="AV62" s="1221"/>
      <c r="AW62" s="1221"/>
      <c r="AX62" s="1221"/>
      <c r="AY62" s="1221"/>
      <c r="AZ62" s="1221"/>
      <c r="BA62" s="1221"/>
      <c r="BB62" s="1221"/>
      <c r="BC62" s="1221"/>
      <c r="BD62" s="1221"/>
      <c r="BE62" s="1221"/>
      <c r="BF62" s="1221"/>
      <c r="BG62" s="1221"/>
      <c r="BH62" s="1221"/>
      <c r="BI62" s="1221"/>
      <c r="BJ62" s="1221"/>
      <c r="BK62" s="1221"/>
      <c r="BL62" s="1221"/>
      <c r="BM62" s="1221"/>
      <c r="BN62" s="1221"/>
      <c r="BO62" s="1221"/>
      <c r="BP62" s="1221"/>
      <c r="BQ62" s="1221"/>
      <c r="BR62" s="1221"/>
      <c r="BS62" s="1221"/>
      <c r="BT62" s="1221"/>
      <c r="BU62" s="1221"/>
      <c r="BV62" s="1221"/>
      <c r="BW62" s="1221"/>
      <c r="BX62" s="1221"/>
      <c r="BY62" s="1221"/>
      <c r="BZ62" s="1221"/>
      <c r="CA62" s="1221"/>
      <c r="CB62" s="1221"/>
      <c r="CC62" s="1221"/>
      <c r="CD62" s="1221"/>
      <c r="CE62" s="1221"/>
      <c r="CF62" s="1221"/>
      <c r="CG62" s="1221"/>
      <c r="CH62" s="1221"/>
      <c r="CI62" s="1221"/>
      <c r="CJ62" s="1221"/>
      <c r="CK62" s="1221"/>
      <c r="CL62" s="1221"/>
      <c r="CM62" s="1221"/>
      <c r="CN62" s="1221"/>
      <c r="CO62" s="1221"/>
      <c r="CP62" s="1221"/>
      <c r="CQ62" s="1221"/>
      <c r="CR62" s="1221"/>
      <c r="CS62" s="1221"/>
      <c r="CT62" s="1221"/>
      <c r="CU62" s="1221"/>
      <c r="CV62" s="1221"/>
      <c r="CW62" s="1221"/>
      <c r="CX62" s="1221"/>
      <c r="CY62" s="1221"/>
      <c r="CZ62" s="1221"/>
      <c r="DA62" s="1221"/>
      <c r="DB62" s="1221"/>
      <c r="DC62" s="1221"/>
      <c r="DD62" s="1221"/>
      <c r="DE62" s="1210"/>
    </row>
    <row r="63" spans="1:109" ht="17.25" x14ac:dyDescent="0.15">
      <c r="B63" s="1255" t="s">
        <v>612</v>
      </c>
    </row>
    <row r="64" spans="1:109" x14ac:dyDescent="0.15">
      <c r="B64" s="1216"/>
      <c r="G64" s="1223"/>
      <c r="I64" s="1256"/>
      <c r="J64" s="1256"/>
      <c r="K64" s="1256"/>
      <c r="L64" s="1256"/>
      <c r="M64" s="1256"/>
      <c r="N64" s="1257"/>
      <c r="AM64" s="1223"/>
      <c r="AN64" s="1223" t="s">
        <v>606</v>
      </c>
      <c r="AP64" s="1224"/>
      <c r="AQ64" s="1224"/>
      <c r="AR64" s="1224"/>
      <c r="AY64" s="1223"/>
      <c r="BA64" s="1224"/>
      <c r="BB64" s="1224"/>
      <c r="BC64" s="1224"/>
      <c r="BK64" s="1223"/>
      <c r="BM64" s="1224"/>
      <c r="BN64" s="1224"/>
      <c r="BO64" s="1224"/>
      <c r="BW64" s="1223"/>
      <c r="BY64" s="1224"/>
      <c r="BZ64" s="1224"/>
      <c r="CA64" s="1224"/>
      <c r="CI64" s="1223"/>
      <c r="CK64" s="1224"/>
      <c r="CL64" s="1224"/>
      <c r="CM64" s="1224"/>
      <c r="CU64" s="1223"/>
      <c r="CW64" s="1224"/>
      <c r="CX64" s="1224"/>
      <c r="CY64" s="1224"/>
    </row>
    <row r="65" spans="2:107" x14ac:dyDescent="0.15">
      <c r="B65" s="1216"/>
      <c r="AN65" s="1225" t="s">
        <v>615</v>
      </c>
      <c r="AO65" s="1226"/>
      <c r="AP65" s="1226"/>
      <c r="AQ65" s="1226"/>
      <c r="AR65" s="1226"/>
      <c r="AS65" s="1226"/>
      <c r="AT65" s="1226"/>
      <c r="AU65" s="1226"/>
      <c r="AV65" s="1226"/>
      <c r="AW65" s="1226"/>
      <c r="AX65" s="1226"/>
      <c r="AY65" s="1226"/>
      <c r="AZ65" s="1226"/>
      <c r="BA65" s="1226"/>
      <c r="BB65" s="1226"/>
      <c r="BC65" s="1226"/>
      <c r="BD65" s="1226"/>
      <c r="BE65" s="1226"/>
      <c r="BF65" s="1226"/>
      <c r="BG65" s="1226"/>
      <c r="BH65" s="1226"/>
      <c r="BI65" s="1226"/>
      <c r="BJ65" s="1226"/>
      <c r="BK65" s="1226"/>
      <c r="BL65" s="1226"/>
      <c r="BM65" s="1226"/>
      <c r="BN65" s="1226"/>
      <c r="BO65" s="1226"/>
      <c r="BP65" s="1226"/>
      <c r="BQ65" s="1226"/>
      <c r="BR65" s="1226"/>
      <c r="BS65" s="1226"/>
      <c r="BT65" s="1226"/>
      <c r="BU65" s="1226"/>
      <c r="BV65" s="1226"/>
      <c r="BW65" s="1226"/>
      <c r="BX65" s="1226"/>
      <c r="BY65" s="1226"/>
      <c r="BZ65" s="1226"/>
      <c r="CA65" s="1226"/>
      <c r="CB65" s="1226"/>
      <c r="CC65" s="1226"/>
      <c r="CD65" s="1226"/>
      <c r="CE65" s="1226"/>
      <c r="CF65" s="1226"/>
      <c r="CG65" s="1226"/>
      <c r="CH65" s="1226"/>
      <c r="CI65" s="1226"/>
      <c r="CJ65" s="1226"/>
      <c r="CK65" s="1226"/>
      <c r="CL65" s="1226"/>
      <c r="CM65" s="1226"/>
      <c r="CN65" s="1226"/>
      <c r="CO65" s="1226"/>
      <c r="CP65" s="1226"/>
      <c r="CQ65" s="1226"/>
      <c r="CR65" s="1226"/>
      <c r="CS65" s="1226"/>
      <c r="CT65" s="1226"/>
      <c r="CU65" s="1226"/>
      <c r="CV65" s="1226"/>
      <c r="CW65" s="1226"/>
      <c r="CX65" s="1226"/>
      <c r="CY65" s="1226"/>
      <c r="CZ65" s="1226"/>
      <c r="DA65" s="1226"/>
      <c r="DB65" s="1226"/>
      <c r="DC65" s="1227"/>
    </row>
    <row r="66" spans="2:107" x14ac:dyDescent="0.15">
      <c r="B66" s="1216"/>
      <c r="AN66" s="1228"/>
      <c r="AO66" s="1229"/>
      <c r="AP66" s="1229"/>
      <c r="AQ66" s="1229"/>
      <c r="AR66" s="1229"/>
      <c r="AS66" s="1229"/>
      <c r="AT66" s="1229"/>
      <c r="AU66" s="1229"/>
      <c r="AV66" s="1229"/>
      <c r="AW66" s="1229"/>
      <c r="AX66" s="1229"/>
      <c r="AY66" s="1229"/>
      <c r="AZ66" s="1229"/>
      <c r="BA66" s="1229"/>
      <c r="BB66" s="1229"/>
      <c r="BC66" s="1229"/>
      <c r="BD66" s="1229"/>
      <c r="BE66" s="1229"/>
      <c r="BF66" s="1229"/>
      <c r="BG66" s="1229"/>
      <c r="BH66" s="1229"/>
      <c r="BI66" s="1229"/>
      <c r="BJ66" s="1229"/>
      <c r="BK66" s="1229"/>
      <c r="BL66" s="1229"/>
      <c r="BM66" s="1229"/>
      <c r="BN66" s="1229"/>
      <c r="BO66" s="1229"/>
      <c r="BP66" s="1229"/>
      <c r="BQ66" s="1229"/>
      <c r="BR66" s="1229"/>
      <c r="BS66" s="1229"/>
      <c r="BT66" s="1229"/>
      <c r="BU66" s="1229"/>
      <c r="BV66" s="1229"/>
      <c r="BW66" s="1229"/>
      <c r="BX66" s="1229"/>
      <c r="BY66" s="1229"/>
      <c r="BZ66" s="1229"/>
      <c r="CA66" s="1229"/>
      <c r="CB66" s="1229"/>
      <c r="CC66" s="1229"/>
      <c r="CD66" s="1229"/>
      <c r="CE66" s="1229"/>
      <c r="CF66" s="1229"/>
      <c r="CG66" s="1229"/>
      <c r="CH66" s="1229"/>
      <c r="CI66" s="1229"/>
      <c r="CJ66" s="1229"/>
      <c r="CK66" s="1229"/>
      <c r="CL66" s="1229"/>
      <c r="CM66" s="1229"/>
      <c r="CN66" s="1229"/>
      <c r="CO66" s="1229"/>
      <c r="CP66" s="1229"/>
      <c r="CQ66" s="1229"/>
      <c r="CR66" s="1229"/>
      <c r="CS66" s="1229"/>
      <c r="CT66" s="1229"/>
      <c r="CU66" s="1229"/>
      <c r="CV66" s="1229"/>
      <c r="CW66" s="1229"/>
      <c r="CX66" s="1229"/>
      <c r="CY66" s="1229"/>
      <c r="CZ66" s="1229"/>
      <c r="DA66" s="1229"/>
      <c r="DB66" s="1229"/>
      <c r="DC66" s="1230"/>
    </row>
    <row r="67" spans="2:107" x14ac:dyDescent="0.15">
      <c r="B67" s="1216"/>
      <c r="AN67" s="1228"/>
      <c r="AO67" s="1229"/>
      <c r="AP67" s="1229"/>
      <c r="AQ67" s="1229"/>
      <c r="AR67" s="1229"/>
      <c r="AS67" s="1229"/>
      <c r="AT67" s="1229"/>
      <c r="AU67" s="1229"/>
      <c r="AV67" s="1229"/>
      <c r="AW67" s="1229"/>
      <c r="AX67" s="1229"/>
      <c r="AY67" s="1229"/>
      <c r="AZ67" s="1229"/>
      <c r="BA67" s="1229"/>
      <c r="BB67" s="1229"/>
      <c r="BC67" s="1229"/>
      <c r="BD67" s="1229"/>
      <c r="BE67" s="1229"/>
      <c r="BF67" s="1229"/>
      <c r="BG67" s="1229"/>
      <c r="BH67" s="1229"/>
      <c r="BI67" s="1229"/>
      <c r="BJ67" s="1229"/>
      <c r="BK67" s="1229"/>
      <c r="BL67" s="1229"/>
      <c r="BM67" s="1229"/>
      <c r="BN67" s="1229"/>
      <c r="BO67" s="1229"/>
      <c r="BP67" s="1229"/>
      <c r="BQ67" s="1229"/>
      <c r="BR67" s="1229"/>
      <c r="BS67" s="1229"/>
      <c r="BT67" s="1229"/>
      <c r="BU67" s="1229"/>
      <c r="BV67" s="1229"/>
      <c r="BW67" s="1229"/>
      <c r="BX67" s="1229"/>
      <c r="BY67" s="1229"/>
      <c r="BZ67" s="1229"/>
      <c r="CA67" s="1229"/>
      <c r="CB67" s="1229"/>
      <c r="CC67" s="1229"/>
      <c r="CD67" s="1229"/>
      <c r="CE67" s="1229"/>
      <c r="CF67" s="1229"/>
      <c r="CG67" s="1229"/>
      <c r="CH67" s="1229"/>
      <c r="CI67" s="1229"/>
      <c r="CJ67" s="1229"/>
      <c r="CK67" s="1229"/>
      <c r="CL67" s="1229"/>
      <c r="CM67" s="1229"/>
      <c r="CN67" s="1229"/>
      <c r="CO67" s="1229"/>
      <c r="CP67" s="1229"/>
      <c r="CQ67" s="1229"/>
      <c r="CR67" s="1229"/>
      <c r="CS67" s="1229"/>
      <c r="CT67" s="1229"/>
      <c r="CU67" s="1229"/>
      <c r="CV67" s="1229"/>
      <c r="CW67" s="1229"/>
      <c r="CX67" s="1229"/>
      <c r="CY67" s="1229"/>
      <c r="CZ67" s="1229"/>
      <c r="DA67" s="1229"/>
      <c r="DB67" s="1229"/>
      <c r="DC67" s="1230"/>
    </row>
    <row r="68" spans="2:107" x14ac:dyDescent="0.15">
      <c r="B68" s="1216"/>
      <c r="AN68" s="1228"/>
      <c r="AO68" s="1229"/>
      <c r="AP68" s="1229"/>
      <c r="AQ68" s="1229"/>
      <c r="AR68" s="1229"/>
      <c r="AS68" s="1229"/>
      <c r="AT68" s="1229"/>
      <c r="AU68" s="1229"/>
      <c r="AV68" s="1229"/>
      <c r="AW68" s="1229"/>
      <c r="AX68" s="1229"/>
      <c r="AY68" s="1229"/>
      <c r="AZ68" s="1229"/>
      <c r="BA68" s="1229"/>
      <c r="BB68" s="1229"/>
      <c r="BC68" s="1229"/>
      <c r="BD68" s="1229"/>
      <c r="BE68" s="1229"/>
      <c r="BF68" s="1229"/>
      <c r="BG68" s="1229"/>
      <c r="BH68" s="1229"/>
      <c r="BI68" s="1229"/>
      <c r="BJ68" s="1229"/>
      <c r="BK68" s="1229"/>
      <c r="BL68" s="1229"/>
      <c r="BM68" s="1229"/>
      <c r="BN68" s="1229"/>
      <c r="BO68" s="1229"/>
      <c r="BP68" s="1229"/>
      <c r="BQ68" s="1229"/>
      <c r="BR68" s="1229"/>
      <c r="BS68" s="1229"/>
      <c r="BT68" s="1229"/>
      <c r="BU68" s="1229"/>
      <c r="BV68" s="1229"/>
      <c r="BW68" s="1229"/>
      <c r="BX68" s="1229"/>
      <c r="BY68" s="1229"/>
      <c r="BZ68" s="1229"/>
      <c r="CA68" s="1229"/>
      <c r="CB68" s="1229"/>
      <c r="CC68" s="1229"/>
      <c r="CD68" s="1229"/>
      <c r="CE68" s="1229"/>
      <c r="CF68" s="1229"/>
      <c r="CG68" s="1229"/>
      <c r="CH68" s="1229"/>
      <c r="CI68" s="1229"/>
      <c r="CJ68" s="1229"/>
      <c r="CK68" s="1229"/>
      <c r="CL68" s="1229"/>
      <c r="CM68" s="1229"/>
      <c r="CN68" s="1229"/>
      <c r="CO68" s="1229"/>
      <c r="CP68" s="1229"/>
      <c r="CQ68" s="1229"/>
      <c r="CR68" s="1229"/>
      <c r="CS68" s="1229"/>
      <c r="CT68" s="1229"/>
      <c r="CU68" s="1229"/>
      <c r="CV68" s="1229"/>
      <c r="CW68" s="1229"/>
      <c r="CX68" s="1229"/>
      <c r="CY68" s="1229"/>
      <c r="CZ68" s="1229"/>
      <c r="DA68" s="1229"/>
      <c r="DB68" s="1229"/>
      <c r="DC68" s="1230"/>
    </row>
    <row r="69" spans="2:107" x14ac:dyDescent="0.15">
      <c r="B69" s="1216"/>
      <c r="AN69" s="1231"/>
      <c r="AO69" s="1232"/>
      <c r="AP69" s="1232"/>
      <c r="AQ69" s="1232"/>
      <c r="AR69" s="1232"/>
      <c r="AS69" s="1232"/>
      <c r="AT69" s="1232"/>
      <c r="AU69" s="1232"/>
      <c r="AV69" s="1232"/>
      <c r="AW69" s="1232"/>
      <c r="AX69" s="1232"/>
      <c r="AY69" s="1232"/>
      <c r="AZ69" s="1232"/>
      <c r="BA69" s="1232"/>
      <c r="BB69" s="1232"/>
      <c r="BC69" s="1232"/>
      <c r="BD69" s="1232"/>
      <c r="BE69" s="1232"/>
      <c r="BF69" s="1232"/>
      <c r="BG69" s="1232"/>
      <c r="BH69" s="1232"/>
      <c r="BI69" s="1232"/>
      <c r="BJ69" s="1232"/>
      <c r="BK69" s="1232"/>
      <c r="BL69" s="1232"/>
      <c r="BM69" s="1232"/>
      <c r="BN69" s="1232"/>
      <c r="BO69" s="1232"/>
      <c r="BP69" s="1232"/>
      <c r="BQ69" s="1232"/>
      <c r="BR69" s="1232"/>
      <c r="BS69" s="1232"/>
      <c r="BT69" s="1232"/>
      <c r="BU69" s="1232"/>
      <c r="BV69" s="1232"/>
      <c r="BW69" s="1232"/>
      <c r="BX69" s="1232"/>
      <c r="BY69" s="1232"/>
      <c r="BZ69" s="1232"/>
      <c r="CA69" s="1232"/>
      <c r="CB69" s="1232"/>
      <c r="CC69" s="1232"/>
      <c r="CD69" s="1232"/>
      <c r="CE69" s="1232"/>
      <c r="CF69" s="1232"/>
      <c r="CG69" s="1232"/>
      <c r="CH69" s="1232"/>
      <c r="CI69" s="1232"/>
      <c r="CJ69" s="1232"/>
      <c r="CK69" s="1232"/>
      <c r="CL69" s="1232"/>
      <c r="CM69" s="1232"/>
      <c r="CN69" s="1232"/>
      <c r="CO69" s="1232"/>
      <c r="CP69" s="1232"/>
      <c r="CQ69" s="1232"/>
      <c r="CR69" s="1232"/>
      <c r="CS69" s="1232"/>
      <c r="CT69" s="1232"/>
      <c r="CU69" s="1232"/>
      <c r="CV69" s="1232"/>
      <c r="CW69" s="1232"/>
      <c r="CX69" s="1232"/>
      <c r="CY69" s="1232"/>
      <c r="CZ69" s="1232"/>
      <c r="DA69" s="1232"/>
      <c r="DB69" s="1232"/>
      <c r="DC69" s="1233"/>
    </row>
    <row r="70" spans="2:107" x14ac:dyDescent="0.15">
      <c r="B70" s="1216"/>
      <c r="H70" s="1258"/>
      <c r="I70" s="1258"/>
      <c r="J70" s="1259"/>
      <c r="K70" s="1259"/>
      <c r="L70" s="1260"/>
      <c r="M70" s="1259"/>
      <c r="N70" s="1260"/>
      <c r="AN70" s="1234"/>
      <c r="AO70" s="1234"/>
      <c r="AP70" s="1234"/>
      <c r="AZ70" s="1234"/>
      <c r="BA70" s="1234"/>
      <c r="BB70" s="1234"/>
      <c r="BL70" s="1234"/>
      <c r="BM70" s="1234"/>
      <c r="BN70" s="1234"/>
      <c r="BX70" s="1234"/>
      <c r="BY70" s="1234"/>
      <c r="BZ70" s="1234"/>
      <c r="CJ70" s="1234"/>
      <c r="CK70" s="1234"/>
      <c r="CL70" s="1234"/>
      <c r="CV70" s="1234"/>
      <c r="CW70" s="1234"/>
      <c r="CX70" s="1234"/>
    </row>
    <row r="71" spans="2:107" x14ac:dyDescent="0.15">
      <c r="B71" s="1216"/>
      <c r="G71" s="1261"/>
      <c r="I71" s="1262"/>
      <c r="J71" s="1259"/>
      <c r="K71" s="1259"/>
      <c r="L71" s="1260"/>
      <c r="M71" s="1259"/>
      <c r="N71" s="1260"/>
      <c r="AM71" s="1261"/>
      <c r="AN71" s="1210" t="s">
        <v>607</v>
      </c>
    </row>
    <row r="72" spans="2:107" x14ac:dyDescent="0.15">
      <c r="B72" s="1216"/>
      <c r="G72" s="1235"/>
      <c r="H72" s="1235"/>
      <c r="I72" s="1235"/>
      <c r="J72" s="1235"/>
      <c r="K72" s="1236"/>
      <c r="L72" s="1236"/>
      <c r="M72" s="1237"/>
      <c r="N72" s="1237"/>
      <c r="AN72" s="1238"/>
      <c r="AO72" s="1239"/>
      <c r="AP72" s="1239"/>
      <c r="AQ72" s="1239"/>
      <c r="AR72" s="1239"/>
      <c r="AS72" s="1239"/>
      <c r="AT72" s="1239"/>
      <c r="AU72" s="1239"/>
      <c r="AV72" s="1239"/>
      <c r="AW72" s="1239"/>
      <c r="AX72" s="1239"/>
      <c r="AY72" s="1239"/>
      <c r="AZ72" s="1239"/>
      <c r="BA72" s="1239"/>
      <c r="BB72" s="1239"/>
      <c r="BC72" s="1239"/>
      <c r="BD72" s="1239"/>
      <c r="BE72" s="1239"/>
      <c r="BF72" s="1239"/>
      <c r="BG72" s="1239"/>
      <c r="BH72" s="1239"/>
      <c r="BI72" s="1239"/>
      <c r="BJ72" s="1239"/>
      <c r="BK72" s="1239"/>
      <c r="BL72" s="1239"/>
      <c r="BM72" s="1239"/>
      <c r="BN72" s="1239"/>
      <c r="BO72" s="1240"/>
      <c r="BP72" s="1241" t="s">
        <v>561</v>
      </c>
      <c r="BQ72" s="1241"/>
      <c r="BR72" s="1241"/>
      <c r="BS72" s="1241"/>
      <c r="BT72" s="1241"/>
      <c r="BU72" s="1241"/>
      <c r="BV72" s="1241"/>
      <c r="BW72" s="1241"/>
      <c r="BX72" s="1241" t="s">
        <v>562</v>
      </c>
      <c r="BY72" s="1241"/>
      <c r="BZ72" s="1241"/>
      <c r="CA72" s="1241"/>
      <c r="CB72" s="1241"/>
      <c r="CC72" s="1241"/>
      <c r="CD72" s="1241"/>
      <c r="CE72" s="1241"/>
      <c r="CF72" s="1241" t="s">
        <v>563</v>
      </c>
      <c r="CG72" s="1241"/>
      <c r="CH72" s="1241"/>
      <c r="CI72" s="1241"/>
      <c r="CJ72" s="1241"/>
      <c r="CK72" s="1241"/>
      <c r="CL72" s="1241"/>
      <c r="CM72" s="1241"/>
      <c r="CN72" s="1241" t="s">
        <v>564</v>
      </c>
      <c r="CO72" s="1241"/>
      <c r="CP72" s="1241"/>
      <c r="CQ72" s="1241"/>
      <c r="CR72" s="1241"/>
      <c r="CS72" s="1241"/>
      <c r="CT72" s="1241"/>
      <c r="CU72" s="1241"/>
      <c r="CV72" s="1241" t="s">
        <v>565</v>
      </c>
      <c r="CW72" s="1241"/>
      <c r="CX72" s="1241"/>
      <c r="CY72" s="1241"/>
      <c r="CZ72" s="1241"/>
      <c r="DA72" s="1241"/>
      <c r="DB72" s="1241"/>
      <c r="DC72" s="1241"/>
    </row>
    <row r="73" spans="2:107" x14ac:dyDescent="0.15">
      <c r="B73" s="1216"/>
      <c r="G73" s="1242"/>
      <c r="H73" s="1242"/>
      <c r="I73" s="1242"/>
      <c r="J73" s="1242"/>
      <c r="K73" s="1263"/>
      <c r="L73" s="1263"/>
      <c r="M73" s="1263"/>
      <c r="N73" s="1263"/>
      <c r="AM73" s="1234"/>
      <c r="AN73" s="1245" t="s">
        <v>608</v>
      </c>
      <c r="AO73" s="1245"/>
      <c r="AP73" s="1245"/>
      <c r="AQ73" s="1245"/>
      <c r="AR73" s="1245"/>
      <c r="AS73" s="1245"/>
      <c r="AT73" s="1245"/>
      <c r="AU73" s="1245"/>
      <c r="AV73" s="1245"/>
      <c r="AW73" s="1245"/>
      <c r="AX73" s="1245"/>
      <c r="AY73" s="1245"/>
      <c r="AZ73" s="1245"/>
      <c r="BA73" s="1245"/>
      <c r="BB73" s="1245" t="s">
        <v>609</v>
      </c>
      <c r="BC73" s="1245"/>
      <c r="BD73" s="1245"/>
      <c r="BE73" s="1245"/>
      <c r="BF73" s="1245"/>
      <c r="BG73" s="1245"/>
      <c r="BH73" s="1245"/>
      <c r="BI73" s="1245"/>
      <c r="BJ73" s="1245"/>
      <c r="BK73" s="1245"/>
      <c r="BL73" s="1245"/>
      <c r="BM73" s="1245"/>
      <c r="BN73" s="1245"/>
      <c r="BO73" s="1245"/>
      <c r="BP73" s="1246"/>
      <c r="BQ73" s="1246"/>
      <c r="BR73" s="1246"/>
      <c r="BS73" s="1246"/>
      <c r="BT73" s="1246"/>
      <c r="BU73" s="1246"/>
      <c r="BV73" s="1246"/>
      <c r="BW73" s="1246"/>
      <c r="BX73" s="1246"/>
      <c r="BY73" s="1246"/>
      <c r="BZ73" s="1246"/>
      <c r="CA73" s="1246"/>
      <c r="CB73" s="1246"/>
      <c r="CC73" s="1246"/>
      <c r="CD73" s="1246"/>
      <c r="CE73" s="1246"/>
      <c r="CF73" s="1246"/>
      <c r="CG73" s="1246"/>
      <c r="CH73" s="1246"/>
      <c r="CI73" s="1246"/>
      <c r="CJ73" s="1246"/>
      <c r="CK73" s="1246"/>
      <c r="CL73" s="1246"/>
      <c r="CM73" s="1246"/>
      <c r="CN73" s="1246"/>
      <c r="CO73" s="1246"/>
      <c r="CP73" s="1246"/>
      <c r="CQ73" s="1246"/>
      <c r="CR73" s="1246"/>
      <c r="CS73" s="1246"/>
      <c r="CT73" s="1246"/>
      <c r="CU73" s="1246"/>
      <c r="CV73" s="1246"/>
      <c r="CW73" s="1246"/>
      <c r="CX73" s="1246"/>
      <c r="CY73" s="1246"/>
      <c r="CZ73" s="1246"/>
      <c r="DA73" s="1246"/>
      <c r="DB73" s="1246"/>
      <c r="DC73" s="1246"/>
    </row>
    <row r="74" spans="2:107" x14ac:dyDescent="0.15">
      <c r="B74" s="1216"/>
      <c r="G74" s="1242"/>
      <c r="H74" s="1242"/>
      <c r="I74" s="1242"/>
      <c r="J74" s="1242"/>
      <c r="K74" s="1263"/>
      <c r="L74" s="1263"/>
      <c r="M74" s="1263"/>
      <c r="N74" s="1263"/>
      <c r="AM74" s="1234"/>
      <c r="AN74" s="1245"/>
      <c r="AO74" s="1245"/>
      <c r="AP74" s="1245"/>
      <c r="AQ74" s="1245"/>
      <c r="AR74" s="1245"/>
      <c r="AS74" s="1245"/>
      <c r="AT74" s="1245"/>
      <c r="AU74" s="1245"/>
      <c r="AV74" s="1245"/>
      <c r="AW74" s="1245"/>
      <c r="AX74" s="1245"/>
      <c r="AY74" s="1245"/>
      <c r="AZ74" s="1245"/>
      <c r="BA74" s="1245"/>
      <c r="BB74" s="1245"/>
      <c r="BC74" s="1245"/>
      <c r="BD74" s="1245"/>
      <c r="BE74" s="1245"/>
      <c r="BF74" s="1245"/>
      <c r="BG74" s="1245"/>
      <c r="BH74" s="1245"/>
      <c r="BI74" s="1245"/>
      <c r="BJ74" s="1245"/>
      <c r="BK74" s="1245"/>
      <c r="BL74" s="1245"/>
      <c r="BM74" s="1245"/>
      <c r="BN74" s="1245"/>
      <c r="BO74" s="1245"/>
      <c r="BP74" s="1246"/>
      <c r="BQ74" s="1246"/>
      <c r="BR74" s="1246"/>
      <c r="BS74" s="1246"/>
      <c r="BT74" s="1246"/>
      <c r="BU74" s="1246"/>
      <c r="BV74" s="1246"/>
      <c r="BW74" s="1246"/>
      <c r="BX74" s="1246"/>
      <c r="BY74" s="1246"/>
      <c r="BZ74" s="1246"/>
      <c r="CA74" s="1246"/>
      <c r="CB74" s="1246"/>
      <c r="CC74" s="1246"/>
      <c r="CD74" s="1246"/>
      <c r="CE74" s="1246"/>
      <c r="CF74" s="1246"/>
      <c r="CG74" s="1246"/>
      <c r="CH74" s="1246"/>
      <c r="CI74" s="1246"/>
      <c r="CJ74" s="1246"/>
      <c r="CK74" s="1246"/>
      <c r="CL74" s="1246"/>
      <c r="CM74" s="1246"/>
      <c r="CN74" s="1246"/>
      <c r="CO74" s="1246"/>
      <c r="CP74" s="1246"/>
      <c r="CQ74" s="1246"/>
      <c r="CR74" s="1246"/>
      <c r="CS74" s="1246"/>
      <c r="CT74" s="1246"/>
      <c r="CU74" s="1246"/>
      <c r="CV74" s="1246"/>
      <c r="CW74" s="1246"/>
      <c r="CX74" s="1246"/>
      <c r="CY74" s="1246"/>
      <c r="CZ74" s="1246"/>
      <c r="DA74" s="1246"/>
      <c r="DB74" s="1246"/>
      <c r="DC74" s="1246"/>
    </row>
    <row r="75" spans="2:107" x14ac:dyDescent="0.15">
      <c r="B75" s="1216"/>
      <c r="G75" s="1242"/>
      <c r="H75" s="1242"/>
      <c r="I75" s="1235"/>
      <c r="J75" s="1235"/>
      <c r="K75" s="1244"/>
      <c r="L75" s="1244"/>
      <c r="M75" s="1244"/>
      <c r="N75" s="1244"/>
      <c r="AM75" s="1234"/>
      <c r="AN75" s="1245"/>
      <c r="AO75" s="1245"/>
      <c r="AP75" s="1245"/>
      <c r="AQ75" s="1245"/>
      <c r="AR75" s="1245"/>
      <c r="AS75" s="1245"/>
      <c r="AT75" s="1245"/>
      <c r="AU75" s="1245"/>
      <c r="AV75" s="1245"/>
      <c r="AW75" s="1245"/>
      <c r="AX75" s="1245"/>
      <c r="AY75" s="1245"/>
      <c r="AZ75" s="1245"/>
      <c r="BA75" s="1245"/>
      <c r="BB75" s="1245" t="s">
        <v>613</v>
      </c>
      <c r="BC75" s="1245"/>
      <c r="BD75" s="1245"/>
      <c r="BE75" s="1245"/>
      <c r="BF75" s="1245"/>
      <c r="BG75" s="1245"/>
      <c r="BH75" s="1245"/>
      <c r="BI75" s="1245"/>
      <c r="BJ75" s="1245"/>
      <c r="BK75" s="1245"/>
      <c r="BL75" s="1245"/>
      <c r="BM75" s="1245"/>
      <c r="BN75" s="1245"/>
      <c r="BO75" s="1245"/>
      <c r="BP75" s="1246">
        <v>7</v>
      </c>
      <c r="BQ75" s="1246"/>
      <c r="BR75" s="1246"/>
      <c r="BS75" s="1246"/>
      <c r="BT75" s="1246"/>
      <c r="BU75" s="1246"/>
      <c r="BV75" s="1246"/>
      <c r="BW75" s="1246"/>
      <c r="BX75" s="1246">
        <v>6.7</v>
      </c>
      <c r="BY75" s="1246"/>
      <c r="BZ75" s="1246"/>
      <c r="CA75" s="1246"/>
      <c r="CB75" s="1246"/>
      <c r="CC75" s="1246"/>
      <c r="CD75" s="1246"/>
      <c r="CE75" s="1246"/>
      <c r="CF75" s="1246">
        <v>6.5</v>
      </c>
      <c r="CG75" s="1246"/>
      <c r="CH75" s="1246"/>
      <c r="CI75" s="1246"/>
      <c r="CJ75" s="1246"/>
      <c r="CK75" s="1246"/>
      <c r="CL75" s="1246"/>
      <c r="CM75" s="1246"/>
      <c r="CN75" s="1246">
        <v>6.7</v>
      </c>
      <c r="CO75" s="1246"/>
      <c r="CP75" s="1246"/>
      <c r="CQ75" s="1246"/>
      <c r="CR75" s="1246"/>
      <c r="CS75" s="1246"/>
      <c r="CT75" s="1246"/>
      <c r="CU75" s="1246"/>
      <c r="CV75" s="1246">
        <v>7.1</v>
      </c>
      <c r="CW75" s="1246"/>
      <c r="CX75" s="1246"/>
      <c r="CY75" s="1246"/>
      <c r="CZ75" s="1246"/>
      <c r="DA75" s="1246"/>
      <c r="DB75" s="1246"/>
      <c r="DC75" s="1246"/>
    </row>
    <row r="76" spans="2:107" x14ac:dyDescent="0.15">
      <c r="B76" s="1216"/>
      <c r="G76" s="1242"/>
      <c r="H76" s="1242"/>
      <c r="I76" s="1235"/>
      <c r="J76" s="1235"/>
      <c r="K76" s="1244"/>
      <c r="L76" s="1244"/>
      <c r="M76" s="1244"/>
      <c r="N76" s="1244"/>
      <c r="AM76" s="1234"/>
      <c r="AN76" s="1245"/>
      <c r="AO76" s="1245"/>
      <c r="AP76" s="1245"/>
      <c r="AQ76" s="1245"/>
      <c r="AR76" s="1245"/>
      <c r="AS76" s="1245"/>
      <c r="AT76" s="1245"/>
      <c r="AU76" s="1245"/>
      <c r="AV76" s="1245"/>
      <c r="AW76" s="1245"/>
      <c r="AX76" s="1245"/>
      <c r="AY76" s="1245"/>
      <c r="AZ76" s="1245"/>
      <c r="BA76" s="1245"/>
      <c r="BB76" s="1245"/>
      <c r="BC76" s="1245"/>
      <c r="BD76" s="1245"/>
      <c r="BE76" s="1245"/>
      <c r="BF76" s="1245"/>
      <c r="BG76" s="1245"/>
      <c r="BH76" s="1245"/>
      <c r="BI76" s="1245"/>
      <c r="BJ76" s="1245"/>
      <c r="BK76" s="1245"/>
      <c r="BL76" s="1245"/>
      <c r="BM76" s="1245"/>
      <c r="BN76" s="1245"/>
      <c r="BO76" s="1245"/>
      <c r="BP76" s="1246"/>
      <c r="BQ76" s="1246"/>
      <c r="BR76" s="1246"/>
      <c r="BS76" s="1246"/>
      <c r="BT76" s="1246"/>
      <c r="BU76" s="1246"/>
      <c r="BV76" s="1246"/>
      <c r="BW76" s="1246"/>
      <c r="BX76" s="1246"/>
      <c r="BY76" s="1246"/>
      <c r="BZ76" s="1246"/>
      <c r="CA76" s="1246"/>
      <c r="CB76" s="1246"/>
      <c r="CC76" s="1246"/>
      <c r="CD76" s="1246"/>
      <c r="CE76" s="1246"/>
      <c r="CF76" s="1246"/>
      <c r="CG76" s="1246"/>
      <c r="CH76" s="1246"/>
      <c r="CI76" s="1246"/>
      <c r="CJ76" s="1246"/>
      <c r="CK76" s="1246"/>
      <c r="CL76" s="1246"/>
      <c r="CM76" s="1246"/>
      <c r="CN76" s="1246"/>
      <c r="CO76" s="1246"/>
      <c r="CP76" s="1246"/>
      <c r="CQ76" s="1246"/>
      <c r="CR76" s="1246"/>
      <c r="CS76" s="1246"/>
      <c r="CT76" s="1246"/>
      <c r="CU76" s="1246"/>
      <c r="CV76" s="1246"/>
      <c r="CW76" s="1246"/>
      <c r="CX76" s="1246"/>
      <c r="CY76" s="1246"/>
      <c r="CZ76" s="1246"/>
      <c r="DA76" s="1246"/>
      <c r="DB76" s="1246"/>
      <c r="DC76" s="1246"/>
    </row>
    <row r="77" spans="2:107" x14ac:dyDescent="0.15">
      <c r="B77" s="1216"/>
      <c r="G77" s="1235"/>
      <c r="H77" s="1235"/>
      <c r="I77" s="1235"/>
      <c r="J77" s="1235"/>
      <c r="K77" s="1263"/>
      <c r="L77" s="1263"/>
      <c r="M77" s="1263"/>
      <c r="N77" s="1263"/>
      <c r="AN77" s="1241" t="s">
        <v>611</v>
      </c>
      <c r="AO77" s="1241"/>
      <c r="AP77" s="1241"/>
      <c r="AQ77" s="1241"/>
      <c r="AR77" s="1241"/>
      <c r="AS77" s="1241"/>
      <c r="AT77" s="1241"/>
      <c r="AU77" s="1241"/>
      <c r="AV77" s="1241"/>
      <c r="AW77" s="1241"/>
      <c r="AX77" s="1241"/>
      <c r="AY77" s="1241"/>
      <c r="AZ77" s="1241"/>
      <c r="BA77" s="1241"/>
      <c r="BB77" s="1245" t="s">
        <v>609</v>
      </c>
      <c r="BC77" s="1245"/>
      <c r="BD77" s="1245"/>
      <c r="BE77" s="1245"/>
      <c r="BF77" s="1245"/>
      <c r="BG77" s="1245"/>
      <c r="BH77" s="1245"/>
      <c r="BI77" s="1245"/>
      <c r="BJ77" s="1245"/>
      <c r="BK77" s="1245"/>
      <c r="BL77" s="1245"/>
      <c r="BM77" s="1245"/>
      <c r="BN77" s="1245"/>
      <c r="BO77" s="1245"/>
      <c r="BP77" s="1246">
        <v>0</v>
      </c>
      <c r="BQ77" s="1246"/>
      <c r="BR77" s="1246"/>
      <c r="BS77" s="1246"/>
      <c r="BT77" s="1246"/>
      <c r="BU77" s="1246"/>
      <c r="BV77" s="1246"/>
      <c r="BW77" s="1246"/>
      <c r="BX77" s="1246">
        <v>0</v>
      </c>
      <c r="BY77" s="1246"/>
      <c r="BZ77" s="1246"/>
      <c r="CA77" s="1246"/>
      <c r="CB77" s="1246"/>
      <c r="CC77" s="1246"/>
      <c r="CD77" s="1246"/>
      <c r="CE77" s="1246"/>
      <c r="CF77" s="1246">
        <v>0</v>
      </c>
      <c r="CG77" s="1246"/>
      <c r="CH77" s="1246"/>
      <c r="CI77" s="1246"/>
      <c r="CJ77" s="1246"/>
      <c r="CK77" s="1246"/>
      <c r="CL77" s="1246"/>
      <c r="CM77" s="1246"/>
      <c r="CN77" s="1246">
        <v>0</v>
      </c>
      <c r="CO77" s="1246"/>
      <c r="CP77" s="1246"/>
      <c r="CQ77" s="1246"/>
      <c r="CR77" s="1246"/>
      <c r="CS77" s="1246"/>
      <c r="CT77" s="1246"/>
      <c r="CU77" s="1246"/>
      <c r="CV77" s="1246">
        <v>0</v>
      </c>
      <c r="CW77" s="1246"/>
      <c r="CX77" s="1246"/>
      <c r="CY77" s="1246"/>
      <c r="CZ77" s="1246"/>
      <c r="DA77" s="1246"/>
      <c r="DB77" s="1246"/>
      <c r="DC77" s="1246"/>
    </row>
    <row r="78" spans="2:107" x14ac:dyDescent="0.15">
      <c r="B78" s="1216"/>
      <c r="G78" s="1235"/>
      <c r="H78" s="1235"/>
      <c r="I78" s="1235"/>
      <c r="J78" s="1235"/>
      <c r="K78" s="1263"/>
      <c r="L78" s="1263"/>
      <c r="M78" s="1263"/>
      <c r="N78" s="1263"/>
      <c r="AN78" s="1241"/>
      <c r="AO78" s="1241"/>
      <c r="AP78" s="1241"/>
      <c r="AQ78" s="1241"/>
      <c r="AR78" s="1241"/>
      <c r="AS78" s="1241"/>
      <c r="AT78" s="1241"/>
      <c r="AU78" s="1241"/>
      <c r="AV78" s="1241"/>
      <c r="AW78" s="1241"/>
      <c r="AX78" s="1241"/>
      <c r="AY78" s="1241"/>
      <c r="AZ78" s="1241"/>
      <c r="BA78" s="1241"/>
      <c r="BB78" s="1245"/>
      <c r="BC78" s="1245"/>
      <c r="BD78" s="1245"/>
      <c r="BE78" s="1245"/>
      <c r="BF78" s="1245"/>
      <c r="BG78" s="1245"/>
      <c r="BH78" s="1245"/>
      <c r="BI78" s="1245"/>
      <c r="BJ78" s="1245"/>
      <c r="BK78" s="1245"/>
      <c r="BL78" s="1245"/>
      <c r="BM78" s="1245"/>
      <c r="BN78" s="1245"/>
      <c r="BO78" s="1245"/>
      <c r="BP78" s="1246"/>
      <c r="BQ78" s="1246"/>
      <c r="BR78" s="1246"/>
      <c r="BS78" s="1246"/>
      <c r="BT78" s="1246"/>
      <c r="BU78" s="1246"/>
      <c r="BV78" s="1246"/>
      <c r="BW78" s="1246"/>
      <c r="BX78" s="1246"/>
      <c r="BY78" s="1246"/>
      <c r="BZ78" s="1246"/>
      <c r="CA78" s="1246"/>
      <c r="CB78" s="1246"/>
      <c r="CC78" s="1246"/>
      <c r="CD78" s="1246"/>
      <c r="CE78" s="1246"/>
      <c r="CF78" s="1246"/>
      <c r="CG78" s="1246"/>
      <c r="CH78" s="1246"/>
      <c r="CI78" s="1246"/>
      <c r="CJ78" s="1246"/>
      <c r="CK78" s="1246"/>
      <c r="CL78" s="1246"/>
      <c r="CM78" s="1246"/>
      <c r="CN78" s="1246"/>
      <c r="CO78" s="1246"/>
      <c r="CP78" s="1246"/>
      <c r="CQ78" s="1246"/>
      <c r="CR78" s="1246"/>
      <c r="CS78" s="1246"/>
      <c r="CT78" s="1246"/>
      <c r="CU78" s="1246"/>
      <c r="CV78" s="1246"/>
      <c r="CW78" s="1246"/>
      <c r="CX78" s="1246"/>
      <c r="CY78" s="1246"/>
      <c r="CZ78" s="1246"/>
      <c r="DA78" s="1246"/>
      <c r="DB78" s="1246"/>
      <c r="DC78" s="1246"/>
    </row>
    <row r="79" spans="2:107" x14ac:dyDescent="0.15">
      <c r="B79" s="1216"/>
      <c r="G79" s="1235"/>
      <c r="H79" s="1235"/>
      <c r="I79" s="1248"/>
      <c r="J79" s="1248"/>
      <c r="K79" s="1264"/>
      <c r="L79" s="1264"/>
      <c r="M79" s="1264"/>
      <c r="N79" s="1264"/>
      <c r="AN79" s="1241"/>
      <c r="AO79" s="1241"/>
      <c r="AP79" s="1241"/>
      <c r="AQ79" s="1241"/>
      <c r="AR79" s="1241"/>
      <c r="AS79" s="1241"/>
      <c r="AT79" s="1241"/>
      <c r="AU79" s="1241"/>
      <c r="AV79" s="1241"/>
      <c r="AW79" s="1241"/>
      <c r="AX79" s="1241"/>
      <c r="AY79" s="1241"/>
      <c r="AZ79" s="1241"/>
      <c r="BA79" s="1241"/>
      <c r="BB79" s="1245" t="s">
        <v>613</v>
      </c>
      <c r="BC79" s="1245"/>
      <c r="BD79" s="1245"/>
      <c r="BE79" s="1245"/>
      <c r="BF79" s="1245"/>
      <c r="BG79" s="1245"/>
      <c r="BH79" s="1245"/>
      <c r="BI79" s="1245"/>
      <c r="BJ79" s="1245"/>
      <c r="BK79" s="1245"/>
      <c r="BL79" s="1245"/>
      <c r="BM79" s="1245"/>
      <c r="BN79" s="1245"/>
      <c r="BO79" s="1245"/>
      <c r="BP79" s="1246">
        <v>5.6</v>
      </c>
      <c r="BQ79" s="1246"/>
      <c r="BR79" s="1246"/>
      <c r="BS79" s="1246"/>
      <c r="BT79" s="1246"/>
      <c r="BU79" s="1246"/>
      <c r="BV79" s="1246"/>
      <c r="BW79" s="1246"/>
      <c r="BX79" s="1246">
        <v>5.3</v>
      </c>
      <c r="BY79" s="1246"/>
      <c r="BZ79" s="1246"/>
      <c r="CA79" s="1246"/>
      <c r="CB79" s="1246"/>
      <c r="CC79" s="1246"/>
      <c r="CD79" s="1246"/>
      <c r="CE79" s="1246"/>
      <c r="CF79" s="1246">
        <v>5.8</v>
      </c>
      <c r="CG79" s="1246"/>
      <c r="CH79" s="1246"/>
      <c r="CI79" s="1246"/>
      <c r="CJ79" s="1246"/>
      <c r="CK79" s="1246"/>
      <c r="CL79" s="1246"/>
      <c r="CM79" s="1246"/>
      <c r="CN79" s="1246">
        <v>5.8</v>
      </c>
      <c r="CO79" s="1246"/>
      <c r="CP79" s="1246"/>
      <c r="CQ79" s="1246"/>
      <c r="CR79" s="1246"/>
      <c r="CS79" s="1246"/>
      <c r="CT79" s="1246"/>
      <c r="CU79" s="1246"/>
      <c r="CV79" s="1246">
        <v>6.1</v>
      </c>
      <c r="CW79" s="1246"/>
      <c r="CX79" s="1246"/>
      <c r="CY79" s="1246"/>
      <c r="CZ79" s="1246"/>
      <c r="DA79" s="1246"/>
      <c r="DB79" s="1246"/>
      <c r="DC79" s="1246"/>
    </row>
    <row r="80" spans="2:107" x14ac:dyDescent="0.15">
      <c r="B80" s="1216"/>
      <c r="G80" s="1235"/>
      <c r="H80" s="1235"/>
      <c r="I80" s="1248"/>
      <c r="J80" s="1248"/>
      <c r="K80" s="1264"/>
      <c r="L80" s="1264"/>
      <c r="M80" s="1264"/>
      <c r="N80" s="1264"/>
      <c r="AN80" s="1241"/>
      <c r="AO80" s="1241"/>
      <c r="AP80" s="1241"/>
      <c r="AQ80" s="1241"/>
      <c r="AR80" s="1241"/>
      <c r="AS80" s="1241"/>
      <c r="AT80" s="1241"/>
      <c r="AU80" s="1241"/>
      <c r="AV80" s="1241"/>
      <c r="AW80" s="1241"/>
      <c r="AX80" s="1241"/>
      <c r="AY80" s="1241"/>
      <c r="AZ80" s="1241"/>
      <c r="BA80" s="1241"/>
      <c r="BB80" s="1245"/>
      <c r="BC80" s="1245"/>
      <c r="BD80" s="1245"/>
      <c r="BE80" s="1245"/>
      <c r="BF80" s="1245"/>
      <c r="BG80" s="1245"/>
      <c r="BH80" s="1245"/>
      <c r="BI80" s="1245"/>
      <c r="BJ80" s="1245"/>
      <c r="BK80" s="1245"/>
      <c r="BL80" s="1245"/>
      <c r="BM80" s="1245"/>
      <c r="BN80" s="1245"/>
      <c r="BO80" s="1245"/>
      <c r="BP80" s="1246"/>
      <c r="BQ80" s="1246"/>
      <c r="BR80" s="1246"/>
      <c r="BS80" s="1246"/>
      <c r="BT80" s="1246"/>
      <c r="BU80" s="1246"/>
      <c r="BV80" s="1246"/>
      <c r="BW80" s="1246"/>
      <c r="BX80" s="1246"/>
      <c r="BY80" s="1246"/>
      <c r="BZ80" s="1246"/>
      <c r="CA80" s="1246"/>
      <c r="CB80" s="1246"/>
      <c r="CC80" s="1246"/>
      <c r="CD80" s="1246"/>
      <c r="CE80" s="1246"/>
      <c r="CF80" s="1246"/>
      <c r="CG80" s="1246"/>
      <c r="CH80" s="1246"/>
      <c r="CI80" s="1246"/>
      <c r="CJ80" s="1246"/>
      <c r="CK80" s="1246"/>
      <c r="CL80" s="1246"/>
      <c r="CM80" s="1246"/>
      <c r="CN80" s="1246"/>
      <c r="CO80" s="1246"/>
      <c r="CP80" s="1246"/>
      <c r="CQ80" s="1246"/>
      <c r="CR80" s="1246"/>
      <c r="CS80" s="1246"/>
      <c r="CT80" s="1246"/>
      <c r="CU80" s="1246"/>
      <c r="CV80" s="1246"/>
      <c r="CW80" s="1246"/>
      <c r="CX80" s="1246"/>
      <c r="CY80" s="1246"/>
      <c r="CZ80" s="1246"/>
      <c r="DA80" s="1246"/>
      <c r="DB80" s="1246"/>
      <c r="DC80" s="1246"/>
    </row>
    <row r="81" spans="2:109" x14ac:dyDescent="0.15">
      <c r="B81" s="1216"/>
    </row>
    <row r="82" spans="2:109" ht="17.25" x14ac:dyDescent="0.15">
      <c r="B82" s="1216"/>
      <c r="K82" s="1265"/>
      <c r="L82" s="1265"/>
      <c r="M82" s="1265"/>
      <c r="N82" s="1265"/>
      <c r="AQ82" s="1265"/>
      <c r="AR82" s="1265"/>
      <c r="AS82" s="1265"/>
      <c r="AT82" s="1265"/>
      <c r="BC82" s="1265"/>
      <c r="BD82" s="1265"/>
      <c r="BE82" s="1265"/>
      <c r="BF82" s="1265"/>
      <c r="BO82" s="1265"/>
      <c r="BP82" s="1265"/>
      <c r="BQ82" s="1265"/>
      <c r="BR82" s="1265"/>
      <c r="CA82" s="1265"/>
      <c r="CB82" s="1265"/>
      <c r="CC82" s="1265"/>
      <c r="CD82" s="1265"/>
      <c r="CM82" s="1265"/>
      <c r="CN82" s="1265"/>
      <c r="CO82" s="1265"/>
      <c r="CP82" s="1265"/>
      <c r="CY82" s="1265"/>
      <c r="CZ82" s="1265"/>
      <c r="DA82" s="1265"/>
      <c r="DB82" s="1265"/>
      <c r="DC82" s="1265"/>
    </row>
    <row r="83" spans="2:109" x14ac:dyDescent="0.15">
      <c r="B83" s="1218"/>
      <c r="C83" s="1219"/>
      <c r="D83" s="1219"/>
      <c r="E83" s="1219"/>
      <c r="F83" s="1219"/>
      <c r="G83" s="1219"/>
      <c r="H83" s="1219"/>
      <c r="I83" s="1219"/>
      <c r="J83" s="1219"/>
      <c r="K83" s="1219"/>
      <c r="L83" s="1219"/>
      <c r="M83" s="1219"/>
      <c r="N83" s="1219"/>
      <c r="O83" s="1219"/>
      <c r="P83" s="1219"/>
      <c r="Q83" s="1219"/>
      <c r="R83" s="1219"/>
      <c r="S83" s="1219"/>
      <c r="T83" s="1219"/>
      <c r="U83" s="1219"/>
      <c r="V83" s="1219"/>
      <c r="W83" s="1219"/>
      <c r="X83" s="1219"/>
      <c r="Y83" s="1219"/>
      <c r="Z83" s="1219"/>
      <c r="AA83" s="1219"/>
      <c r="AB83" s="1219"/>
      <c r="AC83" s="1219"/>
      <c r="AD83" s="1219"/>
      <c r="AE83" s="1219"/>
      <c r="AF83" s="1219"/>
      <c r="AG83" s="1219"/>
      <c r="AH83" s="1219"/>
      <c r="AI83" s="1219"/>
      <c r="AJ83" s="1219"/>
      <c r="AK83" s="1219"/>
      <c r="AL83" s="1219"/>
      <c r="AM83" s="1219"/>
      <c r="AN83" s="1219"/>
      <c r="AO83" s="1219"/>
      <c r="AP83" s="1219"/>
      <c r="AQ83" s="1219"/>
      <c r="AR83" s="1219"/>
      <c r="AS83" s="1219"/>
      <c r="AT83" s="1219"/>
      <c r="AU83" s="1219"/>
      <c r="AV83" s="1219"/>
      <c r="AW83" s="1219"/>
      <c r="AX83" s="1219"/>
      <c r="AY83" s="1219"/>
      <c r="AZ83" s="1219"/>
      <c r="BA83" s="1219"/>
      <c r="BB83" s="1219"/>
      <c r="BC83" s="1219"/>
      <c r="BD83" s="1219"/>
      <c r="BE83" s="1219"/>
      <c r="BF83" s="1219"/>
      <c r="BG83" s="1219"/>
      <c r="BH83" s="1219"/>
      <c r="BI83" s="1219"/>
      <c r="BJ83" s="1219"/>
      <c r="BK83" s="1219"/>
      <c r="BL83" s="1219"/>
      <c r="BM83" s="1219"/>
      <c r="BN83" s="1219"/>
      <c r="BO83" s="1219"/>
      <c r="BP83" s="1219"/>
      <c r="BQ83" s="1219"/>
      <c r="BR83" s="1219"/>
      <c r="BS83" s="1219"/>
      <c r="BT83" s="1219"/>
      <c r="BU83" s="1219"/>
      <c r="BV83" s="1219"/>
      <c r="BW83" s="1219"/>
      <c r="BX83" s="1219"/>
      <c r="BY83" s="1219"/>
      <c r="BZ83" s="1219"/>
      <c r="CA83" s="1219"/>
      <c r="CB83" s="1219"/>
      <c r="CC83" s="1219"/>
      <c r="CD83" s="1219"/>
      <c r="CE83" s="1219"/>
      <c r="CF83" s="1219"/>
      <c r="CG83" s="1219"/>
      <c r="CH83" s="1219"/>
      <c r="CI83" s="1219"/>
      <c r="CJ83" s="1219"/>
      <c r="CK83" s="1219"/>
      <c r="CL83" s="1219"/>
      <c r="CM83" s="1219"/>
      <c r="CN83" s="1219"/>
      <c r="CO83" s="1219"/>
      <c r="CP83" s="1219"/>
      <c r="CQ83" s="1219"/>
      <c r="CR83" s="1219"/>
      <c r="CS83" s="1219"/>
      <c r="CT83" s="1219"/>
      <c r="CU83" s="1219"/>
      <c r="CV83" s="1219"/>
      <c r="CW83" s="1219"/>
      <c r="CX83" s="1219"/>
      <c r="CY83" s="1219"/>
      <c r="CZ83" s="1219"/>
      <c r="DA83" s="1219"/>
      <c r="DB83" s="1219"/>
      <c r="DC83" s="1219"/>
      <c r="DD83" s="1220"/>
    </row>
    <row r="84" spans="2:109" x14ac:dyDescent="0.15">
      <c r="DD84" s="1210"/>
      <c r="DE84" s="1210"/>
    </row>
    <row r="85" spans="2:109" x14ac:dyDescent="0.15">
      <c r="DD85" s="1210"/>
      <c r="DE85" s="1210"/>
    </row>
  </sheetData>
  <sheetProtection algorithmName="SHA-512" hashValue="We/55C3/wM9fOfZyE0o1WWGc6qCrtqI7/ERRiHQ7xmja1zicPS6mazGlEOUHqKNtlw395AtVXq9RN0VI1dV57g==" saltValue="walZKFi4Ctvg5fJFc7O6e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DAA2DE-B8C8-41AC-BA41-211AF630B5D3}">
  <sheetPr>
    <pageSetUpPr fitToPage="1"/>
  </sheetPr>
  <dimension ref="A1:DR125"/>
  <sheetViews>
    <sheetView showGridLines="0" topLeftCell="A98" zoomScale="75" zoomScaleNormal="75" zoomScaleSheetLayoutView="70" workbookViewId="0">
      <selection activeCell="U2" sqref="U2"/>
    </sheetView>
  </sheetViews>
  <sheetFormatPr defaultColWidth="0" defaultRowHeight="13.5" customHeight="1" zeroHeight="1" x14ac:dyDescent="0.15"/>
  <cols>
    <col min="1" max="34" width="2.5" style="249" customWidth="1"/>
    <col min="35" max="122" width="2.5" style="248" customWidth="1"/>
    <col min="123" max="16384" width="2.5" style="248" hidden="1"/>
  </cols>
  <sheetData>
    <row r="1" spans="1:34" ht="13.5" customHeight="1" x14ac:dyDescent="0.15">
      <c r="A1" s="248"/>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row>
    <row r="2" spans="1:34" x14ac:dyDescent="0.15">
      <c r="S2" s="248"/>
      <c r="AH2" s="248"/>
    </row>
    <row r="3" spans="1:34" x14ac:dyDescent="0.15">
      <c r="C3" s="248"/>
      <c r="D3" s="248"/>
      <c r="E3" s="248"/>
      <c r="F3" s="248"/>
      <c r="G3" s="248"/>
      <c r="H3" s="248"/>
      <c r="I3" s="248"/>
      <c r="J3" s="248"/>
      <c r="K3" s="248"/>
      <c r="L3" s="248"/>
      <c r="M3" s="248"/>
      <c r="N3" s="248"/>
      <c r="O3" s="248"/>
      <c r="P3" s="248"/>
      <c r="Q3" s="248"/>
      <c r="R3" s="248"/>
      <c r="S3" s="248"/>
      <c r="U3" s="248"/>
      <c r="V3" s="248"/>
      <c r="W3" s="248"/>
      <c r="X3" s="248"/>
      <c r="Y3" s="248"/>
      <c r="Z3" s="248"/>
      <c r="AA3" s="248"/>
      <c r="AB3" s="248"/>
      <c r="AC3" s="248"/>
      <c r="AD3" s="248"/>
      <c r="AE3" s="248"/>
      <c r="AF3" s="248"/>
      <c r="AG3" s="248"/>
      <c r="AH3" s="248"/>
    </row>
    <row r="4" spans="1:34" x14ac:dyDescent="0.15"/>
    <row r="5" spans="1:34" x14ac:dyDescent="0.15"/>
    <row r="6" spans="1:34" x14ac:dyDescent="0.15"/>
    <row r="7" spans="1:34" x14ac:dyDescent="0.15"/>
    <row r="8" spans="1:34" x14ac:dyDescent="0.15"/>
    <row r="9" spans="1:34" x14ac:dyDescent="0.15">
      <c r="AH9" s="248"/>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8"/>
    </row>
    <row r="18" spans="12:34" x14ac:dyDescent="0.15"/>
    <row r="19" spans="12:34" x14ac:dyDescent="0.15"/>
    <row r="20" spans="12:34" x14ac:dyDescent="0.15">
      <c r="AH20" s="248"/>
    </row>
    <row r="21" spans="12:34" x14ac:dyDescent="0.15">
      <c r="AH21" s="248"/>
    </row>
    <row r="22" spans="12:34" x14ac:dyDescent="0.15"/>
    <row r="23" spans="12:34" x14ac:dyDescent="0.15"/>
    <row r="24" spans="12:34" x14ac:dyDescent="0.15">
      <c r="Q24" s="248"/>
    </row>
    <row r="25" spans="12:34" x14ac:dyDescent="0.15"/>
    <row r="26" spans="12:34" x14ac:dyDescent="0.15"/>
    <row r="27" spans="12:34" x14ac:dyDescent="0.15"/>
    <row r="28" spans="12:34" x14ac:dyDescent="0.15">
      <c r="O28" s="248"/>
      <c r="T28" s="248"/>
      <c r="AH28" s="248"/>
    </row>
    <row r="29" spans="12:34" x14ac:dyDescent="0.15"/>
    <row r="30" spans="12:34" x14ac:dyDescent="0.15"/>
    <row r="31" spans="12:34" x14ac:dyDescent="0.15">
      <c r="Q31" s="248"/>
    </row>
    <row r="32" spans="12:34" x14ac:dyDescent="0.15">
      <c r="L32" s="248"/>
    </row>
    <row r="33" spans="2:34" x14ac:dyDescent="0.15">
      <c r="C33" s="248"/>
      <c r="E33" s="248"/>
      <c r="G33" s="248"/>
      <c r="I33" s="248"/>
      <c r="X33" s="248"/>
    </row>
    <row r="34" spans="2:34" x14ac:dyDescent="0.15">
      <c r="B34" s="248"/>
      <c r="P34" s="248"/>
      <c r="R34" s="248"/>
      <c r="T34" s="248"/>
    </row>
    <row r="35" spans="2:34" x14ac:dyDescent="0.15">
      <c r="D35" s="248"/>
      <c r="W35" s="248"/>
      <c r="AC35" s="248"/>
      <c r="AD35" s="248"/>
      <c r="AE35" s="248"/>
      <c r="AF35" s="248"/>
      <c r="AG35" s="248"/>
      <c r="AH35" s="248"/>
    </row>
    <row r="36" spans="2:34" x14ac:dyDescent="0.15">
      <c r="H36" s="248"/>
      <c r="J36" s="248"/>
      <c r="K36" s="248"/>
      <c r="M36" s="248"/>
      <c r="Y36" s="248"/>
      <c r="Z36" s="248"/>
      <c r="AA36" s="248"/>
      <c r="AB36" s="248"/>
      <c r="AC36" s="248"/>
      <c r="AD36" s="248"/>
      <c r="AE36" s="248"/>
      <c r="AF36" s="248"/>
      <c r="AG36" s="248"/>
      <c r="AH36" s="248"/>
    </row>
    <row r="37" spans="2:34" x14ac:dyDescent="0.15">
      <c r="AH37" s="248"/>
    </row>
    <row r="38" spans="2:34" x14ac:dyDescent="0.15">
      <c r="AG38" s="248"/>
      <c r="AH38" s="248"/>
    </row>
    <row r="39" spans="2:34" x14ac:dyDescent="0.15"/>
    <row r="40" spans="2:34" x14ac:dyDescent="0.15">
      <c r="X40" s="248"/>
    </row>
    <row r="41" spans="2:34" x14ac:dyDescent="0.15">
      <c r="R41" s="248"/>
    </row>
    <row r="42" spans="2:34" x14ac:dyDescent="0.15">
      <c r="W42" s="248"/>
    </row>
    <row r="43" spans="2:34" x14ac:dyDescent="0.15">
      <c r="Y43" s="248"/>
      <c r="Z43" s="248"/>
      <c r="AA43" s="248"/>
      <c r="AB43" s="248"/>
      <c r="AC43" s="248"/>
      <c r="AD43" s="248"/>
      <c r="AE43" s="248"/>
      <c r="AF43" s="248"/>
      <c r="AG43" s="248"/>
      <c r="AH43" s="248"/>
    </row>
    <row r="44" spans="2:34" x14ac:dyDescent="0.15">
      <c r="AH44" s="248"/>
    </row>
    <row r="45" spans="2:34" x14ac:dyDescent="0.15">
      <c r="X45" s="248"/>
    </row>
    <row r="46" spans="2:34" x14ac:dyDescent="0.15"/>
    <row r="47" spans="2:34" x14ac:dyDescent="0.15"/>
    <row r="48" spans="2:34" x14ac:dyDescent="0.15">
      <c r="W48" s="248"/>
      <c r="Y48" s="248"/>
      <c r="Z48" s="248"/>
      <c r="AA48" s="248"/>
      <c r="AB48" s="248"/>
      <c r="AC48" s="248"/>
      <c r="AD48" s="248"/>
      <c r="AE48" s="248"/>
      <c r="AF48" s="248"/>
      <c r="AG48" s="248"/>
      <c r="AH48" s="248"/>
    </row>
    <row r="49" spans="28:34" x14ac:dyDescent="0.15"/>
    <row r="50" spans="28:34" x14ac:dyDescent="0.15">
      <c r="AE50" s="248"/>
      <c r="AF50" s="248"/>
      <c r="AG50" s="248"/>
      <c r="AH50" s="248"/>
    </row>
    <row r="51" spans="28:34" x14ac:dyDescent="0.15">
      <c r="AC51" s="248"/>
      <c r="AD51" s="248"/>
      <c r="AE51" s="248"/>
      <c r="AF51" s="248"/>
      <c r="AG51" s="248"/>
      <c r="AH51" s="248"/>
    </row>
    <row r="52" spans="28:34" x14ac:dyDescent="0.15"/>
    <row r="53" spans="28:34" x14ac:dyDescent="0.15">
      <c r="AF53" s="248"/>
      <c r="AG53" s="248"/>
      <c r="AH53" s="248"/>
    </row>
    <row r="54" spans="28:34" x14ac:dyDescent="0.15">
      <c r="AH54" s="248"/>
    </row>
    <row r="55" spans="28:34" x14ac:dyDescent="0.15"/>
    <row r="56" spans="28:34" x14ac:dyDescent="0.15">
      <c r="AB56" s="248"/>
      <c r="AC56" s="248"/>
      <c r="AD56" s="248"/>
      <c r="AE56" s="248"/>
      <c r="AF56" s="248"/>
      <c r="AG56" s="248"/>
      <c r="AH56" s="248"/>
    </row>
    <row r="57" spans="28:34" x14ac:dyDescent="0.15">
      <c r="AH57" s="248"/>
    </row>
    <row r="58" spans="28:34" x14ac:dyDescent="0.15">
      <c r="AH58" s="248"/>
    </row>
    <row r="59" spans="28:34" x14ac:dyDescent="0.15"/>
    <row r="60" spans="28:34" x14ac:dyDescent="0.15"/>
    <row r="61" spans="28:34" x14ac:dyDescent="0.15"/>
    <row r="62" spans="28:34" x14ac:dyDescent="0.15"/>
    <row r="63" spans="28:34" x14ac:dyDescent="0.15">
      <c r="AH63" s="248"/>
    </row>
    <row r="64" spans="28:34" x14ac:dyDescent="0.15">
      <c r="AG64" s="248"/>
      <c r="AH64" s="248"/>
    </row>
    <row r="65" spans="28:34" x14ac:dyDescent="0.15"/>
    <row r="66" spans="28:34" x14ac:dyDescent="0.15"/>
    <row r="67" spans="28:34" x14ac:dyDescent="0.15"/>
    <row r="68" spans="28:34" x14ac:dyDescent="0.15">
      <c r="AB68" s="248"/>
      <c r="AC68" s="248"/>
      <c r="AD68" s="248"/>
      <c r="AE68" s="248"/>
      <c r="AF68" s="248"/>
      <c r="AG68" s="248"/>
      <c r="AH68" s="248"/>
    </row>
    <row r="69" spans="28:34" x14ac:dyDescent="0.15">
      <c r="AF69" s="248"/>
      <c r="AG69" s="248"/>
      <c r="AH69" s="248"/>
    </row>
    <row r="70" spans="28:34" x14ac:dyDescent="0.15"/>
    <row r="71" spans="28:34" x14ac:dyDescent="0.15"/>
    <row r="72" spans="28:34" x14ac:dyDescent="0.15"/>
    <row r="73" spans="28:34" x14ac:dyDescent="0.15"/>
    <row r="74" spans="28:34" x14ac:dyDescent="0.15"/>
    <row r="75" spans="28:34" x14ac:dyDescent="0.15">
      <c r="AH75" s="248"/>
    </row>
    <row r="76" spans="28:34" x14ac:dyDescent="0.15">
      <c r="AF76" s="248"/>
      <c r="AG76" s="248"/>
      <c r="AH76" s="248"/>
    </row>
    <row r="77" spans="28:34" x14ac:dyDescent="0.15">
      <c r="AG77" s="248"/>
      <c r="AH77" s="248"/>
    </row>
    <row r="78" spans="28:34" x14ac:dyDescent="0.15"/>
    <row r="79" spans="28:34" x14ac:dyDescent="0.15"/>
    <row r="80" spans="28:34" x14ac:dyDescent="0.15"/>
    <row r="81" spans="25:34" x14ac:dyDescent="0.15"/>
    <row r="82" spans="25:34" x14ac:dyDescent="0.15">
      <c r="Y82" s="248"/>
    </row>
    <row r="83" spans="25:34" x14ac:dyDescent="0.15">
      <c r="Y83" s="248"/>
      <c r="Z83" s="248"/>
      <c r="AA83" s="248"/>
      <c r="AB83" s="248"/>
      <c r="AC83" s="248"/>
      <c r="AD83" s="248"/>
      <c r="AE83" s="248"/>
      <c r="AF83" s="248"/>
      <c r="AG83" s="248"/>
      <c r="AH83" s="248"/>
    </row>
    <row r="84" spans="25:34" x14ac:dyDescent="0.15"/>
    <row r="85" spans="25:34" x14ac:dyDescent="0.15"/>
    <row r="86" spans="25:34" x14ac:dyDescent="0.15"/>
    <row r="87" spans="25:34" x14ac:dyDescent="0.15"/>
    <row r="88" spans="25:34" x14ac:dyDescent="0.15">
      <c r="AH88" s="24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8"/>
      <c r="AG94" s="248"/>
      <c r="AH94" s="248"/>
    </row>
    <row r="95" spans="25:34" ht="13.5" customHeight="1" x14ac:dyDescent="0.15">
      <c r="AH95" s="24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8"/>
    </row>
    <row r="102" spans="33:34" ht="13.5" customHeight="1" x14ac:dyDescent="0.15"/>
    <row r="103" spans="33:34" ht="13.5" customHeight="1" x14ac:dyDescent="0.15"/>
    <row r="104" spans="33:34" ht="13.5" customHeight="1" x14ac:dyDescent="0.15">
      <c r="AG104" s="248"/>
      <c r="AH104" s="24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8"/>
    </row>
    <row r="117" spans="34:122" ht="13.5" customHeight="1" x14ac:dyDescent="0.15"/>
    <row r="118" spans="34:122" ht="13.5" customHeight="1" x14ac:dyDescent="0.15"/>
    <row r="119" spans="34:122" ht="13.5" customHeight="1" x14ac:dyDescent="0.15"/>
    <row r="120" spans="34:122" ht="13.5" customHeight="1" x14ac:dyDescent="0.15">
      <c r="AH120" s="248"/>
    </row>
    <row r="121" spans="34:122" ht="13.5" customHeight="1" x14ac:dyDescent="0.15">
      <c r="AH121" s="248"/>
    </row>
    <row r="122" spans="34:122" ht="13.5" customHeight="1" x14ac:dyDescent="0.15"/>
    <row r="123" spans="34:122" ht="13.5" customHeight="1" x14ac:dyDescent="0.15"/>
    <row r="124" spans="34:122" ht="13.5" customHeight="1" x14ac:dyDescent="0.15"/>
    <row r="125" spans="34:122" ht="13.5" customHeight="1" x14ac:dyDescent="0.15">
      <c r="DR125" s="248" t="s">
        <v>508</v>
      </c>
    </row>
  </sheetData>
  <sheetProtection algorithmName="SHA-512" hashValue="B7O0zUmw4ssVfuy31YkScyFdfu2IasNb5Q8B1v+hBzPHFxq5j++NwGh/Vh9HoThEgGaxK4FjsuRQeMzim0Xz/Q==" saltValue="CZ2EGlnG+WWMFdHlbilg1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654A53-9D32-4B99-A4A4-19A7764AB98B}">
  <sheetPr>
    <pageSetUpPr fitToPage="1"/>
  </sheetPr>
  <dimension ref="A1:DR125"/>
  <sheetViews>
    <sheetView showGridLines="0" tabSelected="1" topLeftCell="A103" zoomScaleNormal="100" zoomScaleSheetLayoutView="55" workbookViewId="0">
      <selection activeCell="U2" sqref="U2"/>
    </sheetView>
  </sheetViews>
  <sheetFormatPr defaultColWidth="0" defaultRowHeight="13.5" customHeight="1" zeroHeight="1" x14ac:dyDescent="0.15"/>
  <cols>
    <col min="1" max="34" width="2.5" style="249" customWidth="1"/>
    <col min="35" max="122" width="2.5" style="248" customWidth="1"/>
    <col min="123" max="16384" width="2.5" style="248" hidden="1"/>
  </cols>
  <sheetData>
    <row r="1" spans="2:34" ht="13.5" customHeight="1" x14ac:dyDescent="0.15">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row>
    <row r="2" spans="2:34" x14ac:dyDescent="0.15">
      <c r="S2" s="248"/>
      <c r="AH2" s="248"/>
    </row>
    <row r="3" spans="2:34" x14ac:dyDescent="0.15">
      <c r="C3" s="248"/>
      <c r="D3" s="248"/>
      <c r="E3" s="248"/>
      <c r="F3" s="248"/>
      <c r="G3" s="248"/>
      <c r="H3" s="248"/>
      <c r="I3" s="248"/>
      <c r="J3" s="248"/>
      <c r="K3" s="248"/>
      <c r="L3" s="248"/>
      <c r="M3" s="248"/>
      <c r="N3" s="248"/>
      <c r="O3" s="248"/>
      <c r="P3" s="248"/>
      <c r="Q3" s="248"/>
      <c r="R3" s="248"/>
      <c r="S3" s="248"/>
      <c r="U3" s="248"/>
      <c r="V3" s="248"/>
      <c r="W3" s="248"/>
      <c r="X3" s="248"/>
      <c r="Y3" s="248"/>
      <c r="Z3" s="248"/>
      <c r="AA3" s="248"/>
      <c r="AB3" s="248"/>
      <c r="AC3" s="248"/>
      <c r="AD3" s="248"/>
      <c r="AE3" s="248"/>
      <c r="AF3" s="248"/>
      <c r="AG3" s="248"/>
      <c r="AH3" s="248"/>
    </row>
    <row r="4" spans="2:34" x14ac:dyDescent="0.15"/>
    <row r="5" spans="2:34" x14ac:dyDescent="0.15"/>
    <row r="6" spans="2:34" x14ac:dyDescent="0.15"/>
    <row r="7" spans="2:34" x14ac:dyDescent="0.15"/>
    <row r="8" spans="2:34" x14ac:dyDescent="0.15"/>
    <row r="9" spans="2:34" x14ac:dyDescent="0.15">
      <c r="AH9" s="24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8"/>
    </row>
    <row r="18" spans="12:34" x14ac:dyDescent="0.15"/>
    <row r="19" spans="12:34" x14ac:dyDescent="0.15"/>
    <row r="20" spans="12:34" x14ac:dyDescent="0.15">
      <c r="AH20" s="248"/>
    </row>
    <row r="21" spans="12:34" x14ac:dyDescent="0.15">
      <c r="AH21" s="248"/>
    </row>
    <row r="22" spans="12:34" x14ac:dyDescent="0.15"/>
    <row r="23" spans="12:34" x14ac:dyDescent="0.15"/>
    <row r="24" spans="12:34" x14ac:dyDescent="0.15">
      <c r="Q24" s="248"/>
    </row>
    <row r="25" spans="12:34" x14ac:dyDescent="0.15"/>
    <row r="26" spans="12:34" x14ac:dyDescent="0.15"/>
    <row r="27" spans="12:34" x14ac:dyDescent="0.15"/>
    <row r="28" spans="12:34" x14ac:dyDescent="0.15">
      <c r="O28" s="248"/>
      <c r="T28" s="248"/>
      <c r="AH28" s="248"/>
    </row>
    <row r="29" spans="12:34" x14ac:dyDescent="0.15"/>
    <row r="30" spans="12:34" x14ac:dyDescent="0.15"/>
    <row r="31" spans="12:34" x14ac:dyDescent="0.15">
      <c r="Q31" s="248"/>
    </row>
    <row r="32" spans="12:34" x14ac:dyDescent="0.15">
      <c r="L32" s="248"/>
    </row>
    <row r="33" spans="2:34" x14ac:dyDescent="0.15">
      <c r="C33" s="248"/>
      <c r="E33" s="248"/>
      <c r="G33" s="248"/>
      <c r="I33" s="248"/>
      <c r="X33" s="248"/>
    </row>
    <row r="34" spans="2:34" x14ac:dyDescent="0.15">
      <c r="B34" s="248"/>
      <c r="P34" s="248"/>
      <c r="R34" s="248"/>
      <c r="T34" s="248"/>
    </row>
    <row r="35" spans="2:34" x14ac:dyDescent="0.15">
      <c r="D35" s="248"/>
      <c r="W35" s="248"/>
      <c r="AC35" s="248"/>
      <c r="AD35" s="248"/>
      <c r="AE35" s="248"/>
      <c r="AF35" s="248"/>
      <c r="AG35" s="248"/>
      <c r="AH35" s="248"/>
    </row>
    <row r="36" spans="2:34" x14ac:dyDescent="0.15">
      <c r="H36" s="248"/>
      <c r="J36" s="248"/>
      <c r="K36" s="248"/>
      <c r="M36" s="248"/>
      <c r="Y36" s="248"/>
      <c r="Z36" s="248"/>
      <c r="AA36" s="248"/>
      <c r="AB36" s="248"/>
      <c r="AC36" s="248"/>
      <c r="AD36" s="248"/>
      <c r="AE36" s="248"/>
      <c r="AF36" s="248"/>
      <c r="AG36" s="248"/>
      <c r="AH36" s="248"/>
    </row>
    <row r="37" spans="2:34" x14ac:dyDescent="0.15">
      <c r="AH37" s="248"/>
    </row>
    <row r="38" spans="2:34" x14ac:dyDescent="0.15">
      <c r="AG38" s="248"/>
      <c r="AH38" s="248"/>
    </row>
    <row r="39" spans="2:34" x14ac:dyDescent="0.15"/>
    <row r="40" spans="2:34" x14ac:dyDescent="0.15">
      <c r="X40" s="248"/>
    </row>
    <row r="41" spans="2:34" x14ac:dyDescent="0.15">
      <c r="R41" s="248"/>
    </row>
    <row r="42" spans="2:34" x14ac:dyDescent="0.15">
      <c r="W42" s="248"/>
    </row>
    <row r="43" spans="2:34" x14ac:dyDescent="0.15">
      <c r="Y43" s="248"/>
      <c r="Z43" s="248"/>
      <c r="AA43" s="248"/>
      <c r="AB43" s="248"/>
      <c r="AC43" s="248"/>
      <c r="AD43" s="248"/>
      <c r="AE43" s="248"/>
      <c r="AF43" s="248"/>
      <c r="AG43" s="248"/>
      <c r="AH43" s="248"/>
    </row>
    <row r="44" spans="2:34" x14ac:dyDescent="0.15">
      <c r="AH44" s="248"/>
    </row>
    <row r="45" spans="2:34" x14ac:dyDescent="0.15">
      <c r="X45" s="248"/>
    </row>
    <row r="46" spans="2:34" x14ac:dyDescent="0.15"/>
    <row r="47" spans="2:34" x14ac:dyDescent="0.15"/>
    <row r="48" spans="2:34" x14ac:dyDescent="0.15">
      <c r="W48" s="248"/>
      <c r="Y48" s="248"/>
      <c r="Z48" s="248"/>
      <c r="AA48" s="248"/>
      <c r="AB48" s="248"/>
      <c r="AC48" s="248"/>
      <c r="AD48" s="248"/>
      <c r="AE48" s="248"/>
      <c r="AF48" s="248"/>
      <c r="AG48" s="248"/>
      <c r="AH48" s="248"/>
    </row>
    <row r="49" spans="28:34" x14ac:dyDescent="0.15"/>
    <row r="50" spans="28:34" x14ac:dyDescent="0.15">
      <c r="AE50" s="248"/>
      <c r="AF50" s="248"/>
      <c r="AG50" s="248"/>
      <c r="AH50" s="248"/>
    </row>
    <row r="51" spans="28:34" x14ac:dyDescent="0.15">
      <c r="AC51" s="248"/>
      <c r="AD51" s="248"/>
      <c r="AE51" s="248"/>
      <c r="AF51" s="248"/>
      <c r="AG51" s="248"/>
      <c r="AH51" s="248"/>
    </row>
    <row r="52" spans="28:34" x14ac:dyDescent="0.15"/>
    <row r="53" spans="28:34" x14ac:dyDescent="0.15">
      <c r="AF53" s="248"/>
      <c r="AG53" s="248"/>
      <c r="AH53" s="248"/>
    </row>
    <row r="54" spans="28:34" x14ac:dyDescent="0.15">
      <c r="AH54" s="248"/>
    </row>
    <row r="55" spans="28:34" x14ac:dyDescent="0.15"/>
    <row r="56" spans="28:34" x14ac:dyDescent="0.15">
      <c r="AB56" s="248"/>
      <c r="AC56" s="248"/>
      <c r="AD56" s="248"/>
      <c r="AE56" s="248"/>
      <c r="AF56" s="248"/>
      <c r="AG56" s="248"/>
      <c r="AH56" s="248"/>
    </row>
    <row r="57" spans="28:34" x14ac:dyDescent="0.15">
      <c r="AH57" s="248"/>
    </row>
    <row r="58" spans="28:34" x14ac:dyDescent="0.15">
      <c r="AH58" s="248"/>
    </row>
    <row r="59" spans="28:34" x14ac:dyDescent="0.15">
      <c r="AG59" s="248"/>
      <c r="AH59" s="248"/>
    </row>
    <row r="60" spans="28:34" x14ac:dyDescent="0.15"/>
    <row r="61" spans="28:34" x14ac:dyDescent="0.15"/>
    <row r="62" spans="28:34" x14ac:dyDescent="0.15"/>
    <row r="63" spans="28:34" x14ac:dyDescent="0.15">
      <c r="AH63" s="248"/>
    </row>
    <row r="64" spans="28:34" x14ac:dyDescent="0.15">
      <c r="AG64" s="248"/>
      <c r="AH64" s="248"/>
    </row>
    <row r="65" spans="28:34" x14ac:dyDescent="0.15"/>
    <row r="66" spans="28:34" x14ac:dyDescent="0.15"/>
    <row r="67" spans="28:34" x14ac:dyDescent="0.15"/>
    <row r="68" spans="28:34" x14ac:dyDescent="0.15">
      <c r="AB68" s="248"/>
      <c r="AC68" s="248"/>
      <c r="AD68" s="248"/>
      <c r="AE68" s="248"/>
      <c r="AF68" s="248"/>
      <c r="AG68" s="248"/>
      <c r="AH68" s="248"/>
    </row>
    <row r="69" spans="28:34" x14ac:dyDescent="0.15">
      <c r="AF69" s="248"/>
      <c r="AG69" s="248"/>
      <c r="AH69" s="248"/>
    </row>
    <row r="70" spans="28:34" x14ac:dyDescent="0.15"/>
    <row r="71" spans="28:34" x14ac:dyDescent="0.15"/>
    <row r="72" spans="28:34" x14ac:dyDescent="0.15"/>
    <row r="73" spans="28:34" x14ac:dyDescent="0.15"/>
    <row r="74" spans="28:34" x14ac:dyDescent="0.15"/>
    <row r="75" spans="28:34" x14ac:dyDescent="0.15">
      <c r="AH75" s="248"/>
    </row>
    <row r="76" spans="28:34" x14ac:dyDescent="0.15">
      <c r="AF76" s="248"/>
      <c r="AG76" s="248"/>
      <c r="AH76" s="248"/>
    </row>
    <row r="77" spans="28:34" x14ac:dyDescent="0.15">
      <c r="AG77" s="248"/>
      <c r="AH77" s="248"/>
    </row>
    <row r="78" spans="28:34" x14ac:dyDescent="0.15"/>
    <row r="79" spans="28:34" x14ac:dyDescent="0.15"/>
    <row r="80" spans="28:34" x14ac:dyDescent="0.15"/>
    <row r="81" spans="25:34" x14ac:dyDescent="0.15"/>
    <row r="82" spans="25:34" x14ac:dyDescent="0.15">
      <c r="Y82" s="248"/>
    </row>
    <row r="83" spans="25:34" x14ac:dyDescent="0.15">
      <c r="Y83" s="248"/>
      <c r="Z83" s="248"/>
      <c r="AA83" s="248"/>
      <c r="AB83" s="248"/>
      <c r="AC83" s="248"/>
      <c r="AD83" s="248"/>
      <c r="AE83" s="248"/>
      <c r="AF83" s="248"/>
      <c r="AG83" s="248"/>
      <c r="AH83" s="248"/>
    </row>
    <row r="84" spans="25:34" x14ac:dyDescent="0.15"/>
    <row r="85" spans="25:34" x14ac:dyDescent="0.15"/>
    <row r="86" spans="25:34" x14ac:dyDescent="0.15"/>
    <row r="87" spans="25:34" x14ac:dyDescent="0.15"/>
    <row r="88" spans="25:34" x14ac:dyDescent="0.15">
      <c r="AH88" s="24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8"/>
      <c r="AG94" s="248"/>
      <c r="AH94" s="248"/>
    </row>
    <row r="95" spans="25:34" ht="13.5" customHeight="1" x14ac:dyDescent="0.15">
      <c r="AH95" s="24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8"/>
    </row>
    <row r="102" spans="33:34" ht="13.5" customHeight="1" x14ac:dyDescent="0.15"/>
    <row r="103" spans="33:34" ht="13.5" customHeight="1" x14ac:dyDescent="0.15"/>
    <row r="104" spans="33:34" ht="13.5" customHeight="1" x14ac:dyDescent="0.15">
      <c r="AG104" s="248"/>
      <c r="AH104" s="24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8"/>
    </row>
    <row r="117" spans="34:122" ht="13.5" customHeight="1" x14ac:dyDescent="0.15"/>
    <row r="118" spans="34:122" ht="13.5" customHeight="1" x14ac:dyDescent="0.15"/>
    <row r="119" spans="34:122" ht="13.5" customHeight="1" x14ac:dyDescent="0.15"/>
    <row r="120" spans="34:122" ht="13.5" customHeight="1" x14ac:dyDescent="0.15">
      <c r="AH120" s="248"/>
    </row>
    <row r="121" spans="34:122" ht="13.5" customHeight="1" x14ac:dyDescent="0.15">
      <c r="AH121" s="248"/>
    </row>
    <row r="122" spans="34:122" ht="13.5" customHeight="1" x14ac:dyDescent="0.15"/>
    <row r="123" spans="34:122" ht="13.5" customHeight="1" x14ac:dyDescent="0.15"/>
    <row r="124" spans="34:122" ht="13.5" customHeight="1" x14ac:dyDescent="0.15"/>
    <row r="125" spans="34:122" ht="13.5" customHeight="1" x14ac:dyDescent="0.15">
      <c r="DR125" s="248" t="s">
        <v>508</v>
      </c>
    </row>
  </sheetData>
  <sheetProtection algorithmName="SHA-512" hashValue="B6V0jpDr/1mO2++5CFlYArG/JlQHVRYEVy9YaAvOp0O8XYx7l8uuRaK67sAgODpB0XwWhNJOGCDN0ZoXUH4Ycw==" saltValue="Zg9yhvzfPUmIWZGDMB+jV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52</v>
      </c>
      <c r="E2" s="144"/>
      <c r="F2" s="145" t="s">
        <v>558</v>
      </c>
      <c r="G2" s="146"/>
      <c r="H2" s="147"/>
    </row>
    <row r="3" spans="1:8" x14ac:dyDescent="0.15">
      <c r="A3" s="143" t="s">
        <v>551</v>
      </c>
      <c r="B3" s="148"/>
      <c r="C3" s="149"/>
      <c r="D3" s="150">
        <v>135637</v>
      </c>
      <c r="E3" s="151"/>
      <c r="F3" s="152">
        <v>267911</v>
      </c>
      <c r="G3" s="153"/>
      <c r="H3" s="154"/>
    </row>
    <row r="4" spans="1:8" x14ac:dyDescent="0.15">
      <c r="A4" s="155"/>
      <c r="B4" s="156"/>
      <c r="C4" s="157"/>
      <c r="D4" s="158">
        <v>38402</v>
      </c>
      <c r="E4" s="159"/>
      <c r="F4" s="160">
        <v>106425</v>
      </c>
      <c r="G4" s="161"/>
      <c r="H4" s="162"/>
    </row>
    <row r="5" spans="1:8" x14ac:dyDescent="0.15">
      <c r="A5" s="143" t="s">
        <v>553</v>
      </c>
      <c r="B5" s="148"/>
      <c r="C5" s="149"/>
      <c r="D5" s="150">
        <v>29202</v>
      </c>
      <c r="E5" s="151"/>
      <c r="F5" s="152">
        <v>228215</v>
      </c>
      <c r="G5" s="153"/>
      <c r="H5" s="154"/>
    </row>
    <row r="6" spans="1:8" x14ac:dyDescent="0.15">
      <c r="A6" s="155"/>
      <c r="B6" s="156"/>
      <c r="C6" s="157"/>
      <c r="D6" s="158">
        <v>22300</v>
      </c>
      <c r="E6" s="159"/>
      <c r="F6" s="160">
        <v>117571</v>
      </c>
      <c r="G6" s="161"/>
      <c r="H6" s="162"/>
    </row>
    <row r="7" spans="1:8" x14ac:dyDescent="0.15">
      <c r="A7" s="143" t="s">
        <v>554</v>
      </c>
      <c r="B7" s="148"/>
      <c r="C7" s="149"/>
      <c r="D7" s="150">
        <v>78889</v>
      </c>
      <c r="E7" s="151"/>
      <c r="F7" s="152">
        <v>264232</v>
      </c>
      <c r="G7" s="153"/>
      <c r="H7" s="154"/>
    </row>
    <row r="8" spans="1:8" x14ac:dyDescent="0.15">
      <c r="A8" s="155"/>
      <c r="B8" s="156"/>
      <c r="C8" s="157"/>
      <c r="D8" s="158">
        <v>17115</v>
      </c>
      <c r="E8" s="159"/>
      <c r="F8" s="160">
        <v>133959</v>
      </c>
      <c r="G8" s="161"/>
      <c r="H8" s="162"/>
    </row>
    <row r="9" spans="1:8" x14ac:dyDescent="0.15">
      <c r="A9" s="143" t="s">
        <v>555</v>
      </c>
      <c r="B9" s="148"/>
      <c r="C9" s="149"/>
      <c r="D9" s="150">
        <v>55422</v>
      </c>
      <c r="E9" s="151"/>
      <c r="F9" s="152">
        <v>263613</v>
      </c>
      <c r="G9" s="153"/>
      <c r="H9" s="154"/>
    </row>
    <row r="10" spans="1:8" x14ac:dyDescent="0.15">
      <c r="A10" s="155"/>
      <c r="B10" s="156"/>
      <c r="C10" s="157"/>
      <c r="D10" s="158">
        <v>52638</v>
      </c>
      <c r="E10" s="159"/>
      <c r="F10" s="160">
        <v>128823</v>
      </c>
      <c r="G10" s="161"/>
      <c r="H10" s="162"/>
    </row>
    <row r="11" spans="1:8" x14ac:dyDescent="0.15">
      <c r="A11" s="143" t="s">
        <v>556</v>
      </c>
      <c r="B11" s="148"/>
      <c r="C11" s="149"/>
      <c r="D11" s="150">
        <v>35236</v>
      </c>
      <c r="E11" s="151"/>
      <c r="F11" s="152">
        <v>330026</v>
      </c>
      <c r="G11" s="153"/>
      <c r="H11" s="154"/>
    </row>
    <row r="12" spans="1:8" x14ac:dyDescent="0.15">
      <c r="A12" s="155"/>
      <c r="B12" s="156"/>
      <c r="C12" s="163"/>
      <c r="D12" s="158">
        <v>32113</v>
      </c>
      <c r="E12" s="159"/>
      <c r="F12" s="160">
        <v>141075</v>
      </c>
      <c r="G12" s="161"/>
      <c r="H12" s="162"/>
    </row>
    <row r="13" spans="1:8" x14ac:dyDescent="0.15">
      <c r="A13" s="143"/>
      <c r="B13" s="148"/>
      <c r="C13" s="164"/>
      <c r="D13" s="165">
        <v>66877</v>
      </c>
      <c r="E13" s="166"/>
      <c r="F13" s="167">
        <v>270799</v>
      </c>
      <c r="G13" s="168"/>
      <c r="H13" s="154"/>
    </row>
    <row r="14" spans="1:8" x14ac:dyDescent="0.15">
      <c r="A14" s="155"/>
      <c r="B14" s="156"/>
      <c r="C14" s="157"/>
      <c r="D14" s="158">
        <v>32514</v>
      </c>
      <c r="E14" s="159"/>
      <c r="F14" s="160">
        <v>125571</v>
      </c>
      <c r="G14" s="161"/>
      <c r="H14" s="162"/>
    </row>
    <row r="17" spans="1:11" x14ac:dyDescent="0.15">
      <c r="A17" s="139" t="s">
        <v>53</v>
      </c>
    </row>
    <row r="18" spans="1:11" x14ac:dyDescent="0.15">
      <c r="A18" s="169"/>
      <c r="B18" s="169" t="str">
        <f>実質収支比率等に係る経年分析!F$46</f>
        <v>H29</v>
      </c>
      <c r="C18" s="169" t="str">
        <f>実質収支比率等に係る経年分析!G$46</f>
        <v>H30</v>
      </c>
      <c r="D18" s="169" t="str">
        <f>実質収支比率等に係る経年分析!H$46</f>
        <v>R01</v>
      </c>
      <c r="E18" s="169" t="str">
        <f>実質収支比率等に係る経年分析!I$46</f>
        <v>R02</v>
      </c>
      <c r="F18" s="169" t="str">
        <f>実質収支比率等に係る経年分析!J$46</f>
        <v>R03</v>
      </c>
    </row>
    <row r="19" spans="1:11" x14ac:dyDescent="0.15">
      <c r="A19" s="169" t="s">
        <v>54</v>
      </c>
      <c r="B19" s="169">
        <f>ROUND(VALUE(SUBSTITUTE(実質収支比率等に係る経年分析!F$48,"▲","-")),2)</f>
        <v>15.59</v>
      </c>
      <c r="C19" s="169">
        <f>ROUND(VALUE(SUBSTITUTE(実質収支比率等に係る経年分析!G$48,"▲","-")),2)</f>
        <v>8.09</v>
      </c>
      <c r="D19" s="169">
        <f>ROUND(VALUE(SUBSTITUTE(実質収支比率等に係る経年分析!H$48,"▲","-")),2)</f>
        <v>7.96</v>
      </c>
      <c r="E19" s="169">
        <f>ROUND(VALUE(SUBSTITUTE(実質収支比率等に係る経年分析!I$48,"▲","-")),2)</f>
        <v>8.36</v>
      </c>
      <c r="F19" s="169">
        <f>ROUND(VALUE(SUBSTITUTE(実質収支比率等に係る経年分析!J$48,"▲","-")),2)</f>
        <v>7.76</v>
      </c>
    </row>
    <row r="20" spans="1:11" x14ac:dyDescent="0.15">
      <c r="A20" s="169" t="s">
        <v>55</v>
      </c>
      <c r="B20" s="169">
        <f>ROUND(VALUE(SUBSTITUTE(実質収支比率等に係る経年分析!F$47,"▲","-")),2)</f>
        <v>48.89</v>
      </c>
      <c r="C20" s="169">
        <f>ROUND(VALUE(SUBSTITUTE(実質収支比率等に係る経年分析!G$47,"▲","-")),2)</f>
        <v>49.03</v>
      </c>
      <c r="D20" s="169">
        <f>ROUND(VALUE(SUBSTITUTE(実質収支比率等に係る経年分析!H$47,"▲","-")),2)</f>
        <v>48.82</v>
      </c>
      <c r="E20" s="169">
        <f>ROUND(VALUE(SUBSTITUTE(実質収支比率等に係る経年分析!I$47,"▲","-")),2)</f>
        <v>46.85</v>
      </c>
      <c r="F20" s="169">
        <f>ROUND(VALUE(SUBSTITUTE(実質収支比率等に係る経年分析!J$47,"▲","-")),2)</f>
        <v>45.91</v>
      </c>
    </row>
    <row r="21" spans="1:11" x14ac:dyDescent="0.15">
      <c r="A21" s="169" t="s">
        <v>56</v>
      </c>
      <c r="B21" s="169">
        <f>IF(ISNUMBER(VALUE(SUBSTITUTE(実質収支比率等に係る経年分析!F$49,"▲","-"))),ROUND(VALUE(SUBSTITUTE(実質収支比率等に係る経年分析!F$49,"▲","-")),2),NA())</f>
        <v>-7.74</v>
      </c>
      <c r="C21" s="169">
        <f>IF(ISNUMBER(VALUE(SUBSTITUTE(実質収支比率等に係る経年分析!G$49,"▲","-"))),ROUND(VALUE(SUBSTITUTE(実質収支比率等に係る経年分析!G$49,"▲","-")),2),NA())</f>
        <v>-7.26</v>
      </c>
      <c r="D21" s="169">
        <f>IF(ISNUMBER(VALUE(SUBSTITUTE(実質収支比率等に係る経年分析!H$49,"▲","-"))),ROUND(VALUE(SUBSTITUTE(実質収支比率等に係る経年分析!H$49,"▲","-")),2),NA())</f>
        <v>0.12</v>
      </c>
      <c r="E21" s="169">
        <f>IF(ISNUMBER(VALUE(SUBSTITUTE(実質収支比率等に係る経年分析!I$49,"▲","-"))),ROUND(VALUE(SUBSTITUTE(実質収支比率等に係る経年分析!I$49,"▲","-")),2),NA())</f>
        <v>0.92</v>
      </c>
      <c r="F21" s="169">
        <f>IF(ISNUMBER(VALUE(SUBSTITUTE(実質収支比率等に係る経年分析!J$49,"▲","-"))),ROUND(VALUE(SUBSTITUTE(実質収支比率等に係る経年分析!J$49,"▲","-")),2),NA())</f>
        <v>3.39</v>
      </c>
    </row>
    <row r="24" spans="1:11" x14ac:dyDescent="0.15">
      <c r="A24" s="139" t="s">
        <v>57</v>
      </c>
    </row>
    <row r="25" spans="1:11" x14ac:dyDescent="0.15">
      <c r="A25" s="170"/>
      <c r="B25" s="170" t="str">
        <f>連結実質赤字比率に係る赤字・黒字の構成分析!F$33</f>
        <v>H29</v>
      </c>
      <c r="C25" s="170"/>
      <c r="D25" s="170" t="str">
        <f>連結実質赤字比率に係る赤字・黒字の構成分析!G$33</f>
        <v>H30</v>
      </c>
      <c r="E25" s="170"/>
      <c r="F25" s="170" t="str">
        <f>連結実質赤字比率に係る赤字・黒字の構成分析!H$33</f>
        <v>R01</v>
      </c>
      <c r="G25" s="170"/>
      <c r="H25" s="170" t="str">
        <f>連結実質赤字比率に係る赤字・黒字の構成分析!I$33</f>
        <v>R02</v>
      </c>
      <c r="I25" s="170"/>
      <c r="J25" s="170" t="str">
        <f>連結実質赤字比率に係る赤字・黒字の構成分析!J$33</f>
        <v>R03</v>
      </c>
      <c r="K25" s="170"/>
    </row>
    <row r="26" spans="1:11" x14ac:dyDescent="0.15">
      <c r="A26" s="170"/>
      <c r="B26" s="170" t="s">
        <v>58</v>
      </c>
      <c r="C26" s="170" t="s">
        <v>59</v>
      </c>
      <c r="D26" s="170" t="s">
        <v>58</v>
      </c>
      <c r="E26" s="170" t="s">
        <v>59</v>
      </c>
      <c r="F26" s="170" t="s">
        <v>58</v>
      </c>
      <c r="G26" s="170" t="s">
        <v>59</v>
      </c>
      <c r="H26" s="170" t="s">
        <v>58</v>
      </c>
      <c r="I26" s="170" t="s">
        <v>59</v>
      </c>
      <c r="J26" s="170" t="s">
        <v>58</v>
      </c>
      <c r="K26" s="170" t="s">
        <v>59</v>
      </c>
    </row>
    <row r="27" spans="1:11" x14ac:dyDescent="0.15">
      <c r="A27" s="170" t="str">
        <f>IF(連結実質赤字比率に係る赤字・黒字の構成分析!C$43="",NA(),連結実質赤字比率に係る赤字・黒字の構成分析!C$43)</f>
        <v>その他会計（黒字）</v>
      </c>
      <c r="B27" s="170" t="e">
        <f>IF(ROUND(VALUE(SUBSTITUTE(連結実質赤字比率に係る赤字・黒字の構成分析!F$43,"▲", "-")), 2) &lt; 0, ABS(ROUND(VALUE(SUBSTITUTE(連結実質赤字比率に係る赤字・黒字の構成分析!F$43,"▲", "-")), 2)), NA())</f>
        <v>#N/A</v>
      </c>
      <c r="C27" s="170">
        <f>IF(ROUND(VALUE(SUBSTITUTE(連結実質赤字比率に係る赤字・黒字の構成分析!F$43,"▲", "-")), 2) &gt;= 0, ABS(ROUND(VALUE(SUBSTITUTE(連結実質赤字比率に係る赤字・黒字の構成分析!F$43,"▲", "-")), 2)), NA())</f>
        <v>0.79</v>
      </c>
      <c r="D27" s="170" t="e">
        <f>IF(ROUND(VALUE(SUBSTITUTE(連結実質赤字比率に係る赤字・黒字の構成分析!G$43,"▲", "-")), 2) &lt; 0, ABS(ROUND(VALUE(SUBSTITUTE(連結実質赤字比率に係る赤字・黒字の構成分析!G$43,"▲", "-")), 2)), NA())</f>
        <v>#N/A</v>
      </c>
      <c r="E27" s="170">
        <f>IF(ROUND(VALUE(SUBSTITUTE(連結実質赤字比率に係る赤字・黒字の構成分析!G$43,"▲", "-")), 2) &gt;= 0, ABS(ROUND(VALUE(SUBSTITUTE(連結実質赤字比率に係る赤字・黒字の構成分析!G$43,"▲", "-")), 2)), NA())</f>
        <v>0.78</v>
      </c>
      <c r="F27" s="170" t="e">
        <f>IF(ROUND(VALUE(SUBSTITUTE(連結実質赤字比率に係る赤字・黒字の構成分析!H$43,"▲", "-")), 2) &lt; 0, ABS(ROUND(VALUE(SUBSTITUTE(連結実質赤字比率に係る赤字・黒字の構成分析!H$43,"▲", "-")), 2)), NA())</f>
        <v>#N/A</v>
      </c>
      <c r="G27" s="170">
        <f>IF(ROUND(VALUE(SUBSTITUTE(連結実質赤字比率に係る赤字・黒字の構成分析!H$43,"▲", "-")), 2) &gt;= 0, ABS(ROUND(VALUE(SUBSTITUTE(連結実質赤字比率に係る赤字・黒字の構成分析!H$43,"▲", "-")), 2)), NA())</f>
        <v>1.5</v>
      </c>
      <c r="H27" s="170" t="e">
        <f>IF(ROUND(VALUE(SUBSTITUTE(連結実質赤字比率に係る赤字・黒字の構成分析!I$43,"▲", "-")), 2) &lt; 0, ABS(ROUND(VALUE(SUBSTITUTE(連結実質赤字比率に係る赤字・黒字の構成分析!I$43,"▲", "-")), 2)), NA())</f>
        <v>#VALUE!</v>
      </c>
      <c r="I27" s="170" t="e">
        <f>IF(ROUND(VALUE(SUBSTITUTE(連結実質赤字比率に係る赤字・黒字の構成分析!I$43,"▲", "-")), 2) &gt;= 0, ABS(ROUND(VALUE(SUBSTITUTE(連結実質赤字比率に係る赤字・黒字の構成分析!I$43,"▲", "-")), 2)), NA())</f>
        <v>#VALUE!</v>
      </c>
      <c r="J27" s="170" t="e">
        <f>IF(ROUND(VALUE(SUBSTITUTE(連結実質赤字比率に係る赤字・黒字の構成分析!J$43,"▲", "-")), 2) &lt; 0, ABS(ROUND(VALUE(SUBSTITUTE(連結実質赤字比率に係る赤字・黒字の構成分析!J$43,"▲", "-")), 2)), NA())</f>
        <v>#VALUE!</v>
      </c>
      <c r="K27" s="170" t="e">
        <f>IF(ROUND(VALUE(SUBSTITUTE(連結実質赤字比率に係る赤字・黒字の構成分析!J$43,"▲", "-")), 2) &gt;= 0, ABS(ROUND(VALUE(SUBSTITUTE(連結実質赤字比率に係る赤字・黒字の構成分析!J$43,"▲", "-")), 2)), NA())</f>
        <v>#VALUE!</v>
      </c>
    </row>
    <row r="28" spans="1:11" x14ac:dyDescent="0.15">
      <c r="A28" s="170" t="str">
        <f>IF(連結実質赤字比率に係る赤字・黒字の構成分析!C$42="",NA(),連結実質赤字比率に係る赤字・黒字の構成分析!C$42)</f>
        <v>その他会計（赤字）</v>
      </c>
      <c r="B28" s="170" t="e">
        <f>IF(ROUND(VALUE(SUBSTITUTE(連結実質赤字比率に係る赤字・黒字の構成分析!F$42,"▲", "-")), 2) &lt; 0, ABS(ROUND(VALUE(SUBSTITUTE(連結実質赤字比率に係る赤字・黒字の構成分析!F$42,"▲", "-")), 2)), NA())</f>
        <v>#VALUE!</v>
      </c>
      <c r="C28" s="170" t="e">
        <f>IF(ROUND(VALUE(SUBSTITUTE(連結実質赤字比率に係る赤字・黒字の構成分析!F$42,"▲", "-")), 2) &gt;= 0, ABS(ROUND(VALUE(SUBSTITUTE(連結実質赤字比率に係る赤字・黒字の構成分析!F$42,"▲", "-")), 2)), NA())</f>
        <v>#VALUE!</v>
      </c>
      <c r="D28" s="170" t="e">
        <f>IF(ROUND(VALUE(SUBSTITUTE(連結実質赤字比率に係る赤字・黒字の構成分析!G$42,"▲", "-")), 2) &lt; 0, ABS(ROUND(VALUE(SUBSTITUTE(連結実質赤字比率に係る赤字・黒字の構成分析!G$42,"▲", "-")), 2)), NA())</f>
        <v>#VALUE!</v>
      </c>
      <c r="E28" s="170" t="e">
        <f>IF(ROUND(VALUE(SUBSTITUTE(連結実質赤字比率に係る赤字・黒字の構成分析!G$42,"▲", "-")), 2) &gt;= 0, ABS(ROUND(VALUE(SUBSTITUTE(連結実質赤字比率に係る赤字・黒字の構成分析!G$42,"▲", "-")), 2)), NA())</f>
        <v>#VALUE!</v>
      </c>
      <c r="F28" s="170" t="e">
        <f>IF(ROUND(VALUE(SUBSTITUTE(連結実質赤字比率に係る赤字・黒字の構成分析!H$42,"▲", "-")), 2) &lt; 0, ABS(ROUND(VALUE(SUBSTITUTE(連結実質赤字比率に係る赤字・黒字の構成分析!H$42,"▲", "-")), 2)), NA())</f>
        <v>#VALUE!</v>
      </c>
      <c r="G28" s="170" t="e">
        <f>IF(ROUND(VALUE(SUBSTITUTE(連結実質赤字比率に係る赤字・黒字の構成分析!H$42,"▲", "-")), 2) &gt;= 0, ABS(ROUND(VALUE(SUBSTITUTE(連結実質赤字比率に係る赤字・黒字の構成分析!H$42,"▲", "-")), 2)), NA())</f>
        <v>#VALUE!</v>
      </c>
      <c r="H28" s="170" t="e">
        <f>IF(ROUND(VALUE(SUBSTITUTE(連結実質赤字比率に係る赤字・黒字の構成分析!I$42,"▲", "-")), 2) &lt; 0, ABS(ROUND(VALUE(SUBSTITUTE(連結実質赤字比率に係る赤字・黒字の構成分析!I$42,"▲", "-")), 2)), NA())</f>
        <v>#VALUE!</v>
      </c>
      <c r="I28" s="170" t="e">
        <f>IF(ROUND(VALUE(SUBSTITUTE(連結実質赤字比率に係る赤字・黒字の構成分析!I$42,"▲", "-")), 2) &gt;= 0, ABS(ROUND(VALUE(SUBSTITUTE(連結実質赤字比率に係る赤字・黒字の構成分析!I$42,"▲", "-")), 2)), NA())</f>
        <v>#VALUE!</v>
      </c>
      <c r="J28" s="170" t="e">
        <f>IF(ROUND(VALUE(SUBSTITUTE(連結実質赤字比率に係る赤字・黒字の構成分析!J$42,"▲", "-")), 2) &lt; 0, ABS(ROUND(VALUE(SUBSTITUTE(連結実質赤字比率に係る赤字・黒字の構成分析!J$42,"▲", "-")), 2)), NA())</f>
        <v>#VALUE!</v>
      </c>
      <c r="K28" s="170" t="e">
        <f>IF(ROUND(VALUE(SUBSTITUTE(連結実質赤字比率に係る赤字・黒字の構成分析!J$42,"▲", "-")), 2) &gt;= 0, ABS(ROUND(VALUE(SUBSTITUTE(連結実質赤字比率に係る赤字・黒字の構成分析!J$42,"▲", "-")), 2)), NA())</f>
        <v>#VALUE!</v>
      </c>
    </row>
    <row r="29" spans="1:11" x14ac:dyDescent="0.15">
      <c r="A29" s="170" t="e">
        <f>IF(連結実質赤字比率に係る赤字・黒字の構成分析!C$41="",NA(),連結実質赤字比率に係る赤字・黒字の構成分析!C$41)</f>
        <v>#N/A</v>
      </c>
      <c r="B29" s="170" t="e">
        <f>IF(ROUND(VALUE(SUBSTITUTE(連結実質赤字比率に係る赤字・黒字の構成分析!F$41,"▲", "-")), 2) &lt; 0, ABS(ROUND(VALUE(SUBSTITUTE(連結実質赤字比率に係る赤字・黒字の構成分析!F$41,"▲", "-")), 2)), NA())</f>
        <v>#VALUE!</v>
      </c>
      <c r="C29" s="170" t="e">
        <f>IF(ROUND(VALUE(SUBSTITUTE(連結実質赤字比率に係る赤字・黒字の構成分析!F$41,"▲", "-")), 2) &gt;= 0, ABS(ROUND(VALUE(SUBSTITUTE(連結実質赤字比率に係る赤字・黒字の構成分析!F$41,"▲", "-")), 2)), NA())</f>
        <v>#VALUE!</v>
      </c>
      <c r="D29" s="170" t="e">
        <f>IF(ROUND(VALUE(SUBSTITUTE(連結実質赤字比率に係る赤字・黒字の構成分析!G$41,"▲", "-")), 2) &lt; 0, ABS(ROUND(VALUE(SUBSTITUTE(連結実質赤字比率に係る赤字・黒字の構成分析!G$41,"▲", "-")), 2)), NA())</f>
        <v>#VALUE!</v>
      </c>
      <c r="E29" s="170" t="e">
        <f>IF(ROUND(VALUE(SUBSTITUTE(連結実質赤字比率に係る赤字・黒字の構成分析!G$41,"▲", "-")), 2) &gt;= 0, ABS(ROUND(VALUE(SUBSTITUTE(連結実質赤字比率に係る赤字・黒字の構成分析!G$41,"▲", "-")), 2)), NA())</f>
        <v>#VALUE!</v>
      </c>
      <c r="F29" s="170" t="e">
        <f>IF(ROUND(VALUE(SUBSTITUTE(連結実質赤字比率に係る赤字・黒字の構成分析!H$41,"▲", "-")), 2) &lt; 0, ABS(ROUND(VALUE(SUBSTITUTE(連結実質赤字比率に係る赤字・黒字の構成分析!H$41,"▲", "-")), 2)), NA())</f>
        <v>#VALUE!</v>
      </c>
      <c r="G29" s="170" t="e">
        <f>IF(ROUND(VALUE(SUBSTITUTE(連結実質赤字比率に係る赤字・黒字の構成分析!H$41,"▲", "-")), 2) &gt;= 0, ABS(ROUND(VALUE(SUBSTITUTE(連結実質赤字比率に係る赤字・黒字の構成分析!H$41,"▲", "-")), 2)), NA())</f>
        <v>#VALUE!</v>
      </c>
      <c r="H29" s="170" t="e">
        <f>IF(ROUND(VALUE(SUBSTITUTE(連結実質赤字比率に係る赤字・黒字の構成分析!I$41,"▲", "-")), 2) &lt; 0, ABS(ROUND(VALUE(SUBSTITUTE(連結実質赤字比率に係る赤字・黒字の構成分析!I$41,"▲", "-")), 2)), NA())</f>
        <v>#VALUE!</v>
      </c>
      <c r="I29" s="170" t="e">
        <f>IF(ROUND(VALUE(SUBSTITUTE(連結実質赤字比率に係る赤字・黒字の構成分析!I$41,"▲", "-")), 2) &gt;= 0, ABS(ROUND(VALUE(SUBSTITUTE(連結実質赤字比率に係る赤字・黒字の構成分析!I$41,"▲", "-")), 2)), NA())</f>
        <v>#VALUE!</v>
      </c>
      <c r="J29" s="170" t="e">
        <f>IF(ROUND(VALUE(SUBSTITUTE(連結実質赤字比率に係る赤字・黒字の構成分析!J$41,"▲", "-")), 2) &lt; 0, ABS(ROUND(VALUE(SUBSTITUTE(連結実質赤字比率に係る赤字・黒字の構成分析!J$41,"▲", "-")), 2)), NA())</f>
        <v>#VALUE!</v>
      </c>
      <c r="K29" s="170" t="e">
        <f>IF(ROUND(VALUE(SUBSTITUTE(連結実質赤字比率に係る赤字・黒字の構成分析!J$41,"▲", "-")), 2) &gt;= 0, ABS(ROUND(VALUE(SUBSTITUTE(連結実質赤字比率に係る赤字・黒字の構成分析!J$41,"▲", "-")), 2)), NA())</f>
        <v>#VALUE!</v>
      </c>
    </row>
    <row r="30" spans="1:11" x14ac:dyDescent="0.15">
      <c r="A30" s="170" t="str">
        <f>IF(連結実質赤字比率に係る赤字・黒字の構成分析!C$40="",NA(),連結実質赤字比率に係る赤字・黒字の構成分析!C$40)</f>
        <v>青木村後期高齢者医療特別会計</v>
      </c>
      <c r="B30" s="170" t="e">
        <f>IF(ROUND(VALUE(SUBSTITUTE(連結実質赤字比率に係る赤字・黒字の構成分析!F$40,"▲", "-")), 2) &lt; 0, ABS(ROUND(VALUE(SUBSTITUTE(連結実質赤字比率に係る赤字・黒字の構成分析!F$40,"▲", "-")), 2)), NA())</f>
        <v>#N/A</v>
      </c>
      <c r="C30" s="170">
        <f>IF(ROUND(VALUE(SUBSTITUTE(連結実質赤字比率に係る赤字・黒字の構成分析!F$40,"▲", "-")), 2) &gt;= 0, ABS(ROUND(VALUE(SUBSTITUTE(連結実質赤字比率に係る赤字・黒字の構成分析!F$40,"▲", "-")), 2)), NA())</f>
        <v>0</v>
      </c>
      <c r="D30" s="170" t="e">
        <f>IF(ROUND(VALUE(SUBSTITUTE(連結実質赤字比率に係る赤字・黒字の構成分析!G$40,"▲", "-")), 2) &lt; 0, ABS(ROUND(VALUE(SUBSTITUTE(連結実質赤字比率に係る赤字・黒字の構成分析!G$40,"▲", "-")), 2)), NA())</f>
        <v>#N/A</v>
      </c>
      <c r="E30" s="170">
        <f>IF(ROUND(VALUE(SUBSTITUTE(連結実質赤字比率に係る赤字・黒字の構成分析!G$40,"▲", "-")), 2) &gt;= 0, ABS(ROUND(VALUE(SUBSTITUTE(連結実質赤字比率に係る赤字・黒字の構成分析!G$40,"▲", "-")), 2)), NA())</f>
        <v>0</v>
      </c>
      <c r="F30" s="170" t="e">
        <f>IF(ROUND(VALUE(SUBSTITUTE(連結実質赤字比率に係る赤字・黒字の構成分析!H$40,"▲", "-")), 2) &lt; 0, ABS(ROUND(VALUE(SUBSTITUTE(連結実質赤字比率に係る赤字・黒字の構成分析!H$40,"▲", "-")), 2)), NA())</f>
        <v>#N/A</v>
      </c>
      <c r="G30" s="170">
        <f>IF(ROUND(VALUE(SUBSTITUTE(連結実質赤字比率に係る赤字・黒字の構成分析!H$40,"▲", "-")), 2) &gt;= 0, ABS(ROUND(VALUE(SUBSTITUTE(連結実質赤字比率に係る赤字・黒字の構成分析!H$40,"▲", "-")), 2)), NA())</f>
        <v>0.01</v>
      </c>
      <c r="H30" s="170" t="e">
        <f>IF(ROUND(VALUE(SUBSTITUTE(連結実質赤字比率に係る赤字・黒字の構成分析!I$40,"▲", "-")), 2) &lt; 0, ABS(ROUND(VALUE(SUBSTITUTE(連結実質赤字比率に係る赤字・黒字の構成分析!I$40,"▲", "-")), 2)), NA())</f>
        <v>#N/A</v>
      </c>
      <c r="I30" s="170">
        <f>IF(ROUND(VALUE(SUBSTITUTE(連結実質赤字比率に係る赤字・黒字の構成分析!I$40,"▲", "-")), 2) &gt;= 0, ABS(ROUND(VALUE(SUBSTITUTE(連結実質赤字比率に係る赤字・黒字の構成分析!I$40,"▲", "-")), 2)), NA())</f>
        <v>0</v>
      </c>
      <c r="J30" s="170" t="e">
        <f>IF(ROUND(VALUE(SUBSTITUTE(連結実質赤字比率に係る赤字・黒字の構成分析!J$40,"▲", "-")), 2) &lt; 0, ABS(ROUND(VALUE(SUBSTITUTE(連結実質赤字比率に係る赤字・黒字の構成分析!J$40,"▲", "-")), 2)), NA())</f>
        <v>#N/A</v>
      </c>
      <c r="K30" s="170">
        <f>IF(ROUND(VALUE(SUBSTITUTE(連結実質赤字比率に係る赤字・黒字の構成分析!J$40,"▲", "-")), 2) &gt;= 0, ABS(ROUND(VALUE(SUBSTITUTE(連結実質赤字比率に係る赤字・黒字の構成分析!J$40,"▲", "-")), 2)), NA())</f>
        <v>0</v>
      </c>
    </row>
    <row r="31" spans="1:11" x14ac:dyDescent="0.15">
      <c r="A31" s="170" t="str">
        <f>IF(連結実質赤字比率に係る赤字・黒字の構成分析!C$39="",NA(),連結実質赤字比率に係る赤字・黒字の構成分析!C$39)</f>
        <v>青木村別荘事業特別会計</v>
      </c>
      <c r="B31" s="170" t="e">
        <f>IF(ROUND(VALUE(SUBSTITUTE(連結実質赤字比率に係る赤字・黒字の構成分析!F$39,"▲", "-")), 2) &lt; 0, ABS(ROUND(VALUE(SUBSTITUTE(連結実質赤字比率に係る赤字・黒字の構成分析!F$39,"▲", "-")), 2)), NA())</f>
        <v>#N/A</v>
      </c>
      <c r="C31" s="170">
        <f>IF(ROUND(VALUE(SUBSTITUTE(連結実質赤字比率に係る赤字・黒字の構成分析!F$39,"▲", "-")), 2) &gt;= 0, ABS(ROUND(VALUE(SUBSTITUTE(連結実質赤字比率に係る赤字・黒字の構成分析!F$39,"▲", "-")), 2)), NA())</f>
        <v>0.27</v>
      </c>
      <c r="D31" s="170" t="e">
        <f>IF(ROUND(VALUE(SUBSTITUTE(連結実質赤字比率に係る赤字・黒字の構成分析!G$39,"▲", "-")), 2) &lt; 0, ABS(ROUND(VALUE(SUBSTITUTE(連結実質赤字比率に係る赤字・黒字の構成分析!G$39,"▲", "-")), 2)), NA())</f>
        <v>#N/A</v>
      </c>
      <c r="E31" s="170">
        <f>IF(ROUND(VALUE(SUBSTITUTE(連結実質赤字比率に係る赤字・黒字の構成分析!G$39,"▲", "-")), 2) &gt;= 0, ABS(ROUND(VALUE(SUBSTITUTE(連結実質赤字比率に係る赤字・黒字の構成分析!G$39,"▲", "-")), 2)), NA())</f>
        <v>0.12</v>
      </c>
      <c r="F31" s="170" t="e">
        <f>IF(ROUND(VALUE(SUBSTITUTE(連結実質赤字比率に係る赤字・黒字の構成分析!H$39,"▲", "-")), 2) &lt; 0, ABS(ROUND(VALUE(SUBSTITUTE(連結実質赤字比率に係る赤字・黒字の構成分析!H$39,"▲", "-")), 2)), NA())</f>
        <v>#N/A</v>
      </c>
      <c r="G31" s="170">
        <f>IF(ROUND(VALUE(SUBSTITUTE(連結実質赤字比率に係る赤字・黒字の構成分析!H$39,"▲", "-")), 2) &gt;= 0, ABS(ROUND(VALUE(SUBSTITUTE(連結実質赤字比率に係る赤字・黒字の構成分析!H$39,"▲", "-")), 2)), NA())</f>
        <v>0</v>
      </c>
      <c r="H31" s="170" t="e">
        <f>IF(ROUND(VALUE(SUBSTITUTE(連結実質赤字比率に係る赤字・黒字の構成分析!I$39,"▲", "-")), 2) &lt; 0, ABS(ROUND(VALUE(SUBSTITUTE(連結実質赤字比率に係る赤字・黒字の構成分析!I$39,"▲", "-")), 2)), NA())</f>
        <v>#N/A</v>
      </c>
      <c r="I31" s="170">
        <f>IF(ROUND(VALUE(SUBSTITUTE(連結実質赤字比率に係る赤字・黒字の構成分析!I$39,"▲", "-")), 2) &gt;= 0, ABS(ROUND(VALUE(SUBSTITUTE(連結実質赤字比率に係る赤字・黒字の構成分析!I$39,"▲", "-")), 2)), NA())</f>
        <v>0.05</v>
      </c>
      <c r="J31" s="170" t="e">
        <f>IF(ROUND(VALUE(SUBSTITUTE(連結実質赤字比率に係る赤字・黒字の構成分析!J$39,"▲", "-")), 2) &lt; 0, ABS(ROUND(VALUE(SUBSTITUTE(連結実質赤字比率に係る赤字・黒字の構成分析!J$39,"▲", "-")), 2)), NA())</f>
        <v>#N/A</v>
      </c>
      <c r="K31" s="170">
        <f>IF(ROUND(VALUE(SUBSTITUTE(連結実質赤字比率に係る赤字・黒字の構成分析!J$39,"▲", "-")), 2) &gt;= 0, ABS(ROUND(VALUE(SUBSTITUTE(連結実質赤字比率に係る赤字・黒字の構成分析!J$39,"▲", "-")), 2)), NA())</f>
        <v>0.06</v>
      </c>
    </row>
    <row r="32" spans="1:11" x14ac:dyDescent="0.15">
      <c r="A32" s="170" t="str">
        <f>IF(連結実質赤字比率に係る赤字・黒字の構成分析!C$38="",NA(),連結実質赤字比率に係る赤字・黒字の構成分析!C$38)</f>
        <v>青木村介護保険特別会計</v>
      </c>
      <c r="B32" s="170" t="e">
        <f>IF(ROUND(VALUE(SUBSTITUTE(連結実質赤字比率に係る赤字・黒字の構成分析!F$38,"▲", "-")), 2) &lt; 0, ABS(ROUND(VALUE(SUBSTITUTE(連結実質赤字比率に係る赤字・黒字の構成分析!F$38,"▲", "-")), 2)), NA())</f>
        <v>#N/A</v>
      </c>
      <c r="C32" s="170">
        <f>IF(ROUND(VALUE(SUBSTITUTE(連結実質赤字比率に係る赤字・黒字の構成分析!F$38,"▲", "-")), 2) &gt;= 0, ABS(ROUND(VALUE(SUBSTITUTE(連結実質赤字比率に係る赤字・黒字の構成分析!F$38,"▲", "-")), 2)), NA())</f>
        <v>0.49</v>
      </c>
      <c r="D32" s="170" t="e">
        <f>IF(ROUND(VALUE(SUBSTITUTE(連結実質赤字比率に係る赤字・黒字の構成分析!G$38,"▲", "-")), 2) &lt; 0, ABS(ROUND(VALUE(SUBSTITUTE(連結実質赤字比率に係る赤字・黒字の構成分析!G$38,"▲", "-")), 2)), NA())</f>
        <v>#N/A</v>
      </c>
      <c r="E32" s="170">
        <f>IF(ROUND(VALUE(SUBSTITUTE(連結実質赤字比率に係る赤字・黒字の構成分析!G$38,"▲", "-")), 2) &gt;= 0, ABS(ROUND(VALUE(SUBSTITUTE(連結実質赤字比率に係る赤字・黒字の構成分析!G$38,"▲", "-")), 2)), NA())</f>
        <v>0.25</v>
      </c>
      <c r="F32" s="170" t="e">
        <f>IF(ROUND(VALUE(SUBSTITUTE(連結実質赤字比率に係る赤字・黒字の構成分析!H$38,"▲", "-")), 2) &lt; 0, ABS(ROUND(VALUE(SUBSTITUTE(連結実質赤字比率に係る赤字・黒字の構成分析!H$38,"▲", "-")), 2)), NA())</f>
        <v>#N/A</v>
      </c>
      <c r="G32" s="170">
        <f>IF(ROUND(VALUE(SUBSTITUTE(連結実質赤字比率に係る赤字・黒字の構成分析!H$38,"▲", "-")), 2) &gt;= 0, ABS(ROUND(VALUE(SUBSTITUTE(連結実質赤字比率に係る赤字・黒字の構成分析!H$38,"▲", "-")), 2)), NA())</f>
        <v>0.25</v>
      </c>
      <c r="H32" s="170" t="e">
        <f>IF(ROUND(VALUE(SUBSTITUTE(連結実質赤字比率に係る赤字・黒字の構成分析!I$38,"▲", "-")), 2) &lt; 0, ABS(ROUND(VALUE(SUBSTITUTE(連結実質赤字比率に係る赤字・黒字の構成分析!I$38,"▲", "-")), 2)), NA())</f>
        <v>#N/A</v>
      </c>
      <c r="I32" s="170">
        <f>IF(ROUND(VALUE(SUBSTITUTE(連結実質赤字比率に係る赤字・黒字の構成分析!I$38,"▲", "-")), 2) &gt;= 0, ABS(ROUND(VALUE(SUBSTITUTE(連結実質赤字比率に係る赤字・黒字の構成分析!I$38,"▲", "-")), 2)), NA())</f>
        <v>0.31</v>
      </c>
      <c r="J32" s="170" t="e">
        <f>IF(ROUND(VALUE(SUBSTITUTE(連結実質赤字比率に係る赤字・黒字の構成分析!J$38,"▲", "-")), 2) &lt; 0, ABS(ROUND(VALUE(SUBSTITUTE(連結実質赤字比率に係る赤字・黒字の構成分析!J$38,"▲", "-")), 2)), NA())</f>
        <v>#N/A</v>
      </c>
      <c r="K32" s="170">
        <f>IF(ROUND(VALUE(SUBSTITUTE(連結実質赤字比率に係る赤字・黒字の構成分析!J$38,"▲", "-")), 2) &gt;= 0, ABS(ROUND(VALUE(SUBSTITUTE(連結実質赤字比率に係る赤字・黒字の構成分析!J$38,"▲", "-")), 2)), NA())</f>
        <v>0.26</v>
      </c>
    </row>
    <row r="33" spans="1:16" x14ac:dyDescent="0.15">
      <c r="A33" s="170" t="str">
        <f>IF(連結実質赤字比率に係る赤字・黒字の構成分析!C$37="",NA(),連結実質赤字比率に係る赤字・黒字の構成分析!C$37)</f>
        <v>青木村特定環境保全公共下水道事業会計</v>
      </c>
      <c r="B33" s="170" t="e">
        <f>IF(ROUND(VALUE(SUBSTITUTE(連結実質赤字比率に係る赤字・黒字の構成分析!F$37,"▲", "-")), 2) &lt; 0, ABS(ROUND(VALUE(SUBSTITUTE(連結実質赤字比率に係る赤字・黒字の構成分析!F$37,"▲", "-")), 2)), NA())</f>
        <v>#VALUE!</v>
      </c>
      <c r="C33" s="170" t="e">
        <f>IF(ROUND(VALUE(SUBSTITUTE(連結実質赤字比率に係る赤字・黒字の構成分析!F$37,"▲", "-")), 2) &gt;= 0, ABS(ROUND(VALUE(SUBSTITUTE(連結実質赤字比率に係る赤字・黒字の構成分析!F$37,"▲", "-")), 2)), NA())</f>
        <v>#VALUE!</v>
      </c>
      <c r="D33" s="170" t="e">
        <f>IF(ROUND(VALUE(SUBSTITUTE(連結実質赤字比率に係る赤字・黒字の構成分析!G$37,"▲", "-")), 2) &lt; 0, ABS(ROUND(VALUE(SUBSTITUTE(連結実質赤字比率に係る赤字・黒字の構成分析!G$37,"▲", "-")), 2)), NA())</f>
        <v>#VALUE!</v>
      </c>
      <c r="E33" s="170" t="e">
        <f>IF(ROUND(VALUE(SUBSTITUTE(連結実質赤字比率に係る赤字・黒字の構成分析!G$37,"▲", "-")), 2) &gt;= 0, ABS(ROUND(VALUE(SUBSTITUTE(連結実質赤字比率に係る赤字・黒字の構成分析!G$37,"▲", "-")), 2)), NA())</f>
        <v>#VALUE!</v>
      </c>
      <c r="F33" s="170" t="e">
        <f>IF(ROUND(VALUE(SUBSTITUTE(連結実質赤字比率に係る赤字・黒字の構成分析!H$37,"▲", "-")), 2) &lt; 0, ABS(ROUND(VALUE(SUBSTITUTE(連結実質赤字比率に係る赤字・黒字の構成分析!H$37,"▲", "-")), 2)), NA())</f>
        <v>#VALUE!</v>
      </c>
      <c r="G33" s="170" t="e">
        <f>IF(ROUND(VALUE(SUBSTITUTE(連結実質赤字比率に係る赤字・黒字の構成分析!H$37,"▲", "-")), 2) &gt;= 0, ABS(ROUND(VALUE(SUBSTITUTE(連結実質赤字比率に係る赤字・黒字の構成分析!H$37,"▲", "-")), 2)), NA())</f>
        <v>#VALUE!</v>
      </c>
      <c r="H33" s="170" t="e">
        <f>IF(ROUND(VALUE(SUBSTITUTE(連結実質赤字比率に係る赤字・黒字の構成分析!I$37,"▲", "-")), 2) &lt; 0, ABS(ROUND(VALUE(SUBSTITUTE(連結実質赤字比率に係る赤字・黒字の構成分析!I$37,"▲", "-")), 2)), NA())</f>
        <v>#N/A</v>
      </c>
      <c r="I33" s="170">
        <f>IF(ROUND(VALUE(SUBSTITUTE(連結実質赤字比率に係る赤字・黒字の構成分析!I$37,"▲", "-")), 2) &gt;= 0, ABS(ROUND(VALUE(SUBSTITUTE(連結実質赤字比率に係る赤字・黒字の構成分析!I$37,"▲", "-")), 2)), NA())</f>
        <v>0.72</v>
      </c>
      <c r="J33" s="170" t="e">
        <f>IF(ROUND(VALUE(SUBSTITUTE(連結実質赤字比率に係る赤字・黒字の構成分析!J$37,"▲", "-")), 2) &lt; 0, ABS(ROUND(VALUE(SUBSTITUTE(連結実質赤字比率に係る赤字・黒字の構成分析!J$37,"▲", "-")), 2)), NA())</f>
        <v>#N/A</v>
      </c>
      <c r="K33" s="170">
        <f>IF(ROUND(VALUE(SUBSTITUTE(連結実質赤字比率に係る赤字・黒字の構成分析!J$37,"▲", "-")), 2) &gt;= 0, ABS(ROUND(VALUE(SUBSTITUTE(連結実質赤字比率に係る赤字・黒字の構成分析!J$37,"▲", "-")), 2)), NA())</f>
        <v>0.87</v>
      </c>
    </row>
    <row r="34" spans="1:16" x14ac:dyDescent="0.15">
      <c r="A34" s="170" t="str">
        <f>IF(連結実質赤字比率に係る赤字・黒字の構成分析!C$36="",NA(),連結実質赤字比率に係る赤字・黒字の構成分析!C$36)</f>
        <v>青木村国民健康保険特別会計</v>
      </c>
      <c r="B34" s="170" t="e">
        <f>IF(ROUND(VALUE(SUBSTITUTE(連結実質赤字比率に係る赤字・黒字の構成分析!F$36,"▲", "-")), 2) &lt; 0, ABS(ROUND(VALUE(SUBSTITUTE(連結実質赤字比率に係る赤字・黒字の構成分析!F$36,"▲", "-")), 2)), NA())</f>
        <v>#N/A</v>
      </c>
      <c r="C34" s="170">
        <f>IF(ROUND(VALUE(SUBSTITUTE(連結実質赤字比率に係る赤字・黒字の構成分析!F$36,"▲", "-")), 2) &gt;= 0, ABS(ROUND(VALUE(SUBSTITUTE(連結実質赤字比率に係る赤字・黒字の構成分析!F$36,"▲", "-")), 2)), NA())</f>
        <v>1.06</v>
      </c>
      <c r="D34" s="170" t="e">
        <f>IF(ROUND(VALUE(SUBSTITUTE(連結実質赤字比率に係る赤字・黒字の構成分析!G$36,"▲", "-")), 2) &lt; 0, ABS(ROUND(VALUE(SUBSTITUTE(連結実質赤字比率に係る赤字・黒字の構成分析!G$36,"▲", "-")), 2)), NA())</f>
        <v>#N/A</v>
      </c>
      <c r="E34" s="170">
        <f>IF(ROUND(VALUE(SUBSTITUTE(連結実質赤字比率に係る赤字・黒字の構成分析!G$36,"▲", "-")), 2) &gt;= 0, ABS(ROUND(VALUE(SUBSTITUTE(連結実質赤字比率に係る赤字・黒字の構成分析!G$36,"▲", "-")), 2)), NA())</f>
        <v>0.59</v>
      </c>
      <c r="F34" s="170" t="e">
        <f>IF(ROUND(VALUE(SUBSTITUTE(連結実質赤字比率に係る赤字・黒字の構成分析!H$36,"▲", "-")), 2) &lt; 0, ABS(ROUND(VALUE(SUBSTITUTE(連結実質赤字比率に係る赤字・黒字の構成分析!H$36,"▲", "-")), 2)), NA())</f>
        <v>#N/A</v>
      </c>
      <c r="G34" s="170">
        <f>IF(ROUND(VALUE(SUBSTITUTE(連結実質赤字比率に係る赤字・黒字の構成分析!H$36,"▲", "-")), 2) &gt;= 0, ABS(ROUND(VALUE(SUBSTITUTE(連結実質赤字比率に係る赤字・黒字の構成分析!H$36,"▲", "-")), 2)), NA())</f>
        <v>0.49</v>
      </c>
      <c r="H34" s="170" t="e">
        <f>IF(ROUND(VALUE(SUBSTITUTE(連結実質赤字比率に係る赤字・黒字の構成分析!I$36,"▲", "-")), 2) &lt; 0, ABS(ROUND(VALUE(SUBSTITUTE(連結実質赤字比率に係る赤字・黒字の構成分析!I$36,"▲", "-")), 2)), NA())</f>
        <v>#N/A</v>
      </c>
      <c r="I34" s="170">
        <f>IF(ROUND(VALUE(SUBSTITUTE(連結実質赤字比率に係る赤字・黒字の構成分析!I$36,"▲", "-")), 2) &gt;= 0, ABS(ROUND(VALUE(SUBSTITUTE(連結実質赤字比率に係る赤字・黒字の構成分析!I$36,"▲", "-")), 2)), NA())</f>
        <v>1.1000000000000001</v>
      </c>
      <c r="J34" s="170" t="e">
        <f>IF(ROUND(VALUE(SUBSTITUTE(連結実質赤字比率に係る赤字・黒字の構成分析!J$36,"▲", "-")), 2) &lt; 0, ABS(ROUND(VALUE(SUBSTITUTE(連結実質赤字比率に係る赤字・黒字の構成分析!J$36,"▲", "-")), 2)), NA())</f>
        <v>#N/A</v>
      </c>
      <c r="K34" s="170">
        <f>IF(ROUND(VALUE(SUBSTITUTE(連結実質赤字比率に係る赤字・黒字の構成分析!J$36,"▲", "-")), 2) &gt;= 0, ABS(ROUND(VALUE(SUBSTITUTE(連結実質赤字比率に係る赤字・黒字の構成分析!J$36,"▲", "-")), 2)), NA())</f>
        <v>1.56</v>
      </c>
    </row>
    <row r="35" spans="1:16" x14ac:dyDescent="0.15">
      <c r="A35" s="170" t="str">
        <f>IF(連結実質赤字比率に係る赤字・黒字の構成分析!C$35="",NA(),連結実質赤字比率に係る赤字・黒字の構成分析!C$35)</f>
        <v>青木村簡易水道事業会計</v>
      </c>
      <c r="B35" s="170" t="e">
        <f>IF(ROUND(VALUE(SUBSTITUTE(連結実質赤字比率に係る赤字・黒字の構成分析!F$35,"▲", "-")), 2) &lt; 0, ABS(ROUND(VALUE(SUBSTITUTE(連結実質赤字比率に係る赤字・黒字の構成分析!F$35,"▲", "-")), 2)), NA())</f>
        <v>#VALUE!</v>
      </c>
      <c r="C35" s="170" t="e">
        <f>IF(ROUND(VALUE(SUBSTITUTE(連結実質赤字比率に係る赤字・黒字の構成分析!F$35,"▲", "-")), 2) &gt;= 0, ABS(ROUND(VALUE(SUBSTITUTE(連結実質赤字比率に係る赤字・黒字の構成分析!F$35,"▲", "-")), 2)), NA())</f>
        <v>#VALUE!</v>
      </c>
      <c r="D35" s="170" t="e">
        <f>IF(ROUND(VALUE(SUBSTITUTE(連結実質赤字比率に係る赤字・黒字の構成分析!G$35,"▲", "-")), 2) &lt; 0, ABS(ROUND(VALUE(SUBSTITUTE(連結実質赤字比率に係る赤字・黒字の構成分析!G$35,"▲", "-")), 2)), NA())</f>
        <v>#VALUE!</v>
      </c>
      <c r="E35" s="170" t="e">
        <f>IF(ROUND(VALUE(SUBSTITUTE(連結実質赤字比率に係る赤字・黒字の構成分析!G$35,"▲", "-")), 2) &gt;= 0, ABS(ROUND(VALUE(SUBSTITUTE(連結実質赤字比率に係る赤字・黒字の構成分析!G$35,"▲", "-")), 2)), NA())</f>
        <v>#VALUE!</v>
      </c>
      <c r="F35" s="170" t="e">
        <f>IF(ROUND(VALUE(SUBSTITUTE(連結実質赤字比率に係る赤字・黒字の構成分析!H$35,"▲", "-")), 2) &lt; 0, ABS(ROUND(VALUE(SUBSTITUTE(連結実質赤字比率に係る赤字・黒字の構成分析!H$35,"▲", "-")), 2)), NA())</f>
        <v>#VALUE!</v>
      </c>
      <c r="G35" s="170" t="e">
        <f>IF(ROUND(VALUE(SUBSTITUTE(連結実質赤字比率に係る赤字・黒字の構成分析!H$35,"▲", "-")), 2) &gt;= 0, ABS(ROUND(VALUE(SUBSTITUTE(連結実質赤字比率に係る赤字・黒字の構成分析!H$35,"▲", "-")), 2)), NA())</f>
        <v>#VALUE!</v>
      </c>
      <c r="H35" s="170" t="e">
        <f>IF(ROUND(VALUE(SUBSTITUTE(連結実質赤字比率に係る赤字・黒字の構成分析!I$35,"▲", "-")), 2) &lt; 0, ABS(ROUND(VALUE(SUBSTITUTE(連結実質赤字比率に係る赤字・黒字の構成分析!I$35,"▲", "-")), 2)), NA())</f>
        <v>#N/A</v>
      </c>
      <c r="I35" s="170">
        <f>IF(ROUND(VALUE(SUBSTITUTE(連結実質赤字比率に係る赤字・黒字の構成分析!I$35,"▲", "-")), 2) &gt;= 0, ABS(ROUND(VALUE(SUBSTITUTE(連結実質赤字比率に係る赤字・黒字の構成分析!I$35,"▲", "-")), 2)), NA())</f>
        <v>3.34</v>
      </c>
      <c r="J35" s="170" t="e">
        <f>IF(ROUND(VALUE(SUBSTITUTE(連結実質赤字比率に係る赤字・黒字の構成分析!J$35,"▲", "-")), 2) &lt; 0, ABS(ROUND(VALUE(SUBSTITUTE(連結実質赤字比率に係る赤字・黒字の構成分析!J$35,"▲", "-")), 2)), NA())</f>
        <v>#N/A</v>
      </c>
      <c r="K35" s="170">
        <f>IF(ROUND(VALUE(SUBSTITUTE(連結実質赤字比率に係る赤字・黒字の構成分析!J$35,"▲", "-")), 2) &gt;= 0, ABS(ROUND(VALUE(SUBSTITUTE(連結実質赤字比率に係る赤字・黒字の構成分析!J$35,"▲", "-")), 2)), NA())</f>
        <v>3.07</v>
      </c>
    </row>
    <row r="36" spans="1:16" x14ac:dyDescent="0.15">
      <c r="A36" s="170" t="str">
        <f>IF(連結実質赤字比率に係る赤字・黒字の構成分析!C$34="",NA(),連結実質赤字比率に係る赤字・黒字の構成分析!C$34)</f>
        <v>一般会計</v>
      </c>
      <c r="B36" s="170" t="e">
        <f>IF(ROUND(VALUE(SUBSTITUTE(連結実質赤字比率に係る赤字・黒字の構成分析!F$34,"▲", "-")), 2) &lt; 0, ABS(ROUND(VALUE(SUBSTITUTE(連結実質赤字比率に係る赤字・黒字の構成分析!F$34,"▲", "-")), 2)), NA())</f>
        <v>#N/A</v>
      </c>
      <c r="C36" s="170">
        <f>IF(ROUND(VALUE(SUBSTITUTE(連結実質赤字比率に係る赤字・黒字の構成分析!F$34,"▲", "-")), 2) &gt;= 0, ABS(ROUND(VALUE(SUBSTITUTE(連結実質赤字比率に係る赤字・黒字の構成分析!F$34,"▲", "-")), 2)), NA())</f>
        <v>15.32</v>
      </c>
      <c r="D36" s="170" t="e">
        <f>IF(ROUND(VALUE(SUBSTITUTE(連結実質赤字比率に係る赤字・黒字の構成分析!G$34,"▲", "-")), 2) &lt; 0, ABS(ROUND(VALUE(SUBSTITUTE(連結実質赤字比率に係る赤字・黒字の構成分析!G$34,"▲", "-")), 2)), NA())</f>
        <v>#N/A</v>
      </c>
      <c r="E36" s="170">
        <f>IF(ROUND(VALUE(SUBSTITUTE(連結実質赤字比率に係る赤字・黒字の構成分析!G$34,"▲", "-")), 2) &gt;= 0, ABS(ROUND(VALUE(SUBSTITUTE(連結実質赤字比率に係る赤字・黒字の構成分析!G$34,"▲", "-")), 2)), NA())</f>
        <v>7.96</v>
      </c>
      <c r="F36" s="170" t="e">
        <f>IF(ROUND(VALUE(SUBSTITUTE(連結実質赤字比率に係る赤字・黒字の構成分析!H$34,"▲", "-")), 2) &lt; 0, ABS(ROUND(VALUE(SUBSTITUTE(連結実質赤字比率に係る赤字・黒字の構成分析!H$34,"▲", "-")), 2)), NA())</f>
        <v>#N/A</v>
      </c>
      <c r="G36" s="170">
        <f>IF(ROUND(VALUE(SUBSTITUTE(連結実質赤字比率に係る赤字・黒字の構成分析!H$34,"▲", "-")), 2) &gt;= 0, ABS(ROUND(VALUE(SUBSTITUTE(連結実質赤字比率に係る赤字・黒字の構成分析!H$34,"▲", "-")), 2)), NA())</f>
        <v>7.95</v>
      </c>
      <c r="H36" s="170" t="e">
        <f>IF(ROUND(VALUE(SUBSTITUTE(連結実質赤字比率に係る赤字・黒字の構成分析!I$34,"▲", "-")), 2) &lt; 0, ABS(ROUND(VALUE(SUBSTITUTE(連結実質赤字比率に係る赤字・黒字の構成分析!I$34,"▲", "-")), 2)), NA())</f>
        <v>#N/A</v>
      </c>
      <c r="I36" s="170">
        <f>IF(ROUND(VALUE(SUBSTITUTE(連結実質赤字比率に係る赤字・黒字の構成分析!I$34,"▲", "-")), 2) &gt;= 0, ABS(ROUND(VALUE(SUBSTITUTE(連結実質赤字比率に係る赤字・黒字の構成分析!I$34,"▲", "-")), 2)), NA())</f>
        <v>8.31</v>
      </c>
      <c r="J36" s="170" t="e">
        <f>IF(ROUND(VALUE(SUBSTITUTE(連結実質赤字比率に係る赤字・黒字の構成分析!J$34,"▲", "-")), 2) &lt; 0, ABS(ROUND(VALUE(SUBSTITUTE(連結実質赤字比率に係る赤字・黒字の構成分析!J$34,"▲", "-")), 2)), NA())</f>
        <v>#N/A</v>
      </c>
      <c r="K36" s="170">
        <f>IF(ROUND(VALUE(SUBSTITUTE(連結実質赤字比率に係る赤字・黒字の構成分析!J$34,"▲", "-")), 2) &gt;= 0, ABS(ROUND(VALUE(SUBSTITUTE(連結実質赤字比率に係る赤字・黒字の構成分析!J$34,"▲", "-")), 2)), NA())</f>
        <v>7.69</v>
      </c>
    </row>
    <row r="39" spans="1:16" x14ac:dyDescent="0.15">
      <c r="A39" s="139" t="s">
        <v>60</v>
      </c>
    </row>
    <row r="40" spans="1:16" x14ac:dyDescent="0.15">
      <c r="A40" s="171"/>
      <c r="B40" s="171" t="str">
        <f>'実質公債費比率（分子）の構造'!K$44</f>
        <v>H29</v>
      </c>
      <c r="C40" s="171"/>
      <c r="D40" s="171"/>
      <c r="E40" s="171" t="str">
        <f>'実質公債費比率（分子）の構造'!L$44</f>
        <v>H30</v>
      </c>
      <c r="F40" s="171"/>
      <c r="G40" s="171"/>
      <c r="H40" s="171" t="str">
        <f>'実質公債費比率（分子）の構造'!M$44</f>
        <v>R01</v>
      </c>
      <c r="I40" s="171"/>
      <c r="J40" s="171"/>
      <c r="K40" s="171" t="str">
        <f>'実質公債費比率（分子）の構造'!N$44</f>
        <v>R02</v>
      </c>
      <c r="L40" s="171"/>
      <c r="M40" s="171"/>
      <c r="N40" s="171" t="str">
        <f>'実質公債費比率（分子）の構造'!O$44</f>
        <v>R03</v>
      </c>
      <c r="O40" s="171"/>
      <c r="P40" s="171"/>
    </row>
    <row r="41" spans="1:16" x14ac:dyDescent="0.15">
      <c r="A41" s="171"/>
      <c r="B41" s="171" t="s">
        <v>61</v>
      </c>
      <c r="C41" s="171"/>
      <c r="D41" s="171" t="s">
        <v>62</v>
      </c>
      <c r="E41" s="171" t="s">
        <v>61</v>
      </c>
      <c r="F41" s="171"/>
      <c r="G41" s="171" t="s">
        <v>62</v>
      </c>
      <c r="H41" s="171" t="s">
        <v>61</v>
      </c>
      <c r="I41" s="171"/>
      <c r="J41" s="171" t="s">
        <v>62</v>
      </c>
      <c r="K41" s="171" t="s">
        <v>61</v>
      </c>
      <c r="L41" s="171"/>
      <c r="M41" s="171" t="s">
        <v>62</v>
      </c>
      <c r="N41" s="171" t="s">
        <v>61</v>
      </c>
      <c r="O41" s="171"/>
      <c r="P41" s="171" t="s">
        <v>62</v>
      </c>
    </row>
    <row r="42" spans="1:16" x14ac:dyDescent="0.15">
      <c r="A42" s="171" t="s">
        <v>63</v>
      </c>
      <c r="B42" s="171"/>
      <c r="C42" s="171"/>
      <c r="D42" s="171">
        <f>'実質公債費比率（分子）の構造'!K$52</f>
        <v>326</v>
      </c>
      <c r="E42" s="171"/>
      <c r="F42" s="171"/>
      <c r="G42" s="171">
        <f>'実質公債費比率（分子）の構造'!L$52</f>
        <v>324</v>
      </c>
      <c r="H42" s="171"/>
      <c r="I42" s="171"/>
      <c r="J42" s="171">
        <f>'実質公債費比率（分子）の構造'!M$52</f>
        <v>323</v>
      </c>
      <c r="K42" s="171"/>
      <c r="L42" s="171"/>
      <c r="M42" s="171">
        <f>'実質公債費比率（分子）の構造'!N$52</f>
        <v>317</v>
      </c>
      <c r="N42" s="171"/>
      <c r="O42" s="171"/>
      <c r="P42" s="171">
        <f>'実質公債費比率（分子）の構造'!O$52</f>
        <v>304</v>
      </c>
    </row>
    <row r="43" spans="1:16" x14ac:dyDescent="0.15">
      <c r="A43" s="171" t="s">
        <v>18</v>
      </c>
      <c r="B43" s="171" t="str">
        <f>'実質公債費比率（分子）の構造'!K$51</f>
        <v>-</v>
      </c>
      <c r="C43" s="171"/>
      <c r="D43" s="171"/>
      <c r="E43" s="171" t="str">
        <f>'実質公債費比率（分子）の構造'!L$51</f>
        <v>-</v>
      </c>
      <c r="F43" s="171"/>
      <c r="G43" s="171"/>
      <c r="H43" s="171" t="str">
        <f>'実質公債費比率（分子）の構造'!M$51</f>
        <v>-</v>
      </c>
      <c r="I43" s="171"/>
      <c r="J43" s="171"/>
      <c r="K43" s="171" t="str">
        <f>'実質公債費比率（分子）の構造'!N$51</f>
        <v>-</v>
      </c>
      <c r="L43" s="171"/>
      <c r="M43" s="171"/>
      <c r="N43" s="171" t="str">
        <f>'実質公債費比率（分子）の構造'!O$51</f>
        <v>-</v>
      </c>
      <c r="O43" s="171"/>
      <c r="P43" s="171"/>
    </row>
    <row r="44" spans="1:16" x14ac:dyDescent="0.15">
      <c r="A44" s="171" t="s">
        <v>64</v>
      </c>
      <c r="B44" s="171" t="str">
        <f>'実質公債費比率（分子）の構造'!K$50</f>
        <v>-</v>
      </c>
      <c r="C44" s="171"/>
      <c r="D44" s="171"/>
      <c r="E44" s="171" t="str">
        <f>'実質公債費比率（分子）の構造'!L$50</f>
        <v>-</v>
      </c>
      <c r="F44" s="171"/>
      <c r="G44" s="171"/>
      <c r="H44" s="171" t="str">
        <f>'実質公債費比率（分子）の構造'!M$50</f>
        <v>-</v>
      </c>
      <c r="I44" s="171"/>
      <c r="J44" s="171"/>
      <c r="K44" s="171" t="str">
        <f>'実質公債費比率（分子）の構造'!N$50</f>
        <v>-</v>
      </c>
      <c r="L44" s="171"/>
      <c r="M44" s="171"/>
      <c r="N44" s="171" t="str">
        <f>'実質公債費比率（分子）の構造'!O$50</f>
        <v>-</v>
      </c>
      <c r="O44" s="171"/>
      <c r="P44" s="171"/>
    </row>
    <row r="45" spans="1:16" x14ac:dyDescent="0.15">
      <c r="A45" s="171" t="s">
        <v>65</v>
      </c>
      <c r="B45" s="171">
        <f>'実質公債費比率（分子）の構造'!K$49</f>
        <v>10</v>
      </c>
      <c r="C45" s="171"/>
      <c r="D45" s="171"/>
      <c r="E45" s="171">
        <f>'実質公債費比率（分子）の構造'!L$49</f>
        <v>10</v>
      </c>
      <c r="F45" s="171"/>
      <c r="G45" s="171"/>
      <c r="H45" s="171">
        <f>'実質公債費比率（分子）の構造'!M$49</f>
        <v>10</v>
      </c>
      <c r="I45" s="171"/>
      <c r="J45" s="171"/>
      <c r="K45" s="171">
        <f>'実質公債費比率（分子）の構造'!N$49</f>
        <v>10</v>
      </c>
      <c r="L45" s="171"/>
      <c r="M45" s="171"/>
      <c r="N45" s="171">
        <f>'実質公債費比率（分子）の構造'!O$49</f>
        <v>11</v>
      </c>
      <c r="O45" s="171"/>
      <c r="P45" s="171"/>
    </row>
    <row r="46" spans="1:16" x14ac:dyDescent="0.15">
      <c r="A46" s="171" t="s">
        <v>66</v>
      </c>
      <c r="B46" s="171">
        <f>'実質公債費比率（分子）の構造'!K$48</f>
        <v>213</v>
      </c>
      <c r="C46" s="171"/>
      <c r="D46" s="171"/>
      <c r="E46" s="171">
        <f>'実質公債費比率（分子）の構造'!L$48</f>
        <v>206</v>
      </c>
      <c r="F46" s="171"/>
      <c r="G46" s="171"/>
      <c r="H46" s="171">
        <f>'実質公債費比率（分子）の構造'!M$48</f>
        <v>210</v>
      </c>
      <c r="I46" s="171"/>
      <c r="J46" s="171"/>
      <c r="K46" s="171">
        <f>'実質公債費比率（分子）の構造'!N$48</f>
        <v>247</v>
      </c>
      <c r="L46" s="171"/>
      <c r="M46" s="171"/>
      <c r="N46" s="171">
        <f>'実質公債費比率（分子）の構造'!O$48</f>
        <v>255</v>
      </c>
      <c r="O46" s="171"/>
      <c r="P46" s="171"/>
    </row>
    <row r="47" spans="1:16" x14ac:dyDescent="0.15">
      <c r="A47" s="171" t="s">
        <v>67</v>
      </c>
      <c r="B47" s="171" t="str">
        <f>'実質公債費比率（分子）の構造'!K$47</f>
        <v>-</v>
      </c>
      <c r="C47" s="171"/>
      <c r="D47" s="171"/>
      <c r="E47" s="171" t="str">
        <f>'実質公債費比率（分子）の構造'!L$47</f>
        <v>-</v>
      </c>
      <c r="F47" s="171"/>
      <c r="G47" s="171"/>
      <c r="H47" s="171" t="str">
        <f>'実質公債費比率（分子）の構造'!M$47</f>
        <v>-</v>
      </c>
      <c r="I47" s="171"/>
      <c r="J47" s="171"/>
      <c r="K47" s="171" t="str">
        <f>'実質公債費比率（分子）の構造'!N$47</f>
        <v>-</v>
      </c>
      <c r="L47" s="171"/>
      <c r="M47" s="171"/>
      <c r="N47" s="171" t="str">
        <f>'実質公債費比率（分子）の構造'!O$47</f>
        <v>-</v>
      </c>
      <c r="O47" s="171"/>
      <c r="P47" s="171"/>
    </row>
    <row r="48" spans="1:16" x14ac:dyDescent="0.15">
      <c r="A48" s="171" t="s">
        <v>68</v>
      </c>
      <c r="B48" s="171" t="str">
        <f>'実質公債費比率（分子）の構造'!K$46</f>
        <v>-</v>
      </c>
      <c r="C48" s="171"/>
      <c r="D48" s="171"/>
      <c r="E48" s="171" t="str">
        <f>'実質公債費比率（分子）の構造'!L$46</f>
        <v>-</v>
      </c>
      <c r="F48" s="171"/>
      <c r="G48" s="171"/>
      <c r="H48" s="171" t="str">
        <f>'実質公債費比率（分子）の構造'!M$46</f>
        <v>-</v>
      </c>
      <c r="I48" s="171"/>
      <c r="J48" s="171"/>
      <c r="K48" s="171" t="str">
        <f>'実質公債費比率（分子）の構造'!N$46</f>
        <v>-</v>
      </c>
      <c r="L48" s="171"/>
      <c r="M48" s="171"/>
      <c r="N48" s="171" t="str">
        <f>'実質公債費比率（分子）の構造'!O$46</f>
        <v>-</v>
      </c>
      <c r="O48" s="171"/>
      <c r="P48" s="171"/>
    </row>
    <row r="49" spans="1:16" x14ac:dyDescent="0.15">
      <c r="A49" s="171" t="s">
        <v>69</v>
      </c>
      <c r="B49" s="171">
        <f>'実質公債費比率（分子）の構造'!K$45</f>
        <v>212</v>
      </c>
      <c r="C49" s="171"/>
      <c r="D49" s="171"/>
      <c r="E49" s="171">
        <f>'実質公債費比率（分子）の構造'!L$45</f>
        <v>213</v>
      </c>
      <c r="F49" s="171"/>
      <c r="G49" s="171"/>
      <c r="H49" s="171">
        <f>'実質公債費比率（分子）の構造'!M$45</f>
        <v>209</v>
      </c>
      <c r="I49" s="171"/>
      <c r="J49" s="171"/>
      <c r="K49" s="171">
        <f>'実質公債費比率（分子）の構造'!N$45</f>
        <v>186</v>
      </c>
      <c r="L49" s="171"/>
      <c r="M49" s="171"/>
      <c r="N49" s="171">
        <f>'実質公債費比率（分子）の構造'!O$45</f>
        <v>188</v>
      </c>
      <c r="O49" s="171"/>
      <c r="P49" s="171"/>
    </row>
    <row r="50" spans="1:16" x14ac:dyDescent="0.15">
      <c r="A50" s="171" t="s">
        <v>70</v>
      </c>
      <c r="B50" s="171" t="e">
        <f>NA()</f>
        <v>#N/A</v>
      </c>
      <c r="C50" s="171">
        <f>IF(ISNUMBER('実質公債費比率（分子）の構造'!K$53),'実質公債費比率（分子）の構造'!K$53,NA())</f>
        <v>109</v>
      </c>
      <c r="D50" s="171" t="e">
        <f>NA()</f>
        <v>#N/A</v>
      </c>
      <c r="E50" s="171" t="e">
        <f>NA()</f>
        <v>#N/A</v>
      </c>
      <c r="F50" s="171">
        <f>IF(ISNUMBER('実質公債費比率（分子）の構造'!L$53),'実質公債費比率（分子）の構造'!L$53,NA())</f>
        <v>105</v>
      </c>
      <c r="G50" s="171" t="e">
        <f>NA()</f>
        <v>#N/A</v>
      </c>
      <c r="H50" s="171" t="e">
        <f>NA()</f>
        <v>#N/A</v>
      </c>
      <c r="I50" s="171">
        <f>IF(ISNUMBER('実質公債費比率（分子）の構造'!M$53),'実質公債費比率（分子）の構造'!M$53,NA())</f>
        <v>106</v>
      </c>
      <c r="J50" s="171" t="e">
        <f>NA()</f>
        <v>#N/A</v>
      </c>
      <c r="K50" s="171" t="e">
        <f>NA()</f>
        <v>#N/A</v>
      </c>
      <c r="L50" s="171">
        <f>IF(ISNUMBER('実質公債費比率（分子）の構造'!N$53),'実質公債費比率（分子）の構造'!N$53,NA())</f>
        <v>126</v>
      </c>
      <c r="M50" s="171" t="e">
        <f>NA()</f>
        <v>#N/A</v>
      </c>
      <c r="N50" s="171" t="e">
        <f>NA()</f>
        <v>#N/A</v>
      </c>
      <c r="O50" s="171">
        <f>IF(ISNUMBER('実質公債費比率（分子）の構造'!O$53),'実質公債費比率（分子）の構造'!O$53,NA())</f>
        <v>150</v>
      </c>
      <c r="P50" s="171" t="e">
        <f>NA()</f>
        <v>#N/A</v>
      </c>
    </row>
    <row r="53" spans="1:16" x14ac:dyDescent="0.15">
      <c r="A53" s="139" t="s">
        <v>71</v>
      </c>
    </row>
    <row r="54" spans="1:16" x14ac:dyDescent="0.15">
      <c r="A54" s="170"/>
      <c r="B54" s="170" t="str">
        <f>'将来負担比率（分子）の構造'!I$40</f>
        <v>H29</v>
      </c>
      <c r="C54" s="170"/>
      <c r="D54" s="170"/>
      <c r="E54" s="170" t="str">
        <f>'将来負担比率（分子）の構造'!J$40</f>
        <v>H30</v>
      </c>
      <c r="F54" s="170"/>
      <c r="G54" s="170"/>
      <c r="H54" s="170" t="str">
        <f>'将来負担比率（分子）の構造'!K$40</f>
        <v>R01</v>
      </c>
      <c r="I54" s="170"/>
      <c r="J54" s="170"/>
      <c r="K54" s="170" t="str">
        <f>'将来負担比率（分子）の構造'!L$40</f>
        <v>R02</v>
      </c>
      <c r="L54" s="170"/>
      <c r="M54" s="170"/>
      <c r="N54" s="170" t="str">
        <f>'将来負担比率（分子）の構造'!M$40</f>
        <v>R03</v>
      </c>
      <c r="O54" s="170"/>
      <c r="P54" s="170"/>
    </row>
    <row r="55" spans="1:16" x14ac:dyDescent="0.15">
      <c r="A55" s="170"/>
      <c r="B55" s="170" t="s">
        <v>72</v>
      </c>
      <c r="C55" s="170"/>
      <c r="D55" s="170" t="s">
        <v>73</v>
      </c>
      <c r="E55" s="170" t="s">
        <v>72</v>
      </c>
      <c r="F55" s="170"/>
      <c r="G55" s="170" t="s">
        <v>73</v>
      </c>
      <c r="H55" s="170" t="s">
        <v>72</v>
      </c>
      <c r="I55" s="170"/>
      <c r="J55" s="170" t="s">
        <v>73</v>
      </c>
      <c r="K55" s="170" t="s">
        <v>72</v>
      </c>
      <c r="L55" s="170"/>
      <c r="M55" s="170" t="s">
        <v>73</v>
      </c>
      <c r="N55" s="170" t="s">
        <v>72</v>
      </c>
      <c r="O55" s="170"/>
      <c r="P55" s="170" t="s">
        <v>73</v>
      </c>
    </row>
    <row r="56" spans="1:16" x14ac:dyDescent="0.15">
      <c r="A56" s="170" t="s">
        <v>43</v>
      </c>
      <c r="B56" s="170"/>
      <c r="C56" s="170"/>
      <c r="D56" s="170">
        <f>'将来負担比率（分子）の構造'!I$52</f>
        <v>2872</v>
      </c>
      <c r="E56" s="170"/>
      <c r="F56" s="170"/>
      <c r="G56" s="170">
        <f>'将来負担比率（分子）の構造'!J$52</f>
        <v>2693</v>
      </c>
      <c r="H56" s="170"/>
      <c r="I56" s="170"/>
      <c r="J56" s="170">
        <f>'将来負担比率（分子）の構造'!K$52</f>
        <v>2484</v>
      </c>
      <c r="K56" s="170"/>
      <c r="L56" s="170"/>
      <c r="M56" s="170">
        <f>'将来負担比率（分子）の構造'!L$52</f>
        <v>2348</v>
      </c>
      <c r="N56" s="170"/>
      <c r="O56" s="170"/>
      <c r="P56" s="170">
        <f>'将来負担比率（分子）の構造'!M$52</f>
        <v>2154</v>
      </c>
    </row>
    <row r="57" spans="1:16" x14ac:dyDescent="0.15">
      <c r="A57" s="170" t="s">
        <v>42</v>
      </c>
      <c r="B57" s="170"/>
      <c r="C57" s="170"/>
      <c r="D57" s="170">
        <f>'将来負担比率（分子）の構造'!I$51</f>
        <v>9</v>
      </c>
      <c r="E57" s="170"/>
      <c r="F57" s="170"/>
      <c r="G57" s="170">
        <f>'将来負担比率（分子）の構造'!J$51</f>
        <v>7</v>
      </c>
      <c r="H57" s="170"/>
      <c r="I57" s="170"/>
      <c r="J57" s="170">
        <f>'将来負担比率（分子）の構造'!K$51</f>
        <v>5</v>
      </c>
      <c r="K57" s="170"/>
      <c r="L57" s="170"/>
      <c r="M57" s="170">
        <f>'将来負担比率（分子）の構造'!L$51</f>
        <v>4</v>
      </c>
      <c r="N57" s="170"/>
      <c r="O57" s="170"/>
      <c r="P57" s="170">
        <f>'将来負担比率（分子）の構造'!M$51</f>
        <v>2</v>
      </c>
    </row>
    <row r="58" spans="1:16" x14ac:dyDescent="0.15">
      <c r="A58" s="170" t="s">
        <v>41</v>
      </c>
      <c r="B58" s="170"/>
      <c r="C58" s="170"/>
      <c r="D58" s="170">
        <f>'将来負担比率（分子）の構造'!I$50</f>
        <v>1973</v>
      </c>
      <c r="E58" s="170"/>
      <c r="F58" s="170"/>
      <c r="G58" s="170">
        <f>'将来負担比率（分子）の構造'!J$50</f>
        <v>1983</v>
      </c>
      <c r="H58" s="170"/>
      <c r="I58" s="170"/>
      <c r="J58" s="170">
        <f>'将来負担比率（分子）の構造'!K$50</f>
        <v>1961</v>
      </c>
      <c r="K58" s="170"/>
      <c r="L58" s="170"/>
      <c r="M58" s="170">
        <f>'将来負担比率（分子）の構造'!L$50</f>
        <v>1984</v>
      </c>
      <c r="N58" s="170"/>
      <c r="O58" s="170"/>
      <c r="P58" s="170">
        <f>'将来負担比率（分子）の構造'!M$50</f>
        <v>2280</v>
      </c>
    </row>
    <row r="59" spans="1:16" x14ac:dyDescent="0.15">
      <c r="A59" s="170" t="s">
        <v>39</v>
      </c>
      <c r="B59" s="170" t="str">
        <f>'将来負担比率（分子）の構造'!I$49</f>
        <v>-</v>
      </c>
      <c r="C59" s="170"/>
      <c r="D59" s="170"/>
      <c r="E59" s="170" t="str">
        <f>'将来負担比率（分子）の構造'!J$49</f>
        <v>-</v>
      </c>
      <c r="F59" s="170"/>
      <c r="G59" s="170"/>
      <c r="H59" s="170" t="str">
        <f>'将来負担比率（分子）の構造'!K$49</f>
        <v>-</v>
      </c>
      <c r="I59" s="170"/>
      <c r="J59" s="170"/>
      <c r="K59" s="170" t="str">
        <f>'将来負担比率（分子）の構造'!L$49</f>
        <v>-</v>
      </c>
      <c r="L59" s="170"/>
      <c r="M59" s="170"/>
      <c r="N59" s="170" t="str">
        <f>'将来負担比率（分子）の構造'!M$49</f>
        <v>-</v>
      </c>
      <c r="O59" s="170"/>
      <c r="P59" s="170"/>
    </row>
    <row r="60" spans="1:16" x14ac:dyDescent="0.15">
      <c r="A60" s="170" t="s">
        <v>38</v>
      </c>
      <c r="B60" s="170" t="str">
        <f>'将来負担比率（分子）の構造'!I$48</f>
        <v>-</v>
      </c>
      <c r="C60" s="170"/>
      <c r="D60" s="170"/>
      <c r="E60" s="170" t="str">
        <f>'将来負担比率（分子）の構造'!J$48</f>
        <v>-</v>
      </c>
      <c r="F60" s="170"/>
      <c r="G60" s="170"/>
      <c r="H60" s="170" t="str">
        <f>'将来負担比率（分子）の構造'!K$48</f>
        <v>-</v>
      </c>
      <c r="I60" s="170"/>
      <c r="J60" s="170"/>
      <c r="K60" s="170" t="str">
        <f>'将来負担比率（分子）の構造'!L$48</f>
        <v>-</v>
      </c>
      <c r="L60" s="170"/>
      <c r="M60" s="170"/>
      <c r="N60" s="170" t="str">
        <f>'将来負担比率（分子）の構造'!M$48</f>
        <v>-</v>
      </c>
      <c r="O60" s="170"/>
      <c r="P60" s="170"/>
    </row>
    <row r="61" spans="1:16" x14ac:dyDescent="0.15">
      <c r="A61" s="170" t="s">
        <v>36</v>
      </c>
      <c r="B61" s="170" t="str">
        <f>'将来負担比率（分子）の構造'!I$46</f>
        <v>-</v>
      </c>
      <c r="C61" s="170"/>
      <c r="D61" s="170"/>
      <c r="E61" s="170" t="str">
        <f>'将来負担比率（分子）の構造'!J$46</f>
        <v>-</v>
      </c>
      <c r="F61" s="170"/>
      <c r="G61" s="170"/>
      <c r="H61" s="170" t="str">
        <f>'将来負担比率（分子）の構造'!K$46</f>
        <v>-</v>
      </c>
      <c r="I61" s="170"/>
      <c r="J61" s="170"/>
      <c r="K61" s="170">
        <f>'将来負担比率（分子）の構造'!L$46</f>
        <v>277</v>
      </c>
      <c r="L61" s="170"/>
      <c r="M61" s="170"/>
      <c r="N61" s="170" t="str">
        <f>'将来負担比率（分子）の構造'!M$46</f>
        <v>-</v>
      </c>
      <c r="O61" s="170"/>
      <c r="P61" s="170"/>
    </row>
    <row r="62" spans="1:16" x14ac:dyDescent="0.15">
      <c r="A62" s="170" t="s">
        <v>35</v>
      </c>
      <c r="B62" s="170">
        <f>'将来負担比率（分子）の構造'!I$45</f>
        <v>439</v>
      </c>
      <c r="C62" s="170"/>
      <c r="D62" s="170"/>
      <c r="E62" s="170">
        <f>'将来負担比率（分子）の構造'!J$45</f>
        <v>406</v>
      </c>
      <c r="F62" s="170"/>
      <c r="G62" s="170"/>
      <c r="H62" s="170">
        <f>'将来負担比率（分子）の構造'!K$45</f>
        <v>392</v>
      </c>
      <c r="I62" s="170"/>
      <c r="J62" s="170"/>
      <c r="K62" s="170">
        <f>'将来負担比率（分子）の構造'!L$45</f>
        <v>428</v>
      </c>
      <c r="L62" s="170"/>
      <c r="M62" s="170"/>
      <c r="N62" s="170">
        <f>'将来負担比率（分子）の構造'!M$45</f>
        <v>421</v>
      </c>
      <c r="O62" s="170"/>
      <c r="P62" s="170"/>
    </row>
    <row r="63" spans="1:16" x14ac:dyDescent="0.15">
      <c r="A63" s="170" t="s">
        <v>34</v>
      </c>
      <c r="B63" s="170">
        <f>'将来負担比率（分子）の構造'!I$44</f>
        <v>65</v>
      </c>
      <c r="C63" s="170"/>
      <c r="D63" s="170"/>
      <c r="E63" s="170">
        <f>'将来負担比率（分子）の構造'!J$44</f>
        <v>58</v>
      </c>
      <c r="F63" s="170"/>
      <c r="G63" s="170"/>
      <c r="H63" s="170">
        <f>'将来負担比率（分子）の構造'!K$44</f>
        <v>54</v>
      </c>
      <c r="I63" s="170"/>
      <c r="J63" s="170"/>
      <c r="K63" s="170">
        <f>'将来負担比率（分子）の構造'!L$44</f>
        <v>49</v>
      </c>
      <c r="L63" s="170"/>
      <c r="M63" s="170"/>
      <c r="N63" s="170">
        <f>'将来負担比率（分子）の構造'!M$44</f>
        <v>40</v>
      </c>
      <c r="O63" s="170"/>
      <c r="P63" s="170"/>
    </row>
    <row r="64" spans="1:16" x14ac:dyDescent="0.15">
      <c r="A64" s="170" t="s">
        <v>33</v>
      </c>
      <c r="B64" s="170">
        <f>'将来負担比率（分子）の構造'!I$43</f>
        <v>1887</v>
      </c>
      <c r="C64" s="170"/>
      <c r="D64" s="170"/>
      <c r="E64" s="170">
        <f>'将来負担比率（分子）の構造'!J$43</f>
        <v>1699</v>
      </c>
      <c r="F64" s="170"/>
      <c r="G64" s="170"/>
      <c r="H64" s="170">
        <f>'将来負担比率（分子）の構造'!K$43</f>
        <v>1524</v>
      </c>
      <c r="I64" s="170"/>
      <c r="J64" s="170"/>
      <c r="K64" s="170">
        <f>'将来負担比率（分子）の構造'!L$43</f>
        <v>1438</v>
      </c>
      <c r="L64" s="170"/>
      <c r="M64" s="170"/>
      <c r="N64" s="170">
        <f>'将来負担比率（分子）の構造'!M$43</f>
        <v>1379</v>
      </c>
      <c r="O64" s="170"/>
      <c r="P64" s="170"/>
    </row>
    <row r="65" spans="1:16" x14ac:dyDescent="0.15">
      <c r="A65" s="170" t="s">
        <v>32</v>
      </c>
      <c r="B65" s="170" t="str">
        <f>'将来負担比率（分子）の構造'!I$42</f>
        <v>-</v>
      </c>
      <c r="C65" s="170"/>
      <c r="D65" s="170"/>
      <c r="E65" s="170" t="str">
        <f>'将来負担比率（分子）の構造'!J$42</f>
        <v>-</v>
      </c>
      <c r="F65" s="170"/>
      <c r="G65" s="170"/>
      <c r="H65" s="170" t="str">
        <f>'将来負担比率（分子）の構造'!K$42</f>
        <v>-</v>
      </c>
      <c r="I65" s="170"/>
      <c r="J65" s="170"/>
      <c r="K65" s="170" t="str">
        <f>'将来負担比率（分子）の構造'!L$42</f>
        <v>-</v>
      </c>
      <c r="L65" s="170"/>
      <c r="M65" s="170"/>
      <c r="N65" s="170" t="str">
        <f>'将来負担比率（分子）の構造'!M$42</f>
        <v>-</v>
      </c>
      <c r="O65" s="170"/>
      <c r="P65" s="170"/>
    </row>
    <row r="66" spans="1:16" x14ac:dyDescent="0.15">
      <c r="A66" s="170" t="s">
        <v>31</v>
      </c>
      <c r="B66" s="170">
        <f>'将来負担比率（分子）の構造'!I$41</f>
        <v>1968</v>
      </c>
      <c r="C66" s="170"/>
      <c r="D66" s="170"/>
      <c r="E66" s="170">
        <f>'将来負担比率（分子）の構造'!J$41</f>
        <v>1853</v>
      </c>
      <c r="F66" s="170"/>
      <c r="G66" s="170"/>
      <c r="H66" s="170">
        <f>'将来負担比率（分子）の構造'!K$41</f>
        <v>1766</v>
      </c>
      <c r="I66" s="170"/>
      <c r="J66" s="170"/>
      <c r="K66" s="170">
        <f>'将来負担比率（分子）の構造'!L$41</f>
        <v>1786</v>
      </c>
      <c r="L66" s="170"/>
      <c r="M66" s="170"/>
      <c r="N66" s="170">
        <f>'将来負担比率（分子）の構造'!M$41</f>
        <v>1745</v>
      </c>
      <c r="O66" s="170"/>
      <c r="P66" s="170"/>
    </row>
    <row r="67" spans="1:16" x14ac:dyDescent="0.15">
      <c r="A67" s="170" t="s">
        <v>74</v>
      </c>
      <c r="B67" s="170" t="e">
        <f>NA()</f>
        <v>#N/A</v>
      </c>
      <c r="C67" s="170">
        <f>IF(ISNUMBER('将来負担比率（分子）の構造'!I$53), IF('将来負担比率（分子）の構造'!I$53 &lt; 0, 0, '将来負担比率（分子）の構造'!I$53), NA())</f>
        <v>0</v>
      </c>
      <c r="D67" s="170" t="e">
        <f>NA()</f>
        <v>#N/A</v>
      </c>
      <c r="E67" s="170" t="e">
        <f>NA()</f>
        <v>#N/A</v>
      </c>
      <c r="F67" s="170">
        <f>IF(ISNUMBER('将来負担比率（分子）の構造'!J$53), IF('将来負担比率（分子）の構造'!J$53 &lt; 0, 0, '将来負担比率（分子）の構造'!J$53), NA())</f>
        <v>0</v>
      </c>
      <c r="G67" s="170" t="e">
        <f>NA()</f>
        <v>#N/A</v>
      </c>
      <c r="H67" s="170" t="e">
        <f>NA()</f>
        <v>#N/A</v>
      </c>
      <c r="I67" s="170">
        <f>IF(ISNUMBER('将来負担比率（分子）の構造'!K$53), IF('将来負担比率（分子）の構造'!K$53 &lt; 0, 0, '将来負担比率（分子）の構造'!K$53), NA())</f>
        <v>0</v>
      </c>
      <c r="J67" s="170" t="e">
        <f>NA()</f>
        <v>#N/A</v>
      </c>
      <c r="K67" s="170" t="e">
        <f>NA()</f>
        <v>#N/A</v>
      </c>
      <c r="L67" s="170">
        <f>IF(ISNUMBER('将来負担比率（分子）の構造'!L$53), IF('将来負担比率（分子）の構造'!L$53 &lt; 0, 0, '将来負担比率（分子）の構造'!L$53), NA())</f>
        <v>0</v>
      </c>
      <c r="M67" s="170" t="e">
        <f>NA()</f>
        <v>#N/A</v>
      </c>
      <c r="N67" s="170" t="e">
        <f>NA()</f>
        <v>#N/A</v>
      </c>
      <c r="O67" s="170">
        <f>IF(ISNUMBER('将来負担比率（分子）の構造'!M$53), IF('将来負担比率（分子）の構造'!M$53 &lt; 0, 0, '将来負担比率（分子）の構造'!M$53), NA())</f>
        <v>0</v>
      </c>
      <c r="P67" s="170" t="e">
        <f>NA()</f>
        <v>#N/A</v>
      </c>
    </row>
    <row r="70" spans="1:16" x14ac:dyDescent="0.15">
      <c r="A70" s="172" t="s">
        <v>75</v>
      </c>
      <c r="B70" s="172"/>
      <c r="C70" s="172"/>
      <c r="D70" s="172"/>
      <c r="E70" s="172"/>
      <c r="F70" s="172"/>
    </row>
    <row r="71" spans="1:16" x14ac:dyDescent="0.15">
      <c r="A71" s="173"/>
      <c r="B71" s="173" t="str">
        <f>基金残高に係る経年分析!F54</f>
        <v>R01</v>
      </c>
      <c r="C71" s="173" t="str">
        <f>基金残高に係る経年分析!G54</f>
        <v>R02</v>
      </c>
      <c r="D71" s="173" t="str">
        <f>基金残高に係る経年分析!H54</f>
        <v>R03</v>
      </c>
    </row>
    <row r="72" spans="1:16" x14ac:dyDescent="0.15">
      <c r="A72" s="173" t="s">
        <v>76</v>
      </c>
      <c r="B72" s="174">
        <f>基金残高に係る経年分析!F55</f>
        <v>956</v>
      </c>
      <c r="C72" s="174">
        <f>基金残高に係る経年分析!G55</f>
        <v>959</v>
      </c>
      <c r="D72" s="174">
        <f>基金残高に係る経年分析!H55</f>
        <v>1032</v>
      </c>
    </row>
    <row r="73" spans="1:16" x14ac:dyDescent="0.15">
      <c r="A73" s="173" t="s">
        <v>77</v>
      </c>
      <c r="B73" s="174">
        <f>基金残高に係る経年分析!F56</f>
        <v>25</v>
      </c>
      <c r="C73" s="174">
        <f>基金残高に係る経年分析!G56</f>
        <v>25</v>
      </c>
      <c r="D73" s="174">
        <f>基金残高に係る経年分析!H56</f>
        <v>47</v>
      </c>
    </row>
    <row r="74" spans="1:16" x14ac:dyDescent="0.15">
      <c r="A74" s="173" t="s">
        <v>78</v>
      </c>
      <c r="B74" s="174">
        <f>基金残高に係る経年分析!F57</f>
        <v>683</v>
      </c>
      <c r="C74" s="174">
        <f>基金残高に係る経年分析!G57</f>
        <v>698</v>
      </c>
      <c r="D74" s="174">
        <f>基金残高に係る経年分析!H57</f>
        <v>882</v>
      </c>
    </row>
  </sheetData>
  <sheetProtection algorithmName="SHA-512" hashValue="9z/oN+l+OJQKV4OTJ3UCZYl4ASA7NVmB+0aB2PqEaniHGzkFj2MrpecdkrWuHQF22F8eKOZqAubc/yOfhrGe0w==" saltValue="DidI42IX/C3e+SW3VDULy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FBC0A-CDB3-497D-A3A0-03CDB9394AF7}">
  <sheetPr>
    <pageSetUpPr fitToPage="1"/>
  </sheetPr>
  <dimension ref="B1:EM50"/>
  <sheetViews>
    <sheetView showGridLines="0" topLeftCell="A37" workbookViewId="0"/>
  </sheetViews>
  <sheetFormatPr defaultColWidth="0" defaultRowHeight="11.25" customHeight="1" zeroHeight="1" x14ac:dyDescent="0.15"/>
  <cols>
    <col min="1" max="1" width="1.625" style="209" customWidth="1"/>
    <col min="2" max="2" width="2.375" style="209" customWidth="1"/>
    <col min="3" max="16" width="2.625" style="209" customWidth="1"/>
    <col min="17" max="17" width="2.375" style="209" customWidth="1"/>
    <col min="18" max="95" width="1.625" style="209" customWidth="1"/>
    <col min="96" max="133" width="1.625" style="215" customWidth="1"/>
    <col min="134" max="143" width="1.625" style="209" customWidth="1"/>
    <col min="144" max="16384" width="0" style="209" hidden="1"/>
  </cols>
  <sheetData>
    <row r="1" spans="2:143" ht="22.5" customHeight="1" thickBot="1" x14ac:dyDescent="0.2">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c r="DA1" s="208"/>
      <c r="DB1" s="208"/>
      <c r="DC1" s="208"/>
      <c r="DD1" s="208"/>
      <c r="DE1" s="208"/>
      <c r="DF1" s="208"/>
      <c r="DG1" s="208"/>
      <c r="DH1" s="599" t="s">
        <v>214</v>
      </c>
      <c r="DI1" s="600"/>
      <c r="DJ1" s="600"/>
      <c r="DK1" s="600"/>
      <c r="DL1" s="600"/>
      <c r="DM1" s="600"/>
      <c r="DN1" s="601"/>
      <c r="DO1" s="209"/>
      <c r="DP1" s="599" t="s">
        <v>215</v>
      </c>
      <c r="DQ1" s="600"/>
      <c r="DR1" s="600"/>
      <c r="DS1" s="600"/>
      <c r="DT1" s="600"/>
      <c r="DU1" s="600"/>
      <c r="DV1" s="600"/>
      <c r="DW1" s="600"/>
      <c r="DX1" s="600"/>
      <c r="DY1" s="600"/>
      <c r="DZ1" s="600"/>
      <c r="EA1" s="600"/>
      <c r="EB1" s="600"/>
      <c r="EC1" s="601"/>
      <c r="ED1" s="208"/>
      <c r="EE1" s="208"/>
      <c r="EF1" s="208"/>
      <c r="EG1" s="208"/>
      <c r="EH1" s="208"/>
      <c r="EI1" s="208"/>
      <c r="EJ1" s="208"/>
      <c r="EK1" s="208"/>
      <c r="EL1" s="208"/>
      <c r="EM1" s="208"/>
    </row>
    <row r="2" spans="2:143" ht="22.5" customHeight="1" x14ac:dyDescent="0.15">
      <c r="B2" s="210" t="s">
        <v>216</v>
      </c>
      <c r="R2" s="211"/>
      <c r="S2" s="211"/>
      <c r="T2" s="211"/>
      <c r="U2" s="211"/>
      <c r="V2" s="211"/>
      <c r="W2" s="211"/>
      <c r="X2" s="211"/>
      <c r="Y2" s="211"/>
      <c r="Z2" s="211"/>
      <c r="AA2" s="211"/>
      <c r="AB2" s="211"/>
      <c r="AC2" s="211"/>
      <c r="AE2" s="358"/>
      <c r="AF2" s="358"/>
      <c r="AG2" s="358"/>
      <c r="AH2" s="358"/>
      <c r="AI2" s="358"/>
      <c r="AJ2" s="211"/>
      <c r="AK2" s="211"/>
      <c r="AL2" s="211"/>
      <c r="AM2" s="211"/>
      <c r="AN2" s="211"/>
      <c r="AO2" s="211"/>
      <c r="AP2" s="211"/>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8"/>
      <c r="DF2" s="208"/>
      <c r="DG2" s="208"/>
      <c r="DH2" s="208"/>
      <c r="DI2" s="208"/>
      <c r="DJ2" s="208"/>
      <c r="DK2" s="208"/>
      <c r="DL2" s="208"/>
      <c r="DM2" s="208"/>
      <c r="DN2" s="208"/>
      <c r="DO2" s="208"/>
      <c r="DP2" s="208"/>
      <c r="DQ2" s="208"/>
      <c r="DR2" s="208"/>
      <c r="DS2" s="208"/>
      <c r="DT2" s="208"/>
      <c r="DU2" s="208"/>
      <c r="DV2" s="208"/>
      <c r="DW2" s="208"/>
      <c r="DX2" s="208"/>
      <c r="DY2" s="208"/>
      <c r="DZ2" s="208"/>
      <c r="EA2" s="208"/>
      <c r="EB2" s="208"/>
      <c r="EC2" s="208"/>
    </row>
    <row r="3" spans="2:143" ht="11.25" customHeight="1" x14ac:dyDescent="0.15">
      <c r="B3" s="602" t="s">
        <v>217</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218</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2" t="s">
        <v>219</v>
      </c>
      <c r="CE3" s="603"/>
      <c r="CF3" s="603"/>
      <c r="CG3" s="603"/>
      <c r="CH3" s="603"/>
      <c r="CI3" s="603"/>
      <c r="CJ3" s="603"/>
      <c r="CK3" s="603"/>
      <c r="CL3" s="603"/>
      <c r="CM3" s="603"/>
      <c r="CN3" s="603"/>
      <c r="CO3" s="603"/>
      <c r="CP3" s="603"/>
      <c r="CQ3" s="603"/>
      <c r="CR3" s="603"/>
      <c r="CS3" s="603"/>
      <c r="CT3" s="603"/>
      <c r="CU3" s="603"/>
      <c r="CV3" s="603"/>
      <c r="CW3" s="603"/>
      <c r="CX3" s="603"/>
      <c r="CY3" s="603"/>
      <c r="CZ3" s="603"/>
      <c r="DA3" s="603"/>
      <c r="DB3" s="603"/>
      <c r="DC3" s="603"/>
      <c r="DD3" s="603"/>
      <c r="DE3" s="603"/>
      <c r="DF3" s="603"/>
      <c r="DG3" s="603"/>
      <c r="DH3" s="603"/>
      <c r="DI3" s="603"/>
      <c r="DJ3" s="603"/>
      <c r="DK3" s="603"/>
      <c r="DL3" s="603"/>
      <c r="DM3" s="603"/>
      <c r="DN3" s="603"/>
      <c r="DO3" s="603"/>
      <c r="DP3" s="603"/>
      <c r="DQ3" s="603"/>
      <c r="DR3" s="603"/>
      <c r="DS3" s="603"/>
      <c r="DT3" s="603"/>
      <c r="DU3" s="603"/>
      <c r="DV3" s="603"/>
      <c r="DW3" s="603"/>
      <c r="DX3" s="603"/>
      <c r="DY3" s="603"/>
      <c r="DZ3" s="603"/>
      <c r="EA3" s="603"/>
      <c r="EB3" s="603"/>
      <c r="EC3" s="604"/>
    </row>
    <row r="4" spans="2:143" ht="11.25" customHeight="1" x14ac:dyDescent="0.15">
      <c r="B4" s="602" t="s">
        <v>1</v>
      </c>
      <c r="C4" s="603"/>
      <c r="D4" s="603"/>
      <c r="E4" s="603"/>
      <c r="F4" s="603"/>
      <c r="G4" s="603"/>
      <c r="H4" s="603"/>
      <c r="I4" s="603"/>
      <c r="J4" s="603"/>
      <c r="K4" s="603"/>
      <c r="L4" s="603"/>
      <c r="M4" s="603"/>
      <c r="N4" s="603"/>
      <c r="O4" s="603"/>
      <c r="P4" s="603"/>
      <c r="Q4" s="604"/>
      <c r="R4" s="602" t="s">
        <v>220</v>
      </c>
      <c r="S4" s="603"/>
      <c r="T4" s="603"/>
      <c r="U4" s="603"/>
      <c r="V4" s="603"/>
      <c r="W4" s="603"/>
      <c r="X4" s="603"/>
      <c r="Y4" s="604"/>
      <c r="Z4" s="602" t="s">
        <v>221</v>
      </c>
      <c r="AA4" s="603"/>
      <c r="AB4" s="603"/>
      <c r="AC4" s="604"/>
      <c r="AD4" s="602" t="s">
        <v>222</v>
      </c>
      <c r="AE4" s="603"/>
      <c r="AF4" s="603"/>
      <c r="AG4" s="603"/>
      <c r="AH4" s="603"/>
      <c r="AI4" s="603"/>
      <c r="AJ4" s="603"/>
      <c r="AK4" s="604"/>
      <c r="AL4" s="602" t="s">
        <v>221</v>
      </c>
      <c r="AM4" s="603"/>
      <c r="AN4" s="603"/>
      <c r="AO4" s="604"/>
      <c r="AP4" s="605" t="s">
        <v>223</v>
      </c>
      <c r="AQ4" s="605"/>
      <c r="AR4" s="605"/>
      <c r="AS4" s="605"/>
      <c r="AT4" s="605"/>
      <c r="AU4" s="605"/>
      <c r="AV4" s="605"/>
      <c r="AW4" s="605"/>
      <c r="AX4" s="605"/>
      <c r="AY4" s="605"/>
      <c r="AZ4" s="605"/>
      <c r="BA4" s="605"/>
      <c r="BB4" s="605"/>
      <c r="BC4" s="605"/>
      <c r="BD4" s="605"/>
      <c r="BE4" s="605"/>
      <c r="BF4" s="605"/>
      <c r="BG4" s="605" t="s">
        <v>224</v>
      </c>
      <c r="BH4" s="605"/>
      <c r="BI4" s="605"/>
      <c r="BJ4" s="605"/>
      <c r="BK4" s="605"/>
      <c r="BL4" s="605"/>
      <c r="BM4" s="605"/>
      <c r="BN4" s="605"/>
      <c r="BO4" s="605" t="s">
        <v>221</v>
      </c>
      <c r="BP4" s="605"/>
      <c r="BQ4" s="605"/>
      <c r="BR4" s="605"/>
      <c r="BS4" s="605" t="s">
        <v>225</v>
      </c>
      <c r="BT4" s="605"/>
      <c r="BU4" s="605"/>
      <c r="BV4" s="605"/>
      <c r="BW4" s="605"/>
      <c r="BX4" s="605"/>
      <c r="BY4" s="605"/>
      <c r="BZ4" s="605"/>
      <c r="CA4" s="605"/>
      <c r="CB4" s="605"/>
      <c r="CD4" s="602" t="s">
        <v>226</v>
      </c>
      <c r="CE4" s="603"/>
      <c r="CF4" s="603"/>
      <c r="CG4" s="603"/>
      <c r="CH4" s="603"/>
      <c r="CI4" s="603"/>
      <c r="CJ4" s="603"/>
      <c r="CK4" s="603"/>
      <c r="CL4" s="603"/>
      <c r="CM4" s="603"/>
      <c r="CN4" s="603"/>
      <c r="CO4" s="603"/>
      <c r="CP4" s="603"/>
      <c r="CQ4" s="603"/>
      <c r="CR4" s="603"/>
      <c r="CS4" s="603"/>
      <c r="CT4" s="603"/>
      <c r="CU4" s="603"/>
      <c r="CV4" s="603"/>
      <c r="CW4" s="603"/>
      <c r="CX4" s="603"/>
      <c r="CY4" s="603"/>
      <c r="CZ4" s="603"/>
      <c r="DA4" s="603"/>
      <c r="DB4" s="603"/>
      <c r="DC4" s="603"/>
      <c r="DD4" s="603"/>
      <c r="DE4" s="603"/>
      <c r="DF4" s="603"/>
      <c r="DG4" s="603"/>
      <c r="DH4" s="603"/>
      <c r="DI4" s="603"/>
      <c r="DJ4" s="603"/>
      <c r="DK4" s="603"/>
      <c r="DL4" s="603"/>
      <c r="DM4" s="603"/>
      <c r="DN4" s="603"/>
      <c r="DO4" s="603"/>
      <c r="DP4" s="603"/>
      <c r="DQ4" s="603"/>
      <c r="DR4" s="603"/>
      <c r="DS4" s="603"/>
      <c r="DT4" s="603"/>
      <c r="DU4" s="603"/>
      <c r="DV4" s="603"/>
      <c r="DW4" s="603"/>
      <c r="DX4" s="603"/>
      <c r="DY4" s="603"/>
      <c r="DZ4" s="603"/>
      <c r="EA4" s="603"/>
      <c r="EB4" s="603"/>
      <c r="EC4" s="604"/>
    </row>
    <row r="5" spans="2:143" ht="11.25" customHeight="1" x14ac:dyDescent="0.15">
      <c r="B5" s="606" t="s">
        <v>227</v>
      </c>
      <c r="C5" s="607"/>
      <c r="D5" s="607"/>
      <c r="E5" s="607"/>
      <c r="F5" s="607"/>
      <c r="G5" s="607"/>
      <c r="H5" s="607"/>
      <c r="I5" s="607"/>
      <c r="J5" s="607"/>
      <c r="K5" s="607"/>
      <c r="L5" s="607"/>
      <c r="M5" s="607"/>
      <c r="N5" s="607"/>
      <c r="O5" s="607"/>
      <c r="P5" s="607"/>
      <c r="Q5" s="608"/>
      <c r="R5" s="609">
        <v>402021</v>
      </c>
      <c r="S5" s="610"/>
      <c r="T5" s="610"/>
      <c r="U5" s="610"/>
      <c r="V5" s="610"/>
      <c r="W5" s="610"/>
      <c r="X5" s="610"/>
      <c r="Y5" s="611"/>
      <c r="Z5" s="612">
        <v>11.6</v>
      </c>
      <c r="AA5" s="612"/>
      <c r="AB5" s="612"/>
      <c r="AC5" s="612"/>
      <c r="AD5" s="613">
        <v>402021</v>
      </c>
      <c r="AE5" s="613"/>
      <c r="AF5" s="613"/>
      <c r="AG5" s="613"/>
      <c r="AH5" s="613"/>
      <c r="AI5" s="613"/>
      <c r="AJ5" s="613"/>
      <c r="AK5" s="613"/>
      <c r="AL5" s="614">
        <v>18.3</v>
      </c>
      <c r="AM5" s="615"/>
      <c r="AN5" s="615"/>
      <c r="AO5" s="616"/>
      <c r="AP5" s="606" t="s">
        <v>228</v>
      </c>
      <c r="AQ5" s="607"/>
      <c r="AR5" s="607"/>
      <c r="AS5" s="607"/>
      <c r="AT5" s="607"/>
      <c r="AU5" s="607"/>
      <c r="AV5" s="607"/>
      <c r="AW5" s="607"/>
      <c r="AX5" s="607"/>
      <c r="AY5" s="607"/>
      <c r="AZ5" s="607"/>
      <c r="BA5" s="607"/>
      <c r="BB5" s="607"/>
      <c r="BC5" s="607"/>
      <c r="BD5" s="607"/>
      <c r="BE5" s="607"/>
      <c r="BF5" s="608"/>
      <c r="BG5" s="620">
        <v>400778</v>
      </c>
      <c r="BH5" s="621"/>
      <c r="BI5" s="621"/>
      <c r="BJ5" s="621"/>
      <c r="BK5" s="621"/>
      <c r="BL5" s="621"/>
      <c r="BM5" s="621"/>
      <c r="BN5" s="622"/>
      <c r="BO5" s="623">
        <v>99.7</v>
      </c>
      <c r="BP5" s="623"/>
      <c r="BQ5" s="623"/>
      <c r="BR5" s="623"/>
      <c r="BS5" s="624" t="s">
        <v>128</v>
      </c>
      <c r="BT5" s="624"/>
      <c r="BU5" s="624"/>
      <c r="BV5" s="624"/>
      <c r="BW5" s="624"/>
      <c r="BX5" s="624"/>
      <c r="BY5" s="624"/>
      <c r="BZ5" s="624"/>
      <c r="CA5" s="624"/>
      <c r="CB5" s="628"/>
      <c r="CD5" s="602" t="s">
        <v>223</v>
      </c>
      <c r="CE5" s="603"/>
      <c r="CF5" s="603"/>
      <c r="CG5" s="603"/>
      <c r="CH5" s="603"/>
      <c r="CI5" s="603"/>
      <c r="CJ5" s="603"/>
      <c r="CK5" s="603"/>
      <c r="CL5" s="603"/>
      <c r="CM5" s="603"/>
      <c r="CN5" s="603"/>
      <c r="CO5" s="603"/>
      <c r="CP5" s="603"/>
      <c r="CQ5" s="604"/>
      <c r="CR5" s="602" t="s">
        <v>229</v>
      </c>
      <c r="CS5" s="603"/>
      <c r="CT5" s="603"/>
      <c r="CU5" s="603"/>
      <c r="CV5" s="603"/>
      <c r="CW5" s="603"/>
      <c r="CX5" s="603"/>
      <c r="CY5" s="604"/>
      <c r="CZ5" s="602" t="s">
        <v>221</v>
      </c>
      <c r="DA5" s="603"/>
      <c r="DB5" s="603"/>
      <c r="DC5" s="604"/>
      <c r="DD5" s="602" t="s">
        <v>230</v>
      </c>
      <c r="DE5" s="603"/>
      <c r="DF5" s="603"/>
      <c r="DG5" s="603"/>
      <c r="DH5" s="603"/>
      <c r="DI5" s="603"/>
      <c r="DJ5" s="603"/>
      <c r="DK5" s="603"/>
      <c r="DL5" s="603"/>
      <c r="DM5" s="603"/>
      <c r="DN5" s="603"/>
      <c r="DO5" s="603"/>
      <c r="DP5" s="604"/>
      <c r="DQ5" s="602" t="s">
        <v>231</v>
      </c>
      <c r="DR5" s="603"/>
      <c r="DS5" s="603"/>
      <c r="DT5" s="603"/>
      <c r="DU5" s="603"/>
      <c r="DV5" s="603"/>
      <c r="DW5" s="603"/>
      <c r="DX5" s="603"/>
      <c r="DY5" s="603"/>
      <c r="DZ5" s="603"/>
      <c r="EA5" s="603"/>
      <c r="EB5" s="603"/>
      <c r="EC5" s="604"/>
    </row>
    <row r="6" spans="2:143" ht="11.25" customHeight="1" x14ac:dyDescent="0.15">
      <c r="B6" s="617" t="s">
        <v>232</v>
      </c>
      <c r="C6" s="618"/>
      <c r="D6" s="618"/>
      <c r="E6" s="618"/>
      <c r="F6" s="618"/>
      <c r="G6" s="618"/>
      <c r="H6" s="618"/>
      <c r="I6" s="618"/>
      <c r="J6" s="618"/>
      <c r="K6" s="618"/>
      <c r="L6" s="618"/>
      <c r="M6" s="618"/>
      <c r="N6" s="618"/>
      <c r="O6" s="618"/>
      <c r="P6" s="618"/>
      <c r="Q6" s="619"/>
      <c r="R6" s="620">
        <v>38167</v>
      </c>
      <c r="S6" s="621"/>
      <c r="T6" s="621"/>
      <c r="U6" s="621"/>
      <c r="V6" s="621"/>
      <c r="W6" s="621"/>
      <c r="X6" s="621"/>
      <c r="Y6" s="622"/>
      <c r="Z6" s="623">
        <v>1.1000000000000001</v>
      </c>
      <c r="AA6" s="623"/>
      <c r="AB6" s="623"/>
      <c r="AC6" s="623"/>
      <c r="AD6" s="624">
        <v>38167</v>
      </c>
      <c r="AE6" s="624"/>
      <c r="AF6" s="624"/>
      <c r="AG6" s="624"/>
      <c r="AH6" s="624"/>
      <c r="AI6" s="624"/>
      <c r="AJ6" s="624"/>
      <c r="AK6" s="624"/>
      <c r="AL6" s="625">
        <v>1.7</v>
      </c>
      <c r="AM6" s="626"/>
      <c r="AN6" s="626"/>
      <c r="AO6" s="627"/>
      <c r="AP6" s="617" t="s">
        <v>233</v>
      </c>
      <c r="AQ6" s="618"/>
      <c r="AR6" s="618"/>
      <c r="AS6" s="618"/>
      <c r="AT6" s="618"/>
      <c r="AU6" s="618"/>
      <c r="AV6" s="618"/>
      <c r="AW6" s="618"/>
      <c r="AX6" s="618"/>
      <c r="AY6" s="618"/>
      <c r="AZ6" s="618"/>
      <c r="BA6" s="618"/>
      <c r="BB6" s="618"/>
      <c r="BC6" s="618"/>
      <c r="BD6" s="618"/>
      <c r="BE6" s="618"/>
      <c r="BF6" s="619"/>
      <c r="BG6" s="620">
        <v>400778</v>
      </c>
      <c r="BH6" s="621"/>
      <c r="BI6" s="621"/>
      <c r="BJ6" s="621"/>
      <c r="BK6" s="621"/>
      <c r="BL6" s="621"/>
      <c r="BM6" s="621"/>
      <c r="BN6" s="622"/>
      <c r="BO6" s="623">
        <v>99.7</v>
      </c>
      <c r="BP6" s="623"/>
      <c r="BQ6" s="623"/>
      <c r="BR6" s="623"/>
      <c r="BS6" s="624" t="s">
        <v>128</v>
      </c>
      <c r="BT6" s="624"/>
      <c r="BU6" s="624"/>
      <c r="BV6" s="624"/>
      <c r="BW6" s="624"/>
      <c r="BX6" s="624"/>
      <c r="BY6" s="624"/>
      <c r="BZ6" s="624"/>
      <c r="CA6" s="624"/>
      <c r="CB6" s="628"/>
      <c r="CD6" s="606" t="s">
        <v>234</v>
      </c>
      <c r="CE6" s="607"/>
      <c r="CF6" s="607"/>
      <c r="CG6" s="607"/>
      <c r="CH6" s="607"/>
      <c r="CI6" s="607"/>
      <c r="CJ6" s="607"/>
      <c r="CK6" s="607"/>
      <c r="CL6" s="607"/>
      <c r="CM6" s="607"/>
      <c r="CN6" s="607"/>
      <c r="CO6" s="607"/>
      <c r="CP6" s="607"/>
      <c r="CQ6" s="608"/>
      <c r="CR6" s="620">
        <v>37666</v>
      </c>
      <c r="CS6" s="621"/>
      <c r="CT6" s="621"/>
      <c r="CU6" s="621"/>
      <c r="CV6" s="621"/>
      <c r="CW6" s="621"/>
      <c r="CX6" s="621"/>
      <c r="CY6" s="622"/>
      <c r="CZ6" s="614">
        <v>1.1000000000000001</v>
      </c>
      <c r="DA6" s="615"/>
      <c r="DB6" s="615"/>
      <c r="DC6" s="631"/>
      <c r="DD6" s="629" t="s">
        <v>128</v>
      </c>
      <c r="DE6" s="621"/>
      <c r="DF6" s="621"/>
      <c r="DG6" s="621"/>
      <c r="DH6" s="621"/>
      <c r="DI6" s="621"/>
      <c r="DJ6" s="621"/>
      <c r="DK6" s="621"/>
      <c r="DL6" s="621"/>
      <c r="DM6" s="621"/>
      <c r="DN6" s="621"/>
      <c r="DO6" s="621"/>
      <c r="DP6" s="622"/>
      <c r="DQ6" s="629">
        <v>37666</v>
      </c>
      <c r="DR6" s="621"/>
      <c r="DS6" s="621"/>
      <c r="DT6" s="621"/>
      <c r="DU6" s="621"/>
      <c r="DV6" s="621"/>
      <c r="DW6" s="621"/>
      <c r="DX6" s="621"/>
      <c r="DY6" s="621"/>
      <c r="DZ6" s="621"/>
      <c r="EA6" s="621"/>
      <c r="EB6" s="621"/>
      <c r="EC6" s="630"/>
    </row>
    <row r="7" spans="2:143" ht="11.25" customHeight="1" x14ac:dyDescent="0.15">
      <c r="B7" s="617" t="s">
        <v>235</v>
      </c>
      <c r="C7" s="618"/>
      <c r="D7" s="618"/>
      <c r="E7" s="618"/>
      <c r="F7" s="618"/>
      <c r="G7" s="618"/>
      <c r="H7" s="618"/>
      <c r="I7" s="618"/>
      <c r="J7" s="618"/>
      <c r="K7" s="618"/>
      <c r="L7" s="618"/>
      <c r="M7" s="618"/>
      <c r="N7" s="618"/>
      <c r="O7" s="618"/>
      <c r="P7" s="618"/>
      <c r="Q7" s="619"/>
      <c r="R7" s="620">
        <v>304</v>
      </c>
      <c r="S7" s="621"/>
      <c r="T7" s="621"/>
      <c r="U7" s="621"/>
      <c r="V7" s="621"/>
      <c r="W7" s="621"/>
      <c r="X7" s="621"/>
      <c r="Y7" s="622"/>
      <c r="Z7" s="623">
        <v>0</v>
      </c>
      <c r="AA7" s="623"/>
      <c r="AB7" s="623"/>
      <c r="AC7" s="623"/>
      <c r="AD7" s="624">
        <v>304</v>
      </c>
      <c r="AE7" s="624"/>
      <c r="AF7" s="624"/>
      <c r="AG7" s="624"/>
      <c r="AH7" s="624"/>
      <c r="AI7" s="624"/>
      <c r="AJ7" s="624"/>
      <c r="AK7" s="624"/>
      <c r="AL7" s="625">
        <v>0</v>
      </c>
      <c r="AM7" s="626"/>
      <c r="AN7" s="626"/>
      <c r="AO7" s="627"/>
      <c r="AP7" s="617" t="s">
        <v>236</v>
      </c>
      <c r="AQ7" s="618"/>
      <c r="AR7" s="618"/>
      <c r="AS7" s="618"/>
      <c r="AT7" s="618"/>
      <c r="AU7" s="618"/>
      <c r="AV7" s="618"/>
      <c r="AW7" s="618"/>
      <c r="AX7" s="618"/>
      <c r="AY7" s="618"/>
      <c r="AZ7" s="618"/>
      <c r="BA7" s="618"/>
      <c r="BB7" s="618"/>
      <c r="BC7" s="618"/>
      <c r="BD7" s="618"/>
      <c r="BE7" s="618"/>
      <c r="BF7" s="619"/>
      <c r="BG7" s="620">
        <v>180556</v>
      </c>
      <c r="BH7" s="621"/>
      <c r="BI7" s="621"/>
      <c r="BJ7" s="621"/>
      <c r="BK7" s="621"/>
      <c r="BL7" s="621"/>
      <c r="BM7" s="621"/>
      <c r="BN7" s="622"/>
      <c r="BO7" s="623">
        <v>44.9</v>
      </c>
      <c r="BP7" s="623"/>
      <c r="BQ7" s="623"/>
      <c r="BR7" s="623"/>
      <c r="BS7" s="624" t="s">
        <v>128</v>
      </c>
      <c r="BT7" s="624"/>
      <c r="BU7" s="624"/>
      <c r="BV7" s="624"/>
      <c r="BW7" s="624"/>
      <c r="BX7" s="624"/>
      <c r="BY7" s="624"/>
      <c r="BZ7" s="624"/>
      <c r="CA7" s="624"/>
      <c r="CB7" s="628"/>
      <c r="CD7" s="617" t="s">
        <v>237</v>
      </c>
      <c r="CE7" s="618"/>
      <c r="CF7" s="618"/>
      <c r="CG7" s="618"/>
      <c r="CH7" s="618"/>
      <c r="CI7" s="618"/>
      <c r="CJ7" s="618"/>
      <c r="CK7" s="618"/>
      <c r="CL7" s="618"/>
      <c r="CM7" s="618"/>
      <c r="CN7" s="618"/>
      <c r="CO7" s="618"/>
      <c r="CP7" s="618"/>
      <c r="CQ7" s="619"/>
      <c r="CR7" s="620">
        <v>898541</v>
      </c>
      <c r="CS7" s="621"/>
      <c r="CT7" s="621"/>
      <c r="CU7" s="621"/>
      <c r="CV7" s="621"/>
      <c r="CW7" s="621"/>
      <c r="CX7" s="621"/>
      <c r="CY7" s="622"/>
      <c r="CZ7" s="623">
        <v>27.4</v>
      </c>
      <c r="DA7" s="623"/>
      <c r="DB7" s="623"/>
      <c r="DC7" s="623"/>
      <c r="DD7" s="629">
        <v>32167</v>
      </c>
      <c r="DE7" s="621"/>
      <c r="DF7" s="621"/>
      <c r="DG7" s="621"/>
      <c r="DH7" s="621"/>
      <c r="DI7" s="621"/>
      <c r="DJ7" s="621"/>
      <c r="DK7" s="621"/>
      <c r="DL7" s="621"/>
      <c r="DM7" s="621"/>
      <c r="DN7" s="621"/>
      <c r="DO7" s="621"/>
      <c r="DP7" s="622"/>
      <c r="DQ7" s="629">
        <v>670463</v>
      </c>
      <c r="DR7" s="621"/>
      <c r="DS7" s="621"/>
      <c r="DT7" s="621"/>
      <c r="DU7" s="621"/>
      <c r="DV7" s="621"/>
      <c r="DW7" s="621"/>
      <c r="DX7" s="621"/>
      <c r="DY7" s="621"/>
      <c r="DZ7" s="621"/>
      <c r="EA7" s="621"/>
      <c r="EB7" s="621"/>
      <c r="EC7" s="630"/>
    </row>
    <row r="8" spans="2:143" ht="11.25" customHeight="1" x14ac:dyDescent="0.15">
      <c r="B8" s="617" t="s">
        <v>238</v>
      </c>
      <c r="C8" s="618"/>
      <c r="D8" s="618"/>
      <c r="E8" s="618"/>
      <c r="F8" s="618"/>
      <c r="G8" s="618"/>
      <c r="H8" s="618"/>
      <c r="I8" s="618"/>
      <c r="J8" s="618"/>
      <c r="K8" s="618"/>
      <c r="L8" s="618"/>
      <c r="M8" s="618"/>
      <c r="N8" s="618"/>
      <c r="O8" s="618"/>
      <c r="P8" s="618"/>
      <c r="Q8" s="619"/>
      <c r="R8" s="620">
        <v>2363</v>
      </c>
      <c r="S8" s="621"/>
      <c r="T8" s="621"/>
      <c r="U8" s="621"/>
      <c r="V8" s="621"/>
      <c r="W8" s="621"/>
      <c r="X8" s="621"/>
      <c r="Y8" s="622"/>
      <c r="Z8" s="623">
        <v>0.1</v>
      </c>
      <c r="AA8" s="623"/>
      <c r="AB8" s="623"/>
      <c r="AC8" s="623"/>
      <c r="AD8" s="624">
        <v>2363</v>
      </c>
      <c r="AE8" s="624"/>
      <c r="AF8" s="624"/>
      <c r="AG8" s="624"/>
      <c r="AH8" s="624"/>
      <c r="AI8" s="624"/>
      <c r="AJ8" s="624"/>
      <c r="AK8" s="624"/>
      <c r="AL8" s="625">
        <v>0.1</v>
      </c>
      <c r="AM8" s="626"/>
      <c r="AN8" s="626"/>
      <c r="AO8" s="627"/>
      <c r="AP8" s="617" t="s">
        <v>239</v>
      </c>
      <c r="AQ8" s="618"/>
      <c r="AR8" s="618"/>
      <c r="AS8" s="618"/>
      <c r="AT8" s="618"/>
      <c r="AU8" s="618"/>
      <c r="AV8" s="618"/>
      <c r="AW8" s="618"/>
      <c r="AX8" s="618"/>
      <c r="AY8" s="618"/>
      <c r="AZ8" s="618"/>
      <c r="BA8" s="618"/>
      <c r="BB8" s="618"/>
      <c r="BC8" s="618"/>
      <c r="BD8" s="618"/>
      <c r="BE8" s="618"/>
      <c r="BF8" s="619"/>
      <c r="BG8" s="620">
        <v>8202</v>
      </c>
      <c r="BH8" s="621"/>
      <c r="BI8" s="621"/>
      <c r="BJ8" s="621"/>
      <c r="BK8" s="621"/>
      <c r="BL8" s="621"/>
      <c r="BM8" s="621"/>
      <c r="BN8" s="622"/>
      <c r="BO8" s="623">
        <v>2</v>
      </c>
      <c r="BP8" s="623"/>
      <c r="BQ8" s="623"/>
      <c r="BR8" s="623"/>
      <c r="BS8" s="624" t="s">
        <v>128</v>
      </c>
      <c r="BT8" s="624"/>
      <c r="BU8" s="624"/>
      <c r="BV8" s="624"/>
      <c r="BW8" s="624"/>
      <c r="BX8" s="624"/>
      <c r="BY8" s="624"/>
      <c r="BZ8" s="624"/>
      <c r="CA8" s="624"/>
      <c r="CB8" s="628"/>
      <c r="CD8" s="617" t="s">
        <v>240</v>
      </c>
      <c r="CE8" s="618"/>
      <c r="CF8" s="618"/>
      <c r="CG8" s="618"/>
      <c r="CH8" s="618"/>
      <c r="CI8" s="618"/>
      <c r="CJ8" s="618"/>
      <c r="CK8" s="618"/>
      <c r="CL8" s="618"/>
      <c r="CM8" s="618"/>
      <c r="CN8" s="618"/>
      <c r="CO8" s="618"/>
      <c r="CP8" s="618"/>
      <c r="CQ8" s="619"/>
      <c r="CR8" s="620">
        <v>809972</v>
      </c>
      <c r="CS8" s="621"/>
      <c r="CT8" s="621"/>
      <c r="CU8" s="621"/>
      <c r="CV8" s="621"/>
      <c r="CW8" s="621"/>
      <c r="CX8" s="621"/>
      <c r="CY8" s="622"/>
      <c r="CZ8" s="623">
        <v>24.7</v>
      </c>
      <c r="DA8" s="623"/>
      <c r="DB8" s="623"/>
      <c r="DC8" s="623"/>
      <c r="DD8" s="629">
        <v>3432</v>
      </c>
      <c r="DE8" s="621"/>
      <c r="DF8" s="621"/>
      <c r="DG8" s="621"/>
      <c r="DH8" s="621"/>
      <c r="DI8" s="621"/>
      <c r="DJ8" s="621"/>
      <c r="DK8" s="621"/>
      <c r="DL8" s="621"/>
      <c r="DM8" s="621"/>
      <c r="DN8" s="621"/>
      <c r="DO8" s="621"/>
      <c r="DP8" s="622"/>
      <c r="DQ8" s="629">
        <v>491688</v>
      </c>
      <c r="DR8" s="621"/>
      <c r="DS8" s="621"/>
      <c r="DT8" s="621"/>
      <c r="DU8" s="621"/>
      <c r="DV8" s="621"/>
      <c r="DW8" s="621"/>
      <c r="DX8" s="621"/>
      <c r="DY8" s="621"/>
      <c r="DZ8" s="621"/>
      <c r="EA8" s="621"/>
      <c r="EB8" s="621"/>
      <c r="EC8" s="630"/>
    </row>
    <row r="9" spans="2:143" ht="11.25" customHeight="1" x14ac:dyDescent="0.15">
      <c r="B9" s="617" t="s">
        <v>241</v>
      </c>
      <c r="C9" s="618"/>
      <c r="D9" s="618"/>
      <c r="E9" s="618"/>
      <c r="F9" s="618"/>
      <c r="G9" s="618"/>
      <c r="H9" s="618"/>
      <c r="I9" s="618"/>
      <c r="J9" s="618"/>
      <c r="K9" s="618"/>
      <c r="L9" s="618"/>
      <c r="M9" s="618"/>
      <c r="N9" s="618"/>
      <c r="O9" s="618"/>
      <c r="P9" s="618"/>
      <c r="Q9" s="619"/>
      <c r="R9" s="620">
        <v>2536</v>
      </c>
      <c r="S9" s="621"/>
      <c r="T9" s="621"/>
      <c r="U9" s="621"/>
      <c r="V9" s="621"/>
      <c r="W9" s="621"/>
      <c r="X9" s="621"/>
      <c r="Y9" s="622"/>
      <c r="Z9" s="623">
        <v>0.1</v>
      </c>
      <c r="AA9" s="623"/>
      <c r="AB9" s="623"/>
      <c r="AC9" s="623"/>
      <c r="AD9" s="624">
        <v>2536</v>
      </c>
      <c r="AE9" s="624"/>
      <c r="AF9" s="624"/>
      <c r="AG9" s="624"/>
      <c r="AH9" s="624"/>
      <c r="AI9" s="624"/>
      <c r="AJ9" s="624"/>
      <c r="AK9" s="624"/>
      <c r="AL9" s="625">
        <v>0.1</v>
      </c>
      <c r="AM9" s="626"/>
      <c r="AN9" s="626"/>
      <c r="AO9" s="627"/>
      <c r="AP9" s="617" t="s">
        <v>242</v>
      </c>
      <c r="AQ9" s="618"/>
      <c r="AR9" s="618"/>
      <c r="AS9" s="618"/>
      <c r="AT9" s="618"/>
      <c r="AU9" s="618"/>
      <c r="AV9" s="618"/>
      <c r="AW9" s="618"/>
      <c r="AX9" s="618"/>
      <c r="AY9" s="618"/>
      <c r="AZ9" s="618"/>
      <c r="BA9" s="618"/>
      <c r="BB9" s="618"/>
      <c r="BC9" s="618"/>
      <c r="BD9" s="618"/>
      <c r="BE9" s="618"/>
      <c r="BF9" s="619"/>
      <c r="BG9" s="620">
        <v>160436</v>
      </c>
      <c r="BH9" s="621"/>
      <c r="BI9" s="621"/>
      <c r="BJ9" s="621"/>
      <c r="BK9" s="621"/>
      <c r="BL9" s="621"/>
      <c r="BM9" s="621"/>
      <c r="BN9" s="622"/>
      <c r="BO9" s="623">
        <v>39.9</v>
      </c>
      <c r="BP9" s="623"/>
      <c r="BQ9" s="623"/>
      <c r="BR9" s="623"/>
      <c r="BS9" s="624" t="s">
        <v>128</v>
      </c>
      <c r="BT9" s="624"/>
      <c r="BU9" s="624"/>
      <c r="BV9" s="624"/>
      <c r="BW9" s="624"/>
      <c r="BX9" s="624"/>
      <c r="BY9" s="624"/>
      <c r="BZ9" s="624"/>
      <c r="CA9" s="624"/>
      <c r="CB9" s="628"/>
      <c r="CD9" s="617" t="s">
        <v>243</v>
      </c>
      <c r="CE9" s="618"/>
      <c r="CF9" s="618"/>
      <c r="CG9" s="618"/>
      <c r="CH9" s="618"/>
      <c r="CI9" s="618"/>
      <c r="CJ9" s="618"/>
      <c r="CK9" s="618"/>
      <c r="CL9" s="618"/>
      <c r="CM9" s="618"/>
      <c r="CN9" s="618"/>
      <c r="CO9" s="618"/>
      <c r="CP9" s="618"/>
      <c r="CQ9" s="619"/>
      <c r="CR9" s="620">
        <v>260824</v>
      </c>
      <c r="CS9" s="621"/>
      <c r="CT9" s="621"/>
      <c r="CU9" s="621"/>
      <c r="CV9" s="621"/>
      <c r="CW9" s="621"/>
      <c r="CX9" s="621"/>
      <c r="CY9" s="622"/>
      <c r="CZ9" s="623">
        <v>7.9</v>
      </c>
      <c r="DA9" s="623"/>
      <c r="DB9" s="623"/>
      <c r="DC9" s="623"/>
      <c r="DD9" s="629">
        <v>1142</v>
      </c>
      <c r="DE9" s="621"/>
      <c r="DF9" s="621"/>
      <c r="DG9" s="621"/>
      <c r="DH9" s="621"/>
      <c r="DI9" s="621"/>
      <c r="DJ9" s="621"/>
      <c r="DK9" s="621"/>
      <c r="DL9" s="621"/>
      <c r="DM9" s="621"/>
      <c r="DN9" s="621"/>
      <c r="DO9" s="621"/>
      <c r="DP9" s="622"/>
      <c r="DQ9" s="629">
        <v>174674</v>
      </c>
      <c r="DR9" s="621"/>
      <c r="DS9" s="621"/>
      <c r="DT9" s="621"/>
      <c r="DU9" s="621"/>
      <c r="DV9" s="621"/>
      <c r="DW9" s="621"/>
      <c r="DX9" s="621"/>
      <c r="DY9" s="621"/>
      <c r="DZ9" s="621"/>
      <c r="EA9" s="621"/>
      <c r="EB9" s="621"/>
      <c r="EC9" s="630"/>
    </row>
    <row r="10" spans="2:143" ht="11.25" customHeight="1" x14ac:dyDescent="0.15">
      <c r="B10" s="617" t="s">
        <v>244</v>
      </c>
      <c r="C10" s="618"/>
      <c r="D10" s="618"/>
      <c r="E10" s="618"/>
      <c r="F10" s="618"/>
      <c r="G10" s="618"/>
      <c r="H10" s="618"/>
      <c r="I10" s="618"/>
      <c r="J10" s="618"/>
      <c r="K10" s="618"/>
      <c r="L10" s="618"/>
      <c r="M10" s="618"/>
      <c r="N10" s="618"/>
      <c r="O10" s="618"/>
      <c r="P10" s="618"/>
      <c r="Q10" s="619"/>
      <c r="R10" s="620" t="s">
        <v>128</v>
      </c>
      <c r="S10" s="621"/>
      <c r="T10" s="621"/>
      <c r="U10" s="621"/>
      <c r="V10" s="621"/>
      <c r="W10" s="621"/>
      <c r="X10" s="621"/>
      <c r="Y10" s="622"/>
      <c r="Z10" s="623" t="s">
        <v>128</v>
      </c>
      <c r="AA10" s="623"/>
      <c r="AB10" s="623"/>
      <c r="AC10" s="623"/>
      <c r="AD10" s="624" t="s">
        <v>128</v>
      </c>
      <c r="AE10" s="624"/>
      <c r="AF10" s="624"/>
      <c r="AG10" s="624"/>
      <c r="AH10" s="624"/>
      <c r="AI10" s="624"/>
      <c r="AJ10" s="624"/>
      <c r="AK10" s="624"/>
      <c r="AL10" s="625" t="s">
        <v>128</v>
      </c>
      <c r="AM10" s="626"/>
      <c r="AN10" s="626"/>
      <c r="AO10" s="627"/>
      <c r="AP10" s="617" t="s">
        <v>245</v>
      </c>
      <c r="AQ10" s="618"/>
      <c r="AR10" s="618"/>
      <c r="AS10" s="618"/>
      <c r="AT10" s="618"/>
      <c r="AU10" s="618"/>
      <c r="AV10" s="618"/>
      <c r="AW10" s="618"/>
      <c r="AX10" s="618"/>
      <c r="AY10" s="618"/>
      <c r="AZ10" s="618"/>
      <c r="BA10" s="618"/>
      <c r="BB10" s="618"/>
      <c r="BC10" s="618"/>
      <c r="BD10" s="618"/>
      <c r="BE10" s="618"/>
      <c r="BF10" s="619"/>
      <c r="BG10" s="620">
        <v>6547</v>
      </c>
      <c r="BH10" s="621"/>
      <c r="BI10" s="621"/>
      <c r="BJ10" s="621"/>
      <c r="BK10" s="621"/>
      <c r="BL10" s="621"/>
      <c r="BM10" s="621"/>
      <c r="BN10" s="622"/>
      <c r="BO10" s="623">
        <v>1.6</v>
      </c>
      <c r="BP10" s="623"/>
      <c r="BQ10" s="623"/>
      <c r="BR10" s="623"/>
      <c r="BS10" s="624" t="s">
        <v>128</v>
      </c>
      <c r="BT10" s="624"/>
      <c r="BU10" s="624"/>
      <c r="BV10" s="624"/>
      <c r="BW10" s="624"/>
      <c r="BX10" s="624"/>
      <c r="BY10" s="624"/>
      <c r="BZ10" s="624"/>
      <c r="CA10" s="624"/>
      <c r="CB10" s="628"/>
      <c r="CD10" s="617" t="s">
        <v>246</v>
      </c>
      <c r="CE10" s="618"/>
      <c r="CF10" s="618"/>
      <c r="CG10" s="618"/>
      <c r="CH10" s="618"/>
      <c r="CI10" s="618"/>
      <c r="CJ10" s="618"/>
      <c r="CK10" s="618"/>
      <c r="CL10" s="618"/>
      <c r="CM10" s="618"/>
      <c r="CN10" s="618"/>
      <c r="CO10" s="618"/>
      <c r="CP10" s="618"/>
      <c r="CQ10" s="619"/>
      <c r="CR10" s="620" t="s">
        <v>128</v>
      </c>
      <c r="CS10" s="621"/>
      <c r="CT10" s="621"/>
      <c r="CU10" s="621"/>
      <c r="CV10" s="621"/>
      <c r="CW10" s="621"/>
      <c r="CX10" s="621"/>
      <c r="CY10" s="622"/>
      <c r="CZ10" s="623" t="s">
        <v>128</v>
      </c>
      <c r="DA10" s="623"/>
      <c r="DB10" s="623"/>
      <c r="DC10" s="623"/>
      <c r="DD10" s="629" t="s">
        <v>128</v>
      </c>
      <c r="DE10" s="621"/>
      <c r="DF10" s="621"/>
      <c r="DG10" s="621"/>
      <c r="DH10" s="621"/>
      <c r="DI10" s="621"/>
      <c r="DJ10" s="621"/>
      <c r="DK10" s="621"/>
      <c r="DL10" s="621"/>
      <c r="DM10" s="621"/>
      <c r="DN10" s="621"/>
      <c r="DO10" s="621"/>
      <c r="DP10" s="622"/>
      <c r="DQ10" s="629" t="s">
        <v>128</v>
      </c>
      <c r="DR10" s="621"/>
      <c r="DS10" s="621"/>
      <c r="DT10" s="621"/>
      <c r="DU10" s="621"/>
      <c r="DV10" s="621"/>
      <c r="DW10" s="621"/>
      <c r="DX10" s="621"/>
      <c r="DY10" s="621"/>
      <c r="DZ10" s="621"/>
      <c r="EA10" s="621"/>
      <c r="EB10" s="621"/>
      <c r="EC10" s="630"/>
    </row>
    <row r="11" spans="2:143" ht="11.25" customHeight="1" x14ac:dyDescent="0.15">
      <c r="B11" s="617" t="s">
        <v>247</v>
      </c>
      <c r="C11" s="618"/>
      <c r="D11" s="618"/>
      <c r="E11" s="618"/>
      <c r="F11" s="618"/>
      <c r="G11" s="618"/>
      <c r="H11" s="618"/>
      <c r="I11" s="618"/>
      <c r="J11" s="618"/>
      <c r="K11" s="618"/>
      <c r="L11" s="618"/>
      <c r="M11" s="618"/>
      <c r="N11" s="618"/>
      <c r="O11" s="618"/>
      <c r="P11" s="618"/>
      <c r="Q11" s="619"/>
      <c r="R11" s="620">
        <v>97589</v>
      </c>
      <c r="S11" s="621"/>
      <c r="T11" s="621"/>
      <c r="U11" s="621"/>
      <c r="V11" s="621"/>
      <c r="W11" s="621"/>
      <c r="X11" s="621"/>
      <c r="Y11" s="622"/>
      <c r="Z11" s="625">
        <v>2.8</v>
      </c>
      <c r="AA11" s="626"/>
      <c r="AB11" s="626"/>
      <c r="AC11" s="632"/>
      <c r="AD11" s="629">
        <v>97589</v>
      </c>
      <c r="AE11" s="621"/>
      <c r="AF11" s="621"/>
      <c r="AG11" s="621"/>
      <c r="AH11" s="621"/>
      <c r="AI11" s="621"/>
      <c r="AJ11" s="621"/>
      <c r="AK11" s="622"/>
      <c r="AL11" s="625">
        <v>4.4000000000000004</v>
      </c>
      <c r="AM11" s="626"/>
      <c r="AN11" s="626"/>
      <c r="AO11" s="627"/>
      <c r="AP11" s="617" t="s">
        <v>248</v>
      </c>
      <c r="AQ11" s="618"/>
      <c r="AR11" s="618"/>
      <c r="AS11" s="618"/>
      <c r="AT11" s="618"/>
      <c r="AU11" s="618"/>
      <c r="AV11" s="618"/>
      <c r="AW11" s="618"/>
      <c r="AX11" s="618"/>
      <c r="AY11" s="618"/>
      <c r="AZ11" s="618"/>
      <c r="BA11" s="618"/>
      <c r="BB11" s="618"/>
      <c r="BC11" s="618"/>
      <c r="BD11" s="618"/>
      <c r="BE11" s="618"/>
      <c r="BF11" s="619"/>
      <c r="BG11" s="620">
        <v>5371</v>
      </c>
      <c r="BH11" s="621"/>
      <c r="BI11" s="621"/>
      <c r="BJ11" s="621"/>
      <c r="BK11" s="621"/>
      <c r="BL11" s="621"/>
      <c r="BM11" s="621"/>
      <c r="BN11" s="622"/>
      <c r="BO11" s="623">
        <v>1.3</v>
      </c>
      <c r="BP11" s="623"/>
      <c r="BQ11" s="623"/>
      <c r="BR11" s="623"/>
      <c r="BS11" s="624" t="s">
        <v>128</v>
      </c>
      <c r="BT11" s="624"/>
      <c r="BU11" s="624"/>
      <c r="BV11" s="624"/>
      <c r="BW11" s="624"/>
      <c r="BX11" s="624"/>
      <c r="BY11" s="624"/>
      <c r="BZ11" s="624"/>
      <c r="CA11" s="624"/>
      <c r="CB11" s="628"/>
      <c r="CD11" s="617" t="s">
        <v>249</v>
      </c>
      <c r="CE11" s="618"/>
      <c r="CF11" s="618"/>
      <c r="CG11" s="618"/>
      <c r="CH11" s="618"/>
      <c r="CI11" s="618"/>
      <c r="CJ11" s="618"/>
      <c r="CK11" s="618"/>
      <c r="CL11" s="618"/>
      <c r="CM11" s="618"/>
      <c r="CN11" s="618"/>
      <c r="CO11" s="618"/>
      <c r="CP11" s="618"/>
      <c r="CQ11" s="619"/>
      <c r="CR11" s="620">
        <v>152831</v>
      </c>
      <c r="CS11" s="621"/>
      <c r="CT11" s="621"/>
      <c r="CU11" s="621"/>
      <c r="CV11" s="621"/>
      <c r="CW11" s="621"/>
      <c r="CX11" s="621"/>
      <c r="CY11" s="622"/>
      <c r="CZ11" s="623">
        <v>4.7</v>
      </c>
      <c r="DA11" s="623"/>
      <c r="DB11" s="623"/>
      <c r="DC11" s="623"/>
      <c r="DD11" s="629">
        <v>6902</v>
      </c>
      <c r="DE11" s="621"/>
      <c r="DF11" s="621"/>
      <c r="DG11" s="621"/>
      <c r="DH11" s="621"/>
      <c r="DI11" s="621"/>
      <c r="DJ11" s="621"/>
      <c r="DK11" s="621"/>
      <c r="DL11" s="621"/>
      <c r="DM11" s="621"/>
      <c r="DN11" s="621"/>
      <c r="DO11" s="621"/>
      <c r="DP11" s="622"/>
      <c r="DQ11" s="629">
        <v>102398</v>
      </c>
      <c r="DR11" s="621"/>
      <c r="DS11" s="621"/>
      <c r="DT11" s="621"/>
      <c r="DU11" s="621"/>
      <c r="DV11" s="621"/>
      <c r="DW11" s="621"/>
      <c r="DX11" s="621"/>
      <c r="DY11" s="621"/>
      <c r="DZ11" s="621"/>
      <c r="EA11" s="621"/>
      <c r="EB11" s="621"/>
      <c r="EC11" s="630"/>
    </row>
    <row r="12" spans="2:143" ht="11.25" customHeight="1" x14ac:dyDescent="0.15">
      <c r="B12" s="617" t="s">
        <v>250</v>
      </c>
      <c r="C12" s="618"/>
      <c r="D12" s="618"/>
      <c r="E12" s="618"/>
      <c r="F12" s="618"/>
      <c r="G12" s="618"/>
      <c r="H12" s="618"/>
      <c r="I12" s="618"/>
      <c r="J12" s="618"/>
      <c r="K12" s="618"/>
      <c r="L12" s="618"/>
      <c r="M12" s="618"/>
      <c r="N12" s="618"/>
      <c r="O12" s="618"/>
      <c r="P12" s="618"/>
      <c r="Q12" s="619"/>
      <c r="R12" s="620" t="s">
        <v>128</v>
      </c>
      <c r="S12" s="621"/>
      <c r="T12" s="621"/>
      <c r="U12" s="621"/>
      <c r="V12" s="621"/>
      <c r="W12" s="621"/>
      <c r="X12" s="621"/>
      <c r="Y12" s="622"/>
      <c r="Z12" s="623" t="s">
        <v>128</v>
      </c>
      <c r="AA12" s="623"/>
      <c r="AB12" s="623"/>
      <c r="AC12" s="623"/>
      <c r="AD12" s="624" t="s">
        <v>128</v>
      </c>
      <c r="AE12" s="624"/>
      <c r="AF12" s="624"/>
      <c r="AG12" s="624"/>
      <c r="AH12" s="624"/>
      <c r="AI12" s="624"/>
      <c r="AJ12" s="624"/>
      <c r="AK12" s="624"/>
      <c r="AL12" s="625" t="s">
        <v>128</v>
      </c>
      <c r="AM12" s="626"/>
      <c r="AN12" s="626"/>
      <c r="AO12" s="627"/>
      <c r="AP12" s="617" t="s">
        <v>251</v>
      </c>
      <c r="AQ12" s="618"/>
      <c r="AR12" s="618"/>
      <c r="AS12" s="618"/>
      <c r="AT12" s="618"/>
      <c r="AU12" s="618"/>
      <c r="AV12" s="618"/>
      <c r="AW12" s="618"/>
      <c r="AX12" s="618"/>
      <c r="AY12" s="618"/>
      <c r="AZ12" s="618"/>
      <c r="BA12" s="618"/>
      <c r="BB12" s="618"/>
      <c r="BC12" s="618"/>
      <c r="BD12" s="618"/>
      <c r="BE12" s="618"/>
      <c r="BF12" s="619"/>
      <c r="BG12" s="620">
        <v>175985</v>
      </c>
      <c r="BH12" s="621"/>
      <c r="BI12" s="621"/>
      <c r="BJ12" s="621"/>
      <c r="BK12" s="621"/>
      <c r="BL12" s="621"/>
      <c r="BM12" s="621"/>
      <c r="BN12" s="622"/>
      <c r="BO12" s="623">
        <v>43.8</v>
      </c>
      <c r="BP12" s="623"/>
      <c r="BQ12" s="623"/>
      <c r="BR12" s="623"/>
      <c r="BS12" s="624" t="s">
        <v>128</v>
      </c>
      <c r="BT12" s="624"/>
      <c r="BU12" s="624"/>
      <c r="BV12" s="624"/>
      <c r="BW12" s="624"/>
      <c r="BX12" s="624"/>
      <c r="BY12" s="624"/>
      <c r="BZ12" s="624"/>
      <c r="CA12" s="624"/>
      <c r="CB12" s="628"/>
      <c r="CD12" s="617" t="s">
        <v>252</v>
      </c>
      <c r="CE12" s="618"/>
      <c r="CF12" s="618"/>
      <c r="CG12" s="618"/>
      <c r="CH12" s="618"/>
      <c r="CI12" s="618"/>
      <c r="CJ12" s="618"/>
      <c r="CK12" s="618"/>
      <c r="CL12" s="618"/>
      <c r="CM12" s="618"/>
      <c r="CN12" s="618"/>
      <c r="CO12" s="618"/>
      <c r="CP12" s="618"/>
      <c r="CQ12" s="619"/>
      <c r="CR12" s="620">
        <v>100395</v>
      </c>
      <c r="CS12" s="621"/>
      <c r="CT12" s="621"/>
      <c r="CU12" s="621"/>
      <c r="CV12" s="621"/>
      <c r="CW12" s="621"/>
      <c r="CX12" s="621"/>
      <c r="CY12" s="622"/>
      <c r="CZ12" s="623">
        <v>3.1</v>
      </c>
      <c r="DA12" s="623"/>
      <c r="DB12" s="623"/>
      <c r="DC12" s="623"/>
      <c r="DD12" s="629">
        <v>1640</v>
      </c>
      <c r="DE12" s="621"/>
      <c r="DF12" s="621"/>
      <c r="DG12" s="621"/>
      <c r="DH12" s="621"/>
      <c r="DI12" s="621"/>
      <c r="DJ12" s="621"/>
      <c r="DK12" s="621"/>
      <c r="DL12" s="621"/>
      <c r="DM12" s="621"/>
      <c r="DN12" s="621"/>
      <c r="DO12" s="621"/>
      <c r="DP12" s="622"/>
      <c r="DQ12" s="629">
        <v>74878</v>
      </c>
      <c r="DR12" s="621"/>
      <c r="DS12" s="621"/>
      <c r="DT12" s="621"/>
      <c r="DU12" s="621"/>
      <c r="DV12" s="621"/>
      <c r="DW12" s="621"/>
      <c r="DX12" s="621"/>
      <c r="DY12" s="621"/>
      <c r="DZ12" s="621"/>
      <c r="EA12" s="621"/>
      <c r="EB12" s="621"/>
      <c r="EC12" s="630"/>
    </row>
    <row r="13" spans="2:143" ht="11.25" customHeight="1" x14ac:dyDescent="0.15">
      <c r="B13" s="617" t="s">
        <v>253</v>
      </c>
      <c r="C13" s="618"/>
      <c r="D13" s="618"/>
      <c r="E13" s="618"/>
      <c r="F13" s="618"/>
      <c r="G13" s="618"/>
      <c r="H13" s="618"/>
      <c r="I13" s="618"/>
      <c r="J13" s="618"/>
      <c r="K13" s="618"/>
      <c r="L13" s="618"/>
      <c r="M13" s="618"/>
      <c r="N13" s="618"/>
      <c r="O13" s="618"/>
      <c r="P13" s="618"/>
      <c r="Q13" s="619"/>
      <c r="R13" s="620" t="s">
        <v>128</v>
      </c>
      <c r="S13" s="621"/>
      <c r="T13" s="621"/>
      <c r="U13" s="621"/>
      <c r="V13" s="621"/>
      <c r="W13" s="621"/>
      <c r="X13" s="621"/>
      <c r="Y13" s="622"/>
      <c r="Z13" s="623" t="s">
        <v>128</v>
      </c>
      <c r="AA13" s="623"/>
      <c r="AB13" s="623"/>
      <c r="AC13" s="623"/>
      <c r="AD13" s="624" t="s">
        <v>128</v>
      </c>
      <c r="AE13" s="624"/>
      <c r="AF13" s="624"/>
      <c r="AG13" s="624"/>
      <c r="AH13" s="624"/>
      <c r="AI13" s="624"/>
      <c r="AJ13" s="624"/>
      <c r="AK13" s="624"/>
      <c r="AL13" s="625" t="s">
        <v>128</v>
      </c>
      <c r="AM13" s="626"/>
      <c r="AN13" s="626"/>
      <c r="AO13" s="627"/>
      <c r="AP13" s="617" t="s">
        <v>254</v>
      </c>
      <c r="AQ13" s="618"/>
      <c r="AR13" s="618"/>
      <c r="AS13" s="618"/>
      <c r="AT13" s="618"/>
      <c r="AU13" s="618"/>
      <c r="AV13" s="618"/>
      <c r="AW13" s="618"/>
      <c r="AX13" s="618"/>
      <c r="AY13" s="618"/>
      <c r="AZ13" s="618"/>
      <c r="BA13" s="618"/>
      <c r="BB13" s="618"/>
      <c r="BC13" s="618"/>
      <c r="BD13" s="618"/>
      <c r="BE13" s="618"/>
      <c r="BF13" s="619"/>
      <c r="BG13" s="620">
        <v>174511</v>
      </c>
      <c r="BH13" s="621"/>
      <c r="BI13" s="621"/>
      <c r="BJ13" s="621"/>
      <c r="BK13" s="621"/>
      <c r="BL13" s="621"/>
      <c r="BM13" s="621"/>
      <c r="BN13" s="622"/>
      <c r="BO13" s="623">
        <v>43.4</v>
      </c>
      <c r="BP13" s="623"/>
      <c r="BQ13" s="623"/>
      <c r="BR13" s="623"/>
      <c r="BS13" s="624" t="s">
        <v>128</v>
      </c>
      <c r="BT13" s="624"/>
      <c r="BU13" s="624"/>
      <c r="BV13" s="624"/>
      <c r="BW13" s="624"/>
      <c r="BX13" s="624"/>
      <c r="BY13" s="624"/>
      <c r="BZ13" s="624"/>
      <c r="CA13" s="624"/>
      <c r="CB13" s="628"/>
      <c r="CD13" s="617" t="s">
        <v>255</v>
      </c>
      <c r="CE13" s="618"/>
      <c r="CF13" s="618"/>
      <c r="CG13" s="618"/>
      <c r="CH13" s="618"/>
      <c r="CI13" s="618"/>
      <c r="CJ13" s="618"/>
      <c r="CK13" s="618"/>
      <c r="CL13" s="618"/>
      <c r="CM13" s="618"/>
      <c r="CN13" s="618"/>
      <c r="CO13" s="618"/>
      <c r="CP13" s="618"/>
      <c r="CQ13" s="619"/>
      <c r="CR13" s="620">
        <v>454285</v>
      </c>
      <c r="CS13" s="621"/>
      <c r="CT13" s="621"/>
      <c r="CU13" s="621"/>
      <c r="CV13" s="621"/>
      <c r="CW13" s="621"/>
      <c r="CX13" s="621"/>
      <c r="CY13" s="622"/>
      <c r="CZ13" s="623">
        <v>13.8</v>
      </c>
      <c r="DA13" s="623"/>
      <c r="DB13" s="623"/>
      <c r="DC13" s="623"/>
      <c r="DD13" s="629">
        <v>91481</v>
      </c>
      <c r="DE13" s="621"/>
      <c r="DF13" s="621"/>
      <c r="DG13" s="621"/>
      <c r="DH13" s="621"/>
      <c r="DI13" s="621"/>
      <c r="DJ13" s="621"/>
      <c r="DK13" s="621"/>
      <c r="DL13" s="621"/>
      <c r="DM13" s="621"/>
      <c r="DN13" s="621"/>
      <c r="DO13" s="621"/>
      <c r="DP13" s="622"/>
      <c r="DQ13" s="629">
        <v>353628</v>
      </c>
      <c r="DR13" s="621"/>
      <c r="DS13" s="621"/>
      <c r="DT13" s="621"/>
      <c r="DU13" s="621"/>
      <c r="DV13" s="621"/>
      <c r="DW13" s="621"/>
      <c r="DX13" s="621"/>
      <c r="DY13" s="621"/>
      <c r="DZ13" s="621"/>
      <c r="EA13" s="621"/>
      <c r="EB13" s="621"/>
      <c r="EC13" s="630"/>
    </row>
    <row r="14" spans="2:143" ht="11.25" customHeight="1" x14ac:dyDescent="0.15">
      <c r="B14" s="617" t="s">
        <v>256</v>
      </c>
      <c r="C14" s="618"/>
      <c r="D14" s="618"/>
      <c r="E14" s="618"/>
      <c r="F14" s="618"/>
      <c r="G14" s="618"/>
      <c r="H14" s="618"/>
      <c r="I14" s="618"/>
      <c r="J14" s="618"/>
      <c r="K14" s="618"/>
      <c r="L14" s="618"/>
      <c r="M14" s="618"/>
      <c r="N14" s="618"/>
      <c r="O14" s="618"/>
      <c r="P14" s="618"/>
      <c r="Q14" s="619"/>
      <c r="R14" s="620" t="s">
        <v>128</v>
      </c>
      <c r="S14" s="621"/>
      <c r="T14" s="621"/>
      <c r="U14" s="621"/>
      <c r="V14" s="621"/>
      <c r="W14" s="621"/>
      <c r="X14" s="621"/>
      <c r="Y14" s="622"/>
      <c r="Z14" s="623" t="s">
        <v>128</v>
      </c>
      <c r="AA14" s="623"/>
      <c r="AB14" s="623"/>
      <c r="AC14" s="623"/>
      <c r="AD14" s="624" t="s">
        <v>128</v>
      </c>
      <c r="AE14" s="624"/>
      <c r="AF14" s="624"/>
      <c r="AG14" s="624"/>
      <c r="AH14" s="624"/>
      <c r="AI14" s="624"/>
      <c r="AJ14" s="624"/>
      <c r="AK14" s="624"/>
      <c r="AL14" s="625" t="s">
        <v>128</v>
      </c>
      <c r="AM14" s="626"/>
      <c r="AN14" s="626"/>
      <c r="AO14" s="627"/>
      <c r="AP14" s="617" t="s">
        <v>257</v>
      </c>
      <c r="AQ14" s="618"/>
      <c r="AR14" s="618"/>
      <c r="AS14" s="618"/>
      <c r="AT14" s="618"/>
      <c r="AU14" s="618"/>
      <c r="AV14" s="618"/>
      <c r="AW14" s="618"/>
      <c r="AX14" s="618"/>
      <c r="AY14" s="618"/>
      <c r="AZ14" s="618"/>
      <c r="BA14" s="618"/>
      <c r="BB14" s="618"/>
      <c r="BC14" s="618"/>
      <c r="BD14" s="618"/>
      <c r="BE14" s="618"/>
      <c r="BF14" s="619"/>
      <c r="BG14" s="620">
        <v>20421</v>
      </c>
      <c r="BH14" s="621"/>
      <c r="BI14" s="621"/>
      <c r="BJ14" s="621"/>
      <c r="BK14" s="621"/>
      <c r="BL14" s="621"/>
      <c r="BM14" s="621"/>
      <c r="BN14" s="622"/>
      <c r="BO14" s="623">
        <v>5.0999999999999996</v>
      </c>
      <c r="BP14" s="623"/>
      <c r="BQ14" s="623"/>
      <c r="BR14" s="623"/>
      <c r="BS14" s="624" t="s">
        <v>128</v>
      </c>
      <c r="BT14" s="624"/>
      <c r="BU14" s="624"/>
      <c r="BV14" s="624"/>
      <c r="BW14" s="624"/>
      <c r="BX14" s="624"/>
      <c r="BY14" s="624"/>
      <c r="BZ14" s="624"/>
      <c r="CA14" s="624"/>
      <c r="CB14" s="628"/>
      <c r="CD14" s="617" t="s">
        <v>258</v>
      </c>
      <c r="CE14" s="618"/>
      <c r="CF14" s="618"/>
      <c r="CG14" s="618"/>
      <c r="CH14" s="618"/>
      <c r="CI14" s="618"/>
      <c r="CJ14" s="618"/>
      <c r="CK14" s="618"/>
      <c r="CL14" s="618"/>
      <c r="CM14" s="618"/>
      <c r="CN14" s="618"/>
      <c r="CO14" s="618"/>
      <c r="CP14" s="618"/>
      <c r="CQ14" s="619"/>
      <c r="CR14" s="620">
        <v>118237</v>
      </c>
      <c r="CS14" s="621"/>
      <c r="CT14" s="621"/>
      <c r="CU14" s="621"/>
      <c r="CV14" s="621"/>
      <c r="CW14" s="621"/>
      <c r="CX14" s="621"/>
      <c r="CY14" s="622"/>
      <c r="CZ14" s="623">
        <v>3.6</v>
      </c>
      <c r="DA14" s="623"/>
      <c r="DB14" s="623"/>
      <c r="DC14" s="623"/>
      <c r="DD14" s="629">
        <v>4070</v>
      </c>
      <c r="DE14" s="621"/>
      <c r="DF14" s="621"/>
      <c r="DG14" s="621"/>
      <c r="DH14" s="621"/>
      <c r="DI14" s="621"/>
      <c r="DJ14" s="621"/>
      <c r="DK14" s="621"/>
      <c r="DL14" s="621"/>
      <c r="DM14" s="621"/>
      <c r="DN14" s="621"/>
      <c r="DO14" s="621"/>
      <c r="DP14" s="622"/>
      <c r="DQ14" s="629">
        <v>109650</v>
      </c>
      <c r="DR14" s="621"/>
      <c r="DS14" s="621"/>
      <c r="DT14" s="621"/>
      <c r="DU14" s="621"/>
      <c r="DV14" s="621"/>
      <c r="DW14" s="621"/>
      <c r="DX14" s="621"/>
      <c r="DY14" s="621"/>
      <c r="DZ14" s="621"/>
      <c r="EA14" s="621"/>
      <c r="EB14" s="621"/>
      <c r="EC14" s="630"/>
    </row>
    <row r="15" spans="2:143" ht="11.25" customHeight="1" x14ac:dyDescent="0.15">
      <c r="B15" s="617" t="s">
        <v>259</v>
      </c>
      <c r="C15" s="618"/>
      <c r="D15" s="618"/>
      <c r="E15" s="618"/>
      <c r="F15" s="618"/>
      <c r="G15" s="618"/>
      <c r="H15" s="618"/>
      <c r="I15" s="618"/>
      <c r="J15" s="618"/>
      <c r="K15" s="618"/>
      <c r="L15" s="618"/>
      <c r="M15" s="618"/>
      <c r="N15" s="618"/>
      <c r="O15" s="618"/>
      <c r="P15" s="618"/>
      <c r="Q15" s="619"/>
      <c r="R15" s="620" t="s">
        <v>128</v>
      </c>
      <c r="S15" s="621"/>
      <c r="T15" s="621"/>
      <c r="U15" s="621"/>
      <c r="V15" s="621"/>
      <c r="W15" s="621"/>
      <c r="X15" s="621"/>
      <c r="Y15" s="622"/>
      <c r="Z15" s="623" t="s">
        <v>128</v>
      </c>
      <c r="AA15" s="623"/>
      <c r="AB15" s="623"/>
      <c r="AC15" s="623"/>
      <c r="AD15" s="624" t="s">
        <v>128</v>
      </c>
      <c r="AE15" s="624"/>
      <c r="AF15" s="624"/>
      <c r="AG15" s="624"/>
      <c r="AH15" s="624"/>
      <c r="AI15" s="624"/>
      <c r="AJ15" s="624"/>
      <c r="AK15" s="624"/>
      <c r="AL15" s="625" t="s">
        <v>128</v>
      </c>
      <c r="AM15" s="626"/>
      <c r="AN15" s="626"/>
      <c r="AO15" s="627"/>
      <c r="AP15" s="617" t="s">
        <v>260</v>
      </c>
      <c r="AQ15" s="618"/>
      <c r="AR15" s="618"/>
      <c r="AS15" s="618"/>
      <c r="AT15" s="618"/>
      <c r="AU15" s="618"/>
      <c r="AV15" s="618"/>
      <c r="AW15" s="618"/>
      <c r="AX15" s="618"/>
      <c r="AY15" s="618"/>
      <c r="AZ15" s="618"/>
      <c r="BA15" s="618"/>
      <c r="BB15" s="618"/>
      <c r="BC15" s="618"/>
      <c r="BD15" s="618"/>
      <c r="BE15" s="618"/>
      <c r="BF15" s="619"/>
      <c r="BG15" s="620">
        <v>23816</v>
      </c>
      <c r="BH15" s="621"/>
      <c r="BI15" s="621"/>
      <c r="BJ15" s="621"/>
      <c r="BK15" s="621"/>
      <c r="BL15" s="621"/>
      <c r="BM15" s="621"/>
      <c r="BN15" s="622"/>
      <c r="BO15" s="623">
        <v>5.9</v>
      </c>
      <c r="BP15" s="623"/>
      <c r="BQ15" s="623"/>
      <c r="BR15" s="623"/>
      <c r="BS15" s="624" t="s">
        <v>128</v>
      </c>
      <c r="BT15" s="624"/>
      <c r="BU15" s="624"/>
      <c r="BV15" s="624"/>
      <c r="BW15" s="624"/>
      <c r="BX15" s="624"/>
      <c r="BY15" s="624"/>
      <c r="BZ15" s="624"/>
      <c r="CA15" s="624"/>
      <c r="CB15" s="628"/>
      <c r="CD15" s="617" t="s">
        <v>261</v>
      </c>
      <c r="CE15" s="618"/>
      <c r="CF15" s="618"/>
      <c r="CG15" s="618"/>
      <c r="CH15" s="618"/>
      <c r="CI15" s="618"/>
      <c r="CJ15" s="618"/>
      <c r="CK15" s="618"/>
      <c r="CL15" s="618"/>
      <c r="CM15" s="618"/>
      <c r="CN15" s="618"/>
      <c r="CO15" s="618"/>
      <c r="CP15" s="618"/>
      <c r="CQ15" s="619"/>
      <c r="CR15" s="620">
        <v>254958</v>
      </c>
      <c r="CS15" s="621"/>
      <c r="CT15" s="621"/>
      <c r="CU15" s="621"/>
      <c r="CV15" s="621"/>
      <c r="CW15" s="621"/>
      <c r="CX15" s="621"/>
      <c r="CY15" s="622"/>
      <c r="CZ15" s="623">
        <v>7.8</v>
      </c>
      <c r="DA15" s="623"/>
      <c r="DB15" s="623"/>
      <c r="DC15" s="623"/>
      <c r="DD15" s="629">
        <v>10434</v>
      </c>
      <c r="DE15" s="621"/>
      <c r="DF15" s="621"/>
      <c r="DG15" s="621"/>
      <c r="DH15" s="621"/>
      <c r="DI15" s="621"/>
      <c r="DJ15" s="621"/>
      <c r="DK15" s="621"/>
      <c r="DL15" s="621"/>
      <c r="DM15" s="621"/>
      <c r="DN15" s="621"/>
      <c r="DO15" s="621"/>
      <c r="DP15" s="622"/>
      <c r="DQ15" s="629">
        <v>245508</v>
      </c>
      <c r="DR15" s="621"/>
      <c r="DS15" s="621"/>
      <c r="DT15" s="621"/>
      <c r="DU15" s="621"/>
      <c r="DV15" s="621"/>
      <c r="DW15" s="621"/>
      <c r="DX15" s="621"/>
      <c r="DY15" s="621"/>
      <c r="DZ15" s="621"/>
      <c r="EA15" s="621"/>
      <c r="EB15" s="621"/>
      <c r="EC15" s="630"/>
    </row>
    <row r="16" spans="2:143" ht="11.25" customHeight="1" x14ac:dyDescent="0.15">
      <c r="B16" s="617" t="s">
        <v>262</v>
      </c>
      <c r="C16" s="618"/>
      <c r="D16" s="618"/>
      <c r="E16" s="618"/>
      <c r="F16" s="618"/>
      <c r="G16" s="618"/>
      <c r="H16" s="618"/>
      <c r="I16" s="618"/>
      <c r="J16" s="618"/>
      <c r="K16" s="618"/>
      <c r="L16" s="618"/>
      <c r="M16" s="618"/>
      <c r="N16" s="618"/>
      <c r="O16" s="618"/>
      <c r="P16" s="618"/>
      <c r="Q16" s="619"/>
      <c r="R16" s="620">
        <v>2154</v>
      </c>
      <c r="S16" s="621"/>
      <c r="T16" s="621"/>
      <c r="U16" s="621"/>
      <c r="V16" s="621"/>
      <c r="W16" s="621"/>
      <c r="X16" s="621"/>
      <c r="Y16" s="622"/>
      <c r="Z16" s="623">
        <v>0.1</v>
      </c>
      <c r="AA16" s="623"/>
      <c r="AB16" s="623"/>
      <c r="AC16" s="623"/>
      <c r="AD16" s="624">
        <v>2154</v>
      </c>
      <c r="AE16" s="624"/>
      <c r="AF16" s="624"/>
      <c r="AG16" s="624"/>
      <c r="AH16" s="624"/>
      <c r="AI16" s="624"/>
      <c r="AJ16" s="624"/>
      <c r="AK16" s="624"/>
      <c r="AL16" s="625">
        <v>0.1</v>
      </c>
      <c r="AM16" s="626"/>
      <c r="AN16" s="626"/>
      <c r="AO16" s="627"/>
      <c r="AP16" s="617" t="s">
        <v>263</v>
      </c>
      <c r="AQ16" s="618"/>
      <c r="AR16" s="618"/>
      <c r="AS16" s="618"/>
      <c r="AT16" s="618"/>
      <c r="AU16" s="618"/>
      <c r="AV16" s="618"/>
      <c r="AW16" s="618"/>
      <c r="AX16" s="618"/>
      <c r="AY16" s="618"/>
      <c r="AZ16" s="618"/>
      <c r="BA16" s="618"/>
      <c r="BB16" s="618"/>
      <c r="BC16" s="618"/>
      <c r="BD16" s="618"/>
      <c r="BE16" s="618"/>
      <c r="BF16" s="619"/>
      <c r="BG16" s="620" t="s">
        <v>128</v>
      </c>
      <c r="BH16" s="621"/>
      <c r="BI16" s="621"/>
      <c r="BJ16" s="621"/>
      <c r="BK16" s="621"/>
      <c r="BL16" s="621"/>
      <c r="BM16" s="621"/>
      <c r="BN16" s="622"/>
      <c r="BO16" s="623" t="s">
        <v>128</v>
      </c>
      <c r="BP16" s="623"/>
      <c r="BQ16" s="623"/>
      <c r="BR16" s="623"/>
      <c r="BS16" s="624" t="s">
        <v>128</v>
      </c>
      <c r="BT16" s="624"/>
      <c r="BU16" s="624"/>
      <c r="BV16" s="624"/>
      <c r="BW16" s="624"/>
      <c r="BX16" s="624"/>
      <c r="BY16" s="624"/>
      <c r="BZ16" s="624"/>
      <c r="CA16" s="624"/>
      <c r="CB16" s="628"/>
      <c r="CD16" s="617" t="s">
        <v>264</v>
      </c>
      <c r="CE16" s="618"/>
      <c r="CF16" s="618"/>
      <c r="CG16" s="618"/>
      <c r="CH16" s="618"/>
      <c r="CI16" s="618"/>
      <c r="CJ16" s="618"/>
      <c r="CK16" s="618"/>
      <c r="CL16" s="618"/>
      <c r="CM16" s="618"/>
      <c r="CN16" s="618"/>
      <c r="CO16" s="618"/>
      <c r="CP16" s="618"/>
      <c r="CQ16" s="619"/>
      <c r="CR16" s="620">
        <v>5021</v>
      </c>
      <c r="CS16" s="621"/>
      <c r="CT16" s="621"/>
      <c r="CU16" s="621"/>
      <c r="CV16" s="621"/>
      <c r="CW16" s="621"/>
      <c r="CX16" s="621"/>
      <c r="CY16" s="622"/>
      <c r="CZ16" s="623">
        <v>0.2</v>
      </c>
      <c r="DA16" s="623"/>
      <c r="DB16" s="623"/>
      <c r="DC16" s="623"/>
      <c r="DD16" s="629" t="s">
        <v>128</v>
      </c>
      <c r="DE16" s="621"/>
      <c r="DF16" s="621"/>
      <c r="DG16" s="621"/>
      <c r="DH16" s="621"/>
      <c r="DI16" s="621"/>
      <c r="DJ16" s="621"/>
      <c r="DK16" s="621"/>
      <c r="DL16" s="621"/>
      <c r="DM16" s="621"/>
      <c r="DN16" s="621"/>
      <c r="DO16" s="621"/>
      <c r="DP16" s="622"/>
      <c r="DQ16" s="629">
        <v>5021</v>
      </c>
      <c r="DR16" s="621"/>
      <c r="DS16" s="621"/>
      <c r="DT16" s="621"/>
      <c r="DU16" s="621"/>
      <c r="DV16" s="621"/>
      <c r="DW16" s="621"/>
      <c r="DX16" s="621"/>
      <c r="DY16" s="621"/>
      <c r="DZ16" s="621"/>
      <c r="EA16" s="621"/>
      <c r="EB16" s="621"/>
      <c r="EC16" s="630"/>
    </row>
    <row r="17" spans="2:133" ht="11.25" customHeight="1" x14ac:dyDescent="0.15">
      <c r="B17" s="617" t="s">
        <v>265</v>
      </c>
      <c r="C17" s="618"/>
      <c r="D17" s="618"/>
      <c r="E17" s="618"/>
      <c r="F17" s="618"/>
      <c r="G17" s="618"/>
      <c r="H17" s="618"/>
      <c r="I17" s="618"/>
      <c r="J17" s="618"/>
      <c r="K17" s="618"/>
      <c r="L17" s="618"/>
      <c r="M17" s="618"/>
      <c r="N17" s="618"/>
      <c r="O17" s="618"/>
      <c r="P17" s="618"/>
      <c r="Q17" s="619"/>
      <c r="R17" s="620">
        <v>3044</v>
      </c>
      <c r="S17" s="621"/>
      <c r="T17" s="621"/>
      <c r="U17" s="621"/>
      <c r="V17" s="621"/>
      <c r="W17" s="621"/>
      <c r="X17" s="621"/>
      <c r="Y17" s="622"/>
      <c r="Z17" s="623">
        <v>0.1</v>
      </c>
      <c r="AA17" s="623"/>
      <c r="AB17" s="623"/>
      <c r="AC17" s="623"/>
      <c r="AD17" s="624">
        <v>3044</v>
      </c>
      <c r="AE17" s="624"/>
      <c r="AF17" s="624"/>
      <c r="AG17" s="624"/>
      <c r="AH17" s="624"/>
      <c r="AI17" s="624"/>
      <c r="AJ17" s="624"/>
      <c r="AK17" s="624"/>
      <c r="AL17" s="625">
        <v>0.1</v>
      </c>
      <c r="AM17" s="626"/>
      <c r="AN17" s="626"/>
      <c r="AO17" s="627"/>
      <c r="AP17" s="617" t="s">
        <v>266</v>
      </c>
      <c r="AQ17" s="618"/>
      <c r="AR17" s="618"/>
      <c r="AS17" s="618"/>
      <c r="AT17" s="618"/>
      <c r="AU17" s="618"/>
      <c r="AV17" s="618"/>
      <c r="AW17" s="618"/>
      <c r="AX17" s="618"/>
      <c r="AY17" s="618"/>
      <c r="AZ17" s="618"/>
      <c r="BA17" s="618"/>
      <c r="BB17" s="618"/>
      <c r="BC17" s="618"/>
      <c r="BD17" s="618"/>
      <c r="BE17" s="618"/>
      <c r="BF17" s="619"/>
      <c r="BG17" s="620" t="s">
        <v>128</v>
      </c>
      <c r="BH17" s="621"/>
      <c r="BI17" s="621"/>
      <c r="BJ17" s="621"/>
      <c r="BK17" s="621"/>
      <c r="BL17" s="621"/>
      <c r="BM17" s="621"/>
      <c r="BN17" s="622"/>
      <c r="BO17" s="623" t="s">
        <v>128</v>
      </c>
      <c r="BP17" s="623"/>
      <c r="BQ17" s="623"/>
      <c r="BR17" s="623"/>
      <c r="BS17" s="624" t="s">
        <v>128</v>
      </c>
      <c r="BT17" s="624"/>
      <c r="BU17" s="624"/>
      <c r="BV17" s="624"/>
      <c r="BW17" s="624"/>
      <c r="BX17" s="624"/>
      <c r="BY17" s="624"/>
      <c r="BZ17" s="624"/>
      <c r="CA17" s="624"/>
      <c r="CB17" s="628"/>
      <c r="CD17" s="617" t="s">
        <v>267</v>
      </c>
      <c r="CE17" s="618"/>
      <c r="CF17" s="618"/>
      <c r="CG17" s="618"/>
      <c r="CH17" s="618"/>
      <c r="CI17" s="618"/>
      <c r="CJ17" s="618"/>
      <c r="CK17" s="618"/>
      <c r="CL17" s="618"/>
      <c r="CM17" s="618"/>
      <c r="CN17" s="618"/>
      <c r="CO17" s="618"/>
      <c r="CP17" s="618"/>
      <c r="CQ17" s="619"/>
      <c r="CR17" s="620">
        <v>188495</v>
      </c>
      <c r="CS17" s="621"/>
      <c r="CT17" s="621"/>
      <c r="CU17" s="621"/>
      <c r="CV17" s="621"/>
      <c r="CW17" s="621"/>
      <c r="CX17" s="621"/>
      <c r="CY17" s="622"/>
      <c r="CZ17" s="623">
        <v>5.7</v>
      </c>
      <c r="DA17" s="623"/>
      <c r="DB17" s="623"/>
      <c r="DC17" s="623"/>
      <c r="DD17" s="629" t="s">
        <v>128</v>
      </c>
      <c r="DE17" s="621"/>
      <c r="DF17" s="621"/>
      <c r="DG17" s="621"/>
      <c r="DH17" s="621"/>
      <c r="DI17" s="621"/>
      <c r="DJ17" s="621"/>
      <c r="DK17" s="621"/>
      <c r="DL17" s="621"/>
      <c r="DM17" s="621"/>
      <c r="DN17" s="621"/>
      <c r="DO17" s="621"/>
      <c r="DP17" s="622"/>
      <c r="DQ17" s="629">
        <v>186639</v>
      </c>
      <c r="DR17" s="621"/>
      <c r="DS17" s="621"/>
      <c r="DT17" s="621"/>
      <c r="DU17" s="621"/>
      <c r="DV17" s="621"/>
      <c r="DW17" s="621"/>
      <c r="DX17" s="621"/>
      <c r="DY17" s="621"/>
      <c r="DZ17" s="621"/>
      <c r="EA17" s="621"/>
      <c r="EB17" s="621"/>
      <c r="EC17" s="630"/>
    </row>
    <row r="18" spans="2:133" ht="11.25" customHeight="1" x14ac:dyDescent="0.15">
      <c r="B18" s="617" t="s">
        <v>268</v>
      </c>
      <c r="C18" s="618"/>
      <c r="D18" s="618"/>
      <c r="E18" s="618"/>
      <c r="F18" s="618"/>
      <c r="G18" s="618"/>
      <c r="H18" s="618"/>
      <c r="I18" s="618"/>
      <c r="J18" s="618"/>
      <c r="K18" s="618"/>
      <c r="L18" s="618"/>
      <c r="M18" s="618"/>
      <c r="N18" s="618"/>
      <c r="O18" s="618"/>
      <c r="P18" s="618"/>
      <c r="Q18" s="619"/>
      <c r="R18" s="620">
        <v>14420</v>
      </c>
      <c r="S18" s="621"/>
      <c r="T18" s="621"/>
      <c r="U18" s="621"/>
      <c r="V18" s="621"/>
      <c r="W18" s="621"/>
      <c r="X18" s="621"/>
      <c r="Y18" s="622"/>
      <c r="Z18" s="623">
        <v>0.4</v>
      </c>
      <c r="AA18" s="623"/>
      <c r="AB18" s="623"/>
      <c r="AC18" s="623"/>
      <c r="AD18" s="624">
        <v>14420</v>
      </c>
      <c r="AE18" s="624"/>
      <c r="AF18" s="624"/>
      <c r="AG18" s="624"/>
      <c r="AH18" s="624"/>
      <c r="AI18" s="624"/>
      <c r="AJ18" s="624"/>
      <c r="AK18" s="624"/>
      <c r="AL18" s="625">
        <v>0.69999998807907104</v>
      </c>
      <c r="AM18" s="626"/>
      <c r="AN18" s="626"/>
      <c r="AO18" s="627"/>
      <c r="AP18" s="617" t="s">
        <v>269</v>
      </c>
      <c r="AQ18" s="618"/>
      <c r="AR18" s="618"/>
      <c r="AS18" s="618"/>
      <c r="AT18" s="618"/>
      <c r="AU18" s="618"/>
      <c r="AV18" s="618"/>
      <c r="AW18" s="618"/>
      <c r="AX18" s="618"/>
      <c r="AY18" s="618"/>
      <c r="AZ18" s="618"/>
      <c r="BA18" s="618"/>
      <c r="BB18" s="618"/>
      <c r="BC18" s="618"/>
      <c r="BD18" s="618"/>
      <c r="BE18" s="618"/>
      <c r="BF18" s="619"/>
      <c r="BG18" s="620" t="s">
        <v>128</v>
      </c>
      <c r="BH18" s="621"/>
      <c r="BI18" s="621"/>
      <c r="BJ18" s="621"/>
      <c r="BK18" s="621"/>
      <c r="BL18" s="621"/>
      <c r="BM18" s="621"/>
      <c r="BN18" s="622"/>
      <c r="BO18" s="623" t="s">
        <v>128</v>
      </c>
      <c r="BP18" s="623"/>
      <c r="BQ18" s="623"/>
      <c r="BR18" s="623"/>
      <c r="BS18" s="624" t="s">
        <v>128</v>
      </c>
      <c r="BT18" s="624"/>
      <c r="BU18" s="624"/>
      <c r="BV18" s="624"/>
      <c r="BW18" s="624"/>
      <c r="BX18" s="624"/>
      <c r="BY18" s="624"/>
      <c r="BZ18" s="624"/>
      <c r="CA18" s="624"/>
      <c r="CB18" s="628"/>
      <c r="CD18" s="617" t="s">
        <v>270</v>
      </c>
      <c r="CE18" s="618"/>
      <c r="CF18" s="618"/>
      <c r="CG18" s="618"/>
      <c r="CH18" s="618"/>
      <c r="CI18" s="618"/>
      <c r="CJ18" s="618"/>
      <c r="CK18" s="618"/>
      <c r="CL18" s="618"/>
      <c r="CM18" s="618"/>
      <c r="CN18" s="618"/>
      <c r="CO18" s="618"/>
      <c r="CP18" s="618"/>
      <c r="CQ18" s="619"/>
      <c r="CR18" s="620" t="s">
        <v>128</v>
      </c>
      <c r="CS18" s="621"/>
      <c r="CT18" s="621"/>
      <c r="CU18" s="621"/>
      <c r="CV18" s="621"/>
      <c r="CW18" s="621"/>
      <c r="CX18" s="621"/>
      <c r="CY18" s="622"/>
      <c r="CZ18" s="623" t="s">
        <v>128</v>
      </c>
      <c r="DA18" s="623"/>
      <c r="DB18" s="623"/>
      <c r="DC18" s="623"/>
      <c r="DD18" s="629" t="s">
        <v>128</v>
      </c>
      <c r="DE18" s="621"/>
      <c r="DF18" s="621"/>
      <c r="DG18" s="621"/>
      <c r="DH18" s="621"/>
      <c r="DI18" s="621"/>
      <c r="DJ18" s="621"/>
      <c r="DK18" s="621"/>
      <c r="DL18" s="621"/>
      <c r="DM18" s="621"/>
      <c r="DN18" s="621"/>
      <c r="DO18" s="621"/>
      <c r="DP18" s="622"/>
      <c r="DQ18" s="629" t="s">
        <v>128</v>
      </c>
      <c r="DR18" s="621"/>
      <c r="DS18" s="621"/>
      <c r="DT18" s="621"/>
      <c r="DU18" s="621"/>
      <c r="DV18" s="621"/>
      <c r="DW18" s="621"/>
      <c r="DX18" s="621"/>
      <c r="DY18" s="621"/>
      <c r="DZ18" s="621"/>
      <c r="EA18" s="621"/>
      <c r="EB18" s="621"/>
      <c r="EC18" s="630"/>
    </row>
    <row r="19" spans="2:133" ht="11.25" customHeight="1" x14ac:dyDescent="0.15">
      <c r="B19" s="617" t="s">
        <v>271</v>
      </c>
      <c r="C19" s="618"/>
      <c r="D19" s="618"/>
      <c r="E19" s="618"/>
      <c r="F19" s="618"/>
      <c r="G19" s="618"/>
      <c r="H19" s="618"/>
      <c r="I19" s="618"/>
      <c r="J19" s="618"/>
      <c r="K19" s="618"/>
      <c r="L19" s="618"/>
      <c r="M19" s="618"/>
      <c r="N19" s="618"/>
      <c r="O19" s="618"/>
      <c r="P19" s="618"/>
      <c r="Q19" s="619"/>
      <c r="R19" s="620">
        <v>2990</v>
      </c>
      <c r="S19" s="621"/>
      <c r="T19" s="621"/>
      <c r="U19" s="621"/>
      <c r="V19" s="621"/>
      <c r="W19" s="621"/>
      <c r="X19" s="621"/>
      <c r="Y19" s="622"/>
      <c r="Z19" s="623">
        <v>0.1</v>
      </c>
      <c r="AA19" s="623"/>
      <c r="AB19" s="623"/>
      <c r="AC19" s="623"/>
      <c r="AD19" s="624">
        <v>2990</v>
      </c>
      <c r="AE19" s="624"/>
      <c r="AF19" s="624"/>
      <c r="AG19" s="624"/>
      <c r="AH19" s="624"/>
      <c r="AI19" s="624"/>
      <c r="AJ19" s="624"/>
      <c r="AK19" s="624"/>
      <c r="AL19" s="625">
        <v>0.1</v>
      </c>
      <c r="AM19" s="626"/>
      <c r="AN19" s="626"/>
      <c r="AO19" s="627"/>
      <c r="AP19" s="617" t="s">
        <v>272</v>
      </c>
      <c r="AQ19" s="618"/>
      <c r="AR19" s="618"/>
      <c r="AS19" s="618"/>
      <c r="AT19" s="618"/>
      <c r="AU19" s="618"/>
      <c r="AV19" s="618"/>
      <c r="AW19" s="618"/>
      <c r="AX19" s="618"/>
      <c r="AY19" s="618"/>
      <c r="AZ19" s="618"/>
      <c r="BA19" s="618"/>
      <c r="BB19" s="618"/>
      <c r="BC19" s="618"/>
      <c r="BD19" s="618"/>
      <c r="BE19" s="618"/>
      <c r="BF19" s="619"/>
      <c r="BG19" s="620">
        <v>1243</v>
      </c>
      <c r="BH19" s="621"/>
      <c r="BI19" s="621"/>
      <c r="BJ19" s="621"/>
      <c r="BK19" s="621"/>
      <c r="BL19" s="621"/>
      <c r="BM19" s="621"/>
      <c r="BN19" s="622"/>
      <c r="BO19" s="623">
        <v>0.3</v>
      </c>
      <c r="BP19" s="623"/>
      <c r="BQ19" s="623"/>
      <c r="BR19" s="623"/>
      <c r="BS19" s="624" t="s">
        <v>128</v>
      </c>
      <c r="BT19" s="624"/>
      <c r="BU19" s="624"/>
      <c r="BV19" s="624"/>
      <c r="BW19" s="624"/>
      <c r="BX19" s="624"/>
      <c r="BY19" s="624"/>
      <c r="BZ19" s="624"/>
      <c r="CA19" s="624"/>
      <c r="CB19" s="628"/>
      <c r="CD19" s="617" t="s">
        <v>273</v>
      </c>
      <c r="CE19" s="618"/>
      <c r="CF19" s="618"/>
      <c r="CG19" s="618"/>
      <c r="CH19" s="618"/>
      <c r="CI19" s="618"/>
      <c r="CJ19" s="618"/>
      <c r="CK19" s="618"/>
      <c r="CL19" s="618"/>
      <c r="CM19" s="618"/>
      <c r="CN19" s="618"/>
      <c r="CO19" s="618"/>
      <c r="CP19" s="618"/>
      <c r="CQ19" s="619"/>
      <c r="CR19" s="620" t="s">
        <v>128</v>
      </c>
      <c r="CS19" s="621"/>
      <c r="CT19" s="621"/>
      <c r="CU19" s="621"/>
      <c r="CV19" s="621"/>
      <c r="CW19" s="621"/>
      <c r="CX19" s="621"/>
      <c r="CY19" s="622"/>
      <c r="CZ19" s="623" t="s">
        <v>128</v>
      </c>
      <c r="DA19" s="623"/>
      <c r="DB19" s="623"/>
      <c r="DC19" s="623"/>
      <c r="DD19" s="629" t="s">
        <v>128</v>
      </c>
      <c r="DE19" s="621"/>
      <c r="DF19" s="621"/>
      <c r="DG19" s="621"/>
      <c r="DH19" s="621"/>
      <c r="DI19" s="621"/>
      <c r="DJ19" s="621"/>
      <c r="DK19" s="621"/>
      <c r="DL19" s="621"/>
      <c r="DM19" s="621"/>
      <c r="DN19" s="621"/>
      <c r="DO19" s="621"/>
      <c r="DP19" s="622"/>
      <c r="DQ19" s="629" t="s">
        <v>128</v>
      </c>
      <c r="DR19" s="621"/>
      <c r="DS19" s="621"/>
      <c r="DT19" s="621"/>
      <c r="DU19" s="621"/>
      <c r="DV19" s="621"/>
      <c r="DW19" s="621"/>
      <c r="DX19" s="621"/>
      <c r="DY19" s="621"/>
      <c r="DZ19" s="621"/>
      <c r="EA19" s="621"/>
      <c r="EB19" s="621"/>
      <c r="EC19" s="630"/>
    </row>
    <row r="20" spans="2:133" ht="11.25" customHeight="1" x14ac:dyDescent="0.15">
      <c r="B20" s="617" t="s">
        <v>274</v>
      </c>
      <c r="C20" s="618"/>
      <c r="D20" s="618"/>
      <c r="E20" s="618"/>
      <c r="F20" s="618"/>
      <c r="G20" s="618"/>
      <c r="H20" s="618"/>
      <c r="I20" s="618"/>
      <c r="J20" s="618"/>
      <c r="K20" s="618"/>
      <c r="L20" s="618"/>
      <c r="M20" s="618"/>
      <c r="N20" s="618"/>
      <c r="O20" s="618"/>
      <c r="P20" s="618"/>
      <c r="Q20" s="619"/>
      <c r="R20" s="620">
        <v>629</v>
      </c>
      <c r="S20" s="621"/>
      <c r="T20" s="621"/>
      <c r="U20" s="621"/>
      <c r="V20" s="621"/>
      <c r="W20" s="621"/>
      <c r="X20" s="621"/>
      <c r="Y20" s="622"/>
      <c r="Z20" s="623">
        <v>0</v>
      </c>
      <c r="AA20" s="623"/>
      <c r="AB20" s="623"/>
      <c r="AC20" s="623"/>
      <c r="AD20" s="624">
        <v>629</v>
      </c>
      <c r="AE20" s="624"/>
      <c r="AF20" s="624"/>
      <c r="AG20" s="624"/>
      <c r="AH20" s="624"/>
      <c r="AI20" s="624"/>
      <c r="AJ20" s="624"/>
      <c r="AK20" s="624"/>
      <c r="AL20" s="625">
        <v>0</v>
      </c>
      <c r="AM20" s="626"/>
      <c r="AN20" s="626"/>
      <c r="AO20" s="627"/>
      <c r="AP20" s="617" t="s">
        <v>275</v>
      </c>
      <c r="AQ20" s="618"/>
      <c r="AR20" s="618"/>
      <c r="AS20" s="618"/>
      <c r="AT20" s="618"/>
      <c r="AU20" s="618"/>
      <c r="AV20" s="618"/>
      <c r="AW20" s="618"/>
      <c r="AX20" s="618"/>
      <c r="AY20" s="618"/>
      <c r="AZ20" s="618"/>
      <c r="BA20" s="618"/>
      <c r="BB20" s="618"/>
      <c r="BC20" s="618"/>
      <c r="BD20" s="618"/>
      <c r="BE20" s="618"/>
      <c r="BF20" s="619"/>
      <c r="BG20" s="620">
        <v>1243</v>
      </c>
      <c r="BH20" s="621"/>
      <c r="BI20" s="621"/>
      <c r="BJ20" s="621"/>
      <c r="BK20" s="621"/>
      <c r="BL20" s="621"/>
      <c r="BM20" s="621"/>
      <c r="BN20" s="622"/>
      <c r="BO20" s="623">
        <v>0.3</v>
      </c>
      <c r="BP20" s="623"/>
      <c r="BQ20" s="623"/>
      <c r="BR20" s="623"/>
      <c r="BS20" s="624" t="s">
        <v>128</v>
      </c>
      <c r="BT20" s="624"/>
      <c r="BU20" s="624"/>
      <c r="BV20" s="624"/>
      <c r="BW20" s="624"/>
      <c r="BX20" s="624"/>
      <c r="BY20" s="624"/>
      <c r="BZ20" s="624"/>
      <c r="CA20" s="624"/>
      <c r="CB20" s="628"/>
      <c r="CD20" s="617" t="s">
        <v>276</v>
      </c>
      <c r="CE20" s="618"/>
      <c r="CF20" s="618"/>
      <c r="CG20" s="618"/>
      <c r="CH20" s="618"/>
      <c r="CI20" s="618"/>
      <c r="CJ20" s="618"/>
      <c r="CK20" s="618"/>
      <c r="CL20" s="618"/>
      <c r="CM20" s="618"/>
      <c r="CN20" s="618"/>
      <c r="CO20" s="618"/>
      <c r="CP20" s="618"/>
      <c r="CQ20" s="619"/>
      <c r="CR20" s="620">
        <v>3281225</v>
      </c>
      <c r="CS20" s="621"/>
      <c r="CT20" s="621"/>
      <c r="CU20" s="621"/>
      <c r="CV20" s="621"/>
      <c r="CW20" s="621"/>
      <c r="CX20" s="621"/>
      <c r="CY20" s="622"/>
      <c r="CZ20" s="623">
        <v>100</v>
      </c>
      <c r="DA20" s="623"/>
      <c r="DB20" s="623"/>
      <c r="DC20" s="623"/>
      <c r="DD20" s="629">
        <v>151268</v>
      </c>
      <c r="DE20" s="621"/>
      <c r="DF20" s="621"/>
      <c r="DG20" s="621"/>
      <c r="DH20" s="621"/>
      <c r="DI20" s="621"/>
      <c r="DJ20" s="621"/>
      <c r="DK20" s="621"/>
      <c r="DL20" s="621"/>
      <c r="DM20" s="621"/>
      <c r="DN20" s="621"/>
      <c r="DO20" s="621"/>
      <c r="DP20" s="622"/>
      <c r="DQ20" s="629">
        <v>2452213</v>
      </c>
      <c r="DR20" s="621"/>
      <c r="DS20" s="621"/>
      <c r="DT20" s="621"/>
      <c r="DU20" s="621"/>
      <c r="DV20" s="621"/>
      <c r="DW20" s="621"/>
      <c r="DX20" s="621"/>
      <c r="DY20" s="621"/>
      <c r="DZ20" s="621"/>
      <c r="EA20" s="621"/>
      <c r="EB20" s="621"/>
      <c r="EC20" s="630"/>
    </row>
    <row r="21" spans="2:133" ht="11.25" customHeight="1" x14ac:dyDescent="0.15">
      <c r="B21" s="617" t="s">
        <v>277</v>
      </c>
      <c r="C21" s="618"/>
      <c r="D21" s="618"/>
      <c r="E21" s="618"/>
      <c r="F21" s="618"/>
      <c r="G21" s="618"/>
      <c r="H21" s="618"/>
      <c r="I21" s="618"/>
      <c r="J21" s="618"/>
      <c r="K21" s="618"/>
      <c r="L21" s="618"/>
      <c r="M21" s="618"/>
      <c r="N21" s="618"/>
      <c r="O21" s="618"/>
      <c r="P21" s="618"/>
      <c r="Q21" s="619"/>
      <c r="R21" s="620">
        <v>420</v>
      </c>
      <c r="S21" s="621"/>
      <c r="T21" s="621"/>
      <c r="U21" s="621"/>
      <c r="V21" s="621"/>
      <c r="W21" s="621"/>
      <c r="X21" s="621"/>
      <c r="Y21" s="622"/>
      <c r="Z21" s="623">
        <v>0</v>
      </c>
      <c r="AA21" s="623"/>
      <c r="AB21" s="623"/>
      <c r="AC21" s="623"/>
      <c r="AD21" s="624">
        <v>420</v>
      </c>
      <c r="AE21" s="624"/>
      <c r="AF21" s="624"/>
      <c r="AG21" s="624"/>
      <c r="AH21" s="624"/>
      <c r="AI21" s="624"/>
      <c r="AJ21" s="624"/>
      <c r="AK21" s="624"/>
      <c r="AL21" s="625">
        <v>0</v>
      </c>
      <c r="AM21" s="626"/>
      <c r="AN21" s="626"/>
      <c r="AO21" s="627"/>
      <c r="AP21" s="617" t="s">
        <v>278</v>
      </c>
      <c r="AQ21" s="633"/>
      <c r="AR21" s="633"/>
      <c r="AS21" s="633"/>
      <c r="AT21" s="633"/>
      <c r="AU21" s="633"/>
      <c r="AV21" s="633"/>
      <c r="AW21" s="633"/>
      <c r="AX21" s="633"/>
      <c r="AY21" s="633"/>
      <c r="AZ21" s="633"/>
      <c r="BA21" s="633"/>
      <c r="BB21" s="633"/>
      <c r="BC21" s="633"/>
      <c r="BD21" s="633"/>
      <c r="BE21" s="633"/>
      <c r="BF21" s="634"/>
      <c r="BG21" s="620">
        <v>1243</v>
      </c>
      <c r="BH21" s="621"/>
      <c r="BI21" s="621"/>
      <c r="BJ21" s="621"/>
      <c r="BK21" s="621"/>
      <c r="BL21" s="621"/>
      <c r="BM21" s="621"/>
      <c r="BN21" s="622"/>
      <c r="BO21" s="623">
        <v>0.3</v>
      </c>
      <c r="BP21" s="623"/>
      <c r="BQ21" s="623"/>
      <c r="BR21" s="623"/>
      <c r="BS21" s="624" t="s">
        <v>128</v>
      </c>
      <c r="BT21" s="624"/>
      <c r="BU21" s="624"/>
      <c r="BV21" s="624"/>
      <c r="BW21" s="624"/>
      <c r="BX21" s="624"/>
      <c r="BY21" s="624"/>
      <c r="BZ21" s="624"/>
      <c r="CA21" s="624"/>
      <c r="CB21" s="628"/>
      <c r="CD21" s="641"/>
      <c r="CE21" s="642"/>
      <c r="CF21" s="642"/>
      <c r="CG21" s="642"/>
      <c r="CH21" s="642"/>
      <c r="CI21" s="642"/>
      <c r="CJ21" s="642"/>
      <c r="CK21" s="642"/>
      <c r="CL21" s="642"/>
      <c r="CM21" s="642"/>
      <c r="CN21" s="642"/>
      <c r="CO21" s="642"/>
      <c r="CP21" s="642"/>
      <c r="CQ21" s="643"/>
      <c r="CR21" s="644"/>
      <c r="CS21" s="636"/>
      <c r="CT21" s="636"/>
      <c r="CU21" s="636"/>
      <c r="CV21" s="636"/>
      <c r="CW21" s="636"/>
      <c r="CX21" s="636"/>
      <c r="CY21" s="645"/>
      <c r="CZ21" s="646"/>
      <c r="DA21" s="646"/>
      <c r="DB21" s="646"/>
      <c r="DC21" s="646"/>
      <c r="DD21" s="635"/>
      <c r="DE21" s="636"/>
      <c r="DF21" s="636"/>
      <c r="DG21" s="636"/>
      <c r="DH21" s="636"/>
      <c r="DI21" s="636"/>
      <c r="DJ21" s="636"/>
      <c r="DK21" s="636"/>
      <c r="DL21" s="636"/>
      <c r="DM21" s="636"/>
      <c r="DN21" s="636"/>
      <c r="DO21" s="636"/>
      <c r="DP21" s="645"/>
      <c r="DQ21" s="635"/>
      <c r="DR21" s="636"/>
      <c r="DS21" s="636"/>
      <c r="DT21" s="636"/>
      <c r="DU21" s="636"/>
      <c r="DV21" s="636"/>
      <c r="DW21" s="636"/>
      <c r="DX21" s="636"/>
      <c r="DY21" s="636"/>
      <c r="DZ21" s="636"/>
      <c r="EA21" s="636"/>
      <c r="EB21" s="636"/>
      <c r="EC21" s="637"/>
    </row>
    <row r="22" spans="2:133" ht="11.25" customHeight="1" x14ac:dyDescent="0.15">
      <c r="B22" s="638" t="s">
        <v>279</v>
      </c>
      <c r="C22" s="639"/>
      <c r="D22" s="639"/>
      <c r="E22" s="639"/>
      <c r="F22" s="639"/>
      <c r="G22" s="639"/>
      <c r="H22" s="639"/>
      <c r="I22" s="639"/>
      <c r="J22" s="639"/>
      <c r="K22" s="639"/>
      <c r="L22" s="639"/>
      <c r="M22" s="639"/>
      <c r="N22" s="639"/>
      <c r="O22" s="639"/>
      <c r="P22" s="639"/>
      <c r="Q22" s="640"/>
      <c r="R22" s="620">
        <v>10381</v>
      </c>
      <c r="S22" s="621"/>
      <c r="T22" s="621"/>
      <c r="U22" s="621"/>
      <c r="V22" s="621"/>
      <c r="W22" s="621"/>
      <c r="X22" s="621"/>
      <c r="Y22" s="622"/>
      <c r="Z22" s="623">
        <v>0.3</v>
      </c>
      <c r="AA22" s="623"/>
      <c r="AB22" s="623"/>
      <c r="AC22" s="623"/>
      <c r="AD22" s="624">
        <v>10381</v>
      </c>
      <c r="AE22" s="624"/>
      <c r="AF22" s="624"/>
      <c r="AG22" s="624"/>
      <c r="AH22" s="624"/>
      <c r="AI22" s="624"/>
      <c r="AJ22" s="624"/>
      <c r="AK22" s="624"/>
      <c r="AL22" s="625">
        <v>0.5</v>
      </c>
      <c r="AM22" s="626"/>
      <c r="AN22" s="626"/>
      <c r="AO22" s="627"/>
      <c r="AP22" s="617" t="s">
        <v>280</v>
      </c>
      <c r="AQ22" s="633"/>
      <c r="AR22" s="633"/>
      <c r="AS22" s="633"/>
      <c r="AT22" s="633"/>
      <c r="AU22" s="633"/>
      <c r="AV22" s="633"/>
      <c r="AW22" s="633"/>
      <c r="AX22" s="633"/>
      <c r="AY22" s="633"/>
      <c r="AZ22" s="633"/>
      <c r="BA22" s="633"/>
      <c r="BB22" s="633"/>
      <c r="BC22" s="633"/>
      <c r="BD22" s="633"/>
      <c r="BE22" s="633"/>
      <c r="BF22" s="634"/>
      <c r="BG22" s="620" t="s">
        <v>128</v>
      </c>
      <c r="BH22" s="621"/>
      <c r="BI22" s="621"/>
      <c r="BJ22" s="621"/>
      <c r="BK22" s="621"/>
      <c r="BL22" s="621"/>
      <c r="BM22" s="621"/>
      <c r="BN22" s="622"/>
      <c r="BO22" s="623" t="s">
        <v>128</v>
      </c>
      <c r="BP22" s="623"/>
      <c r="BQ22" s="623"/>
      <c r="BR22" s="623"/>
      <c r="BS22" s="624" t="s">
        <v>128</v>
      </c>
      <c r="BT22" s="624"/>
      <c r="BU22" s="624"/>
      <c r="BV22" s="624"/>
      <c r="BW22" s="624"/>
      <c r="BX22" s="624"/>
      <c r="BY22" s="624"/>
      <c r="BZ22" s="624"/>
      <c r="CA22" s="624"/>
      <c r="CB22" s="628"/>
      <c r="CD22" s="602" t="s">
        <v>281</v>
      </c>
      <c r="CE22" s="603"/>
      <c r="CF22" s="603"/>
      <c r="CG22" s="603"/>
      <c r="CH22" s="603"/>
      <c r="CI22" s="603"/>
      <c r="CJ22" s="603"/>
      <c r="CK22" s="603"/>
      <c r="CL22" s="603"/>
      <c r="CM22" s="603"/>
      <c r="CN22" s="603"/>
      <c r="CO22" s="603"/>
      <c r="CP22" s="603"/>
      <c r="CQ22" s="603"/>
      <c r="CR22" s="603"/>
      <c r="CS22" s="603"/>
      <c r="CT22" s="603"/>
      <c r="CU22" s="603"/>
      <c r="CV22" s="603"/>
      <c r="CW22" s="603"/>
      <c r="CX22" s="603"/>
      <c r="CY22" s="603"/>
      <c r="CZ22" s="603"/>
      <c r="DA22" s="603"/>
      <c r="DB22" s="603"/>
      <c r="DC22" s="603"/>
      <c r="DD22" s="603"/>
      <c r="DE22" s="603"/>
      <c r="DF22" s="603"/>
      <c r="DG22" s="603"/>
      <c r="DH22" s="603"/>
      <c r="DI22" s="603"/>
      <c r="DJ22" s="603"/>
      <c r="DK22" s="603"/>
      <c r="DL22" s="603"/>
      <c r="DM22" s="603"/>
      <c r="DN22" s="603"/>
      <c r="DO22" s="603"/>
      <c r="DP22" s="603"/>
      <c r="DQ22" s="603"/>
      <c r="DR22" s="603"/>
      <c r="DS22" s="603"/>
      <c r="DT22" s="603"/>
      <c r="DU22" s="603"/>
      <c r="DV22" s="603"/>
      <c r="DW22" s="603"/>
      <c r="DX22" s="603"/>
      <c r="DY22" s="603"/>
      <c r="DZ22" s="603"/>
      <c r="EA22" s="603"/>
      <c r="EB22" s="603"/>
      <c r="EC22" s="604"/>
    </row>
    <row r="23" spans="2:133" ht="11.25" customHeight="1" x14ac:dyDescent="0.15">
      <c r="B23" s="617" t="s">
        <v>282</v>
      </c>
      <c r="C23" s="618"/>
      <c r="D23" s="618"/>
      <c r="E23" s="618"/>
      <c r="F23" s="618"/>
      <c r="G23" s="618"/>
      <c r="H23" s="618"/>
      <c r="I23" s="618"/>
      <c r="J23" s="618"/>
      <c r="K23" s="618"/>
      <c r="L23" s="618"/>
      <c r="M23" s="618"/>
      <c r="N23" s="618"/>
      <c r="O23" s="618"/>
      <c r="P23" s="618"/>
      <c r="Q23" s="619"/>
      <c r="R23" s="620">
        <v>1763444</v>
      </c>
      <c r="S23" s="621"/>
      <c r="T23" s="621"/>
      <c r="U23" s="621"/>
      <c r="V23" s="621"/>
      <c r="W23" s="621"/>
      <c r="X23" s="621"/>
      <c r="Y23" s="622"/>
      <c r="Z23" s="623">
        <v>50.8</v>
      </c>
      <c r="AA23" s="623"/>
      <c r="AB23" s="623"/>
      <c r="AC23" s="623"/>
      <c r="AD23" s="624">
        <v>1631701</v>
      </c>
      <c r="AE23" s="624"/>
      <c r="AF23" s="624"/>
      <c r="AG23" s="624"/>
      <c r="AH23" s="624"/>
      <c r="AI23" s="624"/>
      <c r="AJ23" s="624"/>
      <c r="AK23" s="624"/>
      <c r="AL23" s="625">
        <v>74.3</v>
      </c>
      <c r="AM23" s="626"/>
      <c r="AN23" s="626"/>
      <c r="AO23" s="627"/>
      <c r="AP23" s="617" t="s">
        <v>283</v>
      </c>
      <c r="AQ23" s="633"/>
      <c r="AR23" s="633"/>
      <c r="AS23" s="633"/>
      <c r="AT23" s="633"/>
      <c r="AU23" s="633"/>
      <c r="AV23" s="633"/>
      <c r="AW23" s="633"/>
      <c r="AX23" s="633"/>
      <c r="AY23" s="633"/>
      <c r="AZ23" s="633"/>
      <c r="BA23" s="633"/>
      <c r="BB23" s="633"/>
      <c r="BC23" s="633"/>
      <c r="BD23" s="633"/>
      <c r="BE23" s="633"/>
      <c r="BF23" s="634"/>
      <c r="BG23" s="620" t="s">
        <v>128</v>
      </c>
      <c r="BH23" s="621"/>
      <c r="BI23" s="621"/>
      <c r="BJ23" s="621"/>
      <c r="BK23" s="621"/>
      <c r="BL23" s="621"/>
      <c r="BM23" s="621"/>
      <c r="BN23" s="622"/>
      <c r="BO23" s="623" t="s">
        <v>128</v>
      </c>
      <c r="BP23" s="623"/>
      <c r="BQ23" s="623"/>
      <c r="BR23" s="623"/>
      <c r="BS23" s="624" t="s">
        <v>128</v>
      </c>
      <c r="BT23" s="624"/>
      <c r="BU23" s="624"/>
      <c r="BV23" s="624"/>
      <c r="BW23" s="624"/>
      <c r="BX23" s="624"/>
      <c r="BY23" s="624"/>
      <c r="BZ23" s="624"/>
      <c r="CA23" s="624"/>
      <c r="CB23" s="628"/>
      <c r="CD23" s="602" t="s">
        <v>223</v>
      </c>
      <c r="CE23" s="603"/>
      <c r="CF23" s="603"/>
      <c r="CG23" s="603"/>
      <c r="CH23" s="603"/>
      <c r="CI23" s="603"/>
      <c r="CJ23" s="603"/>
      <c r="CK23" s="603"/>
      <c r="CL23" s="603"/>
      <c r="CM23" s="603"/>
      <c r="CN23" s="603"/>
      <c r="CO23" s="603"/>
      <c r="CP23" s="603"/>
      <c r="CQ23" s="604"/>
      <c r="CR23" s="602" t="s">
        <v>284</v>
      </c>
      <c r="CS23" s="603"/>
      <c r="CT23" s="603"/>
      <c r="CU23" s="603"/>
      <c r="CV23" s="603"/>
      <c r="CW23" s="603"/>
      <c r="CX23" s="603"/>
      <c r="CY23" s="604"/>
      <c r="CZ23" s="602" t="s">
        <v>285</v>
      </c>
      <c r="DA23" s="603"/>
      <c r="DB23" s="603"/>
      <c r="DC23" s="604"/>
      <c r="DD23" s="602" t="s">
        <v>286</v>
      </c>
      <c r="DE23" s="603"/>
      <c r="DF23" s="603"/>
      <c r="DG23" s="603"/>
      <c r="DH23" s="603"/>
      <c r="DI23" s="603"/>
      <c r="DJ23" s="603"/>
      <c r="DK23" s="604"/>
      <c r="DL23" s="647" t="s">
        <v>287</v>
      </c>
      <c r="DM23" s="648"/>
      <c r="DN23" s="648"/>
      <c r="DO23" s="648"/>
      <c r="DP23" s="648"/>
      <c r="DQ23" s="648"/>
      <c r="DR23" s="648"/>
      <c r="DS23" s="648"/>
      <c r="DT23" s="648"/>
      <c r="DU23" s="648"/>
      <c r="DV23" s="649"/>
      <c r="DW23" s="602" t="s">
        <v>288</v>
      </c>
      <c r="DX23" s="603"/>
      <c r="DY23" s="603"/>
      <c r="DZ23" s="603"/>
      <c r="EA23" s="603"/>
      <c r="EB23" s="603"/>
      <c r="EC23" s="604"/>
    </row>
    <row r="24" spans="2:133" ht="11.25" customHeight="1" x14ac:dyDescent="0.15">
      <c r="B24" s="617" t="s">
        <v>289</v>
      </c>
      <c r="C24" s="618"/>
      <c r="D24" s="618"/>
      <c r="E24" s="618"/>
      <c r="F24" s="618"/>
      <c r="G24" s="618"/>
      <c r="H24" s="618"/>
      <c r="I24" s="618"/>
      <c r="J24" s="618"/>
      <c r="K24" s="618"/>
      <c r="L24" s="618"/>
      <c r="M24" s="618"/>
      <c r="N24" s="618"/>
      <c r="O24" s="618"/>
      <c r="P24" s="618"/>
      <c r="Q24" s="619"/>
      <c r="R24" s="620">
        <v>1631701</v>
      </c>
      <c r="S24" s="621"/>
      <c r="T24" s="621"/>
      <c r="U24" s="621"/>
      <c r="V24" s="621"/>
      <c r="W24" s="621"/>
      <c r="X24" s="621"/>
      <c r="Y24" s="622"/>
      <c r="Z24" s="623">
        <v>47</v>
      </c>
      <c r="AA24" s="623"/>
      <c r="AB24" s="623"/>
      <c r="AC24" s="623"/>
      <c r="AD24" s="624">
        <v>1631701</v>
      </c>
      <c r="AE24" s="624"/>
      <c r="AF24" s="624"/>
      <c r="AG24" s="624"/>
      <c r="AH24" s="624"/>
      <c r="AI24" s="624"/>
      <c r="AJ24" s="624"/>
      <c r="AK24" s="624"/>
      <c r="AL24" s="625">
        <v>74.3</v>
      </c>
      <c r="AM24" s="626"/>
      <c r="AN24" s="626"/>
      <c r="AO24" s="627"/>
      <c r="AP24" s="617" t="s">
        <v>290</v>
      </c>
      <c r="AQ24" s="633"/>
      <c r="AR24" s="633"/>
      <c r="AS24" s="633"/>
      <c r="AT24" s="633"/>
      <c r="AU24" s="633"/>
      <c r="AV24" s="633"/>
      <c r="AW24" s="633"/>
      <c r="AX24" s="633"/>
      <c r="AY24" s="633"/>
      <c r="AZ24" s="633"/>
      <c r="BA24" s="633"/>
      <c r="BB24" s="633"/>
      <c r="BC24" s="633"/>
      <c r="BD24" s="633"/>
      <c r="BE24" s="633"/>
      <c r="BF24" s="634"/>
      <c r="BG24" s="620" t="s">
        <v>128</v>
      </c>
      <c r="BH24" s="621"/>
      <c r="BI24" s="621"/>
      <c r="BJ24" s="621"/>
      <c r="BK24" s="621"/>
      <c r="BL24" s="621"/>
      <c r="BM24" s="621"/>
      <c r="BN24" s="622"/>
      <c r="BO24" s="623" t="s">
        <v>128</v>
      </c>
      <c r="BP24" s="623"/>
      <c r="BQ24" s="623"/>
      <c r="BR24" s="623"/>
      <c r="BS24" s="624" t="s">
        <v>128</v>
      </c>
      <c r="BT24" s="624"/>
      <c r="BU24" s="624"/>
      <c r="BV24" s="624"/>
      <c r="BW24" s="624"/>
      <c r="BX24" s="624"/>
      <c r="BY24" s="624"/>
      <c r="BZ24" s="624"/>
      <c r="CA24" s="624"/>
      <c r="CB24" s="628"/>
      <c r="CD24" s="606" t="s">
        <v>291</v>
      </c>
      <c r="CE24" s="607"/>
      <c r="CF24" s="607"/>
      <c r="CG24" s="607"/>
      <c r="CH24" s="607"/>
      <c r="CI24" s="607"/>
      <c r="CJ24" s="607"/>
      <c r="CK24" s="607"/>
      <c r="CL24" s="607"/>
      <c r="CM24" s="607"/>
      <c r="CN24" s="607"/>
      <c r="CO24" s="607"/>
      <c r="CP24" s="607"/>
      <c r="CQ24" s="608"/>
      <c r="CR24" s="609">
        <v>1258768</v>
      </c>
      <c r="CS24" s="610"/>
      <c r="CT24" s="610"/>
      <c r="CU24" s="610"/>
      <c r="CV24" s="610"/>
      <c r="CW24" s="610"/>
      <c r="CX24" s="610"/>
      <c r="CY24" s="611"/>
      <c r="CZ24" s="614">
        <v>38.4</v>
      </c>
      <c r="DA24" s="615"/>
      <c r="DB24" s="615"/>
      <c r="DC24" s="631"/>
      <c r="DD24" s="650">
        <v>911935</v>
      </c>
      <c r="DE24" s="610"/>
      <c r="DF24" s="610"/>
      <c r="DG24" s="610"/>
      <c r="DH24" s="610"/>
      <c r="DI24" s="610"/>
      <c r="DJ24" s="610"/>
      <c r="DK24" s="611"/>
      <c r="DL24" s="650">
        <v>776466</v>
      </c>
      <c r="DM24" s="610"/>
      <c r="DN24" s="610"/>
      <c r="DO24" s="610"/>
      <c r="DP24" s="610"/>
      <c r="DQ24" s="610"/>
      <c r="DR24" s="610"/>
      <c r="DS24" s="610"/>
      <c r="DT24" s="610"/>
      <c r="DU24" s="610"/>
      <c r="DV24" s="611"/>
      <c r="DW24" s="614">
        <v>34.1</v>
      </c>
      <c r="DX24" s="615"/>
      <c r="DY24" s="615"/>
      <c r="DZ24" s="615"/>
      <c r="EA24" s="615"/>
      <c r="EB24" s="615"/>
      <c r="EC24" s="616"/>
    </row>
    <row r="25" spans="2:133" ht="11.25" customHeight="1" x14ac:dyDescent="0.15">
      <c r="B25" s="617" t="s">
        <v>292</v>
      </c>
      <c r="C25" s="618"/>
      <c r="D25" s="618"/>
      <c r="E25" s="618"/>
      <c r="F25" s="618"/>
      <c r="G25" s="618"/>
      <c r="H25" s="618"/>
      <c r="I25" s="618"/>
      <c r="J25" s="618"/>
      <c r="K25" s="618"/>
      <c r="L25" s="618"/>
      <c r="M25" s="618"/>
      <c r="N25" s="618"/>
      <c r="O25" s="618"/>
      <c r="P25" s="618"/>
      <c r="Q25" s="619"/>
      <c r="R25" s="620">
        <v>131738</v>
      </c>
      <c r="S25" s="621"/>
      <c r="T25" s="621"/>
      <c r="U25" s="621"/>
      <c r="V25" s="621"/>
      <c r="W25" s="621"/>
      <c r="X25" s="621"/>
      <c r="Y25" s="622"/>
      <c r="Z25" s="623">
        <v>3.8</v>
      </c>
      <c r="AA25" s="623"/>
      <c r="AB25" s="623"/>
      <c r="AC25" s="623"/>
      <c r="AD25" s="624" t="s">
        <v>128</v>
      </c>
      <c r="AE25" s="624"/>
      <c r="AF25" s="624"/>
      <c r="AG25" s="624"/>
      <c r="AH25" s="624"/>
      <c r="AI25" s="624"/>
      <c r="AJ25" s="624"/>
      <c r="AK25" s="624"/>
      <c r="AL25" s="625" t="s">
        <v>128</v>
      </c>
      <c r="AM25" s="626"/>
      <c r="AN25" s="626"/>
      <c r="AO25" s="627"/>
      <c r="AP25" s="617" t="s">
        <v>293</v>
      </c>
      <c r="AQ25" s="633"/>
      <c r="AR25" s="633"/>
      <c r="AS25" s="633"/>
      <c r="AT25" s="633"/>
      <c r="AU25" s="633"/>
      <c r="AV25" s="633"/>
      <c r="AW25" s="633"/>
      <c r="AX25" s="633"/>
      <c r="AY25" s="633"/>
      <c r="AZ25" s="633"/>
      <c r="BA25" s="633"/>
      <c r="BB25" s="633"/>
      <c r="BC25" s="633"/>
      <c r="BD25" s="633"/>
      <c r="BE25" s="633"/>
      <c r="BF25" s="634"/>
      <c r="BG25" s="620" t="s">
        <v>128</v>
      </c>
      <c r="BH25" s="621"/>
      <c r="BI25" s="621"/>
      <c r="BJ25" s="621"/>
      <c r="BK25" s="621"/>
      <c r="BL25" s="621"/>
      <c r="BM25" s="621"/>
      <c r="BN25" s="622"/>
      <c r="BO25" s="623" t="s">
        <v>128</v>
      </c>
      <c r="BP25" s="623"/>
      <c r="BQ25" s="623"/>
      <c r="BR25" s="623"/>
      <c r="BS25" s="624" t="s">
        <v>128</v>
      </c>
      <c r="BT25" s="624"/>
      <c r="BU25" s="624"/>
      <c r="BV25" s="624"/>
      <c r="BW25" s="624"/>
      <c r="BX25" s="624"/>
      <c r="BY25" s="624"/>
      <c r="BZ25" s="624"/>
      <c r="CA25" s="624"/>
      <c r="CB25" s="628"/>
      <c r="CD25" s="617" t="s">
        <v>294</v>
      </c>
      <c r="CE25" s="618"/>
      <c r="CF25" s="618"/>
      <c r="CG25" s="618"/>
      <c r="CH25" s="618"/>
      <c r="CI25" s="618"/>
      <c r="CJ25" s="618"/>
      <c r="CK25" s="618"/>
      <c r="CL25" s="618"/>
      <c r="CM25" s="618"/>
      <c r="CN25" s="618"/>
      <c r="CO25" s="618"/>
      <c r="CP25" s="618"/>
      <c r="CQ25" s="619"/>
      <c r="CR25" s="620">
        <v>740443</v>
      </c>
      <c r="CS25" s="651"/>
      <c r="CT25" s="651"/>
      <c r="CU25" s="651"/>
      <c r="CV25" s="651"/>
      <c r="CW25" s="651"/>
      <c r="CX25" s="651"/>
      <c r="CY25" s="652"/>
      <c r="CZ25" s="625">
        <v>22.6</v>
      </c>
      <c r="DA25" s="653"/>
      <c r="DB25" s="653"/>
      <c r="DC25" s="655"/>
      <c r="DD25" s="629">
        <v>651184</v>
      </c>
      <c r="DE25" s="651"/>
      <c r="DF25" s="651"/>
      <c r="DG25" s="651"/>
      <c r="DH25" s="651"/>
      <c r="DI25" s="651"/>
      <c r="DJ25" s="651"/>
      <c r="DK25" s="652"/>
      <c r="DL25" s="629">
        <v>516009</v>
      </c>
      <c r="DM25" s="651"/>
      <c r="DN25" s="651"/>
      <c r="DO25" s="651"/>
      <c r="DP25" s="651"/>
      <c r="DQ25" s="651"/>
      <c r="DR25" s="651"/>
      <c r="DS25" s="651"/>
      <c r="DT25" s="651"/>
      <c r="DU25" s="651"/>
      <c r="DV25" s="652"/>
      <c r="DW25" s="625">
        <v>22.7</v>
      </c>
      <c r="DX25" s="653"/>
      <c r="DY25" s="653"/>
      <c r="DZ25" s="653"/>
      <c r="EA25" s="653"/>
      <c r="EB25" s="653"/>
      <c r="EC25" s="654"/>
    </row>
    <row r="26" spans="2:133" ht="11.25" customHeight="1" x14ac:dyDescent="0.15">
      <c r="B26" s="617" t="s">
        <v>295</v>
      </c>
      <c r="C26" s="618"/>
      <c r="D26" s="618"/>
      <c r="E26" s="618"/>
      <c r="F26" s="618"/>
      <c r="G26" s="618"/>
      <c r="H26" s="618"/>
      <c r="I26" s="618"/>
      <c r="J26" s="618"/>
      <c r="K26" s="618"/>
      <c r="L26" s="618"/>
      <c r="M26" s="618"/>
      <c r="N26" s="618"/>
      <c r="O26" s="618"/>
      <c r="P26" s="618"/>
      <c r="Q26" s="619"/>
      <c r="R26" s="620">
        <v>5</v>
      </c>
      <c r="S26" s="621"/>
      <c r="T26" s="621"/>
      <c r="U26" s="621"/>
      <c r="V26" s="621"/>
      <c r="W26" s="621"/>
      <c r="X26" s="621"/>
      <c r="Y26" s="622"/>
      <c r="Z26" s="623">
        <v>0</v>
      </c>
      <c r="AA26" s="623"/>
      <c r="AB26" s="623"/>
      <c r="AC26" s="623"/>
      <c r="AD26" s="624" t="s">
        <v>128</v>
      </c>
      <c r="AE26" s="624"/>
      <c r="AF26" s="624"/>
      <c r="AG26" s="624"/>
      <c r="AH26" s="624"/>
      <c r="AI26" s="624"/>
      <c r="AJ26" s="624"/>
      <c r="AK26" s="624"/>
      <c r="AL26" s="625" t="s">
        <v>128</v>
      </c>
      <c r="AM26" s="626"/>
      <c r="AN26" s="626"/>
      <c r="AO26" s="627"/>
      <c r="AP26" s="617" t="s">
        <v>296</v>
      </c>
      <c r="AQ26" s="633"/>
      <c r="AR26" s="633"/>
      <c r="AS26" s="633"/>
      <c r="AT26" s="633"/>
      <c r="AU26" s="633"/>
      <c r="AV26" s="633"/>
      <c r="AW26" s="633"/>
      <c r="AX26" s="633"/>
      <c r="AY26" s="633"/>
      <c r="AZ26" s="633"/>
      <c r="BA26" s="633"/>
      <c r="BB26" s="633"/>
      <c r="BC26" s="633"/>
      <c r="BD26" s="633"/>
      <c r="BE26" s="633"/>
      <c r="BF26" s="634"/>
      <c r="BG26" s="620" t="s">
        <v>128</v>
      </c>
      <c r="BH26" s="621"/>
      <c r="BI26" s="621"/>
      <c r="BJ26" s="621"/>
      <c r="BK26" s="621"/>
      <c r="BL26" s="621"/>
      <c r="BM26" s="621"/>
      <c r="BN26" s="622"/>
      <c r="BO26" s="623" t="s">
        <v>128</v>
      </c>
      <c r="BP26" s="623"/>
      <c r="BQ26" s="623"/>
      <c r="BR26" s="623"/>
      <c r="BS26" s="624" t="s">
        <v>128</v>
      </c>
      <c r="BT26" s="624"/>
      <c r="BU26" s="624"/>
      <c r="BV26" s="624"/>
      <c r="BW26" s="624"/>
      <c r="BX26" s="624"/>
      <c r="BY26" s="624"/>
      <c r="BZ26" s="624"/>
      <c r="CA26" s="624"/>
      <c r="CB26" s="628"/>
      <c r="CD26" s="617" t="s">
        <v>297</v>
      </c>
      <c r="CE26" s="618"/>
      <c r="CF26" s="618"/>
      <c r="CG26" s="618"/>
      <c r="CH26" s="618"/>
      <c r="CI26" s="618"/>
      <c r="CJ26" s="618"/>
      <c r="CK26" s="618"/>
      <c r="CL26" s="618"/>
      <c r="CM26" s="618"/>
      <c r="CN26" s="618"/>
      <c r="CO26" s="618"/>
      <c r="CP26" s="618"/>
      <c r="CQ26" s="619"/>
      <c r="CR26" s="620">
        <v>520236</v>
      </c>
      <c r="CS26" s="621"/>
      <c r="CT26" s="621"/>
      <c r="CU26" s="621"/>
      <c r="CV26" s="621"/>
      <c r="CW26" s="621"/>
      <c r="CX26" s="621"/>
      <c r="CY26" s="622"/>
      <c r="CZ26" s="625">
        <v>15.9</v>
      </c>
      <c r="DA26" s="653"/>
      <c r="DB26" s="653"/>
      <c r="DC26" s="655"/>
      <c r="DD26" s="629">
        <v>435947</v>
      </c>
      <c r="DE26" s="621"/>
      <c r="DF26" s="621"/>
      <c r="DG26" s="621"/>
      <c r="DH26" s="621"/>
      <c r="DI26" s="621"/>
      <c r="DJ26" s="621"/>
      <c r="DK26" s="622"/>
      <c r="DL26" s="629" t="s">
        <v>128</v>
      </c>
      <c r="DM26" s="621"/>
      <c r="DN26" s="621"/>
      <c r="DO26" s="621"/>
      <c r="DP26" s="621"/>
      <c r="DQ26" s="621"/>
      <c r="DR26" s="621"/>
      <c r="DS26" s="621"/>
      <c r="DT26" s="621"/>
      <c r="DU26" s="621"/>
      <c r="DV26" s="622"/>
      <c r="DW26" s="625" t="s">
        <v>128</v>
      </c>
      <c r="DX26" s="653"/>
      <c r="DY26" s="653"/>
      <c r="DZ26" s="653"/>
      <c r="EA26" s="653"/>
      <c r="EB26" s="653"/>
      <c r="EC26" s="654"/>
    </row>
    <row r="27" spans="2:133" ht="11.25" customHeight="1" x14ac:dyDescent="0.15">
      <c r="B27" s="617" t="s">
        <v>298</v>
      </c>
      <c r="C27" s="618"/>
      <c r="D27" s="618"/>
      <c r="E27" s="618"/>
      <c r="F27" s="618"/>
      <c r="G27" s="618"/>
      <c r="H27" s="618"/>
      <c r="I27" s="618"/>
      <c r="J27" s="618"/>
      <c r="K27" s="618"/>
      <c r="L27" s="618"/>
      <c r="M27" s="618"/>
      <c r="N27" s="618"/>
      <c r="O27" s="618"/>
      <c r="P27" s="618"/>
      <c r="Q27" s="619"/>
      <c r="R27" s="620">
        <v>2326042</v>
      </c>
      <c r="S27" s="621"/>
      <c r="T27" s="621"/>
      <c r="U27" s="621"/>
      <c r="V27" s="621"/>
      <c r="W27" s="621"/>
      <c r="X27" s="621"/>
      <c r="Y27" s="622"/>
      <c r="Z27" s="623">
        <v>67</v>
      </c>
      <c r="AA27" s="623"/>
      <c r="AB27" s="623"/>
      <c r="AC27" s="623"/>
      <c r="AD27" s="624">
        <v>2194299</v>
      </c>
      <c r="AE27" s="624"/>
      <c r="AF27" s="624"/>
      <c r="AG27" s="624"/>
      <c r="AH27" s="624"/>
      <c r="AI27" s="624"/>
      <c r="AJ27" s="624"/>
      <c r="AK27" s="624"/>
      <c r="AL27" s="625">
        <v>99.900001525878906</v>
      </c>
      <c r="AM27" s="626"/>
      <c r="AN27" s="626"/>
      <c r="AO27" s="627"/>
      <c r="AP27" s="617" t="s">
        <v>299</v>
      </c>
      <c r="AQ27" s="618"/>
      <c r="AR27" s="618"/>
      <c r="AS27" s="618"/>
      <c r="AT27" s="618"/>
      <c r="AU27" s="618"/>
      <c r="AV27" s="618"/>
      <c r="AW27" s="618"/>
      <c r="AX27" s="618"/>
      <c r="AY27" s="618"/>
      <c r="AZ27" s="618"/>
      <c r="BA27" s="618"/>
      <c r="BB27" s="618"/>
      <c r="BC27" s="618"/>
      <c r="BD27" s="618"/>
      <c r="BE27" s="618"/>
      <c r="BF27" s="619"/>
      <c r="BG27" s="620">
        <v>402021</v>
      </c>
      <c r="BH27" s="621"/>
      <c r="BI27" s="621"/>
      <c r="BJ27" s="621"/>
      <c r="BK27" s="621"/>
      <c r="BL27" s="621"/>
      <c r="BM27" s="621"/>
      <c r="BN27" s="622"/>
      <c r="BO27" s="623">
        <v>100</v>
      </c>
      <c r="BP27" s="623"/>
      <c r="BQ27" s="623"/>
      <c r="BR27" s="623"/>
      <c r="BS27" s="624" t="s">
        <v>128</v>
      </c>
      <c r="BT27" s="624"/>
      <c r="BU27" s="624"/>
      <c r="BV27" s="624"/>
      <c r="BW27" s="624"/>
      <c r="BX27" s="624"/>
      <c r="BY27" s="624"/>
      <c r="BZ27" s="624"/>
      <c r="CA27" s="624"/>
      <c r="CB27" s="628"/>
      <c r="CD27" s="617" t="s">
        <v>300</v>
      </c>
      <c r="CE27" s="618"/>
      <c r="CF27" s="618"/>
      <c r="CG27" s="618"/>
      <c r="CH27" s="618"/>
      <c r="CI27" s="618"/>
      <c r="CJ27" s="618"/>
      <c r="CK27" s="618"/>
      <c r="CL27" s="618"/>
      <c r="CM27" s="618"/>
      <c r="CN27" s="618"/>
      <c r="CO27" s="618"/>
      <c r="CP27" s="618"/>
      <c r="CQ27" s="619"/>
      <c r="CR27" s="620">
        <v>329830</v>
      </c>
      <c r="CS27" s="651"/>
      <c r="CT27" s="651"/>
      <c r="CU27" s="651"/>
      <c r="CV27" s="651"/>
      <c r="CW27" s="651"/>
      <c r="CX27" s="651"/>
      <c r="CY27" s="652"/>
      <c r="CZ27" s="625">
        <v>10.1</v>
      </c>
      <c r="DA27" s="653"/>
      <c r="DB27" s="653"/>
      <c r="DC27" s="655"/>
      <c r="DD27" s="629">
        <v>74112</v>
      </c>
      <c r="DE27" s="651"/>
      <c r="DF27" s="651"/>
      <c r="DG27" s="651"/>
      <c r="DH27" s="651"/>
      <c r="DI27" s="651"/>
      <c r="DJ27" s="651"/>
      <c r="DK27" s="652"/>
      <c r="DL27" s="629">
        <v>73818</v>
      </c>
      <c r="DM27" s="651"/>
      <c r="DN27" s="651"/>
      <c r="DO27" s="651"/>
      <c r="DP27" s="651"/>
      <c r="DQ27" s="651"/>
      <c r="DR27" s="651"/>
      <c r="DS27" s="651"/>
      <c r="DT27" s="651"/>
      <c r="DU27" s="651"/>
      <c r="DV27" s="652"/>
      <c r="DW27" s="625">
        <v>3.2</v>
      </c>
      <c r="DX27" s="653"/>
      <c r="DY27" s="653"/>
      <c r="DZ27" s="653"/>
      <c r="EA27" s="653"/>
      <c r="EB27" s="653"/>
      <c r="EC27" s="654"/>
    </row>
    <row r="28" spans="2:133" ht="11.25" customHeight="1" x14ac:dyDescent="0.15">
      <c r="B28" s="617" t="s">
        <v>301</v>
      </c>
      <c r="C28" s="618"/>
      <c r="D28" s="618"/>
      <c r="E28" s="618"/>
      <c r="F28" s="618"/>
      <c r="G28" s="618"/>
      <c r="H28" s="618"/>
      <c r="I28" s="618"/>
      <c r="J28" s="618"/>
      <c r="K28" s="618"/>
      <c r="L28" s="618"/>
      <c r="M28" s="618"/>
      <c r="N28" s="618"/>
      <c r="O28" s="618"/>
      <c r="P28" s="618"/>
      <c r="Q28" s="619"/>
      <c r="R28" s="620">
        <v>497</v>
      </c>
      <c r="S28" s="621"/>
      <c r="T28" s="621"/>
      <c r="U28" s="621"/>
      <c r="V28" s="621"/>
      <c r="W28" s="621"/>
      <c r="X28" s="621"/>
      <c r="Y28" s="622"/>
      <c r="Z28" s="623">
        <v>0</v>
      </c>
      <c r="AA28" s="623"/>
      <c r="AB28" s="623"/>
      <c r="AC28" s="623"/>
      <c r="AD28" s="624">
        <v>497</v>
      </c>
      <c r="AE28" s="624"/>
      <c r="AF28" s="624"/>
      <c r="AG28" s="624"/>
      <c r="AH28" s="624"/>
      <c r="AI28" s="624"/>
      <c r="AJ28" s="624"/>
      <c r="AK28" s="624"/>
      <c r="AL28" s="625">
        <v>0</v>
      </c>
      <c r="AM28" s="626"/>
      <c r="AN28" s="626"/>
      <c r="AO28" s="627"/>
      <c r="AP28" s="617"/>
      <c r="AQ28" s="618"/>
      <c r="AR28" s="618"/>
      <c r="AS28" s="618"/>
      <c r="AT28" s="618"/>
      <c r="AU28" s="618"/>
      <c r="AV28" s="618"/>
      <c r="AW28" s="618"/>
      <c r="AX28" s="618"/>
      <c r="AY28" s="618"/>
      <c r="AZ28" s="618"/>
      <c r="BA28" s="618"/>
      <c r="BB28" s="618"/>
      <c r="BC28" s="618"/>
      <c r="BD28" s="618"/>
      <c r="BE28" s="618"/>
      <c r="BF28" s="619"/>
      <c r="BG28" s="620"/>
      <c r="BH28" s="621"/>
      <c r="BI28" s="621"/>
      <c r="BJ28" s="621"/>
      <c r="BK28" s="621"/>
      <c r="BL28" s="621"/>
      <c r="BM28" s="621"/>
      <c r="BN28" s="622"/>
      <c r="BO28" s="623"/>
      <c r="BP28" s="623"/>
      <c r="BQ28" s="623"/>
      <c r="BR28" s="623"/>
      <c r="BS28" s="629"/>
      <c r="BT28" s="621"/>
      <c r="BU28" s="621"/>
      <c r="BV28" s="621"/>
      <c r="BW28" s="621"/>
      <c r="BX28" s="621"/>
      <c r="BY28" s="621"/>
      <c r="BZ28" s="621"/>
      <c r="CA28" s="621"/>
      <c r="CB28" s="630"/>
      <c r="CD28" s="617" t="s">
        <v>302</v>
      </c>
      <c r="CE28" s="618"/>
      <c r="CF28" s="618"/>
      <c r="CG28" s="618"/>
      <c r="CH28" s="618"/>
      <c r="CI28" s="618"/>
      <c r="CJ28" s="618"/>
      <c r="CK28" s="618"/>
      <c r="CL28" s="618"/>
      <c r="CM28" s="618"/>
      <c r="CN28" s="618"/>
      <c r="CO28" s="618"/>
      <c r="CP28" s="618"/>
      <c r="CQ28" s="619"/>
      <c r="CR28" s="620">
        <v>188495</v>
      </c>
      <c r="CS28" s="621"/>
      <c r="CT28" s="621"/>
      <c r="CU28" s="621"/>
      <c r="CV28" s="621"/>
      <c r="CW28" s="621"/>
      <c r="CX28" s="621"/>
      <c r="CY28" s="622"/>
      <c r="CZ28" s="625">
        <v>5.7</v>
      </c>
      <c r="DA28" s="653"/>
      <c r="DB28" s="653"/>
      <c r="DC28" s="655"/>
      <c r="DD28" s="629">
        <v>186639</v>
      </c>
      <c r="DE28" s="621"/>
      <c r="DF28" s="621"/>
      <c r="DG28" s="621"/>
      <c r="DH28" s="621"/>
      <c r="DI28" s="621"/>
      <c r="DJ28" s="621"/>
      <c r="DK28" s="622"/>
      <c r="DL28" s="629">
        <v>186639</v>
      </c>
      <c r="DM28" s="621"/>
      <c r="DN28" s="621"/>
      <c r="DO28" s="621"/>
      <c r="DP28" s="621"/>
      <c r="DQ28" s="621"/>
      <c r="DR28" s="621"/>
      <c r="DS28" s="621"/>
      <c r="DT28" s="621"/>
      <c r="DU28" s="621"/>
      <c r="DV28" s="622"/>
      <c r="DW28" s="625">
        <v>8.1999999999999993</v>
      </c>
      <c r="DX28" s="653"/>
      <c r="DY28" s="653"/>
      <c r="DZ28" s="653"/>
      <c r="EA28" s="653"/>
      <c r="EB28" s="653"/>
      <c r="EC28" s="654"/>
    </row>
    <row r="29" spans="2:133" ht="11.25" customHeight="1" x14ac:dyDescent="0.15">
      <c r="B29" s="617" t="s">
        <v>303</v>
      </c>
      <c r="C29" s="618"/>
      <c r="D29" s="618"/>
      <c r="E29" s="618"/>
      <c r="F29" s="618"/>
      <c r="G29" s="618"/>
      <c r="H29" s="618"/>
      <c r="I29" s="618"/>
      <c r="J29" s="618"/>
      <c r="K29" s="618"/>
      <c r="L29" s="618"/>
      <c r="M29" s="618"/>
      <c r="N29" s="618"/>
      <c r="O29" s="618"/>
      <c r="P29" s="618"/>
      <c r="Q29" s="619"/>
      <c r="R29" s="620">
        <v>26613</v>
      </c>
      <c r="S29" s="621"/>
      <c r="T29" s="621"/>
      <c r="U29" s="621"/>
      <c r="V29" s="621"/>
      <c r="W29" s="621"/>
      <c r="X29" s="621"/>
      <c r="Y29" s="622"/>
      <c r="Z29" s="623">
        <v>0.8</v>
      </c>
      <c r="AA29" s="623"/>
      <c r="AB29" s="623"/>
      <c r="AC29" s="623"/>
      <c r="AD29" s="624" t="s">
        <v>128</v>
      </c>
      <c r="AE29" s="624"/>
      <c r="AF29" s="624"/>
      <c r="AG29" s="624"/>
      <c r="AH29" s="624"/>
      <c r="AI29" s="624"/>
      <c r="AJ29" s="624"/>
      <c r="AK29" s="624"/>
      <c r="AL29" s="625" t="s">
        <v>128</v>
      </c>
      <c r="AM29" s="626"/>
      <c r="AN29" s="626"/>
      <c r="AO29" s="627"/>
      <c r="AP29" s="641"/>
      <c r="AQ29" s="642"/>
      <c r="AR29" s="642"/>
      <c r="AS29" s="642"/>
      <c r="AT29" s="642"/>
      <c r="AU29" s="642"/>
      <c r="AV29" s="642"/>
      <c r="AW29" s="642"/>
      <c r="AX29" s="642"/>
      <c r="AY29" s="642"/>
      <c r="AZ29" s="642"/>
      <c r="BA29" s="642"/>
      <c r="BB29" s="642"/>
      <c r="BC29" s="642"/>
      <c r="BD29" s="642"/>
      <c r="BE29" s="642"/>
      <c r="BF29" s="643"/>
      <c r="BG29" s="620"/>
      <c r="BH29" s="621"/>
      <c r="BI29" s="621"/>
      <c r="BJ29" s="621"/>
      <c r="BK29" s="621"/>
      <c r="BL29" s="621"/>
      <c r="BM29" s="621"/>
      <c r="BN29" s="622"/>
      <c r="BO29" s="623"/>
      <c r="BP29" s="623"/>
      <c r="BQ29" s="623"/>
      <c r="BR29" s="623"/>
      <c r="BS29" s="624"/>
      <c r="BT29" s="624"/>
      <c r="BU29" s="624"/>
      <c r="BV29" s="624"/>
      <c r="BW29" s="624"/>
      <c r="BX29" s="624"/>
      <c r="BY29" s="624"/>
      <c r="BZ29" s="624"/>
      <c r="CA29" s="624"/>
      <c r="CB29" s="628"/>
      <c r="CD29" s="658" t="s">
        <v>304</v>
      </c>
      <c r="CE29" s="659"/>
      <c r="CF29" s="617" t="s">
        <v>69</v>
      </c>
      <c r="CG29" s="618"/>
      <c r="CH29" s="618"/>
      <c r="CI29" s="618"/>
      <c r="CJ29" s="618"/>
      <c r="CK29" s="618"/>
      <c r="CL29" s="618"/>
      <c r="CM29" s="618"/>
      <c r="CN29" s="618"/>
      <c r="CO29" s="618"/>
      <c r="CP29" s="618"/>
      <c r="CQ29" s="619"/>
      <c r="CR29" s="620">
        <v>188495</v>
      </c>
      <c r="CS29" s="651"/>
      <c r="CT29" s="651"/>
      <c r="CU29" s="651"/>
      <c r="CV29" s="651"/>
      <c r="CW29" s="651"/>
      <c r="CX29" s="651"/>
      <c r="CY29" s="652"/>
      <c r="CZ29" s="625">
        <v>5.7</v>
      </c>
      <c r="DA29" s="653"/>
      <c r="DB29" s="653"/>
      <c r="DC29" s="655"/>
      <c r="DD29" s="629">
        <v>186639</v>
      </c>
      <c r="DE29" s="651"/>
      <c r="DF29" s="651"/>
      <c r="DG29" s="651"/>
      <c r="DH29" s="651"/>
      <c r="DI29" s="651"/>
      <c r="DJ29" s="651"/>
      <c r="DK29" s="652"/>
      <c r="DL29" s="629">
        <v>186639</v>
      </c>
      <c r="DM29" s="651"/>
      <c r="DN29" s="651"/>
      <c r="DO29" s="651"/>
      <c r="DP29" s="651"/>
      <c r="DQ29" s="651"/>
      <c r="DR29" s="651"/>
      <c r="DS29" s="651"/>
      <c r="DT29" s="651"/>
      <c r="DU29" s="651"/>
      <c r="DV29" s="652"/>
      <c r="DW29" s="625">
        <v>8.1999999999999993</v>
      </c>
      <c r="DX29" s="653"/>
      <c r="DY29" s="653"/>
      <c r="DZ29" s="653"/>
      <c r="EA29" s="653"/>
      <c r="EB29" s="653"/>
      <c r="EC29" s="654"/>
    </row>
    <row r="30" spans="2:133" ht="11.25" customHeight="1" x14ac:dyDescent="0.15">
      <c r="B30" s="617" t="s">
        <v>305</v>
      </c>
      <c r="C30" s="618"/>
      <c r="D30" s="618"/>
      <c r="E30" s="618"/>
      <c r="F30" s="618"/>
      <c r="G30" s="618"/>
      <c r="H30" s="618"/>
      <c r="I30" s="618"/>
      <c r="J30" s="618"/>
      <c r="K30" s="618"/>
      <c r="L30" s="618"/>
      <c r="M30" s="618"/>
      <c r="N30" s="618"/>
      <c r="O30" s="618"/>
      <c r="P30" s="618"/>
      <c r="Q30" s="619"/>
      <c r="R30" s="620">
        <v>86716</v>
      </c>
      <c r="S30" s="621"/>
      <c r="T30" s="621"/>
      <c r="U30" s="621"/>
      <c r="V30" s="621"/>
      <c r="W30" s="621"/>
      <c r="X30" s="621"/>
      <c r="Y30" s="622"/>
      <c r="Z30" s="623">
        <v>2.5</v>
      </c>
      <c r="AA30" s="623"/>
      <c r="AB30" s="623"/>
      <c r="AC30" s="623"/>
      <c r="AD30" s="624" t="s">
        <v>128</v>
      </c>
      <c r="AE30" s="624"/>
      <c r="AF30" s="624"/>
      <c r="AG30" s="624"/>
      <c r="AH30" s="624"/>
      <c r="AI30" s="624"/>
      <c r="AJ30" s="624"/>
      <c r="AK30" s="624"/>
      <c r="AL30" s="625" t="s">
        <v>128</v>
      </c>
      <c r="AM30" s="626"/>
      <c r="AN30" s="626"/>
      <c r="AO30" s="627"/>
      <c r="AP30" s="602" t="s">
        <v>223</v>
      </c>
      <c r="AQ30" s="603"/>
      <c r="AR30" s="603"/>
      <c r="AS30" s="603"/>
      <c r="AT30" s="603"/>
      <c r="AU30" s="603"/>
      <c r="AV30" s="603"/>
      <c r="AW30" s="603"/>
      <c r="AX30" s="603"/>
      <c r="AY30" s="603"/>
      <c r="AZ30" s="603"/>
      <c r="BA30" s="603"/>
      <c r="BB30" s="603"/>
      <c r="BC30" s="603"/>
      <c r="BD30" s="603"/>
      <c r="BE30" s="603"/>
      <c r="BF30" s="604"/>
      <c r="BG30" s="602" t="s">
        <v>306</v>
      </c>
      <c r="BH30" s="656"/>
      <c r="BI30" s="656"/>
      <c r="BJ30" s="656"/>
      <c r="BK30" s="656"/>
      <c r="BL30" s="656"/>
      <c r="BM30" s="656"/>
      <c r="BN30" s="656"/>
      <c r="BO30" s="656"/>
      <c r="BP30" s="656"/>
      <c r="BQ30" s="657"/>
      <c r="BR30" s="602" t="s">
        <v>307</v>
      </c>
      <c r="BS30" s="656"/>
      <c r="BT30" s="656"/>
      <c r="BU30" s="656"/>
      <c r="BV30" s="656"/>
      <c r="BW30" s="656"/>
      <c r="BX30" s="656"/>
      <c r="BY30" s="656"/>
      <c r="BZ30" s="656"/>
      <c r="CA30" s="656"/>
      <c r="CB30" s="657"/>
      <c r="CD30" s="660"/>
      <c r="CE30" s="661"/>
      <c r="CF30" s="617" t="s">
        <v>308</v>
      </c>
      <c r="CG30" s="618"/>
      <c r="CH30" s="618"/>
      <c r="CI30" s="618"/>
      <c r="CJ30" s="618"/>
      <c r="CK30" s="618"/>
      <c r="CL30" s="618"/>
      <c r="CM30" s="618"/>
      <c r="CN30" s="618"/>
      <c r="CO30" s="618"/>
      <c r="CP30" s="618"/>
      <c r="CQ30" s="619"/>
      <c r="CR30" s="620">
        <v>182415</v>
      </c>
      <c r="CS30" s="621"/>
      <c r="CT30" s="621"/>
      <c r="CU30" s="621"/>
      <c r="CV30" s="621"/>
      <c r="CW30" s="621"/>
      <c r="CX30" s="621"/>
      <c r="CY30" s="622"/>
      <c r="CZ30" s="625">
        <v>5.6</v>
      </c>
      <c r="DA30" s="653"/>
      <c r="DB30" s="653"/>
      <c r="DC30" s="655"/>
      <c r="DD30" s="629">
        <v>180588</v>
      </c>
      <c r="DE30" s="621"/>
      <c r="DF30" s="621"/>
      <c r="DG30" s="621"/>
      <c r="DH30" s="621"/>
      <c r="DI30" s="621"/>
      <c r="DJ30" s="621"/>
      <c r="DK30" s="622"/>
      <c r="DL30" s="629">
        <v>180588</v>
      </c>
      <c r="DM30" s="621"/>
      <c r="DN30" s="621"/>
      <c r="DO30" s="621"/>
      <c r="DP30" s="621"/>
      <c r="DQ30" s="621"/>
      <c r="DR30" s="621"/>
      <c r="DS30" s="621"/>
      <c r="DT30" s="621"/>
      <c r="DU30" s="621"/>
      <c r="DV30" s="622"/>
      <c r="DW30" s="625">
        <v>7.9</v>
      </c>
      <c r="DX30" s="653"/>
      <c r="DY30" s="653"/>
      <c r="DZ30" s="653"/>
      <c r="EA30" s="653"/>
      <c r="EB30" s="653"/>
      <c r="EC30" s="654"/>
    </row>
    <row r="31" spans="2:133" ht="11.25" customHeight="1" x14ac:dyDescent="0.15">
      <c r="B31" s="617" t="s">
        <v>309</v>
      </c>
      <c r="C31" s="618"/>
      <c r="D31" s="618"/>
      <c r="E31" s="618"/>
      <c r="F31" s="618"/>
      <c r="G31" s="618"/>
      <c r="H31" s="618"/>
      <c r="I31" s="618"/>
      <c r="J31" s="618"/>
      <c r="K31" s="618"/>
      <c r="L31" s="618"/>
      <c r="M31" s="618"/>
      <c r="N31" s="618"/>
      <c r="O31" s="618"/>
      <c r="P31" s="618"/>
      <c r="Q31" s="619"/>
      <c r="R31" s="620">
        <v>2501</v>
      </c>
      <c r="S31" s="621"/>
      <c r="T31" s="621"/>
      <c r="U31" s="621"/>
      <c r="V31" s="621"/>
      <c r="W31" s="621"/>
      <c r="X31" s="621"/>
      <c r="Y31" s="622"/>
      <c r="Z31" s="623">
        <v>0.1</v>
      </c>
      <c r="AA31" s="623"/>
      <c r="AB31" s="623"/>
      <c r="AC31" s="623"/>
      <c r="AD31" s="624" t="s">
        <v>128</v>
      </c>
      <c r="AE31" s="624"/>
      <c r="AF31" s="624"/>
      <c r="AG31" s="624"/>
      <c r="AH31" s="624"/>
      <c r="AI31" s="624"/>
      <c r="AJ31" s="624"/>
      <c r="AK31" s="624"/>
      <c r="AL31" s="625" t="s">
        <v>128</v>
      </c>
      <c r="AM31" s="626"/>
      <c r="AN31" s="626"/>
      <c r="AO31" s="627"/>
      <c r="AP31" s="664" t="s">
        <v>310</v>
      </c>
      <c r="AQ31" s="665"/>
      <c r="AR31" s="665"/>
      <c r="AS31" s="665"/>
      <c r="AT31" s="670" t="s">
        <v>311</v>
      </c>
      <c r="AU31" s="354"/>
      <c r="AV31" s="354"/>
      <c r="AW31" s="354"/>
      <c r="AX31" s="606" t="s">
        <v>189</v>
      </c>
      <c r="AY31" s="607"/>
      <c r="AZ31" s="607"/>
      <c r="BA31" s="607"/>
      <c r="BB31" s="607"/>
      <c r="BC31" s="607"/>
      <c r="BD31" s="607"/>
      <c r="BE31" s="607"/>
      <c r="BF31" s="608"/>
      <c r="BG31" s="673">
        <v>99.2</v>
      </c>
      <c r="BH31" s="674"/>
      <c r="BI31" s="674"/>
      <c r="BJ31" s="674"/>
      <c r="BK31" s="674"/>
      <c r="BL31" s="674"/>
      <c r="BM31" s="615">
        <v>96.6</v>
      </c>
      <c r="BN31" s="674"/>
      <c r="BO31" s="674"/>
      <c r="BP31" s="674"/>
      <c r="BQ31" s="675"/>
      <c r="BR31" s="673">
        <v>99.1</v>
      </c>
      <c r="BS31" s="674"/>
      <c r="BT31" s="674"/>
      <c r="BU31" s="674"/>
      <c r="BV31" s="674"/>
      <c r="BW31" s="674"/>
      <c r="BX31" s="615">
        <v>96.5</v>
      </c>
      <c r="BY31" s="674"/>
      <c r="BZ31" s="674"/>
      <c r="CA31" s="674"/>
      <c r="CB31" s="675"/>
      <c r="CD31" s="660"/>
      <c r="CE31" s="661"/>
      <c r="CF31" s="617" t="s">
        <v>312</v>
      </c>
      <c r="CG31" s="618"/>
      <c r="CH31" s="618"/>
      <c r="CI31" s="618"/>
      <c r="CJ31" s="618"/>
      <c r="CK31" s="618"/>
      <c r="CL31" s="618"/>
      <c r="CM31" s="618"/>
      <c r="CN31" s="618"/>
      <c r="CO31" s="618"/>
      <c r="CP31" s="618"/>
      <c r="CQ31" s="619"/>
      <c r="CR31" s="620">
        <v>6080</v>
      </c>
      <c r="CS31" s="651"/>
      <c r="CT31" s="651"/>
      <c r="CU31" s="651"/>
      <c r="CV31" s="651"/>
      <c r="CW31" s="651"/>
      <c r="CX31" s="651"/>
      <c r="CY31" s="652"/>
      <c r="CZ31" s="625">
        <v>0.2</v>
      </c>
      <c r="DA31" s="653"/>
      <c r="DB31" s="653"/>
      <c r="DC31" s="655"/>
      <c r="DD31" s="629">
        <v>6051</v>
      </c>
      <c r="DE31" s="651"/>
      <c r="DF31" s="651"/>
      <c r="DG31" s="651"/>
      <c r="DH31" s="651"/>
      <c r="DI31" s="651"/>
      <c r="DJ31" s="651"/>
      <c r="DK31" s="652"/>
      <c r="DL31" s="629">
        <v>6051</v>
      </c>
      <c r="DM31" s="651"/>
      <c r="DN31" s="651"/>
      <c r="DO31" s="651"/>
      <c r="DP31" s="651"/>
      <c r="DQ31" s="651"/>
      <c r="DR31" s="651"/>
      <c r="DS31" s="651"/>
      <c r="DT31" s="651"/>
      <c r="DU31" s="651"/>
      <c r="DV31" s="652"/>
      <c r="DW31" s="625">
        <v>0.3</v>
      </c>
      <c r="DX31" s="653"/>
      <c r="DY31" s="653"/>
      <c r="DZ31" s="653"/>
      <c r="EA31" s="653"/>
      <c r="EB31" s="653"/>
      <c r="EC31" s="654"/>
    </row>
    <row r="32" spans="2:133" ht="11.25" customHeight="1" x14ac:dyDescent="0.15">
      <c r="B32" s="617" t="s">
        <v>313</v>
      </c>
      <c r="C32" s="618"/>
      <c r="D32" s="618"/>
      <c r="E32" s="618"/>
      <c r="F32" s="618"/>
      <c r="G32" s="618"/>
      <c r="H32" s="618"/>
      <c r="I32" s="618"/>
      <c r="J32" s="618"/>
      <c r="K32" s="618"/>
      <c r="L32" s="618"/>
      <c r="M32" s="618"/>
      <c r="N32" s="618"/>
      <c r="O32" s="618"/>
      <c r="P32" s="618"/>
      <c r="Q32" s="619"/>
      <c r="R32" s="620">
        <v>433760</v>
      </c>
      <c r="S32" s="621"/>
      <c r="T32" s="621"/>
      <c r="U32" s="621"/>
      <c r="V32" s="621"/>
      <c r="W32" s="621"/>
      <c r="X32" s="621"/>
      <c r="Y32" s="622"/>
      <c r="Z32" s="623">
        <v>12.5</v>
      </c>
      <c r="AA32" s="623"/>
      <c r="AB32" s="623"/>
      <c r="AC32" s="623"/>
      <c r="AD32" s="624" t="s">
        <v>128</v>
      </c>
      <c r="AE32" s="624"/>
      <c r="AF32" s="624"/>
      <c r="AG32" s="624"/>
      <c r="AH32" s="624"/>
      <c r="AI32" s="624"/>
      <c r="AJ32" s="624"/>
      <c r="AK32" s="624"/>
      <c r="AL32" s="625" t="s">
        <v>128</v>
      </c>
      <c r="AM32" s="626"/>
      <c r="AN32" s="626"/>
      <c r="AO32" s="627"/>
      <c r="AP32" s="666"/>
      <c r="AQ32" s="667"/>
      <c r="AR32" s="667"/>
      <c r="AS32" s="667"/>
      <c r="AT32" s="671"/>
      <c r="AU32" s="209" t="s">
        <v>314</v>
      </c>
      <c r="AX32" s="617" t="s">
        <v>315</v>
      </c>
      <c r="AY32" s="618"/>
      <c r="AZ32" s="618"/>
      <c r="BA32" s="618"/>
      <c r="BB32" s="618"/>
      <c r="BC32" s="618"/>
      <c r="BD32" s="618"/>
      <c r="BE32" s="618"/>
      <c r="BF32" s="619"/>
      <c r="BG32" s="676">
        <v>99.5</v>
      </c>
      <c r="BH32" s="651"/>
      <c r="BI32" s="651"/>
      <c r="BJ32" s="651"/>
      <c r="BK32" s="651"/>
      <c r="BL32" s="651"/>
      <c r="BM32" s="626">
        <v>98.3</v>
      </c>
      <c r="BN32" s="651"/>
      <c r="BO32" s="651"/>
      <c r="BP32" s="651"/>
      <c r="BQ32" s="677"/>
      <c r="BR32" s="676">
        <v>99</v>
      </c>
      <c r="BS32" s="651"/>
      <c r="BT32" s="651"/>
      <c r="BU32" s="651"/>
      <c r="BV32" s="651"/>
      <c r="BW32" s="651"/>
      <c r="BX32" s="626">
        <v>97.8</v>
      </c>
      <c r="BY32" s="651"/>
      <c r="BZ32" s="651"/>
      <c r="CA32" s="651"/>
      <c r="CB32" s="677"/>
      <c r="CD32" s="662"/>
      <c r="CE32" s="663"/>
      <c r="CF32" s="617" t="s">
        <v>316</v>
      </c>
      <c r="CG32" s="618"/>
      <c r="CH32" s="618"/>
      <c r="CI32" s="618"/>
      <c r="CJ32" s="618"/>
      <c r="CK32" s="618"/>
      <c r="CL32" s="618"/>
      <c r="CM32" s="618"/>
      <c r="CN32" s="618"/>
      <c r="CO32" s="618"/>
      <c r="CP32" s="618"/>
      <c r="CQ32" s="619"/>
      <c r="CR32" s="620" t="s">
        <v>128</v>
      </c>
      <c r="CS32" s="621"/>
      <c r="CT32" s="621"/>
      <c r="CU32" s="621"/>
      <c r="CV32" s="621"/>
      <c r="CW32" s="621"/>
      <c r="CX32" s="621"/>
      <c r="CY32" s="622"/>
      <c r="CZ32" s="625" t="s">
        <v>128</v>
      </c>
      <c r="DA32" s="653"/>
      <c r="DB32" s="653"/>
      <c r="DC32" s="655"/>
      <c r="DD32" s="629" t="s">
        <v>128</v>
      </c>
      <c r="DE32" s="621"/>
      <c r="DF32" s="621"/>
      <c r="DG32" s="621"/>
      <c r="DH32" s="621"/>
      <c r="DI32" s="621"/>
      <c r="DJ32" s="621"/>
      <c r="DK32" s="622"/>
      <c r="DL32" s="629" t="s">
        <v>128</v>
      </c>
      <c r="DM32" s="621"/>
      <c r="DN32" s="621"/>
      <c r="DO32" s="621"/>
      <c r="DP32" s="621"/>
      <c r="DQ32" s="621"/>
      <c r="DR32" s="621"/>
      <c r="DS32" s="621"/>
      <c r="DT32" s="621"/>
      <c r="DU32" s="621"/>
      <c r="DV32" s="622"/>
      <c r="DW32" s="625" t="s">
        <v>128</v>
      </c>
      <c r="DX32" s="653"/>
      <c r="DY32" s="653"/>
      <c r="DZ32" s="653"/>
      <c r="EA32" s="653"/>
      <c r="EB32" s="653"/>
      <c r="EC32" s="654"/>
    </row>
    <row r="33" spans="2:133" ht="11.25" customHeight="1" x14ac:dyDescent="0.15">
      <c r="B33" s="638" t="s">
        <v>317</v>
      </c>
      <c r="C33" s="639"/>
      <c r="D33" s="639"/>
      <c r="E33" s="639"/>
      <c r="F33" s="639"/>
      <c r="G33" s="639"/>
      <c r="H33" s="639"/>
      <c r="I33" s="639"/>
      <c r="J33" s="639"/>
      <c r="K33" s="639"/>
      <c r="L33" s="639"/>
      <c r="M33" s="639"/>
      <c r="N33" s="639"/>
      <c r="O33" s="639"/>
      <c r="P33" s="639"/>
      <c r="Q33" s="640"/>
      <c r="R33" s="620" t="s">
        <v>128</v>
      </c>
      <c r="S33" s="621"/>
      <c r="T33" s="621"/>
      <c r="U33" s="621"/>
      <c r="V33" s="621"/>
      <c r="W33" s="621"/>
      <c r="X33" s="621"/>
      <c r="Y33" s="622"/>
      <c r="Z33" s="623" t="s">
        <v>128</v>
      </c>
      <c r="AA33" s="623"/>
      <c r="AB33" s="623"/>
      <c r="AC33" s="623"/>
      <c r="AD33" s="624" t="s">
        <v>128</v>
      </c>
      <c r="AE33" s="624"/>
      <c r="AF33" s="624"/>
      <c r="AG33" s="624"/>
      <c r="AH33" s="624"/>
      <c r="AI33" s="624"/>
      <c r="AJ33" s="624"/>
      <c r="AK33" s="624"/>
      <c r="AL33" s="625" t="s">
        <v>128</v>
      </c>
      <c r="AM33" s="626"/>
      <c r="AN33" s="626"/>
      <c r="AO33" s="627"/>
      <c r="AP33" s="668"/>
      <c r="AQ33" s="669"/>
      <c r="AR33" s="669"/>
      <c r="AS33" s="669"/>
      <c r="AT33" s="672"/>
      <c r="AU33" s="353"/>
      <c r="AV33" s="353"/>
      <c r="AW33" s="353"/>
      <c r="AX33" s="641" t="s">
        <v>318</v>
      </c>
      <c r="AY33" s="642"/>
      <c r="AZ33" s="642"/>
      <c r="BA33" s="642"/>
      <c r="BB33" s="642"/>
      <c r="BC33" s="642"/>
      <c r="BD33" s="642"/>
      <c r="BE33" s="642"/>
      <c r="BF33" s="643"/>
      <c r="BG33" s="678">
        <v>98.9</v>
      </c>
      <c r="BH33" s="679"/>
      <c r="BI33" s="679"/>
      <c r="BJ33" s="679"/>
      <c r="BK33" s="679"/>
      <c r="BL33" s="679"/>
      <c r="BM33" s="680">
        <v>94.8</v>
      </c>
      <c r="BN33" s="679"/>
      <c r="BO33" s="679"/>
      <c r="BP33" s="679"/>
      <c r="BQ33" s="681"/>
      <c r="BR33" s="678">
        <v>99.1</v>
      </c>
      <c r="BS33" s="679"/>
      <c r="BT33" s="679"/>
      <c r="BU33" s="679"/>
      <c r="BV33" s="679"/>
      <c r="BW33" s="679"/>
      <c r="BX33" s="680">
        <v>95.2</v>
      </c>
      <c r="BY33" s="679"/>
      <c r="BZ33" s="679"/>
      <c r="CA33" s="679"/>
      <c r="CB33" s="681"/>
      <c r="CD33" s="617" t="s">
        <v>319</v>
      </c>
      <c r="CE33" s="618"/>
      <c r="CF33" s="618"/>
      <c r="CG33" s="618"/>
      <c r="CH33" s="618"/>
      <c r="CI33" s="618"/>
      <c r="CJ33" s="618"/>
      <c r="CK33" s="618"/>
      <c r="CL33" s="618"/>
      <c r="CM33" s="618"/>
      <c r="CN33" s="618"/>
      <c r="CO33" s="618"/>
      <c r="CP33" s="618"/>
      <c r="CQ33" s="619"/>
      <c r="CR33" s="620">
        <v>1866168</v>
      </c>
      <c r="CS33" s="651"/>
      <c r="CT33" s="651"/>
      <c r="CU33" s="651"/>
      <c r="CV33" s="651"/>
      <c r="CW33" s="651"/>
      <c r="CX33" s="651"/>
      <c r="CY33" s="652"/>
      <c r="CZ33" s="625">
        <v>56.9</v>
      </c>
      <c r="DA33" s="653"/>
      <c r="DB33" s="653"/>
      <c r="DC33" s="655"/>
      <c r="DD33" s="629">
        <v>1459500</v>
      </c>
      <c r="DE33" s="651"/>
      <c r="DF33" s="651"/>
      <c r="DG33" s="651"/>
      <c r="DH33" s="651"/>
      <c r="DI33" s="651"/>
      <c r="DJ33" s="651"/>
      <c r="DK33" s="652"/>
      <c r="DL33" s="629">
        <v>951921</v>
      </c>
      <c r="DM33" s="651"/>
      <c r="DN33" s="651"/>
      <c r="DO33" s="651"/>
      <c r="DP33" s="651"/>
      <c r="DQ33" s="651"/>
      <c r="DR33" s="651"/>
      <c r="DS33" s="651"/>
      <c r="DT33" s="651"/>
      <c r="DU33" s="651"/>
      <c r="DV33" s="652"/>
      <c r="DW33" s="625">
        <v>41.8</v>
      </c>
      <c r="DX33" s="653"/>
      <c r="DY33" s="653"/>
      <c r="DZ33" s="653"/>
      <c r="EA33" s="653"/>
      <c r="EB33" s="653"/>
      <c r="EC33" s="654"/>
    </row>
    <row r="34" spans="2:133" ht="11.25" customHeight="1" x14ac:dyDescent="0.15">
      <c r="B34" s="617" t="s">
        <v>320</v>
      </c>
      <c r="C34" s="618"/>
      <c r="D34" s="618"/>
      <c r="E34" s="618"/>
      <c r="F34" s="618"/>
      <c r="G34" s="618"/>
      <c r="H34" s="618"/>
      <c r="I34" s="618"/>
      <c r="J34" s="618"/>
      <c r="K34" s="618"/>
      <c r="L34" s="618"/>
      <c r="M34" s="618"/>
      <c r="N34" s="618"/>
      <c r="O34" s="618"/>
      <c r="P34" s="618"/>
      <c r="Q34" s="619"/>
      <c r="R34" s="620">
        <v>154391</v>
      </c>
      <c r="S34" s="621"/>
      <c r="T34" s="621"/>
      <c r="U34" s="621"/>
      <c r="V34" s="621"/>
      <c r="W34" s="621"/>
      <c r="X34" s="621"/>
      <c r="Y34" s="622"/>
      <c r="Z34" s="623">
        <v>4.4000000000000004</v>
      </c>
      <c r="AA34" s="623"/>
      <c r="AB34" s="623"/>
      <c r="AC34" s="623"/>
      <c r="AD34" s="624" t="s">
        <v>128</v>
      </c>
      <c r="AE34" s="624"/>
      <c r="AF34" s="624"/>
      <c r="AG34" s="624"/>
      <c r="AH34" s="624"/>
      <c r="AI34" s="624"/>
      <c r="AJ34" s="624"/>
      <c r="AK34" s="624"/>
      <c r="AL34" s="625" t="s">
        <v>128</v>
      </c>
      <c r="AM34" s="626"/>
      <c r="AN34" s="626"/>
      <c r="AO34" s="627"/>
      <c r="AP34" s="212"/>
      <c r="AQ34" s="213"/>
      <c r="AS34" s="354"/>
      <c r="AT34" s="354"/>
      <c r="AU34" s="354"/>
      <c r="AV34" s="354"/>
      <c r="AW34" s="354"/>
      <c r="AX34" s="354"/>
      <c r="AY34" s="354"/>
      <c r="AZ34" s="354"/>
      <c r="BA34" s="354"/>
      <c r="BB34" s="354"/>
      <c r="BC34" s="354"/>
      <c r="BD34" s="354"/>
      <c r="BE34" s="354"/>
      <c r="BF34" s="354"/>
      <c r="BG34" s="213"/>
      <c r="BH34" s="213"/>
      <c r="BI34" s="213"/>
      <c r="BJ34" s="213"/>
      <c r="BK34" s="213"/>
      <c r="BL34" s="213"/>
      <c r="BM34" s="213"/>
      <c r="BN34" s="213"/>
      <c r="BO34" s="213"/>
      <c r="BP34" s="213"/>
      <c r="BQ34" s="213"/>
      <c r="BR34" s="213"/>
      <c r="BS34" s="213"/>
      <c r="BT34" s="213"/>
      <c r="BU34" s="213"/>
      <c r="BV34" s="213"/>
      <c r="BW34" s="213"/>
      <c r="BX34" s="213"/>
      <c r="BY34" s="213"/>
      <c r="BZ34" s="213"/>
      <c r="CA34" s="213"/>
      <c r="CB34" s="213"/>
      <c r="CD34" s="617" t="s">
        <v>321</v>
      </c>
      <c r="CE34" s="618"/>
      <c r="CF34" s="618"/>
      <c r="CG34" s="618"/>
      <c r="CH34" s="618"/>
      <c r="CI34" s="618"/>
      <c r="CJ34" s="618"/>
      <c r="CK34" s="618"/>
      <c r="CL34" s="618"/>
      <c r="CM34" s="618"/>
      <c r="CN34" s="618"/>
      <c r="CO34" s="618"/>
      <c r="CP34" s="618"/>
      <c r="CQ34" s="619"/>
      <c r="CR34" s="620">
        <v>633996</v>
      </c>
      <c r="CS34" s="621"/>
      <c r="CT34" s="621"/>
      <c r="CU34" s="621"/>
      <c r="CV34" s="621"/>
      <c r="CW34" s="621"/>
      <c r="CX34" s="621"/>
      <c r="CY34" s="622"/>
      <c r="CZ34" s="625">
        <v>19.3</v>
      </c>
      <c r="DA34" s="653"/>
      <c r="DB34" s="653"/>
      <c r="DC34" s="655"/>
      <c r="DD34" s="629">
        <v>415020</v>
      </c>
      <c r="DE34" s="621"/>
      <c r="DF34" s="621"/>
      <c r="DG34" s="621"/>
      <c r="DH34" s="621"/>
      <c r="DI34" s="621"/>
      <c r="DJ34" s="621"/>
      <c r="DK34" s="622"/>
      <c r="DL34" s="629">
        <v>319448</v>
      </c>
      <c r="DM34" s="621"/>
      <c r="DN34" s="621"/>
      <c r="DO34" s="621"/>
      <c r="DP34" s="621"/>
      <c r="DQ34" s="621"/>
      <c r="DR34" s="621"/>
      <c r="DS34" s="621"/>
      <c r="DT34" s="621"/>
      <c r="DU34" s="621"/>
      <c r="DV34" s="622"/>
      <c r="DW34" s="625">
        <v>14</v>
      </c>
      <c r="DX34" s="653"/>
      <c r="DY34" s="653"/>
      <c r="DZ34" s="653"/>
      <c r="EA34" s="653"/>
      <c r="EB34" s="653"/>
      <c r="EC34" s="654"/>
    </row>
    <row r="35" spans="2:133" ht="11.25" customHeight="1" x14ac:dyDescent="0.15">
      <c r="B35" s="617" t="s">
        <v>322</v>
      </c>
      <c r="C35" s="618"/>
      <c r="D35" s="618"/>
      <c r="E35" s="618"/>
      <c r="F35" s="618"/>
      <c r="G35" s="618"/>
      <c r="H35" s="618"/>
      <c r="I35" s="618"/>
      <c r="J35" s="618"/>
      <c r="K35" s="618"/>
      <c r="L35" s="618"/>
      <c r="M35" s="618"/>
      <c r="N35" s="618"/>
      <c r="O35" s="618"/>
      <c r="P35" s="618"/>
      <c r="Q35" s="619"/>
      <c r="R35" s="620">
        <v>15091</v>
      </c>
      <c r="S35" s="621"/>
      <c r="T35" s="621"/>
      <c r="U35" s="621"/>
      <c r="V35" s="621"/>
      <c r="W35" s="621"/>
      <c r="X35" s="621"/>
      <c r="Y35" s="622"/>
      <c r="Z35" s="623">
        <v>0.4</v>
      </c>
      <c r="AA35" s="623"/>
      <c r="AB35" s="623"/>
      <c r="AC35" s="623"/>
      <c r="AD35" s="624">
        <v>188</v>
      </c>
      <c r="AE35" s="624"/>
      <c r="AF35" s="624"/>
      <c r="AG35" s="624"/>
      <c r="AH35" s="624"/>
      <c r="AI35" s="624"/>
      <c r="AJ35" s="624"/>
      <c r="AK35" s="624"/>
      <c r="AL35" s="625">
        <v>0</v>
      </c>
      <c r="AM35" s="626"/>
      <c r="AN35" s="626"/>
      <c r="AO35" s="627"/>
      <c r="AP35" s="214"/>
      <c r="AQ35" s="602" t="s">
        <v>323</v>
      </c>
      <c r="AR35" s="603"/>
      <c r="AS35" s="603"/>
      <c r="AT35" s="603"/>
      <c r="AU35" s="603"/>
      <c r="AV35" s="603"/>
      <c r="AW35" s="603"/>
      <c r="AX35" s="603"/>
      <c r="AY35" s="603"/>
      <c r="AZ35" s="603"/>
      <c r="BA35" s="603"/>
      <c r="BB35" s="603"/>
      <c r="BC35" s="603"/>
      <c r="BD35" s="603"/>
      <c r="BE35" s="603"/>
      <c r="BF35" s="604"/>
      <c r="BG35" s="602" t="s">
        <v>324</v>
      </c>
      <c r="BH35" s="603"/>
      <c r="BI35" s="603"/>
      <c r="BJ35" s="603"/>
      <c r="BK35" s="603"/>
      <c r="BL35" s="603"/>
      <c r="BM35" s="603"/>
      <c r="BN35" s="603"/>
      <c r="BO35" s="603"/>
      <c r="BP35" s="603"/>
      <c r="BQ35" s="603"/>
      <c r="BR35" s="603"/>
      <c r="BS35" s="603"/>
      <c r="BT35" s="603"/>
      <c r="BU35" s="603"/>
      <c r="BV35" s="603"/>
      <c r="BW35" s="603"/>
      <c r="BX35" s="603"/>
      <c r="BY35" s="603"/>
      <c r="BZ35" s="603"/>
      <c r="CA35" s="603"/>
      <c r="CB35" s="604"/>
      <c r="CD35" s="617" t="s">
        <v>325</v>
      </c>
      <c r="CE35" s="618"/>
      <c r="CF35" s="618"/>
      <c r="CG35" s="618"/>
      <c r="CH35" s="618"/>
      <c r="CI35" s="618"/>
      <c r="CJ35" s="618"/>
      <c r="CK35" s="618"/>
      <c r="CL35" s="618"/>
      <c r="CM35" s="618"/>
      <c r="CN35" s="618"/>
      <c r="CO35" s="618"/>
      <c r="CP35" s="618"/>
      <c r="CQ35" s="619"/>
      <c r="CR35" s="620">
        <v>67376</v>
      </c>
      <c r="CS35" s="651"/>
      <c r="CT35" s="651"/>
      <c r="CU35" s="651"/>
      <c r="CV35" s="651"/>
      <c r="CW35" s="651"/>
      <c r="CX35" s="651"/>
      <c r="CY35" s="652"/>
      <c r="CZ35" s="625">
        <v>2.1</v>
      </c>
      <c r="DA35" s="653"/>
      <c r="DB35" s="653"/>
      <c r="DC35" s="655"/>
      <c r="DD35" s="629">
        <v>57076</v>
      </c>
      <c r="DE35" s="651"/>
      <c r="DF35" s="651"/>
      <c r="DG35" s="651"/>
      <c r="DH35" s="651"/>
      <c r="DI35" s="651"/>
      <c r="DJ35" s="651"/>
      <c r="DK35" s="652"/>
      <c r="DL35" s="629">
        <v>30574</v>
      </c>
      <c r="DM35" s="651"/>
      <c r="DN35" s="651"/>
      <c r="DO35" s="651"/>
      <c r="DP35" s="651"/>
      <c r="DQ35" s="651"/>
      <c r="DR35" s="651"/>
      <c r="DS35" s="651"/>
      <c r="DT35" s="651"/>
      <c r="DU35" s="651"/>
      <c r="DV35" s="652"/>
      <c r="DW35" s="625">
        <v>1.3</v>
      </c>
      <c r="DX35" s="653"/>
      <c r="DY35" s="653"/>
      <c r="DZ35" s="653"/>
      <c r="EA35" s="653"/>
      <c r="EB35" s="653"/>
      <c r="EC35" s="654"/>
    </row>
    <row r="36" spans="2:133" ht="11.25" customHeight="1" x14ac:dyDescent="0.15">
      <c r="B36" s="617" t="s">
        <v>326</v>
      </c>
      <c r="C36" s="618"/>
      <c r="D36" s="618"/>
      <c r="E36" s="618"/>
      <c r="F36" s="618"/>
      <c r="G36" s="618"/>
      <c r="H36" s="618"/>
      <c r="I36" s="618"/>
      <c r="J36" s="618"/>
      <c r="K36" s="618"/>
      <c r="L36" s="618"/>
      <c r="M36" s="618"/>
      <c r="N36" s="618"/>
      <c r="O36" s="618"/>
      <c r="P36" s="618"/>
      <c r="Q36" s="619"/>
      <c r="R36" s="620">
        <v>11080</v>
      </c>
      <c r="S36" s="621"/>
      <c r="T36" s="621"/>
      <c r="U36" s="621"/>
      <c r="V36" s="621"/>
      <c r="W36" s="621"/>
      <c r="X36" s="621"/>
      <c r="Y36" s="622"/>
      <c r="Z36" s="623">
        <v>0.3</v>
      </c>
      <c r="AA36" s="623"/>
      <c r="AB36" s="623"/>
      <c r="AC36" s="623"/>
      <c r="AD36" s="624" t="s">
        <v>128</v>
      </c>
      <c r="AE36" s="624"/>
      <c r="AF36" s="624"/>
      <c r="AG36" s="624"/>
      <c r="AH36" s="624"/>
      <c r="AI36" s="624"/>
      <c r="AJ36" s="624"/>
      <c r="AK36" s="624"/>
      <c r="AL36" s="625" t="s">
        <v>128</v>
      </c>
      <c r="AM36" s="626"/>
      <c r="AN36" s="626"/>
      <c r="AO36" s="627"/>
      <c r="AP36" s="214"/>
      <c r="AQ36" s="682" t="s">
        <v>327</v>
      </c>
      <c r="AR36" s="683"/>
      <c r="AS36" s="683"/>
      <c r="AT36" s="683"/>
      <c r="AU36" s="683"/>
      <c r="AV36" s="683"/>
      <c r="AW36" s="683"/>
      <c r="AX36" s="683"/>
      <c r="AY36" s="684"/>
      <c r="AZ36" s="609">
        <v>416855</v>
      </c>
      <c r="BA36" s="610"/>
      <c r="BB36" s="610"/>
      <c r="BC36" s="610"/>
      <c r="BD36" s="610"/>
      <c r="BE36" s="610"/>
      <c r="BF36" s="685"/>
      <c r="BG36" s="606" t="s">
        <v>328</v>
      </c>
      <c r="BH36" s="607"/>
      <c r="BI36" s="607"/>
      <c r="BJ36" s="607"/>
      <c r="BK36" s="607"/>
      <c r="BL36" s="607"/>
      <c r="BM36" s="607"/>
      <c r="BN36" s="607"/>
      <c r="BO36" s="607"/>
      <c r="BP36" s="607"/>
      <c r="BQ36" s="607"/>
      <c r="BR36" s="607"/>
      <c r="BS36" s="607"/>
      <c r="BT36" s="607"/>
      <c r="BU36" s="608"/>
      <c r="BV36" s="609">
        <v>35150</v>
      </c>
      <c r="BW36" s="610"/>
      <c r="BX36" s="610"/>
      <c r="BY36" s="610"/>
      <c r="BZ36" s="610"/>
      <c r="CA36" s="610"/>
      <c r="CB36" s="685"/>
      <c r="CD36" s="617" t="s">
        <v>329</v>
      </c>
      <c r="CE36" s="618"/>
      <c r="CF36" s="618"/>
      <c r="CG36" s="618"/>
      <c r="CH36" s="618"/>
      <c r="CI36" s="618"/>
      <c r="CJ36" s="618"/>
      <c r="CK36" s="618"/>
      <c r="CL36" s="618"/>
      <c r="CM36" s="618"/>
      <c r="CN36" s="618"/>
      <c r="CO36" s="618"/>
      <c r="CP36" s="618"/>
      <c r="CQ36" s="619"/>
      <c r="CR36" s="620">
        <v>714610</v>
      </c>
      <c r="CS36" s="621"/>
      <c r="CT36" s="621"/>
      <c r="CU36" s="621"/>
      <c r="CV36" s="621"/>
      <c r="CW36" s="621"/>
      <c r="CX36" s="621"/>
      <c r="CY36" s="622"/>
      <c r="CZ36" s="625">
        <v>21.8</v>
      </c>
      <c r="DA36" s="653"/>
      <c r="DB36" s="653"/>
      <c r="DC36" s="655"/>
      <c r="DD36" s="629">
        <v>595529</v>
      </c>
      <c r="DE36" s="621"/>
      <c r="DF36" s="621"/>
      <c r="DG36" s="621"/>
      <c r="DH36" s="621"/>
      <c r="DI36" s="621"/>
      <c r="DJ36" s="621"/>
      <c r="DK36" s="622"/>
      <c r="DL36" s="629">
        <v>505987</v>
      </c>
      <c r="DM36" s="621"/>
      <c r="DN36" s="621"/>
      <c r="DO36" s="621"/>
      <c r="DP36" s="621"/>
      <c r="DQ36" s="621"/>
      <c r="DR36" s="621"/>
      <c r="DS36" s="621"/>
      <c r="DT36" s="621"/>
      <c r="DU36" s="621"/>
      <c r="DV36" s="622"/>
      <c r="DW36" s="625">
        <v>22.2</v>
      </c>
      <c r="DX36" s="653"/>
      <c r="DY36" s="653"/>
      <c r="DZ36" s="653"/>
      <c r="EA36" s="653"/>
      <c r="EB36" s="653"/>
      <c r="EC36" s="654"/>
    </row>
    <row r="37" spans="2:133" ht="11.25" customHeight="1" x14ac:dyDescent="0.15">
      <c r="B37" s="617" t="s">
        <v>330</v>
      </c>
      <c r="C37" s="618"/>
      <c r="D37" s="618"/>
      <c r="E37" s="618"/>
      <c r="F37" s="618"/>
      <c r="G37" s="618"/>
      <c r="H37" s="618"/>
      <c r="I37" s="618"/>
      <c r="J37" s="618"/>
      <c r="K37" s="618"/>
      <c r="L37" s="618"/>
      <c r="M37" s="618"/>
      <c r="N37" s="618"/>
      <c r="O37" s="618"/>
      <c r="P37" s="618"/>
      <c r="Q37" s="619"/>
      <c r="R37" s="620">
        <v>10780</v>
      </c>
      <c r="S37" s="621"/>
      <c r="T37" s="621"/>
      <c r="U37" s="621"/>
      <c r="V37" s="621"/>
      <c r="W37" s="621"/>
      <c r="X37" s="621"/>
      <c r="Y37" s="622"/>
      <c r="Z37" s="623">
        <v>0.3</v>
      </c>
      <c r="AA37" s="623"/>
      <c r="AB37" s="623"/>
      <c r="AC37" s="623"/>
      <c r="AD37" s="624" t="s">
        <v>128</v>
      </c>
      <c r="AE37" s="624"/>
      <c r="AF37" s="624"/>
      <c r="AG37" s="624"/>
      <c r="AH37" s="624"/>
      <c r="AI37" s="624"/>
      <c r="AJ37" s="624"/>
      <c r="AK37" s="624"/>
      <c r="AL37" s="625" t="s">
        <v>128</v>
      </c>
      <c r="AM37" s="626"/>
      <c r="AN37" s="626"/>
      <c r="AO37" s="627"/>
      <c r="AQ37" s="686" t="s">
        <v>331</v>
      </c>
      <c r="AR37" s="687"/>
      <c r="AS37" s="687"/>
      <c r="AT37" s="687"/>
      <c r="AU37" s="687"/>
      <c r="AV37" s="687"/>
      <c r="AW37" s="687"/>
      <c r="AX37" s="687"/>
      <c r="AY37" s="688"/>
      <c r="AZ37" s="620">
        <v>210793</v>
      </c>
      <c r="BA37" s="621"/>
      <c r="BB37" s="621"/>
      <c r="BC37" s="621"/>
      <c r="BD37" s="651"/>
      <c r="BE37" s="651"/>
      <c r="BF37" s="677"/>
      <c r="BG37" s="617" t="s">
        <v>332</v>
      </c>
      <c r="BH37" s="618"/>
      <c r="BI37" s="618"/>
      <c r="BJ37" s="618"/>
      <c r="BK37" s="618"/>
      <c r="BL37" s="618"/>
      <c r="BM37" s="618"/>
      <c r="BN37" s="618"/>
      <c r="BO37" s="618"/>
      <c r="BP37" s="618"/>
      <c r="BQ37" s="618"/>
      <c r="BR37" s="618"/>
      <c r="BS37" s="618"/>
      <c r="BT37" s="618"/>
      <c r="BU37" s="619"/>
      <c r="BV37" s="620">
        <v>35150</v>
      </c>
      <c r="BW37" s="621"/>
      <c r="BX37" s="621"/>
      <c r="BY37" s="621"/>
      <c r="BZ37" s="621"/>
      <c r="CA37" s="621"/>
      <c r="CB37" s="630"/>
      <c r="CD37" s="617" t="s">
        <v>333</v>
      </c>
      <c r="CE37" s="618"/>
      <c r="CF37" s="618"/>
      <c r="CG37" s="618"/>
      <c r="CH37" s="618"/>
      <c r="CI37" s="618"/>
      <c r="CJ37" s="618"/>
      <c r="CK37" s="618"/>
      <c r="CL37" s="618"/>
      <c r="CM37" s="618"/>
      <c r="CN37" s="618"/>
      <c r="CO37" s="618"/>
      <c r="CP37" s="618"/>
      <c r="CQ37" s="619"/>
      <c r="CR37" s="620">
        <v>114887</v>
      </c>
      <c r="CS37" s="651"/>
      <c r="CT37" s="651"/>
      <c r="CU37" s="651"/>
      <c r="CV37" s="651"/>
      <c r="CW37" s="651"/>
      <c r="CX37" s="651"/>
      <c r="CY37" s="652"/>
      <c r="CZ37" s="625">
        <v>3.5</v>
      </c>
      <c r="DA37" s="653"/>
      <c r="DB37" s="653"/>
      <c r="DC37" s="655"/>
      <c r="DD37" s="629">
        <v>114887</v>
      </c>
      <c r="DE37" s="651"/>
      <c r="DF37" s="651"/>
      <c r="DG37" s="651"/>
      <c r="DH37" s="651"/>
      <c r="DI37" s="651"/>
      <c r="DJ37" s="651"/>
      <c r="DK37" s="652"/>
      <c r="DL37" s="629">
        <v>102880</v>
      </c>
      <c r="DM37" s="651"/>
      <c r="DN37" s="651"/>
      <c r="DO37" s="651"/>
      <c r="DP37" s="651"/>
      <c r="DQ37" s="651"/>
      <c r="DR37" s="651"/>
      <c r="DS37" s="651"/>
      <c r="DT37" s="651"/>
      <c r="DU37" s="651"/>
      <c r="DV37" s="652"/>
      <c r="DW37" s="625">
        <v>4.5</v>
      </c>
      <c r="DX37" s="653"/>
      <c r="DY37" s="653"/>
      <c r="DZ37" s="653"/>
      <c r="EA37" s="653"/>
      <c r="EB37" s="653"/>
      <c r="EC37" s="654"/>
    </row>
    <row r="38" spans="2:133" ht="11.25" customHeight="1" x14ac:dyDescent="0.15">
      <c r="B38" s="617" t="s">
        <v>334</v>
      </c>
      <c r="C38" s="618"/>
      <c r="D38" s="618"/>
      <c r="E38" s="618"/>
      <c r="F38" s="618"/>
      <c r="G38" s="618"/>
      <c r="H38" s="618"/>
      <c r="I38" s="618"/>
      <c r="J38" s="618"/>
      <c r="K38" s="618"/>
      <c r="L38" s="618"/>
      <c r="M38" s="618"/>
      <c r="N38" s="618"/>
      <c r="O38" s="618"/>
      <c r="P38" s="618"/>
      <c r="Q38" s="619"/>
      <c r="R38" s="620">
        <v>199485</v>
      </c>
      <c r="S38" s="621"/>
      <c r="T38" s="621"/>
      <c r="U38" s="621"/>
      <c r="V38" s="621"/>
      <c r="W38" s="621"/>
      <c r="X38" s="621"/>
      <c r="Y38" s="622"/>
      <c r="Z38" s="623">
        <v>5.7</v>
      </c>
      <c r="AA38" s="623"/>
      <c r="AB38" s="623"/>
      <c r="AC38" s="623"/>
      <c r="AD38" s="624" t="s">
        <v>128</v>
      </c>
      <c r="AE38" s="624"/>
      <c r="AF38" s="624"/>
      <c r="AG38" s="624"/>
      <c r="AH38" s="624"/>
      <c r="AI38" s="624"/>
      <c r="AJ38" s="624"/>
      <c r="AK38" s="624"/>
      <c r="AL38" s="625" t="s">
        <v>128</v>
      </c>
      <c r="AM38" s="626"/>
      <c r="AN38" s="626"/>
      <c r="AO38" s="627"/>
      <c r="AQ38" s="686" t="s">
        <v>335</v>
      </c>
      <c r="AR38" s="687"/>
      <c r="AS38" s="687"/>
      <c r="AT38" s="687"/>
      <c r="AU38" s="687"/>
      <c r="AV38" s="687"/>
      <c r="AW38" s="687"/>
      <c r="AX38" s="687"/>
      <c r="AY38" s="688"/>
      <c r="AZ38" s="620">
        <v>63903</v>
      </c>
      <c r="BA38" s="621"/>
      <c r="BB38" s="621"/>
      <c r="BC38" s="621"/>
      <c r="BD38" s="651"/>
      <c r="BE38" s="651"/>
      <c r="BF38" s="677"/>
      <c r="BG38" s="617" t="s">
        <v>336</v>
      </c>
      <c r="BH38" s="618"/>
      <c r="BI38" s="618"/>
      <c r="BJ38" s="618"/>
      <c r="BK38" s="618"/>
      <c r="BL38" s="618"/>
      <c r="BM38" s="618"/>
      <c r="BN38" s="618"/>
      <c r="BO38" s="618"/>
      <c r="BP38" s="618"/>
      <c r="BQ38" s="618"/>
      <c r="BR38" s="618"/>
      <c r="BS38" s="618"/>
      <c r="BT38" s="618"/>
      <c r="BU38" s="619"/>
      <c r="BV38" s="620">
        <v>628</v>
      </c>
      <c r="BW38" s="621"/>
      <c r="BX38" s="621"/>
      <c r="BY38" s="621"/>
      <c r="BZ38" s="621"/>
      <c r="CA38" s="621"/>
      <c r="CB38" s="630"/>
      <c r="CD38" s="617" t="s">
        <v>337</v>
      </c>
      <c r="CE38" s="618"/>
      <c r="CF38" s="618"/>
      <c r="CG38" s="618"/>
      <c r="CH38" s="618"/>
      <c r="CI38" s="618"/>
      <c r="CJ38" s="618"/>
      <c r="CK38" s="618"/>
      <c r="CL38" s="618"/>
      <c r="CM38" s="618"/>
      <c r="CN38" s="618"/>
      <c r="CO38" s="618"/>
      <c r="CP38" s="618"/>
      <c r="CQ38" s="619"/>
      <c r="CR38" s="620">
        <v>142159</v>
      </c>
      <c r="CS38" s="621"/>
      <c r="CT38" s="621"/>
      <c r="CU38" s="621"/>
      <c r="CV38" s="621"/>
      <c r="CW38" s="621"/>
      <c r="CX38" s="621"/>
      <c r="CY38" s="622"/>
      <c r="CZ38" s="625">
        <v>4.3</v>
      </c>
      <c r="DA38" s="653"/>
      <c r="DB38" s="653"/>
      <c r="DC38" s="655"/>
      <c r="DD38" s="629">
        <v>105812</v>
      </c>
      <c r="DE38" s="621"/>
      <c r="DF38" s="621"/>
      <c r="DG38" s="621"/>
      <c r="DH38" s="621"/>
      <c r="DI38" s="621"/>
      <c r="DJ38" s="621"/>
      <c r="DK38" s="622"/>
      <c r="DL38" s="629">
        <v>95912</v>
      </c>
      <c r="DM38" s="621"/>
      <c r="DN38" s="621"/>
      <c r="DO38" s="621"/>
      <c r="DP38" s="621"/>
      <c r="DQ38" s="621"/>
      <c r="DR38" s="621"/>
      <c r="DS38" s="621"/>
      <c r="DT38" s="621"/>
      <c r="DU38" s="621"/>
      <c r="DV38" s="622"/>
      <c r="DW38" s="625">
        <v>4.2</v>
      </c>
      <c r="DX38" s="653"/>
      <c r="DY38" s="653"/>
      <c r="DZ38" s="653"/>
      <c r="EA38" s="653"/>
      <c r="EB38" s="653"/>
      <c r="EC38" s="654"/>
    </row>
    <row r="39" spans="2:133" ht="11.25" customHeight="1" x14ac:dyDescent="0.15">
      <c r="B39" s="617" t="s">
        <v>338</v>
      </c>
      <c r="C39" s="618"/>
      <c r="D39" s="618"/>
      <c r="E39" s="618"/>
      <c r="F39" s="618"/>
      <c r="G39" s="618"/>
      <c r="H39" s="618"/>
      <c r="I39" s="618"/>
      <c r="J39" s="618"/>
      <c r="K39" s="618"/>
      <c r="L39" s="618"/>
      <c r="M39" s="618"/>
      <c r="N39" s="618"/>
      <c r="O39" s="618"/>
      <c r="P39" s="618"/>
      <c r="Q39" s="619"/>
      <c r="R39" s="620">
        <v>61318</v>
      </c>
      <c r="S39" s="621"/>
      <c r="T39" s="621"/>
      <c r="U39" s="621"/>
      <c r="V39" s="621"/>
      <c r="W39" s="621"/>
      <c r="X39" s="621"/>
      <c r="Y39" s="622"/>
      <c r="Z39" s="623">
        <v>1.8</v>
      </c>
      <c r="AA39" s="623"/>
      <c r="AB39" s="623"/>
      <c r="AC39" s="623"/>
      <c r="AD39" s="624">
        <v>959</v>
      </c>
      <c r="AE39" s="624"/>
      <c r="AF39" s="624"/>
      <c r="AG39" s="624"/>
      <c r="AH39" s="624"/>
      <c r="AI39" s="624"/>
      <c r="AJ39" s="624"/>
      <c r="AK39" s="624"/>
      <c r="AL39" s="625">
        <v>0</v>
      </c>
      <c r="AM39" s="626"/>
      <c r="AN39" s="626"/>
      <c r="AO39" s="627"/>
      <c r="AQ39" s="686" t="s">
        <v>339</v>
      </c>
      <c r="AR39" s="687"/>
      <c r="AS39" s="687"/>
      <c r="AT39" s="687"/>
      <c r="AU39" s="687"/>
      <c r="AV39" s="687"/>
      <c r="AW39" s="687"/>
      <c r="AX39" s="687"/>
      <c r="AY39" s="688"/>
      <c r="AZ39" s="620" t="s">
        <v>128</v>
      </c>
      <c r="BA39" s="621"/>
      <c r="BB39" s="621"/>
      <c r="BC39" s="621"/>
      <c r="BD39" s="651"/>
      <c r="BE39" s="651"/>
      <c r="BF39" s="677"/>
      <c r="BG39" s="617" t="s">
        <v>340</v>
      </c>
      <c r="BH39" s="618"/>
      <c r="BI39" s="618"/>
      <c r="BJ39" s="618"/>
      <c r="BK39" s="618"/>
      <c r="BL39" s="618"/>
      <c r="BM39" s="618"/>
      <c r="BN39" s="618"/>
      <c r="BO39" s="618"/>
      <c r="BP39" s="618"/>
      <c r="BQ39" s="618"/>
      <c r="BR39" s="618"/>
      <c r="BS39" s="618"/>
      <c r="BT39" s="618"/>
      <c r="BU39" s="619"/>
      <c r="BV39" s="620">
        <v>1019</v>
      </c>
      <c r="BW39" s="621"/>
      <c r="BX39" s="621"/>
      <c r="BY39" s="621"/>
      <c r="BZ39" s="621"/>
      <c r="CA39" s="621"/>
      <c r="CB39" s="630"/>
      <c r="CD39" s="617" t="s">
        <v>341</v>
      </c>
      <c r="CE39" s="618"/>
      <c r="CF39" s="618"/>
      <c r="CG39" s="618"/>
      <c r="CH39" s="618"/>
      <c r="CI39" s="618"/>
      <c r="CJ39" s="618"/>
      <c r="CK39" s="618"/>
      <c r="CL39" s="618"/>
      <c r="CM39" s="618"/>
      <c r="CN39" s="618"/>
      <c r="CO39" s="618"/>
      <c r="CP39" s="618"/>
      <c r="CQ39" s="619"/>
      <c r="CR39" s="620">
        <v>290027</v>
      </c>
      <c r="CS39" s="651"/>
      <c r="CT39" s="651"/>
      <c r="CU39" s="651"/>
      <c r="CV39" s="651"/>
      <c r="CW39" s="651"/>
      <c r="CX39" s="651"/>
      <c r="CY39" s="652"/>
      <c r="CZ39" s="625">
        <v>8.8000000000000007</v>
      </c>
      <c r="DA39" s="653"/>
      <c r="DB39" s="653"/>
      <c r="DC39" s="655"/>
      <c r="DD39" s="629">
        <v>286063</v>
      </c>
      <c r="DE39" s="651"/>
      <c r="DF39" s="651"/>
      <c r="DG39" s="651"/>
      <c r="DH39" s="651"/>
      <c r="DI39" s="651"/>
      <c r="DJ39" s="651"/>
      <c r="DK39" s="652"/>
      <c r="DL39" s="629" t="s">
        <v>128</v>
      </c>
      <c r="DM39" s="651"/>
      <c r="DN39" s="651"/>
      <c r="DO39" s="651"/>
      <c r="DP39" s="651"/>
      <c r="DQ39" s="651"/>
      <c r="DR39" s="651"/>
      <c r="DS39" s="651"/>
      <c r="DT39" s="651"/>
      <c r="DU39" s="651"/>
      <c r="DV39" s="652"/>
      <c r="DW39" s="625" t="s">
        <v>128</v>
      </c>
      <c r="DX39" s="653"/>
      <c r="DY39" s="653"/>
      <c r="DZ39" s="653"/>
      <c r="EA39" s="653"/>
      <c r="EB39" s="653"/>
      <c r="EC39" s="654"/>
    </row>
    <row r="40" spans="2:133" ht="11.25" customHeight="1" x14ac:dyDescent="0.15">
      <c r="B40" s="617" t="s">
        <v>342</v>
      </c>
      <c r="C40" s="618"/>
      <c r="D40" s="618"/>
      <c r="E40" s="618"/>
      <c r="F40" s="618"/>
      <c r="G40" s="618"/>
      <c r="H40" s="618"/>
      <c r="I40" s="618"/>
      <c r="J40" s="618"/>
      <c r="K40" s="618"/>
      <c r="L40" s="618"/>
      <c r="M40" s="618"/>
      <c r="N40" s="618"/>
      <c r="O40" s="618"/>
      <c r="P40" s="618"/>
      <c r="Q40" s="619"/>
      <c r="R40" s="620">
        <v>141600</v>
      </c>
      <c r="S40" s="621"/>
      <c r="T40" s="621"/>
      <c r="U40" s="621"/>
      <c r="V40" s="621"/>
      <c r="W40" s="621"/>
      <c r="X40" s="621"/>
      <c r="Y40" s="622"/>
      <c r="Z40" s="623">
        <v>4.0999999999999996</v>
      </c>
      <c r="AA40" s="623"/>
      <c r="AB40" s="623"/>
      <c r="AC40" s="623"/>
      <c r="AD40" s="624" t="s">
        <v>128</v>
      </c>
      <c r="AE40" s="624"/>
      <c r="AF40" s="624"/>
      <c r="AG40" s="624"/>
      <c r="AH40" s="624"/>
      <c r="AI40" s="624"/>
      <c r="AJ40" s="624"/>
      <c r="AK40" s="624"/>
      <c r="AL40" s="625" t="s">
        <v>128</v>
      </c>
      <c r="AM40" s="626"/>
      <c r="AN40" s="626"/>
      <c r="AO40" s="627"/>
      <c r="AQ40" s="686" t="s">
        <v>343</v>
      </c>
      <c r="AR40" s="687"/>
      <c r="AS40" s="687"/>
      <c r="AT40" s="687"/>
      <c r="AU40" s="687"/>
      <c r="AV40" s="687"/>
      <c r="AW40" s="687"/>
      <c r="AX40" s="687"/>
      <c r="AY40" s="688"/>
      <c r="AZ40" s="620" t="s">
        <v>128</v>
      </c>
      <c r="BA40" s="621"/>
      <c r="BB40" s="621"/>
      <c r="BC40" s="621"/>
      <c r="BD40" s="651"/>
      <c r="BE40" s="651"/>
      <c r="BF40" s="677"/>
      <c r="BG40" s="666" t="s">
        <v>344</v>
      </c>
      <c r="BH40" s="667"/>
      <c r="BI40" s="667"/>
      <c r="BJ40" s="667"/>
      <c r="BK40" s="667"/>
      <c r="BL40" s="359"/>
      <c r="BM40" s="618" t="s">
        <v>345</v>
      </c>
      <c r="BN40" s="618"/>
      <c r="BO40" s="618"/>
      <c r="BP40" s="618"/>
      <c r="BQ40" s="618"/>
      <c r="BR40" s="618"/>
      <c r="BS40" s="618"/>
      <c r="BT40" s="618"/>
      <c r="BU40" s="619"/>
      <c r="BV40" s="620">
        <v>93</v>
      </c>
      <c r="BW40" s="621"/>
      <c r="BX40" s="621"/>
      <c r="BY40" s="621"/>
      <c r="BZ40" s="621"/>
      <c r="CA40" s="621"/>
      <c r="CB40" s="630"/>
      <c r="CD40" s="617" t="s">
        <v>346</v>
      </c>
      <c r="CE40" s="618"/>
      <c r="CF40" s="618"/>
      <c r="CG40" s="618"/>
      <c r="CH40" s="618"/>
      <c r="CI40" s="618"/>
      <c r="CJ40" s="618"/>
      <c r="CK40" s="618"/>
      <c r="CL40" s="618"/>
      <c r="CM40" s="618"/>
      <c r="CN40" s="618"/>
      <c r="CO40" s="618"/>
      <c r="CP40" s="618"/>
      <c r="CQ40" s="619"/>
      <c r="CR40" s="620">
        <v>18000</v>
      </c>
      <c r="CS40" s="621"/>
      <c r="CT40" s="621"/>
      <c r="CU40" s="621"/>
      <c r="CV40" s="621"/>
      <c r="CW40" s="621"/>
      <c r="CX40" s="621"/>
      <c r="CY40" s="622"/>
      <c r="CZ40" s="625">
        <v>0.5</v>
      </c>
      <c r="DA40" s="653"/>
      <c r="DB40" s="653"/>
      <c r="DC40" s="655"/>
      <c r="DD40" s="629" t="s">
        <v>128</v>
      </c>
      <c r="DE40" s="621"/>
      <c r="DF40" s="621"/>
      <c r="DG40" s="621"/>
      <c r="DH40" s="621"/>
      <c r="DI40" s="621"/>
      <c r="DJ40" s="621"/>
      <c r="DK40" s="622"/>
      <c r="DL40" s="629" t="s">
        <v>128</v>
      </c>
      <c r="DM40" s="621"/>
      <c r="DN40" s="621"/>
      <c r="DO40" s="621"/>
      <c r="DP40" s="621"/>
      <c r="DQ40" s="621"/>
      <c r="DR40" s="621"/>
      <c r="DS40" s="621"/>
      <c r="DT40" s="621"/>
      <c r="DU40" s="621"/>
      <c r="DV40" s="622"/>
      <c r="DW40" s="625" t="s">
        <v>128</v>
      </c>
      <c r="DX40" s="653"/>
      <c r="DY40" s="653"/>
      <c r="DZ40" s="653"/>
      <c r="EA40" s="653"/>
      <c r="EB40" s="653"/>
      <c r="EC40" s="654"/>
    </row>
    <row r="41" spans="2:133" ht="11.25" customHeight="1" x14ac:dyDescent="0.15">
      <c r="B41" s="617" t="s">
        <v>347</v>
      </c>
      <c r="C41" s="618"/>
      <c r="D41" s="618"/>
      <c r="E41" s="618"/>
      <c r="F41" s="618"/>
      <c r="G41" s="618"/>
      <c r="H41" s="618"/>
      <c r="I41" s="618"/>
      <c r="J41" s="618"/>
      <c r="K41" s="618"/>
      <c r="L41" s="618"/>
      <c r="M41" s="618"/>
      <c r="N41" s="618"/>
      <c r="O41" s="618"/>
      <c r="P41" s="618"/>
      <c r="Q41" s="619"/>
      <c r="R41" s="620" t="s">
        <v>128</v>
      </c>
      <c r="S41" s="621"/>
      <c r="T41" s="621"/>
      <c r="U41" s="621"/>
      <c r="V41" s="621"/>
      <c r="W41" s="621"/>
      <c r="X41" s="621"/>
      <c r="Y41" s="622"/>
      <c r="Z41" s="623" t="s">
        <v>128</v>
      </c>
      <c r="AA41" s="623"/>
      <c r="AB41" s="623"/>
      <c r="AC41" s="623"/>
      <c r="AD41" s="624" t="s">
        <v>128</v>
      </c>
      <c r="AE41" s="624"/>
      <c r="AF41" s="624"/>
      <c r="AG41" s="624"/>
      <c r="AH41" s="624"/>
      <c r="AI41" s="624"/>
      <c r="AJ41" s="624"/>
      <c r="AK41" s="624"/>
      <c r="AL41" s="625" t="s">
        <v>128</v>
      </c>
      <c r="AM41" s="626"/>
      <c r="AN41" s="626"/>
      <c r="AO41" s="627"/>
      <c r="AQ41" s="686" t="s">
        <v>348</v>
      </c>
      <c r="AR41" s="687"/>
      <c r="AS41" s="687"/>
      <c r="AT41" s="687"/>
      <c r="AU41" s="687"/>
      <c r="AV41" s="687"/>
      <c r="AW41" s="687"/>
      <c r="AX41" s="687"/>
      <c r="AY41" s="688"/>
      <c r="AZ41" s="620">
        <v>35562</v>
      </c>
      <c r="BA41" s="621"/>
      <c r="BB41" s="621"/>
      <c r="BC41" s="621"/>
      <c r="BD41" s="651"/>
      <c r="BE41" s="651"/>
      <c r="BF41" s="677"/>
      <c r="BG41" s="666"/>
      <c r="BH41" s="667"/>
      <c r="BI41" s="667"/>
      <c r="BJ41" s="667"/>
      <c r="BK41" s="667"/>
      <c r="BL41" s="359"/>
      <c r="BM41" s="618" t="s">
        <v>349</v>
      </c>
      <c r="BN41" s="618"/>
      <c r="BO41" s="618"/>
      <c r="BP41" s="618"/>
      <c r="BQ41" s="618"/>
      <c r="BR41" s="618"/>
      <c r="BS41" s="618"/>
      <c r="BT41" s="618"/>
      <c r="BU41" s="619"/>
      <c r="BV41" s="620" t="s">
        <v>128</v>
      </c>
      <c r="BW41" s="621"/>
      <c r="BX41" s="621"/>
      <c r="BY41" s="621"/>
      <c r="BZ41" s="621"/>
      <c r="CA41" s="621"/>
      <c r="CB41" s="630"/>
      <c r="CD41" s="617" t="s">
        <v>350</v>
      </c>
      <c r="CE41" s="618"/>
      <c r="CF41" s="618"/>
      <c r="CG41" s="618"/>
      <c r="CH41" s="618"/>
      <c r="CI41" s="618"/>
      <c r="CJ41" s="618"/>
      <c r="CK41" s="618"/>
      <c r="CL41" s="618"/>
      <c r="CM41" s="618"/>
      <c r="CN41" s="618"/>
      <c r="CO41" s="618"/>
      <c r="CP41" s="618"/>
      <c r="CQ41" s="619"/>
      <c r="CR41" s="620" t="s">
        <v>128</v>
      </c>
      <c r="CS41" s="651"/>
      <c r="CT41" s="651"/>
      <c r="CU41" s="651"/>
      <c r="CV41" s="651"/>
      <c r="CW41" s="651"/>
      <c r="CX41" s="651"/>
      <c r="CY41" s="652"/>
      <c r="CZ41" s="625" t="s">
        <v>128</v>
      </c>
      <c r="DA41" s="653"/>
      <c r="DB41" s="653"/>
      <c r="DC41" s="655"/>
      <c r="DD41" s="629" t="s">
        <v>128</v>
      </c>
      <c r="DE41" s="651"/>
      <c r="DF41" s="651"/>
      <c r="DG41" s="651"/>
      <c r="DH41" s="651"/>
      <c r="DI41" s="651"/>
      <c r="DJ41" s="651"/>
      <c r="DK41" s="652"/>
      <c r="DL41" s="695"/>
      <c r="DM41" s="696"/>
      <c r="DN41" s="696"/>
      <c r="DO41" s="696"/>
      <c r="DP41" s="696"/>
      <c r="DQ41" s="696"/>
      <c r="DR41" s="696"/>
      <c r="DS41" s="696"/>
      <c r="DT41" s="696"/>
      <c r="DU41" s="696"/>
      <c r="DV41" s="697"/>
      <c r="DW41" s="689"/>
      <c r="DX41" s="690"/>
      <c r="DY41" s="690"/>
      <c r="DZ41" s="690"/>
      <c r="EA41" s="690"/>
      <c r="EB41" s="690"/>
      <c r="EC41" s="691"/>
    </row>
    <row r="42" spans="2:133" ht="11.25" customHeight="1" x14ac:dyDescent="0.15">
      <c r="B42" s="617" t="s">
        <v>351</v>
      </c>
      <c r="C42" s="618"/>
      <c r="D42" s="618"/>
      <c r="E42" s="618"/>
      <c r="F42" s="618"/>
      <c r="G42" s="618"/>
      <c r="H42" s="618"/>
      <c r="I42" s="618"/>
      <c r="J42" s="618"/>
      <c r="K42" s="618"/>
      <c r="L42" s="618"/>
      <c r="M42" s="618"/>
      <c r="N42" s="618"/>
      <c r="O42" s="618"/>
      <c r="P42" s="618"/>
      <c r="Q42" s="619"/>
      <c r="R42" s="620" t="s">
        <v>128</v>
      </c>
      <c r="S42" s="621"/>
      <c r="T42" s="621"/>
      <c r="U42" s="621"/>
      <c r="V42" s="621"/>
      <c r="W42" s="621"/>
      <c r="X42" s="621"/>
      <c r="Y42" s="622"/>
      <c r="Z42" s="623" t="s">
        <v>128</v>
      </c>
      <c r="AA42" s="623"/>
      <c r="AB42" s="623"/>
      <c r="AC42" s="623"/>
      <c r="AD42" s="624" t="s">
        <v>128</v>
      </c>
      <c r="AE42" s="624"/>
      <c r="AF42" s="624"/>
      <c r="AG42" s="624"/>
      <c r="AH42" s="624"/>
      <c r="AI42" s="624"/>
      <c r="AJ42" s="624"/>
      <c r="AK42" s="624"/>
      <c r="AL42" s="625" t="s">
        <v>128</v>
      </c>
      <c r="AM42" s="626"/>
      <c r="AN42" s="626"/>
      <c r="AO42" s="627"/>
      <c r="AQ42" s="692" t="s">
        <v>352</v>
      </c>
      <c r="AR42" s="693"/>
      <c r="AS42" s="693"/>
      <c r="AT42" s="693"/>
      <c r="AU42" s="693"/>
      <c r="AV42" s="693"/>
      <c r="AW42" s="693"/>
      <c r="AX42" s="693"/>
      <c r="AY42" s="694"/>
      <c r="AZ42" s="698">
        <v>106597</v>
      </c>
      <c r="BA42" s="699"/>
      <c r="BB42" s="699"/>
      <c r="BC42" s="699"/>
      <c r="BD42" s="679"/>
      <c r="BE42" s="679"/>
      <c r="BF42" s="681"/>
      <c r="BG42" s="668"/>
      <c r="BH42" s="669"/>
      <c r="BI42" s="669"/>
      <c r="BJ42" s="669"/>
      <c r="BK42" s="669"/>
      <c r="BL42" s="355"/>
      <c r="BM42" s="642" t="s">
        <v>353</v>
      </c>
      <c r="BN42" s="642"/>
      <c r="BO42" s="642"/>
      <c r="BP42" s="642"/>
      <c r="BQ42" s="642"/>
      <c r="BR42" s="642"/>
      <c r="BS42" s="642"/>
      <c r="BT42" s="642"/>
      <c r="BU42" s="643"/>
      <c r="BV42" s="698">
        <v>422</v>
      </c>
      <c r="BW42" s="699"/>
      <c r="BX42" s="699"/>
      <c r="BY42" s="699"/>
      <c r="BZ42" s="699"/>
      <c r="CA42" s="699"/>
      <c r="CB42" s="705"/>
      <c r="CD42" s="617" t="s">
        <v>354</v>
      </c>
      <c r="CE42" s="618"/>
      <c r="CF42" s="618"/>
      <c r="CG42" s="618"/>
      <c r="CH42" s="618"/>
      <c r="CI42" s="618"/>
      <c r="CJ42" s="618"/>
      <c r="CK42" s="618"/>
      <c r="CL42" s="618"/>
      <c r="CM42" s="618"/>
      <c r="CN42" s="618"/>
      <c r="CO42" s="618"/>
      <c r="CP42" s="618"/>
      <c r="CQ42" s="619"/>
      <c r="CR42" s="620">
        <v>156289</v>
      </c>
      <c r="CS42" s="651"/>
      <c r="CT42" s="651"/>
      <c r="CU42" s="651"/>
      <c r="CV42" s="651"/>
      <c r="CW42" s="651"/>
      <c r="CX42" s="651"/>
      <c r="CY42" s="652"/>
      <c r="CZ42" s="625">
        <v>4.8</v>
      </c>
      <c r="DA42" s="653"/>
      <c r="DB42" s="653"/>
      <c r="DC42" s="655"/>
      <c r="DD42" s="629">
        <v>80778</v>
      </c>
      <c r="DE42" s="651"/>
      <c r="DF42" s="651"/>
      <c r="DG42" s="651"/>
      <c r="DH42" s="651"/>
      <c r="DI42" s="651"/>
      <c r="DJ42" s="651"/>
      <c r="DK42" s="652"/>
      <c r="DL42" s="695"/>
      <c r="DM42" s="696"/>
      <c r="DN42" s="696"/>
      <c r="DO42" s="696"/>
      <c r="DP42" s="696"/>
      <c r="DQ42" s="696"/>
      <c r="DR42" s="696"/>
      <c r="DS42" s="696"/>
      <c r="DT42" s="696"/>
      <c r="DU42" s="696"/>
      <c r="DV42" s="697"/>
      <c r="DW42" s="689"/>
      <c r="DX42" s="690"/>
      <c r="DY42" s="690"/>
      <c r="DZ42" s="690"/>
      <c r="EA42" s="690"/>
      <c r="EB42" s="690"/>
      <c r="EC42" s="691"/>
    </row>
    <row r="43" spans="2:133" ht="11.25" customHeight="1" x14ac:dyDescent="0.15">
      <c r="B43" s="617" t="s">
        <v>355</v>
      </c>
      <c r="C43" s="618"/>
      <c r="D43" s="618"/>
      <c r="E43" s="618"/>
      <c r="F43" s="618"/>
      <c r="G43" s="618"/>
      <c r="H43" s="618"/>
      <c r="I43" s="618"/>
      <c r="J43" s="618"/>
      <c r="K43" s="618"/>
      <c r="L43" s="618"/>
      <c r="M43" s="618"/>
      <c r="N43" s="618"/>
      <c r="O43" s="618"/>
      <c r="P43" s="618"/>
      <c r="Q43" s="619"/>
      <c r="R43" s="620">
        <v>79000</v>
      </c>
      <c r="S43" s="621"/>
      <c r="T43" s="621"/>
      <c r="U43" s="621"/>
      <c r="V43" s="621"/>
      <c r="W43" s="621"/>
      <c r="X43" s="621"/>
      <c r="Y43" s="622"/>
      <c r="Z43" s="623">
        <v>2.2999999999999998</v>
      </c>
      <c r="AA43" s="623"/>
      <c r="AB43" s="623"/>
      <c r="AC43" s="623"/>
      <c r="AD43" s="624" t="s">
        <v>128</v>
      </c>
      <c r="AE43" s="624"/>
      <c r="AF43" s="624"/>
      <c r="AG43" s="624"/>
      <c r="AH43" s="624"/>
      <c r="AI43" s="624"/>
      <c r="AJ43" s="624"/>
      <c r="AK43" s="624"/>
      <c r="AL43" s="625" t="s">
        <v>128</v>
      </c>
      <c r="AM43" s="626"/>
      <c r="AN43" s="626"/>
      <c r="AO43" s="627"/>
      <c r="CD43" s="617" t="s">
        <v>356</v>
      </c>
      <c r="CE43" s="618"/>
      <c r="CF43" s="618"/>
      <c r="CG43" s="618"/>
      <c r="CH43" s="618"/>
      <c r="CI43" s="618"/>
      <c r="CJ43" s="618"/>
      <c r="CK43" s="618"/>
      <c r="CL43" s="618"/>
      <c r="CM43" s="618"/>
      <c r="CN43" s="618"/>
      <c r="CO43" s="618"/>
      <c r="CP43" s="618"/>
      <c r="CQ43" s="619"/>
      <c r="CR43" s="620" t="s">
        <v>128</v>
      </c>
      <c r="CS43" s="651"/>
      <c r="CT43" s="651"/>
      <c r="CU43" s="651"/>
      <c r="CV43" s="651"/>
      <c r="CW43" s="651"/>
      <c r="CX43" s="651"/>
      <c r="CY43" s="652"/>
      <c r="CZ43" s="625" t="s">
        <v>128</v>
      </c>
      <c r="DA43" s="653"/>
      <c r="DB43" s="653"/>
      <c r="DC43" s="655"/>
      <c r="DD43" s="629" t="s">
        <v>128</v>
      </c>
      <c r="DE43" s="651"/>
      <c r="DF43" s="651"/>
      <c r="DG43" s="651"/>
      <c r="DH43" s="651"/>
      <c r="DI43" s="651"/>
      <c r="DJ43" s="651"/>
      <c r="DK43" s="652"/>
      <c r="DL43" s="695"/>
      <c r="DM43" s="696"/>
      <c r="DN43" s="696"/>
      <c r="DO43" s="696"/>
      <c r="DP43" s="696"/>
      <c r="DQ43" s="696"/>
      <c r="DR43" s="696"/>
      <c r="DS43" s="696"/>
      <c r="DT43" s="696"/>
      <c r="DU43" s="696"/>
      <c r="DV43" s="697"/>
      <c r="DW43" s="689"/>
      <c r="DX43" s="690"/>
      <c r="DY43" s="690"/>
      <c r="DZ43" s="690"/>
      <c r="EA43" s="690"/>
      <c r="EB43" s="690"/>
      <c r="EC43" s="691"/>
    </row>
    <row r="44" spans="2:133" ht="11.25" customHeight="1" x14ac:dyDescent="0.15">
      <c r="B44" s="641" t="s">
        <v>357</v>
      </c>
      <c r="C44" s="642"/>
      <c r="D44" s="642"/>
      <c r="E44" s="642"/>
      <c r="F44" s="642"/>
      <c r="G44" s="642"/>
      <c r="H44" s="642"/>
      <c r="I44" s="642"/>
      <c r="J44" s="642"/>
      <c r="K44" s="642"/>
      <c r="L44" s="642"/>
      <c r="M44" s="642"/>
      <c r="N44" s="642"/>
      <c r="O44" s="642"/>
      <c r="P44" s="642"/>
      <c r="Q44" s="643"/>
      <c r="R44" s="698">
        <v>3469874</v>
      </c>
      <c r="S44" s="699"/>
      <c r="T44" s="699"/>
      <c r="U44" s="699"/>
      <c r="V44" s="699"/>
      <c r="W44" s="699"/>
      <c r="X44" s="699"/>
      <c r="Y44" s="700"/>
      <c r="Z44" s="701">
        <v>100</v>
      </c>
      <c r="AA44" s="701"/>
      <c r="AB44" s="701"/>
      <c r="AC44" s="701"/>
      <c r="AD44" s="702">
        <v>2195943</v>
      </c>
      <c r="AE44" s="702"/>
      <c r="AF44" s="702"/>
      <c r="AG44" s="702"/>
      <c r="AH44" s="702"/>
      <c r="AI44" s="702"/>
      <c r="AJ44" s="702"/>
      <c r="AK44" s="702"/>
      <c r="AL44" s="703">
        <v>100</v>
      </c>
      <c r="AM44" s="680"/>
      <c r="AN44" s="680"/>
      <c r="AO44" s="704"/>
      <c r="CD44" s="658" t="s">
        <v>304</v>
      </c>
      <c r="CE44" s="659"/>
      <c r="CF44" s="617" t="s">
        <v>358</v>
      </c>
      <c r="CG44" s="618"/>
      <c r="CH44" s="618"/>
      <c r="CI44" s="618"/>
      <c r="CJ44" s="618"/>
      <c r="CK44" s="618"/>
      <c r="CL44" s="618"/>
      <c r="CM44" s="618"/>
      <c r="CN44" s="618"/>
      <c r="CO44" s="618"/>
      <c r="CP44" s="618"/>
      <c r="CQ44" s="619"/>
      <c r="CR44" s="620">
        <v>151268</v>
      </c>
      <c r="CS44" s="621"/>
      <c r="CT44" s="621"/>
      <c r="CU44" s="621"/>
      <c r="CV44" s="621"/>
      <c r="CW44" s="621"/>
      <c r="CX44" s="621"/>
      <c r="CY44" s="622"/>
      <c r="CZ44" s="625">
        <v>4.5999999999999996</v>
      </c>
      <c r="DA44" s="626"/>
      <c r="DB44" s="626"/>
      <c r="DC44" s="632"/>
      <c r="DD44" s="629">
        <v>75757</v>
      </c>
      <c r="DE44" s="621"/>
      <c r="DF44" s="621"/>
      <c r="DG44" s="621"/>
      <c r="DH44" s="621"/>
      <c r="DI44" s="621"/>
      <c r="DJ44" s="621"/>
      <c r="DK44" s="622"/>
      <c r="DL44" s="695"/>
      <c r="DM44" s="696"/>
      <c r="DN44" s="696"/>
      <c r="DO44" s="696"/>
      <c r="DP44" s="696"/>
      <c r="DQ44" s="696"/>
      <c r="DR44" s="696"/>
      <c r="DS44" s="696"/>
      <c r="DT44" s="696"/>
      <c r="DU44" s="696"/>
      <c r="DV44" s="697"/>
      <c r="DW44" s="689"/>
      <c r="DX44" s="690"/>
      <c r="DY44" s="690"/>
      <c r="DZ44" s="690"/>
      <c r="EA44" s="690"/>
      <c r="EB44" s="690"/>
      <c r="EC44" s="691"/>
    </row>
    <row r="45" spans="2:133" ht="11.25" customHeight="1" x14ac:dyDescent="0.15">
      <c r="CD45" s="660"/>
      <c r="CE45" s="661"/>
      <c r="CF45" s="617" t="s">
        <v>359</v>
      </c>
      <c r="CG45" s="618"/>
      <c r="CH45" s="618"/>
      <c r="CI45" s="618"/>
      <c r="CJ45" s="618"/>
      <c r="CK45" s="618"/>
      <c r="CL45" s="618"/>
      <c r="CM45" s="618"/>
      <c r="CN45" s="618"/>
      <c r="CO45" s="618"/>
      <c r="CP45" s="618"/>
      <c r="CQ45" s="619"/>
      <c r="CR45" s="620">
        <v>13406</v>
      </c>
      <c r="CS45" s="651"/>
      <c r="CT45" s="651"/>
      <c r="CU45" s="651"/>
      <c r="CV45" s="651"/>
      <c r="CW45" s="651"/>
      <c r="CX45" s="651"/>
      <c r="CY45" s="652"/>
      <c r="CZ45" s="625">
        <v>0.4</v>
      </c>
      <c r="DA45" s="653"/>
      <c r="DB45" s="653"/>
      <c r="DC45" s="655"/>
      <c r="DD45" s="629">
        <v>533</v>
      </c>
      <c r="DE45" s="651"/>
      <c r="DF45" s="651"/>
      <c r="DG45" s="651"/>
      <c r="DH45" s="651"/>
      <c r="DI45" s="651"/>
      <c r="DJ45" s="651"/>
      <c r="DK45" s="652"/>
      <c r="DL45" s="695"/>
      <c r="DM45" s="696"/>
      <c r="DN45" s="696"/>
      <c r="DO45" s="696"/>
      <c r="DP45" s="696"/>
      <c r="DQ45" s="696"/>
      <c r="DR45" s="696"/>
      <c r="DS45" s="696"/>
      <c r="DT45" s="696"/>
      <c r="DU45" s="696"/>
      <c r="DV45" s="697"/>
      <c r="DW45" s="689"/>
      <c r="DX45" s="690"/>
      <c r="DY45" s="690"/>
      <c r="DZ45" s="690"/>
      <c r="EA45" s="690"/>
      <c r="EB45" s="690"/>
      <c r="EC45" s="691"/>
    </row>
    <row r="46" spans="2:133" ht="11.25" customHeight="1" x14ac:dyDescent="0.15">
      <c r="B46" s="209" t="s">
        <v>360</v>
      </c>
      <c r="CD46" s="660"/>
      <c r="CE46" s="661"/>
      <c r="CF46" s="617" t="s">
        <v>361</v>
      </c>
      <c r="CG46" s="618"/>
      <c r="CH46" s="618"/>
      <c r="CI46" s="618"/>
      <c r="CJ46" s="618"/>
      <c r="CK46" s="618"/>
      <c r="CL46" s="618"/>
      <c r="CM46" s="618"/>
      <c r="CN46" s="618"/>
      <c r="CO46" s="618"/>
      <c r="CP46" s="618"/>
      <c r="CQ46" s="619"/>
      <c r="CR46" s="620">
        <v>137862</v>
      </c>
      <c r="CS46" s="621"/>
      <c r="CT46" s="621"/>
      <c r="CU46" s="621"/>
      <c r="CV46" s="621"/>
      <c r="CW46" s="621"/>
      <c r="CX46" s="621"/>
      <c r="CY46" s="622"/>
      <c r="CZ46" s="625">
        <v>4.2</v>
      </c>
      <c r="DA46" s="626"/>
      <c r="DB46" s="626"/>
      <c r="DC46" s="632"/>
      <c r="DD46" s="629">
        <v>75224</v>
      </c>
      <c r="DE46" s="621"/>
      <c r="DF46" s="621"/>
      <c r="DG46" s="621"/>
      <c r="DH46" s="621"/>
      <c r="DI46" s="621"/>
      <c r="DJ46" s="621"/>
      <c r="DK46" s="622"/>
      <c r="DL46" s="695"/>
      <c r="DM46" s="696"/>
      <c r="DN46" s="696"/>
      <c r="DO46" s="696"/>
      <c r="DP46" s="696"/>
      <c r="DQ46" s="696"/>
      <c r="DR46" s="696"/>
      <c r="DS46" s="696"/>
      <c r="DT46" s="696"/>
      <c r="DU46" s="696"/>
      <c r="DV46" s="697"/>
      <c r="DW46" s="689"/>
      <c r="DX46" s="690"/>
      <c r="DY46" s="690"/>
      <c r="DZ46" s="690"/>
      <c r="EA46" s="690"/>
      <c r="EB46" s="690"/>
      <c r="EC46" s="691"/>
    </row>
    <row r="47" spans="2:133" ht="11.25" customHeight="1" x14ac:dyDescent="0.15">
      <c r="B47" s="716" t="s">
        <v>362</v>
      </c>
      <c r="C47" s="716"/>
      <c r="D47" s="716"/>
      <c r="E47" s="716"/>
      <c r="F47" s="716"/>
      <c r="G47" s="716"/>
      <c r="H47" s="716"/>
      <c r="I47" s="716"/>
      <c r="J47" s="716"/>
      <c r="K47" s="716"/>
      <c r="L47" s="716"/>
      <c r="M47" s="716"/>
      <c r="N47" s="716"/>
      <c r="O47" s="716"/>
      <c r="P47" s="716"/>
      <c r="Q47" s="716"/>
      <c r="R47" s="716"/>
      <c r="S47" s="716"/>
      <c r="T47" s="716"/>
      <c r="U47" s="716"/>
      <c r="V47" s="716"/>
      <c r="W47" s="716"/>
      <c r="X47" s="716"/>
      <c r="Y47" s="716"/>
      <c r="Z47" s="716"/>
      <c r="AA47" s="716"/>
      <c r="AB47" s="716"/>
      <c r="AC47" s="716"/>
      <c r="AD47" s="716"/>
      <c r="AE47" s="716"/>
      <c r="AF47" s="716"/>
      <c r="AG47" s="716"/>
      <c r="AH47" s="716"/>
      <c r="AI47" s="716"/>
      <c r="AJ47" s="716"/>
      <c r="AK47" s="716"/>
      <c r="AL47" s="716"/>
      <c r="AM47" s="716"/>
      <c r="AN47" s="716"/>
      <c r="AO47" s="716"/>
      <c r="AP47" s="716"/>
      <c r="AQ47" s="716"/>
      <c r="AR47" s="716"/>
      <c r="AS47" s="716"/>
      <c r="AT47" s="716"/>
      <c r="AU47" s="716"/>
      <c r="AV47" s="716"/>
      <c r="AW47" s="716"/>
      <c r="AX47" s="716"/>
      <c r="AY47" s="716"/>
      <c r="AZ47" s="716"/>
      <c r="BA47" s="716"/>
      <c r="BB47" s="716"/>
      <c r="BC47" s="716"/>
      <c r="BD47" s="716"/>
      <c r="BE47" s="716"/>
      <c r="BF47" s="716"/>
      <c r="BG47" s="716"/>
      <c r="BH47" s="716"/>
      <c r="BI47" s="716"/>
      <c r="BJ47" s="716"/>
      <c r="BK47" s="716"/>
      <c r="BL47" s="716"/>
      <c r="BM47" s="716"/>
      <c r="BN47" s="716"/>
      <c r="BO47" s="716"/>
      <c r="BP47" s="716"/>
      <c r="BQ47" s="716"/>
      <c r="BR47" s="716"/>
      <c r="BS47" s="716"/>
      <c r="BT47" s="716"/>
      <c r="BU47" s="716"/>
      <c r="BV47" s="716"/>
      <c r="BW47" s="716"/>
      <c r="BX47" s="716"/>
      <c r="BY47" s="716"/>
      <c r="BZ47" s="716"/>
      <c r="CA47" s="716"/>
      <c r="CB47" s="716"/>
      <c r="CD47" s="660"/>
      <c r="CE47" s="661"/>
      <c r="CF47" s="617" t="s">
        <v>363</v>
      </c>
      <c r="CG47" s="618"/>
      <c r="CH47" s="618"/>
      <c r="CI47" s="618"/>
      <c r="CJ47" s="618"/>
      <c r="CK47" s="618"/>
      <c r="CL47" s="618"/>
      <c r="CM47" s="618"/>
      <c r="CN47" s="618"/>
      <c r="CO47" s="618"/>
      <c r="CP47" s="618"/>
      <c r="CQ47" s="619"/>
      <c r="CR47" s="620">
        <v>5021</v>
      </c>
      <c r="CS47" s="651"/>
      <c r="CT47" s="651"/>
      <c r="CU47" s="651"/>
      <c r="CV47" s="651"/>
      <c r="CW47" s="651"/>
      <c r="CX47" s="651"/>
      <c r="CY47" s="652"/>
      <c r="CZ47" s="625">
        <v>0.2</v>
      </c>
      <c r="DA47" s="653"/>
      <c r="DB47" s="653"/>
      <c r="DC47" s="655"/>
      <c r="DD47" s="629">
        <v>5021</v>
      </c>
      <c r="DE47" s="651"/>
      <c r="DF47" s="651"/>
      <c r="DG47" s="651"/>
      <c r="DH47" s="651"/>
      <c r="DI47" s="651"/>
      <c r="DJ47" s="651"/>
      <c r="DK47" s="652"/>
      <c r="DL47" s="695"/>
      <c r="DM47" s="696"/>
      <c r="DN47" s="696"/>
      <c r="DO47" s="696"/>
      <c r="DP47" s="696"/>
      <c r="DQ47" s="696"/>
      <c r="DR47" s="696"/>
      <c r="DS47" s="696"/>
      <c r="DT47" s="696"/>
      <c r="DU47" s="696"/>
      <c r="DV47" s="697"/>
      <c r="DW47" s="689"/>
      <c r="DX47" s="690"/>
      <c r="DY47" s="690"/>
      <c r="DZ47" s="690"/>
      <c r="EA47" s="690"/>
      <c r="EB47" s="690"/>
      <c r="EC47" s="691"/>
    </row>
    <row r="48" spans="2:133" x14ac:dyDescent="0.15">
      <c r="B48" s="716" t="s">
        <v>364</v>
      </c>
      <c r="C48" s="716"/>
      <c r="D48" s="716"/>
      <c r="E48" s="716"/>
      <c r="F48" s="716"/>
      <c r="G48" s="716"/>
      <c r="H48" s="716"/>
      <c r="I48" s="716"/>
      <c r="J48" s="716"/>
      <c r="K48" s="716"/>
      <c r="L48" s="716"/>
      <c r="M48" s="716"/>
      <c r="N48" s="716"/>
      <c r="O48" s="716"/>
      <c r="P48" s="716"/>
      <c r="Q48" s="716"/>
      <c r="R48" s="716"/>
      <c r="S48" s="716"/>
      <c r="T48" s="716"/>
      <c r="U48" s="716"/>
      <c r="V48" s="716"/>
      <c r="W48" s="716"/>
      <c r="X48" s="716"/>
      <c r="Y48" s="716"/>
      <c r="Z48" s="716"/>
      <c r="AA48" s="716"/>
      <c r="AB48" s="716"/>
      <c r="AC48" s="716"/>
      <c r="AD48" s="716"/>
      <c r="AE48" s="716"/>
      <c r="AF48" s="716"/>
      <c r="AG48" s="716"/>
      <c r="AH48" s="716"/>
      <c r="AI48" s="716"/>
      <c r="AJ48" s="716"/>
      <c r="AK48" s="716"/>
      <c r="AL48" s="716"/>
      <c r="AM48" s="716"/>
      <c r="AN48" s="716"/>
      <c r="AO48" s="716"/>
      <c r="AP48" s="716"/>
      <c r="AQ48" s="716"/>
      <c r="AR48" s="716"/>
      <c r="AS48" s="716"/>
      <c r="AT48" s="716"/>
      <c r="AU48" s="716"/>
      <c r="AV48" s="716"/>
      <c r="AW48" s="716"/>
      <c r="AX48" s="716"/>
      <c r="AY48" s="716"/>
      <c r="AZ48" s="716"/>
      <c r="BA48" s="716"/>
      <c r="BB48" s="716"/>
      <c r="BC48" s="716"/>
      <c r="BD48" s="716"/>
      <c r="BE48" s="716"/>
      <c r="BF48" s="716"/>
      <c r="BG48" s="716"/>
      <c r="BH48" s="716"/>
      <c r="BI48" s="716"/>
      <c r="BJ48" s="716"/>
      <c r="BK48" s="716"/>
      <c r="BL48" s="716"/>
      <c r="BM48" s="716"/>
      <c r="BN48" s="716"/>
      <c r="BO48" s="716"/>
      <c r="BP48" s="716"/>
      <c r="BQ48" s="716"/>
      <c r="BR48" s="716"/>
      <c r="BS48" s="716"/>
      <c r="BT48" s="716"/>
      <c r="BU48" s="716"/>
      <c r="BV48" s="716"/>
      <c r="BW48" s="716"/>
      <c r="BX48" s="716"/>
      <c r="BY48" s="716"/>
      <c r="BZ48" s="716"/>
      <c r="CA48" s="716"/>
      <c r="CB48" s="716"/>
      <c r="CD48" s="662"/>
      <c r="CE48" s="663"/>
      <c r="CF48" s="617" t="s">
        <v>365</v>
      </c>
      <c r="CG48" s="618"/>
      <c r="CH48" s="618"/>
      <c r="CI48" s="618"/>
      <c r="CJ48" s="618"/>
      <c r="CK48" s="618"/>
      <c r="CL48" s="618"/>
      <c r="CM48" s="618"/>
      <c r="CN48" s="618"/>
      <c r="CO48" s="618"/>
      <c r="CP48" s="618"/>
      <c r="CQ48" s="619"/>
      <c r="CR48" s="620" t="s">
        <v>128</v>
      </c>
      <c r="CS48" s="621"/>
      <c r="CT48" s="621"/>
      <c r="CU48" s="621"/>
      <c r="CV48" s="621"/>
      <c r="CW48" s="621"/>
      <c r="CX48" s="621"/>
      <c r="CY48" s="622"/>
      <c r="CZ48" s="625" t="s">
        <v>128</v>
      </c>
      <c r="DA48" s="626"/>
      <c r="DB48" s="626"/>
      <c r="DC48" s="632"/>
      <c r="DD48" s="629" t="s">
        <v>128</v>
      </c>
      <c r="DE48" s="621"/>
      <c r="DF48" s="621"/>
      <c r="DG48" s="621"/>
      <c r="DH48" s="621"/>
      <c r="DI48" s="621"/>
      <c r="DJ48" s="621"/>
      <c r="DK48" s="622"/>
      <c r="DL48" s="695"/>
      <c r="DM48" s="696"/>
      <c r="DN48" s="696"/>
      <c r="DO48" s="696"/>
      <c r="DP48" s="696"/>
      <c r="DQ48" s="696"/>
      <c r="DR48" s="696"/>
      <c r="DS48" s="696"/>
      <c r="DT48" s="696"/>
      <c r="DU48" s="696"/>
      <c r="DV48" s="697"/>
      <c r="DW48" s="689"/>
      <c r="DX48" s="690"/>
      <c r="DY48" s="690"/>
      <c r="DZ48" s="690"/>
      <c r="EA48" s="690"/>
      <c r="EB48" s="690"/>
      <c r="EC48" s="691"/>
    </row>
    <row r="49" spans="2:133" ht="11.25" customHeight="1" x14ac:dyDescent="0.15">
      <c r="B49" s="360"/>
      <c r="CD49" s="641" t="s">
        <v>366</v>
      </c>
      <c r="CE49" s="642"/>
      <c r="CF49" s="642"/>
      <c r="CG49" s="642"/>
      <c r="CH49" s="642"/>
      <c r="CI49" s="642"/>
      <c r="CJ49" s="642"/>
      <c r="CK49" s="642"/>
      <c r="CL49" s="642"/>
      <c r="CM49" s="642"/>
      <c r="CN49" s="642"/>
      <c r="CO49" s="642"/>
      <c r="CP49" s="642"/>
      <c r="CQ49" s="643"/>
      <c r="CR49" s="698">
        <v>3281225</v>
      </c>
      <c r="CS49" s="679"/>
      <c r="CT49" s="679"/>
      <c r="CU49" s="679"/>
      <c r="CV49" s="679"/>
      <c r="CW49" s="679"/>
      <c r="CX49" s="679"/>
      <c r="CY49" s="706"/>
      <c r="CZ49" s="703">
        <v>100</v>
      </c>
      <c r="DA49" s="707"/>
      <c r="DB49" s="707"/>
      <c r="DC49" s="708"/>
      <c r="DD49" s="709">
        <v>2452213</v>
      </c>
      <c r="DE49" s="679"/>
      <c r="DF49" s="679"/>
      <c r="DG49" s="679"/>
      <c r="DH49" s="679"/>
      <c r="DI49" s="679"/>
      <c r="DJ49" s="679"/>
      <c r="DK49" s="706"/>
      <c r="DL49" s="710"/>
      <c r="DM49" s="711"/>
      <c r="DN49" s="711"/>
      <c r="DO49" s="711"/>
      <c r="DP49" s="711"/>
      <c r="DQ49" s="711"/>
      <c r="DR49" s="711"/>
      <c r="DS49" s="711"/>
      <c r="DT49" s="711"/>
      <c r="DU49" s="711"/>
      <c r="DV49" s="712"/>
      <c r="DW49" s="713"/>
      <c r="DX49" s="714"/>
      <c r="DY49" s="714"/>
      <c r="DZ49" s="714"/>
      <c r="EA49" s="714"/>
      <c r="EB49" s="714"/>
      <c r="EC49" s="715"/>
    </row>
    <row r="50" spans="2:133" hidden="1" x14ac:dyDescent="0.15">
      <c r="B50" s="360"/>
    </row>
  </sheetData>
  <sheetProtection algorithmName="SHA-512" hashValue="1jJ4c3AQh+1dej5l5nFbuGaFboIpOsiA1xBsSVFcIxoljn2qwxbYgqXjKlMN1Dn3Xq6qzSvyFMpfFSBl5lSZSQ==" saltValue="VquLPE8wnc4EGPI9SGY8I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40" zoomScale="75" zoomScaleNormal="75" zoomScaleSheetLayoutView="70" workbookViewId="0">
      <selection activeCell="AK73" sqref="AK73:AO73"/>
    </sheetView>
  </sheetViews>
  <sheetFormatPr defaultColWidth="0" defaultRowHeight="13.5" zeroHeight="1" x14ac:dyDescent="0.15"/>
  <cols>
    <col min="1" max="130" width="2.75" style="220" customWidth="1"/>
    <col min="131" max="131" width="1.625" style="220" customWidth="1"/>
    <col min="132" max="16384" width="9" style="220" hidden="1"/>
  </cols>
  <sheetData>
    <row r="1" spans="1:131" ht="11.25" customHeight="1" thickBot="1" x14ac:dyDescent="0.2">
      <c r="A1" s="216"/>
      <c r="B1" s="216"/>
      <c r="C1" s="216"/>
      <c r="D1" s="216"/>
      <c r="E1" s="216"/>
      <c r="F1" s="216"/>
      <c r="G1" s="216"/>
      <c r="H1" s="216"/>
      <c r="I1" s="216"/>
      <c r="J1" s="216"/>
      <c r="K1" s="216"/>
      <c r="L1" s="216"/>
      <c r="M1" s="216"/>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c r="AN1" s="217"/>
      <c r="AO1" s="217"/>
      <c r="AP1" s="217"/>
      <c r="AQ1" s="217"/>
      <c r="AR1" s="217"/>
      <c r="AS1" s="217"/>
      <c r="AT1" s="217"/>
      <c r="AU1" s="217"/>
      <c r="AV1" s="217"/>
      <c r="AW1" s="217"/>
      <c r="AX1" s="217"/>
      <c r="AY1" s="217"/>
      <c r="AZ1" s="217"/>
      <c r="BA1" s="217"/>
      <c r="BB1" s="217"/>
      <c r="BC1" s="217"/>
      <c r="BD1" s="217"/>
      <c r="BE1" s="217"/>
      <c r="BF1" s="217"/>
      <c r="BG1" s="217"/>
      <c r="BH1" s="217"/>
      <c r="BI1" s="217"/>
      <c r="BJ1" s="217"/>
      <c r="BK1" s="217"/>
      <c r="BL1" s="217"/>
      <c r="BM1" s="217"/>
      <c r="BN1" s="217"/>
      <c r="BO1" s="217"/>
      <c r="BP1" s="217"/>
      <c r="BQ1" s="217"/>
      <c r="BR1" s="217"/>
      <c r="BS1" s="217"/>
      <c r="BT1" s="217"/>
      <c r="BU1" s="217"/>
      <c r="BV1" s="217"/>
      <c r="BW1" s="217"/>
      <c r="BX1" s="217"/>
      <c r="BY1" s="217"/>
      <c r="BZ1" s="217"/>
      <c r="CA1" s="217"/>
      <c r="CB1" s="217"/>
      <c r="CC1" s="217"/>
      <c r="CD1" s="217"/>
      <c r="CE1" s="217"/>
      <c r="CF1" s="217"/>
      <c r="CG1" s="217"/>
      <c r="CH1" s="217"/>
      <c r="CI1" s="217"/>
      <c r="CJ1" s="217"/>
      <c r="CK1" s="217"/>
      <c r="CL1" s="217"/>
      <c r="CM1" s="217"/>
      <c r="CN1" s="217"/>
      <c r="CO1" s="217"/>
      <c r="CP1" s="217"/>
      <c r="CQ1" s="217"/>
      <c r="CR1" s="217"/>
      <c r="CS1" s="217"/>
      <c r="CT1" s="217"/>
      <c r="CU1" s="217"/>
      <c r="CV1" s="217"/>
      <c r="CW1" s="217"/>
      <c r="CX1" s="217"/>
      <c r="CY1" s="217"/>
      <c r="CZ1" s="217"/>
      <c r="DA1" s="217"/>
      <c r="DB1" s="217"/>
      <c r="DC1" s="217"/>
      <c r="DD1" s="217"/>
      <c r="DE1" s="217"/>
      <c r="DF1" s="217"/>
      <c r="DG1" s="217"/>
      <c r="DH1" s="217"/>
      <c r="DI1" s="217"/>
      <c r="DJ1" s="217"/>
      <c r="DK1" s="217"/>
      <c r="DL1" s="217"/>
      <c r="DM1" s="217"/>
      <c r="DN1" s="217"/>
      <c r="DO1" s="217"/>
      <c r="DP1" s="217"/>
      <c r="DQ1" s="218"/>
      <c r="DR1" s="218"/>
      <c r="DS1" s="218"/>
      <c r="DT1" s="218"/>
      <c r="DU1" s="218"/>
      <c r="DV1" s="218"/>
      <c r="DW1" s="218"/>
      <c r="DX1" s="218"/>
      <c r="DY1" s="218"/>
      <c r="DZ1" s="218"/>
      <c r="EA1" s="219"/>
    </row>
    <row r="2" spans="1:131" ht="26.25" customHeight="1" thickBot="1" x14ac:dyDescent="0.2">
      <c r="A2" s="717" t="s">
        <v>367</v>
      </c>
      <c r="B2" s="717"/>
      <c r="C2" s="717"/>
      <c r="D2" s="717"/>
      <c r="E2" s="717"/>
      <c r="F2" s="717"/>
      <c r="G2" s="717"/>
      <c r="H2" s="717"/>
      <c r="I2" s="717"/>
      <c r="J2" s="717"/>
      <c r="K2" s="717"/>
      <c r="L2" s="717"/>
      <c r="M2" s="717"/>
      <c r="N2" s="717"/>
      <c r="O2" s="717"/>
      <c r="P2" s="717"/>
      <c r="Q2" s="717"/>
      <c r="R2" s="717"/>
      <c r="S2" s="717"/>
      <c r="T2" s="717"/>
      <c r="U2" s="717"/>
      <c r="V2" s="717"/>
      <c r="W2" s="717"/>
      <c r="X2" s="717"/>
      <c r="Y2" s="717"/>
      <c r="Z2" s="717"/>
      <c r="AA2" s="717"/>
      <c r="AB2" s="717"/>
      <c r="AC2" s="717"/>
      <c r="AD2" s="717"/>
      <c r="AE2" s="717"/>
      <c r="AF2" s="717"/>
      <c r="AG2" s="717"/>
      <c r="AH2" s="717"/>
      <c r="AI2" s="717"/>
      <c r="AJ2" s="717"/>
      <c r="AK2" s="717"/>
      <c r="AL2" s="717"/>
      <c r="AM2" s="717"/>
      <c r="AN2" s="717"/>
      <c r="AO2" s="717"/>
      <c r="AP2" s="717"/>
      <c r="AQ2" s="717"/>
      <c r="AR2" s="717"/>
      <c r="AS2" s="717"/>
      <c r="AT2" s="717"/>
      <c r="AU2" s="717"/>
      <c r="AV2" s="717"/>
      <c r="AW2" s="717"/>
      <c r="AX2" s="717"/>
      <c r="AY2" s="717"/>
      <c r="AZ2" s="717"/>
      <c r="BA2" s="717"/>
      <c r="BB2" s="717"/>
      <c r="BC2" s="717"/>
      <c r="BD2" s="717"/>
      <c r="BE2" s="717"/>
      <c r="BF2" s="717"/>
      <c r="BG2" s="717"/>
      <c r="BH2" s="717"/>
      <c r="BI2" s="717"/>
      <c r="BJ2" s="217"/>
      <c r="BK2" s="217"/>
      <c r="BL2" s="217"/>
      <c r="BM2" s="217"/>
      <c r="BN2" s="217"/>
      <c r="BO2" s="217"/>
      <c r="BP2" s="217"/>
      <c r="BQ2" s="217"/>
      <c r="BR2" s="217"/>
      <c r="BS2" s="217"/>
      <c r="BT2" s="217"/>
      <c r="BU2" s="217"/>
      <c r="BV2" s="217"/>
      <c r="BW2" s="217"/>
      <c r="BX2" s="217"/>
      <c r="BY2" s="217"/>
      <c r="BZ2" s="217"/>
      <c r="CA2" s="217"/>
      <c r="CB2" s="217"/>
      <c r="CC2" s="217"/>
      <c r="CD2" s="217"/>
      <c r="CE2" s="217"/>
      <c r="CF2" s="217"/>
      <c r="CG2" s="217"/>
      <c r="CH2" s="217"/>
      <c r="CI2" s="217"/>
      <c r="CJ2" s="217"/>
      <c r="CK2" s="217"/>
      <c r="CL2" s="217"/>
      <c r="CM2" s="217"/>
      <c r="CN2" s="217"/>
      <c r="CO2" s="217"/>
      <c r="CP2" s="217"/>
      <c r="CQ2" s="217"/>
      <c r="CR2" s="217"/>
      <c r="CS2" s="217"/>
      <c r="CT2" s="217"/>
      <c r="CU2" s="217"/>
      <c r="CV2" s="217"/>
      <c r="CW2" s="217"/>
      <c r="CX2" s="217"/>
      <c r="CY2" s="217"/>
      <c r="CZ2" s="217"/>
      <c r="DA2" s="217"/>
      <c r="DB2" s="217"/>
      <c r="DC2" s="217"/>
      <c r="DD2" s="217"/>
      <c r="DE2" s="217"/>
      <c r="DF2" s="217"/>
      <c r="DG2" s="217"/>
      <c r="DH2" s="217"/>
      <c r="DI2" s="217"/>
      <c r="DJ2" s="718" t="s">
        <v>368</v>
      </c>
      <c r="DK2" s="719"/>
      <c r="DL2" s="719"/>
      <c r="DM2" s="719"/>
      <c r="DN2" s="719"/>
      <c r="DO2" s="720"/>
      <c r="DP2" s="217"/>
      <c r="DQ2" s="718" t="s">
        <v>369</v>
      </c>
      <c r="DR2" s="719"/>
      <c r="DS2" s="719"/>
      <c r="DT2" s="719"/>
      <c r="DU2" s="719"/>
      <c r="DV2" s="719"/>
      <c r="DW2" s="719"/>
      <c r="DX2" s="719"/>
      <c r="DY2" s="719"/>
      <c r="DZ2" s="720"/>
      <c r="EA2" s="219"/>
    </row>
    <row r="3" spans="1:131" ht="11.25" customHeight="1" x14ac:dyDescent="0.15">
      <c r="A3" s="217"/>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c r="AN3" s="217"/>
      <c r="AO3" s="217"/>
      <c r="AP3" s="217"/>
      <c r="AQ3" s="217"/>
      <c r="AR3" s="217"/>
      <c r="AS3" s="217"/>
      <c r="AT3" s="217"/>
      <c r="AU3" s="217"/>
      <c r="AV3" s="217"/>
      <c r="AW3" s="217"/>
      <c r="AX3" s="217"/>
      <c r="AY3" s="217"/>
      <c r="AZ3" s="217"/>
      <c r="BA3" s="217"/>
      <c r="BB3" s="217"/>
      <c r="BC3" s="217"/>
      <c r="BD3" s="217"/>
      <c r="BE3" s="217"/>
      <c r="BF3" s="217"/>
      <c r="BG3" s="217"/>
      <c r="BH3" s="217"/>
      <c r="BI3" s="217"/>
      <c r="BJ3" s="217"/>
      <c r="BK3" s="217"/>
      <c r="BL3" s="217"/>
      <c r="BM3" s="217"/>
      <c r="BN3" s="217"/>
      <c r="BO3" s="217"/>
      <c r="BP3" s="217"/>
      <c r="BQ3" s="217"/>
      <c r="BR3" s="217"/>
      <c r="BS3" s="217"/>
      <c r="BT3" s="217"/>
      <c r="BU3" s="217"/>
      <c r="BV3" s="217"/>
      <c r="BW3" s="217"/>
      <c r="BX3" s="217"/>
      <c r="BY3" s="217"/>
      <c r="BZ3" s="217"/>
      <c r="CA3" s="217"/>
      <c r="CB3" s="217"/>
      <c r="CC3" s="217"/>
      <c r="CD3" s="217"/>
      <c r="CE3" s="217"/>
      <c r="CF3" s="217"/>
      <c r="CG3" s="217"/>
      <c r="CH3" s="217"/>
      <c r="CI3" s="217"/>
      <c r="CJ3" s="217"/>
      <c r="CK3" s="217"/>
      <c r="CL3" s="217"/>
      <c r="CM3" s="217"/>
      <c r="CN3" s="217"/>
      <c r="CO3" s="217"/>
      <c r="CP3" s="217"/>
      <c r="CQ3" s="217"/>
      <c r="CR3" s="217"/>
      <c r="CS3" s="217"/>
      <c r="CT3" s="217"/>
      <c r="CU3" s="217"/>
      <c r="CV3" s="217"/>
      <c r="CW3" s="217"/>
      <c r="CX3" s="217"/>
      <c r="CY3" s="217"/>
      <c r="CZ3" s="217"/>
      <c r="DA3" s="217"/>
      <c r="DB3" s="217"/>
      <c r="DC3" s="217"/>
      <c r="DD3" s="217"/>
      <c r="DE3" s="217"/>
      <c r="DF3" s="217"/>
      <c r="DG3" s="217"/>
      <c r="DH3" s="217"/>
      <c r="DI3" s="217"/>
      <c r="DJ3" s="217"/>
      <c r="DK3" s="217"/>
      <c r="DL3" s="217"/>
      <c r="DM3" s="217"/>
      <c r="DN3" s="217"/>
      <c r="DO3" s="217"/>
      <c r="DP3" s="217"/>
      <c r="DQ3" s="217"/>
      <c r="DR3" s="217"/>
      <c r="DS3" s="217"/>
      <c r="DT3" s="217"/>
      <c r="DU3" s="217"/>
      <c r="DV3" s="217"/>
      <c r="DW3" s="217"/>
      <c r="DX3" s="217"/>
      <c r="DY3" s="217"/>
      <c r="DZ3" s="217"/>
      <c r="EA3" s="219"/>
    </row>
    <row r="4" spans="1:131" s="224" customFormat="1" ht="26.25" customHeight="1" thickBot="1" x14ac:dyDescent="0.2">
      <c r="A4" s="721" t="s">
        <v>370</v>
      </c>
      <c r="B4" s="721"/>
      <c r="C4" s="721"/>
      <c r="D4" s="721"/>
      <c r="E4" s="721"/>
      <c r="F4" s="721"/>
      <c r="G4" s="721"/>
      <c r="H4" s="721"/>
      <c r="I4" s="721"/>
      <c r="J4" s="721"/>
      <c r="K4" s="721"/>
      <c r="L4" s="721"/>
      <c r="M4" s="721"/>
      <c r="N4" s="721"/>
      <c r="O4" s="721"/>
      <c r="P4" s="721"/>
      <c r="Q4" s="721"/>
      <c r="R4" s="721"/>
      <c r="S4" s="721"/>
      <c r="T4" s="721"/>
      <c r="U4" s="721"/>
      <c r="V4" s="721"/>
      <c r="W4" s="721"/>
      <c r="X4" s="721"/>
      <c r="Y4" s="721"/>
      <c r="Z4" s="721"/>
      <c r="AA4" s="721"/>
      <c r="AB4" s="721"/>
      <c r="AC4" s="721"/>
      <c r="AD4" s="721"/>
      <c r="AE4" s="721"/>
      <c r="AF4" s="721"/>
      <c r="AG4" s="721"/>
      <c r="AH4" s="721"/>
      <c r="AI4" s="721"/>
      <c r="AJ4" s="721"/>
      <c r="AK4" s="721"/>
      <c r="AL4" s="721"/>
      <c r="AM4" s="721"/>
      <c r="AN4" s="721"/>
      <c r="AO4" s="721"/>
      <c r="AP4" s="721"/>
      <c r="AQ4" s="721"/>
      <c r="AR4" s="721"/>
      <c r="AS4" s="721"/>
      <c r="AT4" s="721"/>
      <c r="AU4" s="721"/>
      <c r="AV4" s="721"/>
      <c r="AW4" s="721"/>
      <c r="AX4" s="721"/>
      <c r="AY4" s="721"/>
      <c r="AZ4" s="221"/>
      <c r="BA4" s="221"/>
      <c r="BB4" s="221"/>
      <c r="BC4" s="221"/>
      <c r="BD4" s="221"/>
      <c r="BE4" s="222"/>
      <c r="BF4" s="222"/>
      <c r="BG4" s="222"/>
      <c r="BH4" s="222"/>
      <c r="BI4" s="222"/>
      <c r="BJ4" s="222"/>
      <c r="BK4" s="222"/>
      <c r="BL4" s="222"/>
      <c r="BM4" s="222"/>
      <c r="BN4" s="222"/>
      <c r="BO4" s="222"/>
      <c r="BP4" s="222"/>
      <c r="BQ4" s="722" t="s">
        <v>371</v>
      </c>
      <c r="BR4" s="722"/>
      <c r="BS4" s="722"/>
      <c r="BT4" s="722"/>
      <c r="BU4" s="722"/>
      <c r="BV4" s="722"/>
      <c r="BW4" s="722"/>
      <c r="BX4" s="722"/>
      <c r="BY4" s="722"/>
      <c r="BZ4" s="722"/>
      <c r="CA4" s="722"/>
      <c r="CB4" s="722"/>
      <c r="CC4" s="722"/>
      <c r="CD4" s="722"/>
      <c r="CE4" s="722"/>
      <c r="CF4" s="722"/>
      <c r="CG4" s="722"/>
      <c r="CH4" s="722"/>
      <c r="CI4" s="722"/>
      <c r="CJ4" s="722"/>
      <c r="CK4" s="722"/>
      <c r="CL4" s="722"/>
      <c r="CM4" s="722"/>
      <c r="CN4" s="722"/>
      <c r="CO4" s="722"/>
      <c r="CP4" s="722"/>
      <c r="CQ4" s="722"/>
      <c r="CR4" s="722"/>
      <c r="CS4" s="722"/>
      <c r="CT4" s="722"/>
      <c r="CU4" s="722"/>
      <c r="CV4" s="722"/>
      <c r="CW4" s="722"/>
      <c r="CX4" s="722"/>
      <c r="CY4" s="722"/>
      <c r="CZ4" s="722"/>
      <c r="DA4" s="722"/>
      <c r="DB4" s="722"/>
      <c r="DC4" s="722"/>
      <c r="DD4" s="722"/>
      <c r="DE4" s="722"/>
      <c r="DF4" s="722"/>
      <c r="DG4" s="722"/>
      <c r="DH4" s="722"/>
      <c r="DI4" s="722"/>
      <c r="DJ4" s="722"/>
      <c r="DK4" s="722"/>
      <c r="DL4" s="722"/>
      <c r="DM4" s="722"/>
      <c r="DN4" s="722"/>
      <c r="DO4" s="722"/>
      <c r="DP4" s="722"/>
      <c r="DQ4" s="722"/>
      <c r="DR4" s="722"/>
      <c r="DS4" s="722"/>
      <c r="DT4" s="722"/>
      <c r="DU4" s="722"/>
      <c r="DV4" s="722"/>
      <c r="DW4" s="722"/>
      <c r="DX4" s="722"/>
      <c r="DY4" s="722"/>
      <c r="DZ4" s="722"/>
      <c r="EA4" s="223"/>
    </row>
    <row r="5" spans="1:131" s="224" customFormat="1" ht="26.25" customHeight="1" x14ac:dyDescent="0.15">
      <c r="A5" s="723" t="s">
        <v>372</v>
      </c>
      <c r="B5" s="724"/>
      <c r="C5" s="724"/>
      <c r="D5" s="724"/>
      <c r="E5" s="724"/>
      <c r="F5" s="724"/>
      <c r="G5" s="724"/>
      <c r="H5" s="724"/>
      <c r="I5" s="724"/>
      <c r="J5" s="724"/>
      <c r="K5" s="724"/>
      <c r="L5" s="724"/>
      <c r="M5" s="724"/>
      <c r="N5" s="724"/>
      <c r="O5" s="724"/>
      <c r="P5" s="725"/>
      <c r="Q5" s="729" t="s">
        <v>373</v>
      </c>
      <c r="R5" s="730"/>
      <c r="S5" s="730"/>
      <c r="T5" s="730"/>
      <c r="U5" s="731"/>
      <c r="V5" s="729" t="s">
        <v>374</v>
      </c>
      <c r="W5" s="730"/>
      <c r="X5" s="730"/>
      <c r="Y5" s="730"/>
      <c r="Z5" s="731"/>
      <c r="AA5" s="729" t="s">
        <v>375</v>
      </c>
      <c r="AB5" s="730"/>
      <c r="AC5" s="730"/>
      <c r="AD5" s="730"/>
      <c r="AE5" s="730"/>
      <c r="AF5" s="735" t="s">
        <v>376</v>
      </c>
      <c r="AG5" s="730"/>
      <c r="AH5" s="730"/>
      <c r="AI5" s="730"/>
      <c r="AJ5" s="736"/>
      <c r="AK5" s="730" t="s">
        <v>377</v>
      </c>
      <c r="AL5" s="730"/>
      <c r="AM5" s="730"/>
      <c r="AN5" s="730"/>
      <c r="AO5" s="731"/>
      <c r="AP5" s="729" t="s">
        <v>378</v>
      </c>
      <c r="AQ5" s="730"/>
      <c r="AR5" s="730"/>
      <c r="AS5" s="730"/>
      <c r="AT5" s="731"/>
      <c r="AU5" s="729" t="s">
        <v>379</v>
      </c>
      <c r="AV5" s="730"/>
      <c r="AW5" s="730"/>
      <c r="AX5" s="730"/>
      <c r="AY5" s="736"/>
      <c r="AZ5" s="221"/>
      <c r="BA5" s="221"/>
      <c r="BB5" s="221"/>
      <c r="BC5" s="221"/>
      <c r="BD5" s="221"/>
      <c r="BE5" s="222"/>
      <c r="BF5" s="222"/>
      <c r="BG5" s="222"/>
      <c r="BH5" s="222"/>
      <c r="BI5" s="222"/>
      <c r="BJ5" s="222"/>
      <c r="BK5" s="222"/>
      <c r="BL5" s="222"/>
      <c r="BM5" s="222"/>
      <c r="BN5" s="222"/>
      <c r="BO5" s="222"/>
      <c r="BP5" s="222"/>
      <c r="BQ5" s="723" t="s">
        <v>380</v>
      </c>
      <c r="BR5" s="724"/>
      <c r="BS5" s="724"/>
      <c r="BT5" s="724"/>
      <c r="BU5" s="724"/>
      <c r="BV5" s="724"/>
      <c r="BW5" s="724"/>
      <c r="BX5" s="724"/>
      <c r="BY5" s="724"/>
      <c r="BZ5" s="724"/>
      <c r="CA5" s="724"/>
      <c r="CB5" s="724"/>
      <c r="CC5" s="724"/>
      <c r="CD5" s="724"/>
      <c r="CE5" s="724"/>
      <c r="CF5" s="724"/>
      <c r="CG5" s="725"/>
      <c r="CH5" s="729" t="s">
        <v>381</v>
      </c>
      <c r="CI5" s="730"/>
      <c r="CJ5" s="730"/>
      <c r="CK5" s="730"/>
      <c r="CL5" s="731"/>
      <c r="CM5" s="729" t="s">
        <v>382</v>
      </c>
      <c r="CN5" s="730"/>
      <c r="CO5" s="730"/>
      <c r="CP5" s="730"/>
      <c r="CQ5" s="731"/>
      <c r="CR5" s="729" t="s">
        <v>383</v>
      </c>
      <c r="CS5" s="730"/>
      <c r="CT5" s="730"/>
      <c r="CU5" s="730"/>
      <c r="CV5" s="731"/>
      <c r="CW5" s="729" t="s">
        <v>384</v>
      </c>
      <c r="CX5" s="730"/>
      <c r="CY5" s="730"/>
      <c r="CZ5" s="730"/>
      <c r="DA5" s="731"/>
      <c r="DB5" s="729" t="s">
        <v>385</v>
      </c>
      <c r="DC5" s="730"/>
      <c r="DD5" s="730"/>
      <c r="DE5" s="730"/>
      <c r="DF5" s="731"/>
      <c r="DG5" s="759" t="s">
        <v>386</v>
      </c>
      <c r="DH5" s="760"/>
      <c r="DI5" s="760"/>
      <c r="DJ5" s="760"/>
      <c r="DK5" s="761"/>
      <c r="DL5" s="759" t="s">
        <v>387</v>
      </c>
      <c r="DM5" s="760"/>
      <c r="DN5" s="760"/>
      <c r="DO5" s="760"/>
      <c r="DP5" s="761"/>
      <c r="DQ5" s="729" t="s">
        <v>388</v>
      </c>
      <c r="DR5" s="730"/>
      <c r="DS5" s="730"/>
      <c r="DT5" s="730"/>
      <c r="DU5" s="731"/>
      <c r="DV5" s="729" t="s">
        <v>379</v>
      </c>
      <c r="DW5" s="730"/>
      <c r="DX5" s="730"/>
      <c r="DY5" s="730"/>
      <c r="DZ5" s="736"/>
      <c r="EA5" s="223"/>
    </row>
    <row r="6" spans="1:131" s="224" customFormat="1" ht="26.25" customHeight="1" thickBot="1" x14ac:dyDescent="0.2">
      <c r="A6" s="726"/>
      <c r="B6" s="727"/>
      <c r="C6" s="727"/>
      <c r="D6" s="727"/>
      <c r="E6" s="727"/>
      <c r="F6" s="727"/>
      <c r="G6" s="727"/>
      <c r="H6" s="727"/>
      <c r="I6" s="727"/>
      <c r="J6" s="727"/>
      <c r="K6" s="727"/>
      <c r="L6" s="727"/>
      <c r="M6" s="727"/>
      <c r="N6" s="727"/>
      <c r="O6" s="727"/>
      <c r="P6" s="728"/>
      <c r="Q6" s="732"/>
      <c r="R6" s="733"/>
      <c r="S6" s="733"/>
      <c r="T6" s="733"/>
      <c r="U6" s="734"/>
      <c r="V6" s="732"/>
      <c r="W6" s="733"/>
      <c r="X6" s="733"/>
      <c r="Y6" s="733"/>
      <c r="Z6" s="734"/>
      <c r="AA6" s="732"/>
      <c r="AB6" s="733"/>
      <c r="AC6" s="733"/>
      <c r="AD6" s="733"/>
      <c r="AE6" s="733"/>
      <c r="AF6" s="737"/>
      <c r="AG6" s="733"/>
      <c r="AH6" s="733"/>
      <c r="AI6" s="733"/>
      <c r="AJ6" s="738"/>
      <c r="AK6" s="733"/>
      <c r="AL6" s="733"/>
      <c r="AM6" s="733"/>
      <c r="AN6" s="733"/>
      <c r="AO6" s="734"/>
      <c r="AP6" s="732"/>
      <c r="AQ6" s="733"/>
      <c r="AR6" s="733"/>
      <c r="AS6" s="733"/>
      <c r="AT6" s="734"/>
      <c r="AU6" s="732"/>
      <c r="AV6" s="733"/>
      <c r="AW6" s="733"/>
      <c r="AX6" s="733"/>
      <c r="AY6" s="738"/>
      <c r="AZ6" s="221"/>
      <c r="BA6" s="221"/>
      <c r="BB6" s="221"/>
      <c r="BC6" s="221"/>
      <c r="BD6" s="221"/>
      <c r="BE6" s="222"/>
      <c r="BF6" s="222"/>
      <c r="BG6" s="222"/>
      <c r="BH6" s="222"/>
      <c r="BI6" s="222"/>
      <c r="BJ6" s="222"/>
      <c r="BK6" s="222"/>
      <c r="BL6" s="222"/>
      <c r="BM6" s="222"/>
      <c r="BN6" s="222"/>
      <c r="BO6" s="222"/>
      <c r="BP6" s="222"/>
      <c r="BQ6" s="726"/>
      <c r="BR6" s="727"/>
      <c r="BS6" s="727"/>
      <c r="BT6" s="727"/>
      <c r="BU6" s="727"/>
      <c r="BV6" s="727"/>
      <c r="BW6" s="727"/>
      <c r="BX6" s="727"/>
      <c r="BY6" s="727"/>
      <c r="BZ6" s="727"/>
      <c r="CA6" s="727"/>
      <c r="CB6" s="727"/>
      <c r="CC6" s="727"/>
      <c r="CD6" s="727"/>
      <c r="CE6" s="727"/>
      <c r="CF6" s="727"/>
      <c r="CG6" s="728"/>
      <c r="CH6" s="732"/>
      <c r="CI6" s="733"/>
      <c r="CJ6" s="733"/>
      <c r="CK6" s="733"/>
      <c r="CL6" s="734"/>
      <c r="CM6" s="732"/>
      <c r="CN6" s="733"/>
      <c r="CO6" s="733"/>
      <c r="CP6" s="733"/>
      <c r="CQ6" s="734"/>
      <c r="CR6" s="732"/>
      <c r="CS6" s="733"/>
      <c r="CT6" s="733"/>
      <c r="CU6" s="733"/>
      <c r="CV6" s="734"/>
      <c r="CW6" s="732"/>
      <c r="CX6" s="733"/>
      <c r="CY6" s="733"/>
      <c r="CZ6" s="733"/>
      <c r="DA6" s="734"/>
      <c r="DB6" s="732"/>
      <c r="DC6" s="733"/>
      <c r="DD6" s="733"/>
      <c r="DE6" s="733"/>
      <c r="DF6" s="734"/>
      <c r="DG6" s="762"/>
      <c r="DH6" s="763"/>
      <c r="DI6" s="763"/>
      <c r="DJ6" s="763"/>
      <c r="DK6" s="764"/>
      <c r="DL6" s="762"/>
      <c r="DM6" s="763"/>
      <c r="DN6" s="763"/>
      <c r="DO6" s="763"/>
      <c r="DP6" s="764"/>
      <c r="DQ6" s="732"/>
      <c r="DR6" s="733"/>
      <c r="DS6" s="733"/>
      <c r="DT6" s="733"/>
      <c r="DU6" s="734"/>
      <c r="DV6" s="732"/>
      <c r="DW6" s="733"/>
      <c r="DX6" s="733"/>
      <c r="DY6" s="733"/>
      <c r="DZ6" s="738"/>
      <c r="EA6" s="223"/>
    </row>
    <row r="7" spans="1:131" s="224" customFormat="1" ht="26.25" customHeight="1" thickTop="1" x14ac:dyDescent="0.15">
      <c r="A7" s="225">
        <v>1</v>
      </c>
      <c r="B7" s="745" t="s">
        <v>389</v>
      </c>
      <c r="C7" s="746"/>
      <c r="D7" s="746"/>
      <c r="E7" s="746"/>
      <c r="F7" s="746"/>
      <c r="G7" s="746"/>
      <c r="H7" s="746"/>
      <c r="I7" s="746"/>
      <c r="J7" s="746"/>
      <c r="K7" s="746"/>
      <c r="L7" s="746"/>
      <c r="M7" s="746"/>
      <c r="N7" s="746"/>
      <c r="O7" s="746"/>
      <c r="P7" s="747"/>
      <c r="Q7" s="748">
        <v>3453</v>
      </c>
      <c r="R7" s="749"/>
      <c r="S7" s="749"/>
      <c r="T7" s="749"/>
      <c r="U7" s="749"/>
      <c r="V7" s="749">
        <v>3266</v>
      </c>
      <c r="W7" s="749"/>
      <c r="X7" s="749"/>
      <c r="Y7" s="749"/>
      <c r="Z7" s="749"/>
      <c r="AA7" s="749">
        <v>187</v>
      </c>
      <c r="AB7" s="749"/>
      <c r="AC7" s="749"/>
      <c r="AD7" s="749"/>
      <c r="AE7" s="750"/>
      <c r="AF7" s="751">
        <v>173</v>
      </c>
      <c r="AG7" s="752"/>
      <c r="AH7" s="752"/>
      <c r="AI7" s="752"/>
      <c r="AJ7" s="753"/>
      <c r="AK7" s="754">
        <v>0</v>
      </c>
      <c r="AL7" s="755"/>
      <c r="AM7" s="755"/>
      <c r="AN7" s="755"/>
      <c r="AO7" s="755"/>
      <c r="AP7" s="755">
        <v>1745</v>
      </c>
      <c r="AQ7" s="755"/>
      <c r="AR7" s="755"/>
      <c r="AS7" s="755"/>
      <c r="AT7" s="755"/>
      <c r="AU7" s="756"/>
      <c r="AV7" s="756"/>
      <c r="AW7" s="756"/>
      <c r="AX7" s="756"/>
      <c r="AY7" s="757"/>
      <c r="AZ7" s="221"/>
      <c r="BA7" s="221"/>
      <c r="BB7" s="221"/>
      <c r="BC7" s="221"/>
      <c r="BD7" s="221"/>
      <c r="BE7" s="222"/>
      <c r="BF7" s="222"/>
      <c r="BG7" s="222"/>
      <c r="BH7" s="222"/>
      <c r="BI7" s="222"/>
      <c r="BJ7" s="222"/>
      <c r="BK7" s="222"/>
      <c r="BL7" s="222"/>
      <c r="BM7" s="222"/>
      <c r="BN7" s="222"/>
      <c r="BO7" s="222"/>
      <c r="BP7" s="222"/>
      <c r="BQ7" s="225">
        <v>1</v>
      </c>
      <c r="BR7" s="226"/>
      <c r="BS7" s="742" t="s">
        <v>584</v>
      </c>
      <c r="BT7" s="743"/>
      <c r="BU7" s="743"/>
      <c r="BV7" s="743"/>
      <c r="BW7" s="743"/>
      <c r="BX7" s="743"/>
      <c r="BY7" s="743"/>
      <c r="BZ7" s="743"/>
      <c r="CA7" s="743"/>
      <c r="CB7" s="743"/>
      <c r="CC7" s="743"/>
      <c r="CD7" s="743"/>
      <c r="CE7" s="743"/>
      <c r="CF7" s="743"/>
      <c r="CG7" s="758"/>
      <c r="CH7" s="739">
        <v>2</v>
      </c>
      <c r="CI7" s="740"/>
      <c r="CJ7" s="740"/>
      <c r="CK7" s="740"/>
      <c r="CL7" s="741"/>
      <c r="CM7" s="739">
        <v>134</v>
      </c>
      <c r="CN7" s="740"/>
      <c r="CO7" s="740"/>
      <c r="CP7" s="740"/>
      <c r="CQ7" s="741"/>
      <c r="CR7" s="739">
        <v>3</v>
      </c>
      <c r="CS7" s="740"/>
      <c r="CT7" s="740"/>
      <c r="CU7" s="740"/>
      <c r="CV7" s="741"/>
      <c r="CW7" s="739" t="s">
        <v>583</v>
      </c>
      <c r="CX7" s="740"/>
      <c r="CY7" s="740"/>
      <c r="CZ7" s="740"/>
      <c r="DA7" s="741"/>
      <c r="DB7" s="739" t="s">
        <v>583</v>
      </c>
      <c r="DC7" s="740"/>
      <c r="DD7" s="740"/>
      <c r="DE7" s="740"/>
      <c r="DF7" s="741"/>
      <c r="DG7" s="739" t="s">
        <v>583</v>
      </c>
      <c r="DH7" s="740"/>
      <c r="DI7" s="740"/>
      <c r="DJ7" s="740"/>
      <c r="DK7" s="741"/>
      <c r="DL7" s="739" t="s">
        <v>583</v>
      </c>
      <c r="DM7" s="740"/>
      <c r="DN7" s="740"/>
      <c r="DO7" s="740"/>
      <c r="DP7" s="741"/>
      <c r="DQ7" s="739" t="s">
        <v>583</v>
      </c>
      <c r="DR7" s="740"/>
      <c r="DS7" s="740"/>
      <c r="DT7" s="740"/>
      <c r="DU7" s="741"/>
      <c r="DV7" s="742"/>
      <c r="DW7" s="743"/>
      <c r="DX7" s="743"/>
      <c r="DY7" s="743"/>
      <c r="DZ7" s="744"/>
      <c r="EA7" s="223"/>
    </row>
    <row r="8" spans="1:131" s="224" customFormat="1" ht="26.25" customHeight="1" x14ac:dyDescent="0.15">
      <c r="A8" s="227">
        <v>2</v>
      </c>
      <c r="B8" s="776" t="s">
        <v>390</v>
      </c>
      <c r="C8" s="777"/>
      <c r="D8" s="777"/>
      <c r="E8" s="777"/>
      <c r="F8" s="777"/>
      <c r="G8" s="777"/>
      <c r="H8" s="777"/>
      <c r="I8" s="777"/>
      <c r="J8" s="777"/>
      <c r="K8" s="777"/>
      <c r="L8" s="777"/>
      <c r="M8" s="777"/>
      <c r="N8" s="777"/>
      <c r="O8" s="777"/>
      <c r="P8" s="778"/>
      <c r="Q8" s="779">
        <v>17</v>
      </c>
      <c r="R8" s="780"/>
      <c r="S8" s="780"/>
      <c r="T8" s="780"/>
      <c r="U8" s="780"/>
      <c r="V8" s="780">
        <v>16</v>
      </c>
      <c r="W8" s="780"/>
      <c r="X8" s="780"/>
      <c r="Y8" s="780"/>
      <c r="Z8" s="780"/>
      <c r="AA8" s="780">
        <v>1</v>
      </c>
      <c r="AB8" s="780"/>
      <c r="AC8" s="780"/>
      <c r="AD8" s="780"/>
      <c r="AE8" s="781"/>
      <c r="AF8" s="782">
        <v>1</v>
      </c>
      <c r="AG8" s="783"/>
      <c r="AH8" s="783"/>
      <c r="AI8" s="783"/>
      <c r="AJ8" s="784"/>
      <c r="AK8" s="765" t="s">
        <v>583</v>
      </c>
      <c r="AL8" s="766"/>
      <c r="AM8" s="766"/>
      <c r="AN8" s="766"/>
      <c r="AO8" s="766"/>
      <c r="AP8" s="766" t="s">
        <v>583</v>
      </c>
      <c r="AQ8" s="766"/>
      <c r="AR8" s="766"/>
      <c r="AS8" s="766"/>
      <c r="AT8" s="766"/>
      <c r="AU8" s="767"/>
      <c r="AV8" s="767"/>
      <c r="AW8" s="767"/>
      <c r="AX8" s="767"/>
      <c r="AY8" s="768"/>
      <c r="AZ8" s="221"/>
      <c r="BA8" s="221"/>
      <c r="BB8" s="221"/>
      <c r="BC8" s="221"/>
      <c r="BD8" s="221"/>
      <c r="BE8" s="222"/>
      <c r="BF8" s="222"/>
      <c r="BG8" s="222"/>
      <c r="BH8" s="222"/>
      <c r="BI8" s="222"/>
      <c r="BJ8" s="222"/>
      <c r="BK8" s="222"/>
      <c r="BL8" s="222"/>
      <c r="BM8" s="222"/>
      <c r="BN8" s="222"/>
      <c r="BO8" s="222"/>
      <c r="BP8" s="222"/>
      <c r="BQ8" s="227">
        <v>2</v>
      </c>
      <c r="BR8" s="228"/>
      <c r="BS8" s="769" t="s">
        <v>585</v>
      </c>
      <c r="BT8" s="770"/>
      <c r="BU8" s="770"/>
      <c r="BV8" s="770"/>
      <c r="BW8" s="770"/>
      <c r="BX8" s="770"/>
      <c r="BY8" s="770"/>
      <c r="BZ8" s="770"/>
      <c r="CA8" s="770"/>
      <c r="CB8" s="770"/>
      <c r="CC8" s="770"/>
      <c r="CD8" s="770"/>
      <c r="CE8" s="770"/>
      <c r="CF8" s="770"/>
      <c r="CG8" s="771"/>
      <c r="CH8" s="772">
        <v>10963</v>
      </c>
      <c r="CI8" s="773"/>
      <c r="CJ8" s="773"/>
      <c r="CK8" s="773"/>
      <c r="CL8" s="774"/>
      <c r="CM8" s="772">
        <v>29625</v>
      </c>
      <c r="CN8" s="773"/>
      <c r="CO8" s="773"/>
      <c r="CP8" s="773"/>
      <c r="CQ8" s="774"/>
      <c r="CR8" s="772">
        <v>3</v>
      </c>
      <c r="CS8" s="773"/>
      <c r="CT8" s="773"/>
      <c r="CU8" s="773"/>
      <c r="CV8" s="774"/>
      <c r="CW8" s="772" t="s">
        <v>583</v>
      </c>
      <c r="CX8" s="773"/>
      <c r="CY8" s="773"/>
      <c r="CZ8" s="773"/>
      <c r="DA8" s="774"/>
      <c r="DB8" s="772" t="s">
        <v>583</v>
      </c>
      <c r="DC8" s="773"/>
      <c r="DD8" s="773"/>
      <c r="DE8" s="773"/>
      <c r="DF8" s="774"/>
      <c r="DG8" s="772" t="s">
        <v>583</v>
      </c>
      <c r="DH8" s="773"/>
      <c r="DI8" s="773"/>
      <c r="DJ8" s="773"/>
      <c r="DK8" s="774"/>
      <c r="DL8" s="772" t="s">
        <v>583</v>
      </c>
      <c r="DM8" s="773"/>
      <c r="DN8" s="773"/>
      <c r="DO8" s="773"/>
      <c r="DP8" s="774"/>
      <c r="DQ8" s="772" t="s">
        <v>583</v>
      </c>
      <c r="DR8" s="773"/>
      <c r="DS8" s="773"/>
      <c r="DT8" s="773"/>
      <c r="DU8" s="774"/>
      <c r="DV8" s="769"/>
      <c r="DW8" s="770"/>
      <c r="DX8" s="770"/>
      <c r="DY8" s="770"/>
      <c r="DZ8" s="775"/>
      <c r="EA8" s="223"/>
    </row>
    <row r="9" spans="1:131" s="224" customFormat="1" ht="26.25" customHeight="1" x14ac:dyDescent="0.15">
      <c r="A9" s="227">
        <v>3</v>
      </c>
      <c r="B9" s="776"/>
      <c r="C9" s="777"/>
      <c r="D9" s="777"/>
      <c r="E9" s="777"/>
      <c r="F9" s="777"/>
      <c r="G9" s="777"/>
      <c r="H9" s="777"/>
      <c r="I9" s="777"/>
      <c r="J9" s="777"/>
      <c r="K9" s="777"/>
      <c r="L9" s="777"/>
      <c r="M9" s="777"/>
      <c r="N9" s="777"/>
      <c r="O9" s="777"/>
      <c r="P9" s="778"/>
      <c r="Q9" s="779"/>
      <c r="R9" s="780"/>
      <c r="S9" s="780"/>
      <c r="T9" s="780"/>
      <c r="U9" s="780"/>
      <c r="V9" s="780"/>
      <c r="W9" s="780"/>
      <c r="X9" s="780"/>
      <c r="Y9" s="780"/>
      <c r="Z9" s="780"/>
      <c r="AA9" s="780"/>
      <c r="AB9" s="780"/>
      <c r="AC9" s="780"/>
      <c r="AD9" s="780"/>
      <c r="AE9" s="781"/>
      <c r="AF9" s="782"/>
      <c r="AG9" s="783"/>
      <c r="AH9" s="783"/>
      <c r="AI9" s="783"/>
      <c r="AJ9" s="784"/>
      <c r="AK9" s="765"/>
      <c r="AL9" s="766"/>
      <c r="AM9" s="766"/>
      <c r="AN9" s="766"/>
      <c r="AO9" s="766"/>
      <c r="AP9" s="766"/>
      <c r="AQ9" s="766"/>
      <c r="AR9" s="766"/>
      <c r="AS9" s="766"/>
      <c r="AT9" s="766"/>
      <c r="AU9" s="767"/>
      <c r="AV9" s="767"/>
      <c r="AW9" s="767"/>
      <c r="AX9" s="767"/>
      <c r="AY9" s="768"/>
      <c r="AZ9" s="221"/>
      <c r="BA9" s="221"/>
      <c r="BB9" s="221"/>
      <c r="BC9" s="221"/>
      <c r="BD9" s="221"/>
      <c r="BE9" s="222"/>
      <c r="BF9" s="222"/>
      <c r="BG9" s="222"/>
      <c r="BH9" s="222"/>
      <c r="BI9" s="222"/>
      <c r="BJ9" s="222"/>
      <c r="BK9" s="222"/>
      <c r="BL9" s="222"/>
      <c r="BM9" s="222"/>
      <c r="BN9" s="222"/>
      <c r="BO9" s="222"/>
      <c r="BP9" s="222"/>
      <c r="BQ9" s="227">
        <v>3</v>
      </c>
      <c r="BR9" s="228"/>
      <c r="BS9" s="769"/>
      <c r="BT9" s="770"/>
      <c r="BU9" s="770"/>
      <c r="BV9" s="770"/>
      <c r="BW9" s="770"/>
      <c r="BX9" s="770"/>
      <c r="BY9" s="770"/>
      <c r="BZ9" s="770"/>
      <c r="CA9" s="770"/>
      <c r="CB9" s="770"/>
      <c r="CC9" s="770"/>
      <c r="CD9" s="770"/>
      <c r="CE9" s="770"/>
      <c r="CF9" s="770"/>
      <c r="CG9" s="771"/>
      <c r="CH9" s="772"/>
      <c r="CI9" s="773"/>
      <c r="CJ9" s="773"/>
      <c r="CK9" s="773"/>
      <c r="CL9" s="774"/>
      <c r="CM9" s="772"/>
      <c r="CN9" s="773"/>
      <c r="CO9" s="773"/>
      <c r="CP9" s="773"/>
      <c r="CQ9" s="774"/>
      <c r="CR9" s="772"/>
      <c r="CS9" s="773"/>
      <c r="CT9" s="773"/>
      <c r="CU9" s="773"/>
      <c r="CV9" s="774"/>
      <c r="CW9" s="772"/>
      <c r="CX9" s="773"/>
      <c r="CY9" s="773"/>
      <c r="CZ9" s="773"/>
      <c r="DA9" s="774"/>
      <c r="DB9" s="772"/>
      <c r="DC9" s="773"/>
      <c r="DD9" s="773"/>
      <c r="DE9" s="773"/>
      <c r="DF9" s="774"/>
      <c r="DG9" s="772"/>
      <c r="DH9" s="773"/>
      <c r="DI9" s="773"/>
      <c r="DJ9" s="773"/>
      <c r="DK9" s="774"/>
      <c r="DL9" s="772"/>
      <c r="DM9" s="773"/>
      <c r="DN9" s="773"/>
      <c r="DO9" s="773"/>
      <c r="DP9" s="774"/>
      <c r="DQ9" s="772"/>
      <c r="DR9" s="773"/>
      <c r="DS9" s="773"/>
      <c r="DT9" s="773"/>
      <c r="DU9" s="774"/>
      <c r="DV9" s="769"/>
      <c r="DW9" s="770"/>
      <c r="DX9" s="770"/>
      <c r="DY9" s="770"/>
      <c r="DZ9" s="775"/>
      <c r="EA9" s="223"/>
    </row>
    <row r="10" spans="1:131" s="224" customFormat="1" ht="26.25" customHeight="1" x14ac:dyDescent="0.15">
      <c r="A10" s="227">
        <v>4</v>
      </c>
      <c r="B10" s="776"/>
      <c r="C10" s="777"/>
      <c r="D10" s="777"/>
      <c r="E10" s="777"/>
      <c r="F10" s="777"/>
      <c r="G10" s="777"/>
      <c r="H10" s="777"/>
      <c r="I10" s="777"/>
      <c r="J10" s="777"/>
      <c r="K10" s="777"/>
      <c r="L10" s="777"/>
      <c r="M10" s="777"/>
      <c r="N10" s="777"/>
      <c r="O10" s="777"/>
      <c r="P10" s="778"/>
      <c r="Q10" s="779"/>
      <c r="R10" s="780"/>
      <c r="S10" s="780"/>
      <c r="T10" s="780"/>
      <c r="U10" s="780"/>
      <c r="V10" s="780"/>
      <c r="W10" s="780"/>
      <c r="X10" s="780"/>
      <c r="Y10" s="780"/>
      <c r="Z10" s="780"/>
      <c r="AA10" s="780"/>
      <c r="AB10" s="780"/>
      <c r="AC10" s="780"/>
      <c r="AD10" s="780"/>
      <c r="AE10" s="781"/>
      <c r="AF10" s="782"/>
      <c r="AG10" s="783"/>
      <c r="AH10" s="783"/>
      <c r="AI10" s="783"/>
      <c r="AJ10" s="784"/>
      <c r="AK10" s="765"/>
      <c r="AL10" s="766"/>
      <c r="AM10" s="766"/>
      <c r="AN10" s="766"/>
      <c r="AO10" s="766"/>
      <c r="AP10" s="766"/>
      <c r="AQ10" s="766"/>
      <c r="AR10" s="766"/>
      <c r="AS10" s="766"/>
      <c r="AT10" s="766"/>
      <c r="AU10" s="767"/>
      <c r="AV10" s="767"/>
      <c r="AW10" s="767"/>
      <c r="AX10" s="767"/>
      <c r="AY10" s="768"/>
      <c r="AZ10" s="221"/>
      <c r="BA10" s="221"/>
      <c r="BB10" s="221"/>
      <c r="BC10" s="221"/>
      <c r="BD10" s="221"/>
      <c r="BE10" s="222"/>
      <c r="BF10" s="222"/>
      <c r="BG10" s="222"/>
      <c r="BH10" s="222"/>
      <c r="BI10" s="222"/>
      <c r="BJ10" s="222"/>
      <c r="BK10" s="222"/>
      <c r="BL10" s="222"/>
      <c r="BM10" s="222"/>
      <c r="BN10" s="222"/>
      <c r="BO10" s="222"/>
      <c r="BP10" s="222"/>
      <c r="BQ10" s="227">
        <v>4</v>
      </c>
      <c r="BR10" s="228"/>
      <c r="BS10" s="769"/>
      <c r="BT10" s="770"/>
      <c r="BU10" s="770"/>
      <c r="BV10" s="770"/>
      <c r="BW10" s="770"/>
      <c r="BX10" s="770"/>
      <c r="BY10" s="770"/>
      <c r="BZ10" s="770"/>
      <c r="CA10" s="770"/>
      <c r="CB10" s="770"/>
      <c r="CC10" s="770"/>
      <c r="CD10" s="770"/>
      <c r="CE10" s="770"/>
      <c r="CF10" s="770"/>
      <c r="CG10" s="771"/>
      <c r="CH10" s="772"/>
      <c r="CI10" s="773"/>
      <c r="CJ10" s="773"/>
      <c r="CK10" s="773"/>
      <c r="CL10" s="774"/>
      <c r="CM10" s="772"/>
      <c r="CN10" s="773"/>
      <c r="CO10" s="773"/>
      <c r="CP10" s="773"/>
      <c r="CQ10" s="774"/>
      <c r="CR10" s="772"/>
      <c r="CS10" s="773"/>
      <c r="CT10" s="773"/>
      <c r="CU10" s="773"/>
      <c r="CV10" s="774"/>
      <c r="CW10" s="772"/>
      <c r="CX10" s="773"/>
      <c r="CY10" s="773"/>
      <c r="CZ10" s="773"/>
      <c r="DA10" s="774"/>
      <c r="DB10" s="772"/>
      <c r="DC10" s="773"/>
      <c r="DD10" s="773"/>
      <c r="DE10" s="773"/>
      <c r="DF10" s="774"/>
      <c r="DG10" s="772"/>
      <c r="DH10" s="773"/>
      <c r="DI10" s="773"/>
      <c r="DJ10" s="773"/>
      <c r="DK10" s="774"/>
      <c r="DL10" s="772"/>
      <c r="DM10" s="773"/>
      <c r="DN10" s="773"/>
      <c r="DO10" s="773"/>
      <c r="DP10" s="774"/>
      <c r="DQ10" s="772"/>
      <c r="DR10" s="773"/>
      <c r="DS10" s="773"/>
      <c r="DT10" s="773"/>
      <c r="DU10" s="774"/>
      <c r="DV10" s="769"/>
      <c r="DW10" s="770"/>
      <c r="DX10" s="770"/>
      <c r="DY10" s="770"/>
      <c r="DZ10" s="775"/>
      <c r="EA10" s="223"/>
    </row>
    <row r="11" spans="1:131" s="224" customFormat="1" ht="26.25" customHeight="1" x14ac:dyDescent="0.15">
      <c r="A11" s="227">
        <v>5</v>
      </c>
      <c r="B11" s="776"/>
      <c r="C11" s="777"/>
      <c r="D11" s="777"/>
      <c r="E11" s="777"/>
      <c r="F11" s="777"/>
      <c r="G11" s="777"/>
      <c r="H11" s="777"/>
      <c r="I11" s="777"/>
      <c r="J11" s="777"/>
      <c r="K11" s="777"/>
      <c r="L11" s="777"/>
      <c r="M11" s="777"/>
      <c r="N11" s="777"/>
      <c r="O11" s="777"/>
      <c r="P11" s="778"/>
      <c r="Q11" s="779"/>
      <c r="R11" s="780"/>
      <c r="S11" s="780"/>
      <c r="T11" s="780"/>
      <c r="U11" s="780"/>
      <c r="V11" s="780"/>
      <c r="W11" s="780"/>
      <c r="X11" s="780"/>
      <c r="Y11" s="780"/>
      <c r="Z11" s="780"/>
      <c r="AA11" s="780"/>
      <c r="AB11" s="780"/>
      <c r="AC11" s="780"/>
      <c r="AD11" s="780"/>
      <c r="AE11" s="781"/>
      <c r="AF11" s="782"/>
      <c r="AG11" s="783"/>
      <c r="AH11" s="783"/>
      <c r="AI11" s="783"/>
      <c r="AJ11" s="784"/>
      <c r="AK11" s="765"/>
      <c r="AL11" s="766"/>
      <c r="AM11" s="766"/>
      <c r="AN11" s="766"/>
      <c r="AO11" s="766"/>
      <c r="AP11" s="766"/>
      <c r="AQ11" s="766"/>
      <c r="AR11" s="766"/>
      <c r="AS11" s="766"/>
      <c r="AT11" s="766"/>
      <c r="AU11" s="767"/>
      <c r="AV11" s="767"/>
      <c r="AW11" s="767"/>
      <c r="AX11" s="767"/>
      <c r="AY11" s="768"/>
      <c r="AZ11" s="221"/>
      <c r="BA11" s="221"/>
      <c r="BB11" s="221"/>
      <c r="BC11" s="221"/>
      <c r="BD11" s="221"/>
      <c r="BE11" s="222"/>
      <c r="BF11" s="222"/>
      <c r="BG11" s="222"/>
      <c r="BH11" s="222"/>
      <c r="BI11" s="222"/>
      <c r="BJ11" s="222"/>
      <c r="BK11" s="222"/>
      <c r="BL11" s="222"/>
      <c r="BM11" s="222"/>
      <c r="BN11" s="222"/>
      <c r="BO11" s="222"/>
      <c r="BP11" s="222"/>
      <c r="BQ11" s="227">
        <v>5</v>
      </c>
      <c r="BR11" s="228"/>
      <c r="BS11" s="769"/>
      <c r="BT11" s="770"/>
      <c r="BU11" s="770"/>
      <c r="BV11" s="770"/>
      <c r="BW11" s="770"/>
      <c r="BX11" s="770"/>
      <c r="BY11" s="770"/>
      <c r="BZ11" s="770"/>
      <c r="CA11" s="770"/>
      <c r="CB11" s="770"/>
      <c r="CC11" s="770"/>
      <c r="CD11" s="770"/>
      <c r="CE11" s="770"/>
      <c r="CF11" s="770"/>
      <c r="CG11" s="771"/>
      <c r="CH11" s="772"/>
      <c r="CI11" s="773"/>
      <c r="CJ11" s="773"/>
      <c r="CK11" s="773"/>
      <c r="CL11" s="774"/>
      <c r="CM11" s="772"/>
      <c r="CN11" s="773"/>
      <c r="CO11" s="773"/>
      <c r="CP11" s="773"/>
      <c r="CQ11" s="774"/>
      <c r="CR11" s="772"/>
      <c r="CS11" s="773"/>
      <c r="CT11" s="773"/>
      <c r="CU11" s="773"/>
      <c r="CV11" s="774"/>
      <c r="CW11" s="772"/>
      <c r="CX11" s="773"/>
      <c r="CY11" s="773"/>
      <c r="CZ11" s="773"/>
      <c r="DA11" s="774"/>
      <c r="DB11" s="772"/>
      <c r="DC11" s="773"/>
      <c r="DD11" s="773"/>
      <c r="DE11" s="773"/>
      <c r="DF11" s="774"/>
      <c r="DG11" s="772"/>
      <c r="DH11" s="773"/>
      <c r="DI11" s="773"/>
      <c r="DJ11" s="773"/>
      <c r="DK11" s="774"/>
      <c r="DL11" s="772"/>
      <c r="DM11" s="773"/>
      <c r="DN11" s="773"/>
      <c r="DO11" s="773"/>
      <c r="DP11" s="774"/>
      <c r="DQ11" s="772"/>
      <c r="DR11" s="773"/>
      <c r="DS11" s="773"/>
      <c r="DT11" s="773"/>
      <c r="DU11" s="774"/>
      <c r="DV11" s="769"/>
      <c r="DW11" s="770"/>
      <c r="DX11" s="770"/>
      <c r="DY11" s="770"/>
      <c r="DZ11" s="775"/>
      <c r="EA11" s="223"/>
    </row>
    <row r="12" spans="1:131" s="224" customFormat="1" ht="26.25" customHeight="1" x14ac:dyDescent="0.15">
      <c r="A12" s="227">
        <v>6</v>
      </c>
      <c r="B12" s="776"/>
      <c r="C12" s="777"/>
      <c r="D12" s="777"/>
      <c r="E12" s="777"/>
      <c r="F12" s="777"/>
      <c r="G12" s="777"/>
      <c r="H12" s="777"/>
      <c r="I12" s="777"/>
      <c r="J12" s="777"/>
      <c r="K12" s="777"/>
      <c r="L12" s="777"/>
      <c r="M12" s="777"/>
      <c r="N12" s="777"/>
      <c r="O12" s="777"/>
      <c r="P12" s="778"/>
      <c r="Q12" s="779"/>
      <c r="R12" s="780"/>
      <c r="S12" s="780"/>
      <c r="T12" s="780"/>
      <c r="U12" s="780"/>
      <c r="V12" s="780"/>
      <c r="W12" s="780"/>
      <c r="X12" s="780"/>
      <c r="Y12" s="780"/>
      <c r="Z12" s="780"/>
      <c r="AA12" s="780"/>
      <c r="AB12" s="780"/>
      <c r="AC12" s="780"/>
      <c r="AD12" s="780"/>
      <c r="AE12" s="781"/>
      <c r="AF12" s="782"/>
      <c r="AG12" s="783"/>
      <c r="AH12" s="783"/>
      <c r="AI12" s="783"/>
      <c r="AJ12" s="784"/>
      <c r="AK12" s="765"/>
      <c r="AL12" s="766"/>
      <c r="AM12" s="766"/>
      <c r="AN12" s="766"/>
      <c r="AO12" s="766"/>
      <c r="AP12" s="766"/>
      <c r="AQ12" s="766"/>
      <c r="AR12" s="766"/>
      <c r="AS12" s="766"/>
      <c r="AT12" s="766"/>
      <c r="AU12" s="767"/>
      <c r="AV12" s="767"/>
      <c r="AW12" s="767"/>
      <c r="AX12" s="767"/>
      <c r="AY12" s="768"/>
      <c r="AZ12" s="221"/>
      <c r="BA12" s="221"/>
      <c r="BB12" s="221"/>
      <c r="BC12" s="221"/>
      <c r="BD12" s="221"/>
      <c r="BE12" s="222"/>
      <c r="BF12" s="222"/>
      <c r="BG12" s="222"/>
      <c r="BH12" s="222"/>
      <c r="BI12" s="222"/>
      <c r="BJ12" s="222"/>
      <c r="BK12" s="222"/>
      <c r="BL12" s="222"/>
      <c r="BM12" s="222"/>
      <c r="BN12" s="222"/>
      <c r="BO12" s="222"/>
      <c r="BP12" s="222"/>
      <c r="BQ12" s="227">
        <v>6</v>
      </c>
      <c r="BR12" s="228"/>
      <c r="BS12" s="769"/>
      <c r="BT12" s="770"/>
      <c r="BU12" s="770"/>
      <c r="BV12" s="770"/>
      <c r="BW12" s="770"/>
      <c r="BX12" s="770"/>
      <c r="BY12" s="770"/>
      <c r="BZ12" s="770"/>
      <c r="CA12" s="770"/>
      <c r="CB12" s="770"/>
      <c r="CC12" s="770"/>
      <c r="CD12" s="770"/>
      <c r="CE12" s="770"/>
      <c r="CF12" s="770"/>
      <c r="CG12" s="771"/>
      <c r="CH12" s="772"/>
      <c r="CI12" s="773"/>
      <c r="CJ12" s="773"/>
      <c r="CK12" s="773"/>
      <c r="CL12" s="774"/>
      <c r="CM12" s="772"/>
      <c r="CN12" s="773"/>
      <c r="CO12" s="773"/>
      <c r="CP12" s="773"/>
      <c r="CQ12" s="774"/>
      <c r="CR12" s="772"/>
      <c r="CS12" s="773"/>
      <c r="CT12" s="773"/>
      <c r="CU12" s="773"/>
      <c r="CV12" s="774"/>
      <c r="CW12" s="772"/>
      <c r="CX12" s="773"/>
      <c r="CY12" s="773"/>
      <c r="CZ12" s="773"/>
      <c r="DA12" s="774"/>
      <c r="DB12" s="772"/>
      <c r="DC12" s="773"/>
      <c r="DD12" s="773"/>
      <c r="DE12" s="773"/>
      <c r="DF12" s="774"/>
      <c r="DG12" s="772"/>
      <c r="DH12" s="773"/>
      <c r="DI12" s="773"/>
      <c r="DJ12" s="773"/>
      <c r="DK12" s="774"/>
      <c r="DL12" s="772"/>
      <c r="DM12" s="773"/>
      <c r="DN12" s="773"/>
      <c r="DO12" s="773"/>
      <c r="DP12" s="774"/>
      <c r="DQ12" s="772"/>
      <c r="DR12" s="773"/>
      <c r="DS12" s="773"/>
      <c r="DT12" s="773"/>
      <c r="DU12" s="774"/>
      <c r="DV12" s="769"/>
      <c r="DW12" s="770"/>
      <c r="DX12" s="770"/>
      <c r="DY12" s="770"/>
      <c r="DZ12" s="775"/>
      <c r="EA12" s="223"/>
    </row>
    <row r="13" spans="1:131" s="224" customFormat="1" ht="26.25" customHeight="1" x14ac:dyDescent="0.15">
      <c r="A13" s="227">
        <v>7</v>
      </c>
      <c r="B13" s="776"/>
      <c r="C13" s="777"/>
      <c r="D13" s="777"/>
      <c r="E13" s="777"/>
      <c r="F13" s="777"/>
      <c r="G13" s="777"/>
      <c r="H13" s="777"/>
      <c r="I13" s="777"/>
      <c r="J13" s="777"/>
      <c r="K13" s="777"/>
      <c r="L13" s="777"/>
      <c r="M13" s="777"/>
      <c r="N13" s="777"/>
      <c r="O13" s="777"/>
      <c r="P13" s="778"/>
      <c r="Q13" s="779"/>
      <c r="R13" s="780"/>
      <c r="S13" s="780"/>
      <c r="T13" s="780"/>
      <c r="U13" s="780"/>
      <c r="V13" s="780"/>
      <c r="W13" s="780"/>
      <c r="X13" s="780"/>
      <c r="Y13" s="780"/>
      <c r="Z13" s="780"/>
      <c r="AA13" s="780"/>
      <c r="AB13" s="780"/>
      <c r="AC13" s="780"/>
      <c r="AD13" s="780"/>
      <c r="AE13" s="781"/>
      <c r="AF13" s="782"/>
      <c r="AG13" s="783"/>
      <c r="AH13" s="783"/>
      <c r="AI13" s="783"/>
      <c r="AJ13" s="784"/>
      <c r="AK13" s="765"/>
      <c r="AL13" s="766"/>
      <c r="AM13" s="766"/>
      <c r="AN13" s="766"/>
      <c r="AO13" s="766"/>
      <c r="AP13" s="766"/>
      <c r="AQ13" s="766"/>
      <c r="AR13" s="766"/>
      <c r="AS13" s="766"/>
      <c r="AT13" s="766"/>
      <c r="AU13" s="767"/>
      <c r="AV13" s="767"/>
      <c r="AW13" s="767"/>
      <c r="AX13" s="767"/>
      <c r="AY13" s="768"/>
      <c r="AZ13" s="221"/>
      <c r="BA13" s="221"/>
      <c r="BB13" s="221"/>
      <c r="BC13" s="221"/>
      <c r="BD13" s="221"/>
      <c r="BE13" s="222"/>
      <c r="BF13" s="222"/>
      <c r="BG13" s="222"/>
      <c r="BH13" s="222"/>
      <c r="BI13" s="222"/>
      <c r="BJ13" s="222"/>
      <c r="BK13" s="222"/>
      <c r="BL13" s="222"/>
      <c r="BM13" s="222"/>
      <c r="BN13" s="222"/>
      <c r="BO13" s="222"/>
      <c r="BP13" s="222"/>
      <c r="BQ13" s="227">
        <v>7</v>
      </c>
      <c r="BR13" s="228"/>
      <c r="BS13" s="769"/>
      <c r="BT13" s="770"/>
      <c r="BU13" s="770"/>
      <c r="BV13" s="770"/>
      <c r="BW13" s="770"/>
      <c r="BX13" s="770"/>
      <c r="BY13" s="770"/>
      <c r="BZ13" s="770"/>
      <c r="CA13" s="770"/>
      <c r="CB13" s="770"/>
      <c r="CC13" s="770"/>
      <c r="CD13" s="770"/>
      <c r="CE13" s="770"/>
      <c r="CF13" s="770"/>
      <c r="CG13" s="771"/>
      <c r="CH13" s="772"/>
      <c r="CI13" s="773"/>
      <c r="CJ13" s="773"/>
      <c r="CK13" s="773"/>
      <c r="CL13" s="774"/>
      <c r="CM13" s="772"/>
      <c r="CN13" s="773"/>
      <c r="CO13" s="773"/>
      <c r="CP13" s="773"/>
      <c r="CQ13" s="774"/>
      <c r="CR13" s="772"/>
      <c r="CS13" s="773"/>
      <c r="CT13" s="773"/>
      <c r="CU13" s="773"/>
      <c r="CV13" s="774"/>
      <c r="CW13" s="772"/>
      <c r="CX13" s="773"/>
      <c r="CY13" s="773"/>
      <c r="CZ13" s="773"/>
      <c r="DA13" s="774"/>
      <c r="DB13" s="772"/>
      <c r="DC13" s="773"/>
      <c r="DD13" s="773"/>
      <c r="DE13" s="773"/>
      <c r="DF13" s="774"/>
      <c r="DG13" s="772"/>
      <c r="DH13" s="773"/>
      <c r="DI13" s="773"/>
      <c r="DJ13" s="773"/>
      <c r="DK13" s="774"/>
      <c r="DL13" s="772"/>
      <c r="DM13" s="773"/>
      <c r="DN13" s="773"/>
      <c r="DO13" s="773"/>
      <c r="DP13" s="774"/>
      <c r="DQ13" s="772"/>
      <c r="DR13" s="773"/>
      <c r="DS13" s="773"/>
      <c r="DT13" s="773"/>
      <c r="DU13" s="774"/>
      <c r="DV13" s="769"/>
      <c r="DW13" s="770"/>
      <c r="DX13" s="770"/>
      <c r="DY13" s="770"/>
      <c r="DZ13" s="775"/>
      <c r="EA13" s="223"/>
    </row>
    <row r="14" spans="1:131" s="224" customFormat="1" ht="26.25" customHeight="1" x14ac:dyDescent="0.15">
      <c r="A14" s="227">
        <v>8</v>
      </c>
      <c r="B14" s="776"/>
      <c r="C14" s="777"/>
      <c r="D14" s="777"/>
      <c r="E14" s="777"/>
      <c r="F14" s="777"/>
      <c r="G14" s="777"/>
      <c r="H14" s="777"/>
      <c r="I14" s="777"/>
      <c r="J14" s="777"/>
      <c r="K14" s="777"/>
      <c r="L14" s="777"/>
      <c r="M14" s="777"/>
      <c r="N14" s="777"/>
      <c r="O14" s="777"/>
      <c r="P14" s="778"/>
      <c r="Q14" s="779"/>
      <c r="R14" s="780"/>
      <c r="S14" s="780"/>
      <c r="T14" s="780"/>
      <c r="U14" s="780"/>
      <c r="V14" s="780"/>
      <c r="W14" s="780"/>
      <c r="X14" s="780"/>
      <c r="Y14" s="780"/>
      <c r="Z14" s="780"/>
      <c r="AA14" s="780"/>
      <c r="AB14" s="780"/>
      <c r="AC14" s="780"/>
      <c r="AD14" s="780"/>
      <c r="AE14" s="781"/>
      <c r="AF14" s="782"/>
      <c r="AG14" s="783"/>
      <c r="AH14" s="783"/>
      <c r="AI14" s="783"/>
      <c r="AJ14" s="784"/>
      <c r="AK14" s="765"/>
      <c r="AL14" s="766"/>
      <c r="AM14" s="766"/>
      <c r="AN14" s="766"/>
      <c r="AO14" s="766"/>
      <c r="AP14" s="766"/>
      <c r="AQ14" s="766"/>
      <c r="AR14" s="766"/>
      <c r="AS14" s="766"/>
      <c r="AT14" s="766"/>
      <c r="AU14" s="767"/>
      <c r="AV14" s="767"/>
      <c r="AW14" s="767"/>
      <c r="AX14" s="767"/>
      <c r="AY14" s="768"/>
      <c r="AZ14" s="221"/>
      <c r="BA14" s="221"/>
      <c r="BB14" s="221"/>
      <c r="BC14" s="221"/>
      <c r="BD14" s="221"/>
      <c r="BE14" s="222"/>
      <c r="BF14" s="222"/>
      <c r="BG14" s="222"/>
      <c r="BH14" s="222"/>
      <c r="BI14" s="222"/>
      <c r="BJ14" s="222"/>
      <c r="BK14" s="222"/>
      <c r="BL14" s="222"/>
      <c r="BM14" s="222"/>
      <c r="BN14" s="222"/>
      <c r="BO14" s="222"/>
      <c r="BP14" s="222"/>
      <c r="BQ14" s="227">
        <v>8</v>
      </c>
      <c r="BR14" s="228"/>
      <c r="BS14" s="769"/>
      <c r="BT14" s="770"/>
      <c r="BU14" s="770"/>
      <c r="BV14" s="770"/>
      <c r="BW14" s="770"/>
      <c r="BX14" s="770"/>
      <c r="BY14" s="770"/>
      <c r="BZ14" s="770"/>
      <c r="CA14" s="770"/>
      <c r="CB14" s="770"/>
      <c r="CC14" s="770"/>
      <c r="CD14" s="770"/>
      <c r="CE14" s="770"/>
      <c r="CF14" s="770"/>
      <c r="CG14" s="771"/>
      <c r="CH14" s="772"/>
      <c r="CI14" s="773"/>
      <c r="CJ14" s="773"/>
      <c r="CK14" s="773"/>
      <c r="CL14" s="774"/>
      <c r="CM14" s="772"/>
      <c r="CN14" s="773"/>
      <c r="CO14" s="773"/>
      <c r="CP14" s="773"/>
      <c r="CQ14" s="774"/>
      <c r="CR14" s="772"/>
      <c r="CS14" s="773"/>
      <c r="CT14" s="773"/>
      <c r="CU14" s="773"/>
      <c r="CV14" s="774"/>
      <c r="CW14" s="772"/>
      <c r="CX14" s="773"/>
      <c r="CY14" s="773"/>
      <c r="CZ14" s="773"/>
      <c r="DA14" s="774"/>
      <c r="DB14" s="772"/>
      <c r="DC14" s="773"/>
      <c r="DD14" s="773"/>
      <c r="DE14" s="773"/>
      <c r="DF14" s="774"/>
      <c r="DG14" s="772"/>
      <c r="DH14" s="773"/>
      <c r="DI14" s="773"/>
      <c r="DJ14" s="773"/>
      <c r="DK14" s="774"/>
      <c r="DL14" s="772"/>
      <c r="DM14" s="773"/>
      <c r="DN14" s="773"/>
      <c r="DO14" s="773"/>
      <c r="DP14" s="774"/>
      <c r="DQ14" s="772"/>
      <c r="DR14" s="773"/>
      <c r="DS14" s="773"/>
      <c r="DT14" s="773"/>
      <c r="DU14" s="774"/>
      <c r="DV14" s="769"/>
      <c r="DW14" s="770"/>
      <c r="DX14" s="770"/>
      <c r="DY14" s="770"/>
      <c r="DZ14" s="775"/>
      <c r="EA14" s="223"/>
    </row>
    <row r="15" spans="1:131" s="224" customFormat="1" ht="26.25" customHeight="1" x14ac:dyDescent="0.15">
      <c r="A15" s="227">
        <v>9</v>
      </c>
      <c r="B15" s="776"/>
      <c r="C15" s="777"/>
      <c r="D15" s="777"/>
      <c r="E15" s="777"/>
      <c r="F15" s="777"/>
      <c r="G15" s="777"/>
      <c r="H15" s="777"/>
      <c r="I15" s="777"/>
      <c r="J15" s="777"/>
      <c r="K15" s="777"/>
      <c r="L15" s="777"/>
      <c r="M15" s="777"/>
      <c r="N15" s="777"/>
      <c r="O15" s="777"/>
      <c r="P15" s="778"/>
      <c r="Q15" s="779"/>
      <c r="R15" s="780"/>
      <c r="S15" s="780"/>
      <c r="T15" s="780"/>
      <c r="U15" s="780"/>
      <c r="V15" s="780"/>
      <c r="W15" s="780"/>
      <c r="X15" s="780"/>
      <c r="Y15" s="780"/>
      <c r="Z15" s="780"/>
      <c r="AA15" s="780"/>
      <c r="AB15" s="780"/>
      <c r="AC15" s="780"/>
      <c r="AD15" s="780"/>
      <c r="AE15" s="781"/>
      <c r="AF15" s="782"/>
      <c r="AG15" s="783"/>
      <c r="AH15" s="783"/>
      <c r="AI15" s="783"/>
      <c r="AJ15" s="784"/>
      <c r="AK15" s="765"/>
      <c r="AL15" s="766"/>
      <c r="AM15" s="766"/>
      <c r="AN15" s="766"/>
      <c r="AO15" s="766"/>
      <c r="AP15" s="766"/>
      <c r="AQ15" s="766"/>
      <c r="AR15" s="766"/>
      <c r="AS15" s="766"/>
      <c r="AT15" s="766"/>
      <c r="AU15" s="767"/>
      <c r="AV15" s="767"/>
      <c r="AW15" s="767"/>
      <c r="AX15" s="767"/>
      <c r="AY15" s="768"/>
      <c r="AZ15" s="221"/>
      <c r="BA15" s="221"/>
      <c r="BB15" s="221"/>
      <c r="BC15" s="221"/>
      <c r="BD15" s="221"/>
      <c r="BE15" s="222"/>
      <c r="BF15" s="222"/>
      <c r="BG15" s="222"/>
      <c r="BH15" s="222"/>
      <c r="BI15" s="222"/>
      <c r="BJ15" s="222"/>
      <c r="BK15" s="222"/>
      <c r="BL15" s="222"/>
      <c r="BM15" s="222"/>
      <c r="BN15" s="222"/>
      <c r="BO15" s="222"/>
      <c r="BP15" s="222"/>
      <c r="BQ15" s="227">
        <v>9</v>
      </c>
      <c r="BR15" s="228"/>
      <c r="BS15" s="769"/>
      <c r="BT15" s="770"/>
      <c r="BU15" s="770"/>
      <c r="BV15" s="770"/>
      <c r="BW15" s="770"/>
      <c r="BX15" s="770"/>
      <c r="BY15" s="770"/>
      <c r="BZ15" s="770"/>
      <c r="CA15" s="770"/>
      <c r="CB15" s="770"/>
      <c r="CC15" s="770"/>
      <c r="CD15" s="770"/>
      <c r="CE15" s="770"/>
      <c r="CF15" s="770"/>
      <c r="CG15" s="771"/>
      <c r="CH15" s="772"/>
      <c r="CI15" s="773"/>
      <c r="CJ15" s="773"/>
      <c r="CK15" s="773"/>
      <c r="CL15" s="774"/>
      <c r="CM15" s="772"/>
      <c r="CN15" s="773"/>
      <c r="CO15" s="773"/>
      <c r="CP15" s="773"/>
      <c r="CQ15" s="774"/>
      <c r="CR15" s="772"/>
      <c r="CS15" s="773"/>
      <c r="CT15" s="773"/>
      <c r="CU15" s="773"/>
      <c r="CV15" s="774"/>
      <c r="CW15" s="772"/>
      <c r="CX15" s="773"/>
      <c r="CY15" s="773"/>
      <c r="CZ15" s="773"/>
      <c r="DA15" s="774"/>
      <c r="DB15" s="772"/>
      <c r="DC15" s="773"/>
      <c r="DD15" s="773"/>
      <c r="DE15" s="773"/>
      <c r="DF15" s="774"/>
      <c r="DG15" s="772"/>
      <c r="DH15" s="773"/>
      <c r="DI15" s="773"/>
      <c r="DJ15" s="773"/>
      <c r="DK15" s="774"/>
      <c r="DL15" s="772"/>
      <c r="DM15" s="773"/>
      <c r="DN15" s="773"/>
      <c r="DO15" s="773"/>
      <c r="DP15" s="774"/>
      <c r="DQ15" s="772"/>
      <c r="DR15" s="773"/>
      <c r="DS15" s="773"/>
      <c r="DT15" s="773"/>
      <c r="DU15" s="774"/>
      <c r="DV15" s="769"/>
      <c r="DW15" s="770"/>
      <c r="DX15" s="770"/>
      <c r="DY15" s="770"/>
      <c r="DZ15" s="775"/>
      <c r="EA15" s="223"/>
    </row>
    <row r="16" spans="1:131" s="224" customFormat="1" ht="26.25" customHeight="1" x14ac:dyDescent="0.15">
      <c r="A16" s="227">
        <v>10</v>
      </c>
      <c r="B16" s="776"/>
      <c r="C16" s="777"/>
      <c r="D16" s="777"/>
      <c r="E16" s="777"/>
      <c r="F16" s="777"/>
      <c r="G16" s="777"/>
      <c r="H16" s="777"/>
      <c r="I16" s="777"/>
      <c r="J16" s="777"/>
      <c r="K16" s="777"/>
      <c r="L16" s="777"/>
      <c r="M16" s="777"/>
      <c r="N16" s="777"/>
      <c r="O16" s="777"/>
      <c r="P16" s="778"/>
      <c r="Q16" s="779"/>
      <c r="R16" s="780"/>
      <c r="S16" s="780"/>
      <c r="T16" s="780"/>
      <c r="U16" s="780"/>
      <c r="V16" s="780"/>
      <c r="W16" s="780"/>
      <c r="X16" s="780"/>
      <c r="Y16" s="780"/>
      <c r="Z16" s="780"/>
      <c r="AA16" s="780"/>
      <c r="AB16" s="780"/>
      <c r="AC16" s="780"/>
      <c r="AD16" s="780"/>
      <c r="AE16" s="781"/>
      <c r="AF16" s="782"/>
      <c r="AG16" s="783"/>
      <c r="AH16" s="783"/>
      <c r="AI16" s="783"/>
      <c r="AJ16" s="784"/>
      <c r="AK16" s="765"/>
      <c r="AL16" s="766"/>
      <c r="AM16" s="766"/>
      <c r="AN16" s="766"/>
      <c r="AO16" s="766"/>
      <c r="AP16" s="766"/>
      <c r="AQ16" s="766"/>
      <c r="AR16" s="766"/>
      <c r="AS16" s="766"/>
      <c r="AT16" s="766"/>
      <c r="AU16" s="767"/>
      <c r="AV16" s="767"/>
      <c r="AW16" s="767"/>
      <c r="AX16" s="767"/>
      <c r="AY16" s="768"/>
      <c r="AZ16" s="221"/>
      <c r="BA16" s="221"/>
      <c r="BB16" s="221"/>
      <c r="BC16" s="221"/>
      <c r="BD16" s="221"/>
      <c r="BE16" s="222"/>
      <c r="BF16" s="222"/>
      <c r="BG16" s="222"/>
      <c r="BH16" s="222"/>
      <c r="BI16" s="222"/>
      <c r="BJ16" s="222"/>
      <c r="BK16" s="222"/>
      <c r="BL16" s="222"/>
      <c r="BM16" s="222"/>
      <c r="BN16" s="222"/>
      <c r="BO16" s="222"/>
      <c r="BP16" s="222"/>
      <c r="BQ16" s="227">
        <v>10</v>
      </c>
      <c r="BR16" s="228"/>
      <c r="BS16" s="769"/>
      <c r="BT16" s="770"/>
      <c r="BU16" s="770"/>
      <c r="BV16" s="770"/>
      <c r="BW16" s="770"/>
      <c r="BX16" s="770"/>
      <c r="BY16" s="770"/>
      <c r="BZ16" s="770"/>
      <c r="CA16" s="770"/>
      <c r="CB16" s="770"/>
      <c r="CC16" s="770"/>
      <c r="CD16" s="770"/>
      <c r="CE16" s="770"/>
      <c r="CF16" s="770"/>
      <c r="CG16" s="771"/>
      <c r="CH16" s="772"/>
      <c r="CI16" s="773"/>
      <c r="CJ16" s="773"/>
      <c r="CK16" s="773"/>
      <c r="CL16" s="774"/>
      <c r="CM16" s="772"/>
      <c r="CN16" s="773"/>
      <c r="CO16" s="773"/>
      <c r="CP16" s="773"/>
      <c r="CQ16" s="774"/>
      <c r="CR16" s="772"/>
      <c r="CS16" s="773"/>
      <c r="CT16" s="773"/>
      <c r="CU16" s="773"/>
      <c r="CV16" s="774"/>
      <c r="CW16" s="772"/>
      <c r="CX16" s="773"/>
      <c r="CY16" s="773"/>
      <c r="CZ16" s="773"/>
      <c r="DA16" s="774"/>
      <c r="DB16" s="772"/>
      <c r="DC16" s="773"/>
      <c r="DD16" s="773"/>
      <c r="DE16" s="773"/>
      <c r="DF16" s="774"/>
      <c r="DG16" s="772"/>
      <c r="DH16" s="773"/>
      <c r="DI16" s="773"/>
      <c r="DJ16" s="773"/>
      <c r="DK16" s="774"/>
      <c r="DL16" s="772"/>
      <c r="DM16" s="773"/>
      <c r="DN16" s="773"/>
      <c r="DO16" s="773"/>
      <c r="DP16" s="774"/>
      <c r="DQ16" s="772"/>
      <c r="DR16" s="773"/>
      <c r="DS16" s="773"/>
      <c r="DT16" s="773"/>
      <c r="DU16" s="774"/>
      <c r="DV16" s="769"/>
      <c r="DW16" s="770"/>
      <c r="DX16" s="770"/>
      <c r="DY16" s="770"/>
      <c r="DZ16" s="775"/>
      <c r="EA16" s="223"/>
    </row>
    <row r="17" spans="1:131" s="224" customFormat="1" ht="26.25" customHeight="1" x14ac:dyDescent="0.15">
      <c r="A17" s="227">
        <v>11</v>
      </c>
      <c r="B17" s="776"/>
      <c r="C17" s="777"/>
      <c r="D17" s="777"/>
      <c r="E17" s="777"/>
      <c r="F17" s="777"/>
      <c r="G17" s="777"/>
      <c r="H17" s="777"/>
      <c r="I17" s="777"/>
      <c r="J17" s="777"/>
      <c r="K17" s="777"/>
      <c r="L17" s="777"/>
      <c r="M17" s="777"/>
      <c r="N17" s="777"/>
      <c r="O17" s="777"/>
      <c r="P17" s="778"/>
      <c r="Q17" s="779"/>
      <c r="R17" s="780"/>
      <c r="S17" s="780"/>
      <c r="T17" s="780"/>
      <c r="U17" s="780"/>
      <c r="V17" s="780"/>
      <c r="W17" s="780"/>
      <c r="X17" s="780"/>
      <c r="Y17" s="780"/>
      <c r="Z17" s="780"/>
      <c r="AA17" s="780"/>
      <c r="AB17" s="780"/>
      <c r="AC17" s="780"/>
      <c r="AD17" s="780"/>
      <c r="AE17" s="781"/>
      <c r="AF17" s="782"/>
      <c r="AG17" s="783"/>
      <c r="AH17" s="783"/>
      <c r="AI17" s="783"/>
      <c r="AJ17" s="784"/>
      <c r="AK17" s="765"/>
      <c r="AL17" s="766"/>
      <c r="AM17" s="766"/>
      <c r="AN17" s="766"/>
      <c r="AO17" s="766"/>
      <c r="AP17" s="766"/>
      <c r="AQ17" s="766"/>
      <c r="AR17" s="766"/>
      <c r="AS17" s="766"/>
      <c r="AT17" s="766"/>
      <c r="AU17" s="767"/>
      <c r="AV17" s="767"/>
      <c r="AW17" s="767"/>
      <c r="AX17" s="767"/>
      <c r="AY17" s="768"/>
      <c r="AZ17" s="221"/>
      <c r="BA17" s="221"/>
      <c r="BB17" s="221"/>
      <c r="BC17" s="221"/>
      <c r="BD17" s="221"/>
      <c r="BE17" s="222"/>
      <c r="BF17" s="222"/>
      <c r="BG17" s="222"/>
      <c r="BH17" s="222"/>
      <c r="BI17" s="222"/>
      <c r="BJ17" s="222"/>
      <c r="BK17" s="222"/>
      <c r="BL17" s="222"/>
      <c r="BM17" s="222"/>
      <c r="BN17" s="222"/>
      <c r="BO17" s="222"/>
      <c r="BP17" s="222"/>
      <c r="BQ17" s="227">
        <v>11</v>
      </c>
      <c r="BR17" s="228"/>
      <c r="BS17" s="769"/>
      <c r="BT17" s="770"/>
      <c r="BU17" s="770"/>
      <c r="BV17" s="770"/>
      <c r="BW17" s="770"/>
      <c r="BX17" s="770"/>
      <c r="BY17" s="770"/>
      <c r="BZ17" s="770"/>
      <c r="CA17" s="770"/>
      <c r="CB17" s="770"/>
      <c r="CC17" s="770"/>
      <c r="CD17" s="770"/>
      <c r="CE17" s="770"/>
      <c r="CF17" s="770"/>
      <c r="CG17" s="771"/>
      <c r="CH17" s="772"/>
      <c r="CI17" s="773"/>
      <c r="CJ17" s="773"/>
      <c r="CK17" s="773"/>
      <c r="CL17" s="774"/>
      <c r="CM17" s="772"/>
      <c r="CN17" s="773"/>
      <c r="CO17" s="773"/>
      <c r="CP17" s="773"/>
      <c r="CQ17" s="774"/>
      <c r="CR17" s="772"/>
      <c r="CS17" s="773"/>
      <c r="CT17" s="773"/>
      <c r="CU17" s="773"/>
      <c r="CV17" s="774"/>
      <c r="CW17" s="772"/>
      <c r="CX17" s="773"/>
      <c r="CY17" s="773"/>
      <c r="CZ17" s="773"/>
      <c r="DA17" s="774"/>
      <c r="DB17" s="772"/>
      <c r="DC17" s="773"/>
      <c r="DD17" s="773"/>
      <c r="DE17" s="773"/>
      <c r="DF17" s="774"/>
      <c r="DG17" s="772"/>
      <c r="DH17" s="773"/>
      <c r="DI17" s="773"/>
      <c r="DJ17" s="773"/>
      <c r="DK17" s="774"/>
      <c r="DL17" s="772"/>
      <c r="DM17" s="773"/>
      <c r="DN17" s="773"/>
      <c r="DO17" s="773"/>
      <c r="DP17" s="774"/>
      <c r="DQ17" s="772"/>
      <c r="DR17" s="773"/>
      <c r="DS17" s="773"/>
      <c r="DT17" s="773"/>
      <c r="DU17" s="774"/>
      <c r="DV17" s="769"/>
      <c r="DW17" s="770"/>
      <c r="DX17" s="770"/>
      <c r="DY17" s="770"/>
      <c r="DZ17" s="775"/>
      <c r="EA17" s="223"/>
    </row>
    <row r="18" spans="1:131" s="224" customFormat="1" ht="26.25" customHeight="1" x14ac:dyDescent="0.15">
      <c r="A18" s="227">
        <v>12</v>
      </c>
      <c r="B18" s="776"/>
      <c r="C18" s="777"/>
      <c r="D18" s="777"/>
      <c r="E18" s="777"/>
      <c r="F18" s="777"/>
      <c r="G18" s="777"/>
      <c r="H18" s="777"/>
      <c r="I18" s="777"/>
      <c r="J18" s="777"/>
      <c r="K18" s="777"/>
      <c r="L18" s="777"/>
      <c r="M18" s="777"/>
      <c r="N18" s="777"/>
      <c r="O18" s="777"/>
      <c r="P18" s="778"/>
      <c r="Q18" s="779"/>
      <c r="R18" s="780"/>
      <c r="S18" s="780"/>
      <c r="T18" s="780"/>
      <c r="U18" s="780"/>
      <c r="V18" s="780"/>
      <c r="W18" s="780"/>
      <c r="X18" s="780"/>
      <c r="Y18" s="780"/>
      <c r="Z18" s="780"/>
      <c r="AA18" s="780"/>
      <c r="AB18" s="780"/>
      <c r="AC18" s="780"/>
      <c r="AD18" s="780"/>
      <c r="AE18" s="781"/>
      <c r="AF18" s="782"/>
      <c r="AG18" s="783"/>
      <c r="AH18" s="783"/>
      <c r="AI18" s="783"/>
      <c r="AJ18" s="784"/>
      <c r="AK18" s="765"/>
      <c r="AL18" s="766"/>
      <c r="AM18" s="766"/>
      <c r="AN18" s="766"/>
      <c r="AO18" s="766"/>
      <c r="AP18" s="766"/>
      <c r="AQ18" s="766"/>
      <c r="AR18" s="766"/>
      <c r="AS18" s="766"/>
      <c r="AT18" s="766"/>
      <c r="AU18" s="767"/>
      <c r="AV18" s="767"/>
      <c r="AW18" s="767"/>
      <c r="AX18" s="767"/>
      <c r="AY18" s="768"/>
      <c r="AZ18" s="221"/>
      <c r="BA18" s="221"/>
      <c r="BB18" s="221"/>
      <c r="BC18" s="221"/>
      <c r="BD18" s="221"/>
      <c r="BE18" s="222"/>
      <c r="BF18" s="222"/>
      <c r="BG18" s="222"/>
      <c r="BH18" s="222"/>
      <c r="BI18" s="222"/>
      <c r="BJ18" s="222"/>
      <c r="BK18" s="222"/>
      <c r="BL18" s="222"/>
      <c r="BM18" s="222"/>
      <c r="BN18" s="222"/>
      <c r="BO18" s="222"/>
      <c r="BP18" s="222"/>
      <c r="BQ18" s="227">
        <v>12</v>
      </c>
      <c r="BR18" s="228"/>
      <c r="BS18" s="769"/>
      <c r="BT18" s="770"/>
      <c r="BU18" s="770"/>
      <c r="BV18" s="770"/>
      <c r="BW18" s="770"/>
      <c r="BX18" s="770"/>
      <c r="BY18" s="770"/>
      <c r="BZ18" s="770"/>
      <c r="CA18" s="770"/>
      <c r="CB18" s="770"/>
      <c r="CC18" s="770"/>
      <c r="CD18" s="770"/>
      <c r="CE18" s="770"/>
      <c r="CF18" s="770"/>
      <c r="CG18" s="771"/>
      <c r="CH18" s="772"/>
      <c r="CI18" s="773"/>
      <c r="CJ18" s="773"/>
      <c r="CK18" s="773"/>
      <c r="CL18" s="774"/>
      <c r="CM18" s="772"/>
      <c r="CN18" s="773"/>
      <c r="CO18" s="773"/>
      <c r="CP18" s="773"/>
      <c r="CQ18" s="774"/>
      <c r="CR18" s="772"/>
      <c r="CS18" s="773"/>
      <c r="CT18" s="773"/>
      <c r="CU18" s="773"/>
      <c r="CV18" s="774"/>
      <c r="CW18" s="772"/>
      <c r="CX18" s="773"/>
      <c r="CY18" s="773"/>
      <c r="CZ18" s="773"/>
      <c r="DA18" s="774"/>
      <c r="DB18" s="772"/>
      <c r="DC18" s="773"/>
      <c r="DD18" s="773"/>
      <c r="DE18" s="773"/>
      <c r="DF18" s="774"/>
      <c r="DG18" s="772"/>
      <c r="DH18" s="773"/>
      <c r="DI18" s="773"/>
      <c r="DJ18" s="773"/>
      <c r="DK18" s="774"/>
      <c r="DL18" s="772"/>
      <c r="DM18" s="773"/>
      <c r="DN18" s="773"/>
      <c r="DO18" s="773"/>
      <c r="DP18" s="774"/>
      <c r="DQ18" s="772"/>
      <c r="DR18" s="773"/>
      <c r="DS18" s="773"/>
      <c r="DT18" s="773"/>
      <c r="DU18" s="774"/>
      <c r="DV18" s="769"/>
      <c r="DW18" s="770"/>
      <c r="DX18" s="770"/>
      <c r="DY18" s="770"/>
      <c r="DZ18" s="775"/>
      <c r="EA18" s="223"/>
    </row>
    <row r="19" spans="1:131" s="224" customFormat="1" ht="26.25" customHeight="1" x14ac:dyDescent="0.15">
      <c r="A19" s="227">
        <v>13</v>
      </c>
      <c r="B19" s="776"/>
      <c r="C19" s="777"/>
      <c r="D19" s="777"/>
      <c r="E19" s="777"/>
      <c r="F19" s="777"/>
      <c r="G19" s="777"/>
      <c r="H19" s="777"/>
      <c r="I19" s="777"/>
      <c r="J19" s="777"/>
      <c r="K19" s="777"/>
      <c r="L19" s="777"/>
      <c r="M19" s="777"/>
      <c r="N19" s="777"/>
      <c r="O19" s="777"/>
      <c r="P19" s="778"/>
      <c r="Q19" s="779"/>
      <c r="R19" s="780"/>
      <c r="S19" s="780"/>
      <c r="T19" s="780"/>
      <c r="U19" s="780"/>
      <c r="V19" s="780"/>
      <c r="W19" s="780"/>
      <c r="X19" s="780"/>
      <c r="Y19" s="780"/>
      <c r="Z19" s="780"/>
      <c r="AA19" s="780"/>
      <c r="AB19" s="780"/>
      <c r="AC19" s="780"/>
      <c r="AD19" s="780"/>
      <c r="AE19" s="781"/>
      <c r="AF19" s="782"/>
      <c r="AG19" s="783"/>
      <c r="AH19" s="783"/>
      <c r="AI19" s="783"/>
      <c r="AJ19" s="784"/>
      <c r="AK19" s="765"/>
      <c r="AL19" s="766"/>
      <c r="AM19" s="766"/>
      <c r="AN19" s="766"/>
      <c r="AO19" s="766"/>
      <c r="AP19" s="766"/>
      <c r="AQ19" s="766"/>
      <c r="AR19" s="766"/>
      <c r="AS19" s="766"/>
      <c r="AT19" s="766"/>
      <c r="AU19" s="767"/>
      <c r="AV19" s="767"/>
      <c r="AW19" s="767"/>
      <c r="AX19" s="767"/>
      <c r="AY19" s="768"/>
      <c r="AZ19" s="221"/>
      <c r="BA19" s="221"/>
      <c r="BB19" s="221"/>
      <c r="BC19" s="221"/>
      <c r="BD19" s="221"/>
      <c r="BE19" s="222"/>
      <c r="BF19" s="222"/>
      <c r="BG19" s="222"/>
      <c r="BH19" s="222"/>
      <c r="BI19" s="222"/>
      <c r="BJ19" s="222"/>
      <c r="BK19" s="222"/>
      <c r="BL19" s="222"/>
      <c r="BM19" s="222"/>
      <c r="BN19" s="222"/>
      <c r="BO19" s="222"/>
      <c r="BP19" s="222"/>
      <c r="BQ19" s="227">
        <v>13</v>
      </c>
      <c r="BR19" s="228"/>
      <c r="BS19" s="769"/>
      <c r="BT19" s="770"/>
      <c r="BU19" s="770"/>
      <c r="BV19" s="770"/>
      <c r="BW19" s="770"/>
      <c r="BX19" s="770"/>
      <c r="BY19" s="770"/>
      <c r="BZ19" s="770"/>
      <c r="CA19" s="770"/>
      <c r="CB19" s="770"/>
      <c r="CC19" s="770"/>
      <c r="CD19" s="770"/>
      <c r="CE19" s="770"/>
      <c r="CF19" s="770"/>
      <c r="CG19" s="771"/>
      <c r="CH19" s="772"/>
      <c r="CI19" s="773"/>
      <c r="CJ19" s="773"/>
      <c r="CK19" s="773"/>
      <c r="CL19" s="774"/>
      <c r="CM19" s="772"/>
      <c r="CN19" s="773"/>
      <c r="CO19" s="773"/>
      <c r="CP19" s="773"/>
      <c r="CQ19" s="774"/>
      <c r="CR19" s="772"/>
      <c r="CS19" s="773"/>
      <c r="CT19" s="773"/>
      <c r="CU19" s="773"/>
      <c r="CV19" s="774"/>
      <c r="CW19" s="772"/>
      <c r="CX19" s="773"/>
      <c r="CY19" s="773"/>
      <c r="CZ19" s="773"/>
      <c r="DA19" s="774"/>
      <c r="DB19" s="772"/>
      <c r="DC19" s="773"/>
      <c r="DD19" s="773"/>
      <c r="DE19" s="773"/>
      <c r="DF19" s="774"/>
      <c r="DG19" s="772"/>
      <c r="DH19" s="773"/>
      <c r="DI19" s="773"/>
      <c r="DJ19" s="773"/>
      <c r="DK19" s="774"/>
      <c r="DL19" s="772"/>
      <c r="DM19" s="773"/>
      <c r="DN19" s="773"/>
      <c r="DO19" s="773"/>
      <c r="DP19" s="774"/>
      <c r="DQ19" s="772"/>
      <c r="DR19" s="773"/>
      <c r="DS19" s="773"/>
      <c r="DT19" s="773"/>
      <c r="DU19" s="774"/>
      <c r="DV19" s="769"/>
      <c r="DW19" s="770"/>
      <c r="DX19" s="770"/>
      <c r="DY19" s="770"/>
      <c r="DZ19" s="775"/>
      <c r="EA19" s="223"/>
    </row>
    <row r="20" spans="1:131" s="224" customFormat="1" ht="26.25" customHeight="1" x14ac:dyDescent="0.15">
      <c r="A20" s="227">
        <v>14</v>
      </c>
      <c r="B20" s="776"/>
      <c r="C20" s="777"/>
      <c r="D20" s="777"/>
      <c r="E20" s="777"/>
      <c r="F20" s="777"/>
      <c r="G20" s="777"/>
      <c r="H20" s="777"/>
      <c r="I20" s="777"/>
      <c r="J20" s="777"/>
      <c r="K20" s="777"/>
      <c r="L20" s="777"/>
      <c r="M20" s="777"/>
      <c r="N20" s="777"/>
      <c r="O20" s="777"/>
      <c r="P20" s="778"/>
      <c r="Q20" s="779"/>
      <c r="R20" s="780"/>
      <c r="S20" s="780"/>
      <c r="T20" s="780"/>
      <c r="U20" s="780"/>
      <c r="V20" s="780"/>
      <c r="W20" s="780"/>
      <c r="X20" s="780"/>
      <c r="Y20" s="780"/>
      <c r="Z20" s="780"/>
      <c r="AA20" s="780"/>
      <c r="AB20" s="780"/>
      <c r="AC20" s="780"/>
      <c r="AD20" s="780"/>
      <c r="AE20" s="781"/>
      <c r="AF20" s="782"/>
      <c r="AG20" s="783"/>
      <c r="AH20" s="783"/>
      <c r="AI20" s="783"/>
      <c r="AJ20" s="784"/>
      <c r="AK20" s="765"/>
      <c r="AL20" s="766"/>
      <c r="AM20" s="766"/>
      <c r="AN20" s="766"/>
      <c r="AO20" s="766"/>
      <c r="AP20" s="766"/>
      <c r="AQ20" s="766"/>
      <c r="AR20" s="766"/>
      <c r="AS20" s="766"/>
      <c r="AT20" s="766"/>
      <c r="AU20" s="767"/>
      <c r="AV20" s="767"/>
      <c r="AW20" s="767"/>
      <c r="AX20" s="767"/>
      <c r="AY20" s="768"/>
      <c r="AZ20" s="221"/>
      <c r="BA20" s="221"/>
      <c r="BB20" s="221"/>
      <c r="BC20" s="221"/>
      <c r="BD20" s="221"/>
      <c r="BE20" s="222"/>
      <c r="BF20" s="222"/>
      <c r="BG20" s="222"/>
      <c r="BH20" s="222"/>
      <c r="BI20" s="222"/>
      <c r="BJ20" s="222"/>
      <c r="BK20" s="222"/>
      <c r="BL20" s="222"/>
      <c r="BM20" s="222"/>
      <c r="BN20" s="222"/>
      <c r="BO20" s="222"/>
      <c r="BP20" s="222"/>
      <c r="BQ20" s="227">
        <v>14</v>
      </c>
      <c r="BR20" s="228"/>
      <c r="BS20" s="769"/>
      <c r="BT20" s="770"/>
      <c r="BU20" s="770"/>
      <c r="BV20" s="770"/>
      <c r="BW20" s="770"/>
      <c r="BX20" s="770"/>
      <c r="BY20" s="770"/>
      <c r="BZ20" s="770"/>
      <c r="CA20" s="770"/>
      <c r="CB20" s="770"/>
      <c r="CC20" s="770"/>
      <c r="CD20" s="770"/>
      <c r="CE20" s="770"/>
      <c r="CF20" s="770"/>
      <c r="CG20" s="771"/>
      <c r="CH20" s="772"/>
      <c r="CI20" s="773"/>
      <c r="CJ20" s="773"/>
      <c r="CK20" s="773"/>
      <c r="CL20" s="774"/>
      <c r="CM20" s="772"/>
      <c r="CN20" s="773"/>
      <c r="CO20" s="773"/>
      <c r="CP20" s="773"/>
      <c r="CQ20" s="774"/>
      <c r="CR20" s="772"/>
      <c r="CS20" s="773"/>
      <c r="CT20" s="773"/>
      <c r="CU20" s="773"/>
      <c r="CV20" s="774"/>
      <c r="CW20" s="772"/>
      <c r="CX20" s="773"/>
      <c r="CY20" s="773"/>
      <c r="CZ20" s="773"/>
      <c r="DA20" s="774"/>
      <c r="DB20" s="772"/>
      <c r="DC20" s="773"/>
      <c r="DD20" s="773"/>
      <c r="DE20" s="773"/>
      <c r="DF20" s="774"/>
      <c r="DG20" s="772"/>
      <c r="DH20" s="773"/>
      <c r="DI20" s="773"/>
      <c r="DJ20" s="773"/>
      <c r="DK20" s="774"/>
      <c r="DL20" s="772"/>
      <c r="DM20" s="773"/>
      <c r="DN20" s="773"/>
      <c r="DO20" s="773"/>
      <c r="DP20" s="774"/>
      <c r="DQ20" s="772"/>
      <c r="DR20" s="773"/>
      <c r="DS20" s="773"/>
      <c r="DT20" s="773"/>
      <c r="DU20" s="774"/>
      <c r="DV20" s="769"/>
      <c r="DW20" s="770"/>
      <c r="DX20" s="770"/>
      <c r="DY20" s="770"/>
      <c r="DZ20" s="775"/>
      <c r="EA20" s="223"/>
    </row>
    <row r="21" spans="1:131" s="224" customFormat="1" ht="26.25" customHeight="1" thickBot="1" x14ac:dyDescent="0.2">
      <c r="A21" s="227">
        <v>15</v>
      </c>
      <c r="B21" s="776"/>
      <c r="C21" s="777"/>
      <c r="D21" s="777"/>
      <c r="E21" s="777"/>
      <c r="F21" s="777"/>
      <c r="G21" s="777"/>
      <c r="H21" s="777"/>
      <c r="I21" s="777"/>
      <c r="J21" s="777"/>
      <c r="K21" s="777"/>
      <c r="L21" s="777"/>
      <c r="M21" s="777"/>
      <c r="N21" s="777"/>
      <c r="O21" s="777"/>
      <c r="P21" s="778"/>
      <c r="Q21" s="779"/>
      <c r="R21" s="780"/>
      <c r="S21" s="780"/>
      <c r="T21" s="780"/>
      <c r="U21" s="780"/>
      <c r="V21" s="780"/>
      <c r="W21" s="780"/>
      <c r="X21" s="780"/>
      <c r="Y21" s="780"/>
      <c r="Z21" s="780"/>
      <c r="AA21" s="780"/>
      <c r="AB21" s="780"/>
      <c r="AC21" s="780"/>
      <c r="AD21" s="780"/>
      <c r="AE21" s="781"/>
      <c r="AF21" s="782"/>
      <c r="AG21" s="783"/>
      <c r="AH21" s="783"/>
      <c r="AI21" s="783"/>
      <c r="AJ21" s="784"/>
      <c r="AK21" s="765"/>
      <c r="AL21" s="766"/>
      <c r="AM21" s="766"/>
      <c r="AN21" s="766"/>
      <c r="AO21" s="766"/>
      <c r="AP21" s="766"/>
      <c r="AQ21" s="766"/>
      <c r="AR21" s="766"/>
      <c r="AS21" s="766"/>
      <c r="AT21" s="766"/>
      <c r="AU21" s="767"/>
      <c r="AV21" s="767"/>
      <c r="AW21" s="767"/>
      <c r="AX21" s="767"/>
      <c r="AY21" s="768"/>
      <c r="AZ21" s="221"/>
      <c r="BA21" s="221"/>
      <c r="BB21" s="221"/>
      <c r="BC21" s="221"/>
      <c r="BD21" s="221"/>
      <c r="BE21" s="222"/>
      <c r="BF21" s="222"/>
      <c r="BG21" s="222"/>
      <c r="BH21" s="222"/>
      <c r="BI21" s="222"/>
      <c r="BJ21" s="222"/>
      <c r="BK21" s="222"/>
      <c r="BL21" s="222"/>
      <c r="BM21" s="222"/>
      <c r="BN21" s="222"/>
      <c r="BO21" s="222"/>
      <c r="BP21" s="222"/>
      <c r="BQ21" s="227">
        <v>15</v>
      </c>
      <c r="BR21" s="228"/>
      <c r="BS21" s="769"/>
      <c r="BT21" s="770"/>
      <c r="BU21" s="770"/>
      <c r="BV21" s="770"/>
      <c r="BW21" s="770"/>
      <c r="BX21" s="770"/>
      <c r="BY21" s="770"/>
      <c r="BZ21" s="770"/>
      <c r="CA21" s="770"/>
      <c r="CB21" s="770"/>
      <c r="CC21" s="770"/>
      <c r="CD21" s="770"/>
      <c r="CE21" s="770"/>
      <c r="CF21" s="770"/>
      <c r="CG21" s="771"/>
      <c r="CH21" s="772"/>
      <c r="CI21" s="773"/>
      <c r="CJ21" s="773"/>
      <c r="CK21" s="773"/>
      <c r="CL21" s="774"/>
      <c r="CM21" s="772"/>
      <c r="CN21" s="773"/>
      <c r="CO21" s="773"/>
      <c r="CP21" s="773"/>
      <c r="CQ21" s="774"/>
      <c r="CR21" s="772"/>
      <c r="CS21" s="773"/>
      <c r="CT21" s="773"/>
      <c r="CU21" s="773"/>
      <c r="CV21" s="774"/>
      <c r="CW21" s="772"/>
      <c r="CX21" s="773"/>
      <c r="CY21" s="773"/>
      <c r="CZ21" s="773"/>
      <c r="DA21" s="774"/>
      <c r="DB21" s="772"/>
      <c r="DC21" s="773"/>
      <c r="DD21" s="773"/>
      <c r="DE21" s="773"/>
      <c r="DF21" s="774"/>
      <c r="DG21" s="772"/>
      <c r="DH21" s="773"/>
      <c r="DI21" s="773"/>
      <c r="DJ21" s="773"/>
      <c r="DK21" s="774"/>
      <c r="DL21" s="772"/>
      <c r="DM21" s="773"/>
      <c r="DN21" s="773"/>
      <c r="DO21" s="773"/>
      <c r="DP21" s="774"/>
      <c r="DQ21" s="772"/>
      <c r="DR21" s="773"/>
      <c r="DS21" s="773"/>
      <c r="DT21" s="773"/>
      <c r="DU21" s="774"/>
      <c r="DV21" s="769"/>
      <c r="DW21" s="770"/>
      <c r="DX21" s="770"/>
      <c r="DY21" s="770"/>
      <c r="DZ21" s="775"/>
      <c r="EA21" s="223"/>
    </row>
    <row r="22" spans="1:131" s="224" customFormat="1" ht="26.25" customHeight="1" x14ac:dyDescent="0.15">
      <c r="A22" s="227">
        <v>16</v>
      </c>
      <c r="B22" s="776"/>
      <c r="C22" s="777"/>
      <c r="D22" s="777"/>
      <c r="E22" s="777"/>
      <c r="F22" s="777"/>
      <c r="G22" s="777"/>
      <c r="H22" s="777"/>
      <c r="I22" s="777"/>
      <c r="J22" s="777"/>
      <c r="K22" s="777"/>
      <c r="L22" s="777"/>
      <c r="M22" s="777"/>
      <c r="N22" s="777"/>
      <c r="O22" s="777"/>
      <c r="P22" s="778"/>
      <c r="Q22" s="795"/>
      <c r="R22" s="796"/>
      <c r="S22" s="796"/>
      <c r="T22" s="796"/>
      <c r="U22" s="796"/>
      <c r="V22" s="796"/>
      <c r="W22" s="796"/>
      <c r="X22" s="796"/>
      <c r="Y22" s="796"/>
      <c r="Z22" s="796"/>
      <c r="AA22" s="796"/>
      <c r="AB22" s="796"/>
      <c r="AC22" s="796"/>
      <c r="AD22" s="796"/>
      <c r="AE22" s="797"/>
      <c r="AF22" s="782"/>
      <c r="AG22" s="783"/>
      <c r="AH22" s="783"/>
      <c r="AI22" s="783"/>
      <c r="AJ22" s="784"/>
      <c r="AK22" s="798"/>
      <c r="AL22" s="799"/>
      <c r="AM22" s="799"/>
      <c r="AN22" s="799"/>
      <c r="AO22" s="799"/>
      <c r="AP22" s="799"/>
      <c r="AQ22" s="799"/>
      <c r="AR22" s="799"/>
      <c r="AS22" s="799"/>
      <c r="AT22" s="799"/>
      <c r="AU22" s="800"/>
      <c r="AV22" s="800"/>
      <c r="AW22" s="800"/>
      <c r="AX22" s="800"/>
      <c r="AY22" s="801"/>
      <c r="AZ22" s="802" t="s">
        <v>391</v>
      </c>
      <c r="BA22" s="802"/>
      <c r="BB22" s="802"/>
      <c r="BC22" s="802"/>
      <c r="BD22" s="803"/>
      <c r="BE22" s="222"/>
      <c r="BF22" s="222"/>
      <c r="BG22" s="222"/>
      <c r="BH22" s="222"/>
      <c r="BI22" s="222"/>
      <c r="BJ22" s="222"/>
      <c r="BK22" s="222"/>
      <c r="BL22" s="222"/>
      <c r="BM22" s="222"/>
      <c r="BN22" s="222"/>
      <c r="BO22" s="222"/>
      <c r="BP22" s="222"/>
      <c r="BQ22" s="227">
        <v>16</v>
      </c>
      <c r="BR22" s="228"/>
      <c r="BS22" s="769"/>
      <c r="BT22" s="770"/>
      <c r="BU22" s="770"/>
      <c r="BV22" s="770"/>
      <c r="BW22" s="770"/>
      <c r="BX22" s="770"/>
      <c r="BY22" s="770"/>
      <c r="BZ22" s="770"/>
      <c r="CA22" s="770"/>
      <c r="CB22" s="770"/>
      <c r="CC22" s="770"/>
      <c r="CD22" s="770"/>
      <c r="CE22" s="770"/>
      <c r="CF22" s="770"/>
      <c r="CG22" s="771"/>
      <c r="CH22" s="772"/>
      <c r="CI22" s="773"/>
      <c r="CJ22" s="773"/>
      <c r="CK22" s="773"/>
      <c r="CL22" s="774"/>
      <c r="CM22" s="772"/>
      <c r="CN22" s="773"/>
      <c r="CO22" s="773"/>
      <c r="CP22" s="773"/>
      <c r="CQ22" s="774"/>
      <c r="CR22" s="772"/>
      <c r="CS22" s="773"/>
      <c r="CT22" s="773"/>
      <c r="CU22" s="773"/>
      <c r="CV22" s="774"/>
      <c r="CW22" s="772"/>
      <c r="CX22" s="773"/>
      <c r="CY22" s="773"/>
      <c r="CZ22" s="773"/>
      <c r="DA22" s="774"/>
      <c r="DB22" s="772"/>
      <c r="DC22" s="773"/>
      <c r="DD22" s="773"/>
      <c r="DE22" s="773"/>
      <c r="DF22" s="774"/>
      <c r="DG22" s="772"/>
      <c r="DH22" s="773"/>
      <c r="DI22" s="773"/>
      <c r="DJ22" s="773"/>
      <c r="DK22" s="774"/>
      <c r="DL22" s="772"/>
      <c r="DM22" s="773"/>
      <c r="DN22" s="773"/>
      <c r="DO22" s="773"/>
      <c r="DP22" s="774"/>
      <c r="DQ22" s="772"/>
      <c r="DR22" s="773"/>
      <c r="DS22" s="773"/>
      <c r="DT22" s="773"/>
      <c r="DU22" s="774"/>
      <c r="DV22" s="769"/>
      <c r="DW22" s="770"/>
      <c r="DX22" s="770"/>
      <c r="DY22" s="770"/>
      <c r="DZ22" s="775"/>
      <c r="EA22" s="223"/>
    </row>
    <row r="23" spans="1:131" s="224" customFormat="1" ht="26.25" customHeight="1" thickBot="1" x14ac:dyDescent="0.2">
      <c r="A23" s="229" t="s">
        <v>392</v>
      </c>
      <c r="B23" s="785" t="s">
        <v>393</v>
      </c>
      <c r="C23" s="786"/>
      <c r="D23" s="786"/>
      <c r="E23" s="786"/>
      <c r="F23" s="786"/>
      <c r="G23" s="786"/>
      <c r="H23" s="786"/>
      <c r="I23" s="786"/>
      <c r="J23" s="786"/>
      <c r="K23" s="786"/>
      <c r="L23" s="786"/>
      <c r="M23" s="786"/>
      <c r="N23" s="786"/>
      <c r="O23" s="786"/>
      <c r="P23" s="787"/>
      <c r="Q23" s="788"/>
      <c r="R23" s="789"/>
      <c r="S23" s="789"/>
      <c r="T23" s="789"/>
      <c r="U23" s="789"/>
      <c r="V23" s="789"/>
      <c r="W23" s="789"/>
      <c r="X23" s="789"/>
      <c r="Y23" s="789"/>
      <c r="Z23" s="789"/>
      <c r="AA23" s="789"/>
      <c r="AB23" s="789"/>
      <c r="AC23" s="789"/>
      <c r="AD23" s="789"/>
      <c r="AE23" s="790"/>
      <c r="AF23" s="791">
        <v>174</v>
      </c>
      <c r="AG23" s="789"/>
      <c r="AH23" s="789"/>
      <c r="AI23" s="789"/>
      <c r="AJ23" s="792"/>
      <c r="AK23" s="793"/>
      <c r="AL23" s="794"/>
      <c r="AM23" s="794"/>
      <c r="AN23" s="794"/>
      <c r="AO23" s="794"/>
      <c r="AP23" s="789"/>
      <c r="AQ23" s="789"/>
      <c r="AR23" s="789"/>
      <c r="AS23" s="789"/>
      <c r="AT23" s="789"/>
      <c r="AU23" s="805"/>
      <c r="AV23" s="805"/>
      <c r="AW23" s="805"/>
      <c r="AX23" s="805"/>
      <c r="AY23" s="806"/>
      <c r="AZ23" s="807" t="s">
        <v>394</v>
      </c>
      <c r="BA23" s="808"/>
      <c r="BB23" s="808"/>
      <c r="BC23" s="808"/>
      <c r="BD23" s="809"/>
      <c r="BE23" s="222"/>
      <c r="BF23" s="222"/>
      <c r="BG23" s="222"/>
      <c r="BH23" s="222"/>
      <c r="BI23" s="222"/>
      <c r="BJ23" s="222"/>
      <c r="BK23" s="222"/>
      <c r="BL23" s="222"/>
      <c r="BM23" s="222"/>
      <c r="BN23" s="222"/>
      <c r="BO23" s="222"/>
      <c r="BP23" s="222"/>
      <c r="BQ23" s="227">
        <v>17</v>
      </c>
      <c r="BR23" s="228"/>
      <c r="BS23" s="769"/>
      <c r="BT23" s="770"/>
      <c r="BU23" s="770"/>
      <c r="BV23" s="770"/>
      <c r="BW23" s="770"/>
      <c r="BX23" s="770"/>
      <c r="BY23" s="770"/>
      <c r="BZ23" s="770"/>
      <c r="CA23" s="770"/>
      <c r="CB23" s="770"/>
      <c r="CC23" s="770"/>
      <c r="CD23" s="770"/>
      <c r="CE23" s="770"/>
      <c r="CF23" s="770"/>
      <c r="CG23" s="771"/>
      <c r="CH23" s="772"/>
      <c r="CI23" s="773"/>
      <c r="CJ23" s="773"/>
      <c r="CK23" s="773"/>
      <c r="CL23" s="774"/>
      <c r="CM23" s="772"/>
      <c r="CN23" s="773"/>
      <c r="CO23" s="773"/>
      <c r="CP23" s="773"/>
      <c r="CQ23" s="774"/>
      <c r="CR23" s="772"/>
      <c r="CS23" s="773"/>
      <c r="CT23" s="773"/>
      <c r="CU23" s="773"/>
      <c r="CV23" s="774"/>
      <c r="CW23" s="772"/>
      <c r="CX23" s="773"/>
      <c r="CY23" s="773"/>
      <c r="CZ23" s="773"/>
      <c r="DA23" s="774"/>
      <c r="DB23" s="772"/>
      <c r="DC23" s="773"/>
      <c r="DD23" s="773"/>
      <c r="DE23" s="773"/>
      <c r="DF23" s="774"/>
      <c r="DG23" s="772"/>
      <c r="DH23" s="773"/>
      <c r="DI23" s="773"/>
      <c r="DJ23" s="773"/>
      <c r="DK23" s="774"/>
      <c r="DL23" s="772"/>
      <c r="DM23" s="773"/>
      <c r="DN23" s="773"/>
      <c r="DO23" s="773"/>
      <c r="DP23" s="774"/>
      <c r="DQ23" s="772"/>
      <c r="DR23" s="773"/>
      <c r="DS23" s="773"/>
      <c r="DT23" s="773"/>
      <c r="DU23" s="774"/>
      <c r="DV23" s="769"/>
      <c r="DW23" s="770"/>
      <c r="DX23" s="770"/>
      <c r="DY23" s="770"/>
      <c r="DZ23" s="775"/>
      <c r="EA23" s="223"/>
    </row>
    <row r="24" spans="1:131" s="224" customFormat="1" ht="26.25" customHeight="1" x14ac:dyDescent="0.15">
      <c r="A24" s="804" t="s">
        <v>395</v>
      </c>
      <c r="B24" s="804"/>
      <c r="C24" s="804"/>
      <c r="D24" s="804"/>
      <c r="E24" s="804"/>
      <c r="F24" s="804"/>
      <c r="G24" s="804"/>
      <c r="H24" s="804"/>
      <c r="I24" s="804"/>
      <c r="J24" s="804"/>
      <c r="K24" s="804"/>
      <c r="L24" s="804"/>
      <c r="M24" s="804"/>
      <c r="N24" s="804"/>
      <c r="O24" s="804"/>
      <c r="P24" s="804"/>
      <c r="Q24" s="804"/>
      <c r="R24" s="804"/>
      <c r="S24" s="804"/>
      <c r="T24" s="804"/>
      <c r="U24" s="804"/>
      <c r="V24" s="804"/>
      <c r="W24" s="804"/>
      <c r="X24" s="804"/>
      <c r="Y24" s="804"/>
      <c r="Z24" s="804"/>
      <c r="AA24" s="804"/>
      <c r="AB24" s="804"/>
      <c r="AC24" s="804"/>
      <c r="AD24" s="804"/>
      <c r="AE24" s="804"/>
      <c r="AF24" s="804"/>
      <c r="AG24" s="804"/>
      <c r="AH24" s="804"/>
      <c r="AI24" s="804"/>
      <c r="AJ24" s="804"/>
      <c r="AK24" s="804"/>
      <c r="AL24" s="804"/>
      <c r="AM24" s="804"/>
      <c r="AN24" s="804"/>
      <c r="AO24" s="804"/>
      <c r="AP24" s="804"/>
      <c r="AQ24" s="804"/>
      <c r="AR24" s="804"/>
      <c r="AS24" s="804"/>
      <c r="AT24" s="804"/>
      <c r="AU24" s="804"/>
      <c r="AV24" s="804"/>
      <c r="AW24" s="804"/>
      <c r="AX24" s="804"/>
      <c r="AY24" s="804"/>
      <c r="AZ24" s="221"/>
      <c r="BA24" s="221"/>
      <c r="BB24" s="221"/>
      <c r="BC24" s="221"/>
      <c r="BD24" s="221"/>
      <c r="BE24" s="222"/>
      <c r="BF24" s="222"/>
      <c r="BG24" s="222"/>
      <c r="BH24" s="222"/>
      <c r="BI24" s="222"/>
      <c r="BJ24" s="222"/>
      <c r="BK24" s="222"/>
      <c r="BL24" s="222"/>
      <c r="BM24" s="222"/>
      <c r="BN24" s="222"/>
      <c r="BO24" s="222"/>
      <c r="BP24" s="222"/>
      <c r="BQ24" s="227">
        <v>18</v>
      </c>
      <c r="BR24" s="228"/>
      <c r="BS24" s="769"/>
      <c r="BT24" s="770"/>
      <c r="BU24" s="770"/>
      <c r="BV24" s="770"/>
      <c r="BW24" s="770"/>
      <c r="BX24" s="770"/>
      <c r="BY24" s="770"/>
      <c r="BZ24" s="770"/>
      <c r="CA24" s="770"/>
      <c r="CB24" s="770"/>
      <c r="CC24" s="770"/>
      <c r="CD24" s="770"/>
      <c r="CE24" s="770"/>
      <c r="CF24" s="770"/>
      <c r="CG24" s="771"/>
      <c r="CH24" s="772"/>
      <c r="CI24" s="773"/>
      <c r="CJ24" s="773"/>
      <c r="CK24" s="773"/>
      <c r="CL24" s="774"/>
      <c r="CM24" s="772"/>
      <c r="CN24" s="773"/>
      <c r="CO24" s="773"/>
      <c r="CP24" s="773"/>
      <c r="CQ24" s="774"/>
      <c r="CR24" s="772"/>
      <c r="CS24" s="773"/>
      <c r="CT24" s="773"/>
      <c r="CU24" s="773"/>
      <c r="CV24" s="774"/>
      <c r="CW24" s="772"/>
      <c r="CX24" s="773"/>
      <c r="CY24" s="773"/>
      <c r="CZ24" s="773"/>
      <c r="DA24" s="774"/>
      <c r="DB24" s="772"/>
      <c r="DC24" s="773"/>
      <c r="DD24" s="773"/>
      <c r="DE24" s="773"/>
      <c r="DF24" s="774"/>
      <c r="DG24" s="772"/>
      <c r="DH24" s="773"/>
      <c r="DI24" s="773"/>
      <c r="DJ24" s="773"/>
      <c r="DK24" s="774"/>
      <c r="DL24" s="772"/>
      <c r="DM24" s="773"/>
      <c r="DN24" s="773"/>
      <c r="DO24" s="773"/>
      <c r="DP24" s="774"/>
      <c r="DQ24" s="772"/>
      <c r="DR24" s="773"/>
      <c r="DS24" s="773"/>
      <c r="DT24" s="773"/>
      <c r="DU24" s="774"/>
      <c r="DV24" s="769"/>
      <c r="DW24" s="770"/>
      <c r="DX24" s="770"/>
      <c r="DY24" s="770"/>
      <c r="DZ24" s="775"/>
      <c r="EA24" s="223"/>
    </row>
    <row r="25" spans="1:131" ht="26.25" customHeight="1" thickBot="1" x14ac:dyDescent="0.2">
      <c r="A25" s="721" t="s">
        <v>396</v>
      </c>
      <c r="B25" s="721"/>
      <c r="C25" s="721"/>
      <c r="D25" s="721"/>
      <c r="E25" s="721"/>
      <c r="F25" s="721"/>
      <c r="G25" s="721"/>
      <c r="H25" s="721"/>
      <c r="I25" s="721"/>
      <c r="J25" s="721"/>
      <c r="K25" s="721"/>
      <c r="L25" s="721"/>
      <c r="M25" s="721"/>
      <c r="N25" s="721"/>
      <c r="O25" s="721"/>
      <c r="P25" s="721"/>
      <c r="Q25" s="721"/>
      <c r="R25" s="721"/>
      <c r="S25" s="721"/>
      <c r="T25" s="721"/>
      <c r="U25" s="721"/>
      <c r="V25" s="721"/>
      <c r="W25" s="721"/>
      <c r="X25" s="721"/>
      <c r="Y25" s="721"/>
      <c r="Z25" s="721"/>
      <c r="AA25" s="721"/>
      <c r="AB25" s="721"/>
      <c r="AC25" s="721"/>
      <c r="AD25" s="721"/>
      <c r="AE25" s="721"/>
      <c r="AF25" s="721"/>
      <c r="AG25" s="721"/>
      <c r="AH25" s="721"/>
      <c r="AI25" s="721"/>
      <c r="AJ25" s="721"/>
      <c r="AK25" s="721"/>
      <c r="AL25" s="721"/>
      <c r="AM25" s="721"/>
      <c r="AN25" s="721"/>
      <c r="AO25" s="721"/>
      <c r="AP25" s="721"/>
      <c r="AQ25" s="721"/>
      <c r="AR25" s="721"/>
      <c r="AS25" s="721"/>
      <c r="AT25" s="721"/>
      <c r="AU25" s="721"/>
      <c r="AV25" s="721"/>
      <c r="AW25" s="721"/>
      <c r="AX25" s="721"/>
      <c r="AY25" s="721"/>
      <c r="AZ25" s="721"/>
      <c r="BA25" s="721"/>
      <c r="BB25" s="721"/>
      <c r="BC25" s="721"/>
      <c r="BD25" s="721"/>
      <c r="BE25" s="721"/>
      <c r="BF25" s="721"/>
      <c r="BG25" s="721"/>
      <c r="BH25" s="721"/>
      <c r="BI25" s="721"/>
      <c r="BJ25" s="221"/>
      <c r="BK25" s="221"/>
      <c r="BL25" s="221"/>
      <c r="BM25" s="221"/>
      <c r="BN25" s="221"/>
      <c r="BO25" s="230"/>
      <c r="BP25" s="230"/>
      <c r="BQ25" s="227">
        <v>19</v>
      </c>
      <c r="BR25" s="228"/>
      <c r="BS25" s="769"/>
      <c r="BT25" s="770"/>
      <c r="BU25" s="770"/>
      <c r="BV25" s="770"/>
      <c r="BW25" s="770"/>
      <c r="BX25" s="770"/>
      <c r="BY25" s="770"/>
      <c r="BZ25" s="770"/>
      <c r="CA25" s="770"/>
      <c r="CB25" s="770"/>
      <c r="CC25" s="770"/>
      <c r="CD25" s="770"/>
      <c r="CE25" s="770"/>
      <c r="CF25" s="770"/>
      <c r="CG25" s="771"/>
      <c r="CH25" s="772"/>
      <c r="CI25" s="773"/>
      <c r="CJ25" s="773"/>
      <c r="CK25" s="773"/>
      <c r="CL25" s="774"/>
      <c r="CM25" s="772"/>
      <c r="CN25" s="773"/>
      <c r="CO25" s="773"/>
      <c r="CP25" s="773"/>
      <c r="CQ25" s="774"/>
      <c r="CR25" s="772"/>
      <c r="CS25" s="773"/>
      <c r="CT25" s="773"/>
      <c r="CU25" s="773"/>
      <c r="CV25" s="774"/>
      <c r="CW25" s="772"/>
      <c r="CX25" s="773"/>
      <c r="CY25" s="773"/>
      <c r="CZ25" s="773"/>
      <c r="DA25" s="774"/>
      <c r="DB25" s="772"/>
      <c r="DC25" s="773"/>
      <c r="DD25" s="773"/>
      <c r="DE25" s="773"/>
      <c r="DF25" s="774"/>
      <c r="DG25" s="772"/>
      <c r="DH25" s="773"/>
      <c r="DI25" s="773"/>
      <c r="DJ25" s="773"/>
      <c r="DK25" s="774"/>
      <c r="DL25" s="772"/>
      <c r="DM25" s="773"/>
      <c r="DN25" s="773"/>
      <c r="DO25" s="773"/>
      <c r="DP25" s="774"/>
      <c r="DQ25" s="772"/>
      <c r="DR25" s="773"/>
      <c r="DS25" s="773"/>
      <c r="DT25" s="773"/>
      <c r="DU25" s="774"/>
      <c r="DV25" s="769"/>
      <c r="DW25" s="770"/>
      <c r="DX25" s="770"/>
      <c r="DY25" s="770"/>
      <c r="DZ25" s="775"/>
      <c r="EA25" s="219"/>
    </row>
    <row r="26" spans="1:131" ht="26.25" customHeight="1" x14ac:dyDescent="0.15">
      <c r="A26" s="723" t="s">
        <v>372</v>
      </c>
      <c r="B26" s="724"/>
      <c r="C26" s="724"/>
      <c r="D26" s="724"/>
      <c r="E26" s="724"/>
      <c r="F26" s="724"/>
      <c r="G26" s="724"/>
      <c r="H26" s="724"/>
      <c r="I26" s="724"/>
      <c r="J26" s="724"/>
      <c r="K26" s="724"/>
      <c r="L26" s="724"/>
      <c r="M26" s="724"/>
      <c r="N26" s="724"/>
      <c r="O26" s="724"/>
      <c r="P26" s="725"/>
      <c r="Q26" s="729" t="s">
        <v>397</v>
      </c>
      <c r="R26" s="730"/>
      <c r="S26" s="730"/>
      <c r="T26" s="730"/>
      <c r="U26" s="731"/>
      <c r="V26" s="729" t="s">
        <v>398</v>
      </c>
      <c r="W26" s="730"/>
      <c r="X26" s="730"/>
      <c r="Y26" s="730"/>
      <c r="Z26" s="731"/>
      <c r="AA26" s="729" t="s">
        <v>399</v>
      </c>
      <c r="AB26" s="730"/>
      <c r="AC26" s="730"/>
      <c r="AD26" s="730"/>
      <c r="AE26" s="730"/>
      <c r="AF26" s="810" t="s">
        <v>400</v>
      </c>
      <c r="AG26" s="811"/>
      <c r="AH26" s="811"/>
      <c r="AI26" s="811"/>
      <c r="AJ26" s="812"/>
      <c r="AK26" s="730" t="s">
        <v>401</v>
      </c>
      <c r="AL26" s="730"/>
      <c r="AM26" s="730"/>
      <c r="AN26" s="730"/>
      <c r="AO26" s="731"/>
      <c r="AP26" s="729" t="s">
        <v>402</v>
      </c>
      <c r="AQ26" s="730"/>
      <c r="AR26" s="730"/>
      <c r="AS26" s="730"/>
      <c r="AT26" s="731"/>
      <c r="AU26" s="729" t="s">
        <v>403</v>
      </c>
      <c r="AV26" s="730"/>
      <c r="AW26" s="730"/>
      <c r="AX26" s="730"/>
      <c r="AY26" s="731"/>
      <c r="AZ26" s="729" t="s">
        <v>404</v>
      </c>
      <c r="BA26" s="730"/>
      <c r="BB26" s="730"/>
      <c r="BC26" s="730"/>
      <c r="BD26" s="731"/>
      <c r="BE26" s="729" t="s">
        <v>379</v>
      </c>
      <c r="BF26" s="730"/>
      <c r="BG26" s="730"/>
      <c r="BH26" s="730"/>
      <c r="BI26" s="736"/>
      <c r="BJ26" s="221"/>
      <c r="BK26" s="221"/>
      <c r="BL26" s="221"/>
      <c r="BM26" s="221"/>
      <c r="BN26" s="221"/>
      <c r="BO26" s="230"/>
      <c r="BP26" s="230"/>
      <c r="BQ26" s="227">
        <v>20</v>
      </c>
      <c r="BR26" s="228"/>
      <c r="BS26" s="769"/>
      <c r="BT26" s="770"/>
      <c r="BU26" s="770"/>
      <c r="BV26" s="770"/>
      <c r="BW26" s="770"/>
      <c r="BX26" s="770"/>
      <c r="BY26" s="770"/>
      <c r="BZ26" s="770"/>
      <c r="CA26" s="770"/>
      <c r="CB26" s="770"/>
      <c r="CC26" s="770"/>
      <c r="CD26" s="770"/>
      <c r="CE26" s="770"/>
      <c r="CF26" s="770"/>
      <c r="CG26" s="771"/>
      <c r="CH26" s="772"/>
      <c r="CI26" s="773"/>
      <c r="CJ26" s="773"/>
      <c r="CK26" s="773"/>
      <c r="CL26" s="774"/>
      <c r="CM26" s="772"/>
      <c r="CN26" s="773"/>
      <c r="CO26" s="773"/>
      <c r="CP26" s="773"/>
      <c r="CQ26" s="774"/>
      <c r="CR26" s="772"/>
      <c r="CS26" s="773"/>
      <c r="CT26" s="773"/>
      <c r="CU26" s="773"/>
      <c r="CV26" s="774"/>
      <c r="CW26" s="772"/>
      <c r="CX26" s="773"/>
      <c r="CY26" s="773"/>
      <c r="CZ26" s="773"/>
      <c r="DA26" s="774"/>
      <c r="DB26" s="772"/>
      <c r="DC26" s="773"/>
      <c r="DD26" s="773"/>
      <c r="DE26" s="773"/>
      <c r="DF26" s="774"/>
      <c r="DG26" s="772"/>
      <c r="DH26" s="773"/>
      <c r="DI26" s="773"/>
      <c r="DJ26" s="773"/>
      <c r="DK26" s="774"/>
      <c r="DL26" s="772"/>
      <c r="DM26" s="773"/>
      <c r="DN26" s="773"/>
      <c r="DO26" s="773"/>
      <c r="DP26" s="774"/>
      <c r="DQ26" s="772"/>
      <c r="DR26" s="773"/>
      <c r="DS26" s="773"/>
      <c r="DT26" s="773"/>
      <c r="DU26" s="774"/>
      <c r="DV26" s="769"/>
      <c r="DW26" s="770"/>
      <c r="DX26" s="770"/>
      <c r="DY26" s="770"/>
      <c r="DZ26" s="775"/>
      <c r="EA26" s="219"/>
    </row>
    <row r="27" spans="1:131" ht="26.25" customHeight="1" thickBot="1" x14ac:dyDescent="0.2">
      <c r="A27" s="726"/>
      <c r="B27" s="727"/>
      <c r="C27" s="727"/>
      <c r="D27" s="727"/>
      <c r="E27" s="727"/>
      <c r="F27" s="727"/>
      <c r="G27" s="727"/>
      <c r="H27" s="727"/>
      <c r="I27" s="727"/>
      <c r="J27" s="727"/>
      <c r="K27" s="727"/>
      <c r="L27" s="727"/>
      <c r="M27" s="727"/>
      <c r="N27" s="727"/>
      <c r="O27" s="727"/>
      <c r="P27" s="728"/>
      <c r="Q27" s="732"/>
      <c r="R27" s="733"/>
      <c r="S27" s="733"/>
      <c r="T27" s="733"/>
      <c r="U27" s="734"/>
      <c r="V27" s="732"/>
      <c r="W27" s="733"/>
      <c r="X27" s="733"/>
      <c r="Y27" s="733"/>
      <c r="Z27" s="734"/>
      <c r="AA27" s="732"/>
      <c r="AB27" s="733"/>
      <c r="AC27" s="733"/>
      <c r="AD27" s="733"/>
      <c r="AE27" s="733"/>
      <c r="AF27" s="813"/>
      <c r="AG27" s="814"/>
      <c r="AH27" s="814"/>
      <c r="AI27" s="814"/>
      <c r="AJ27" s="815"/>
      <c r="AK27" s="733"/>
      <c r="AL27" s="733"/>
      <c r="AM27" s="733"/>
      <c r="AN27" s="733"/>
      <c r="AO27" s="734"/>
      <c r="AP27" s="732"/>
      <c r="AQ27" s="733"/>
      <c r="AR27" s="733"/>
      <c r="AS27" s="733"/>
      <c r="AT27" s="734"/>
      <c r="AU27" s="732"/>
      <c r="AV27" s="733"/>
      <c r="AW27" s="733"/>
      <c r="AX27" s="733"/>
      <c r="AY27" s="734"/>
      <c r="AZ27" s="732"/>
      <c r="BA27" s="733"/>
      <c r="BB27" s="733"/>
      <c r="BC27" s="733"/>
      <c r="BD27" s="734"/>
      <c r="BE27" s="732"/>
      <c r="BF27" s="733"/>
      <c r="BG27" s="733"/>
      <c r="BH27" s="733"/>
      <c r="BI27" s="738"/>
      <c r="BJ27" s="221"/>
      <c r="BK27" s="221"/>
      <c r="BL27" s="221"/>
      <c r="BM27" s="221"/>
      <c r="BN27" s="221"/>
      <c r="BO27" s="230"/>
      <c r="BP27" s="230"/>
      <c r="BQ27" s="227">
        <v>21</v>
      </c>
      <c r="BR27" s="228"/>
      <c r="BS27" s="769"/>
      <c r="BT27" s="770"/>
      <c r="BU27" s="770"/>
      <c r="BV27" s="770"/>
      <c r="BW27" s="770"/>
      <c r="BX27" s="770"/>
      <c r="BY27" s="770"/>
      <c r="BZ27" s="770"/>
      <c r="CA27" s="770"/>
      <c r="CB27" s="770"/>
      <c r="CC27" s="770"/>
      <c r="CD27" s="770"/>
      <c r="CE27" s="770"/>
      <c r="CF27" s="770"/>
      <c r="CG27" s="771"/>
      <c r="CH27" s="772"/>
      <c r="CI27" s="773"/>
      <c r="CJ27" s="773"/>
      <c r="CK27" s="773"/>
      <c r="CL27" s="774"/>
      <c r="CM27" s="772"/>
      <c r="CN27" s="773"/>
      <c r="CO27" s="773"/>
      <c r="CP27" s="773"/>
      <c r="CQ27" s="774"/>
      <c r="CR27" s="772"/>
      <c r="CS27" s="773"/>
      <c r="CT27" s="773"/>
      <c r="CU27" s="773"/>
      <c r="CV27" s="774"/>
      <c r="CW27" s="772"/>
      <c r="CX27" s="773"/>
      <c r="CY27" s="773"/>
      <c r="CZ27" s="773"/>
      <c r="DA27" s="774"/>
      <c r="DB27" s="772"/>
      <c r="DC27" s="773"/>
      <c r="DD27" s="773"/>
      <c r="DE27" s="773"/>
      <c r="DF27" s="774"/>
      <c r="DG27" s="772"/>
      <c r="DH27" s="773"/>
      <c r="DI27" s="773"/>
      <c r="DJ27" s="773"/>
      <c r="DK27" s="774"/>
      <c r="DL27" s="772"/>
      <c r="DM27" s="773"/>
      <c r="DN27" s="773"/>
      <c r="DO27" s="773"/>
      <c r="DP27" s="774"/>
      <c r="DQ27" s="772"/>
      <c r="DR27" s="773"/>
      <c r="DS27" s="773"/>
      <c r="DT27" s="773"/>
      <c r="DU27" s="774"/>
      <c r="DV27" s="769"/>
      <c r="DW27" s="770"/>
      <c r="DX27" s="770"/>
      <c r="DY27" s="770"/>
      <c r="DZ27" s="775"/>
      <c r="EA27" s="219"/>
    </row>
    <row r="28" spans="1:131" ht="26.25" customHeight="1" thickTop="1" x14ac:dyDescent="0.15">
      <c r="A28" s="231">
        <v>1</v>
      </c>
      <c r="B28" s="745" t="s">
        <v>405</v>
      </c>
      <c r="C28" s="746"/>
      <c r="D28" s="746"/>
      <c r="E28" s="746"/>
      <c r="F28" s="746"/>
      <c r="G28" s="746"/>
      <c r="H28" s="746"/>
      <c r="I28" s="746"/>
      <c r="J28" s="746"/>
      <c r="K28" s="746"/>
      <c r="L28" s="746"/>
      <c r="M28" s="746"/>
      <c r="N28" s="746"/>
      <c r="O28" s="746"/>
      <c r="P28" s="747"/>
      <c r="Q28" s="818">
        <v>598</v>
      </c>
      <c r="R28" s="819"/>
      <c r="S28" s="819"/>
      <c r="T28" s="819"/>
      <c r="U28" s="819"/>
      <c r="V28" s="819">
        <v>563</v>
      </c>
      <c r="W28" s="819"/>
      <c r="X28" s="819"/>
      <c r="Y28" s="819"/>
      <c r="Z28" s="819"/>
      <c r="AA28" s="819">
        <v>35</v>
      </c>
      <c r="AB28" s="819"/>
      <c r="AC28" s="819"/>
      <c r="AD28" s="819"/>
      <c r="AE28" s="820"/>
      <c r="AF28" s="821">
        <v>35</v>
      </c>
      <c r="AG28" s="819"/>
      <c r="AH28" s="819"/>
      <c r="AI28" s="819"/>
      <c r="AJ28" s="822"/>
      <c r="AK28" s="823">
        <v>36</v>
      </c>
      <c r="AL28" s="824"/>
      <c r="AM28" s="824"/>
      <c r="AN28" s="824"/>
      <c r="AO28" s="824"/>
      <c r="AP28" s="824" t="s">
        <v>583</v>
      </c>
      <c r="AQ28" s="824"/>
      <c r="AR28" s="824"/>
      <c r="AS28" s="824"/>
      <c r="AT28" s="824"/>
      <c r="AU28" s="824">
        <v>36</v>
      </c>
      <c r="AV28" s="824"/>
      <c r="AW28" s="824"/>
      <c r="AX28" s="824"/>
      <c r="AY28" s="824"/>
      <c r="AZ28" s="825" t="s">
        <v>583</v>
      </c>
      <c r="BA28" s="825"/>
      <c r="BB28" s="825"/>
      <c r="BC28" s="825"/>
      <c r="BD28" s="825"/>
      <c r="BE28" s="816"/>
      <c r="BF28" s="816"/>
      <c r="BG28" s="816"/>
      <c r="BH28" s="816"/>
      <c r="BI28" s="817"/>
      <c r="BJ28" s="221"/>
      <c r="BK28" s="221"/>
      <c r="BL28" s="221"/>
      <c r="BM28" s="221"/>
      <c r="BN28" s="221"/>
      <c r="BO28" s="230"/>
      <c r="BP28" s="230"/>
      <c r="BQ28" s="227">
        <v>22</v>
      </c>
      <c r="BR28" s="228"/>
      <c r="BS28" s="769"/>
      <c r="BT28" s="770"/>
      <c r="BU28" s="770"/>
      <c r="BV28" s="770"/>
      <c r="BW28" s="770"/>
      <c r="BX28" s="770"/>
      <c r="BY28" s="770"/>
      <c r="BZ28" s="770"/>
      <c r="CA28" s="770"/>
      <c r="CB28" s="770"/>
      <c r="CC28" s="770"/>
      <c r="CD28" s="770"/>
      <c r="CE28" s="770"/>
      <c r="CF28" s="770"/>
      <c r="CG28" s="771"/>
      <c r="CH28" s="772"/>
      <c r="CI28" s="773"/>
      <c r="CJ28" s="773"/>
      <c r="CK28" s="773"/>
      <c r="CL28" s="774"/>
      <c r="CM28" s="772"/>
      <c r="CN28" s="773"/>
      <c r="CO28" s="773"/>
      <c r="CP28" s="773"/>
      <c r="CQ28" s="774"/>
      <c r="CR28" s="772"/>
      <c r="CS28" s="773"/>
      <c r="CT28" s="773"/>
      <c r="CU28" s="773"/>
      <c r="CV28" s="774"/>
      <c r="CW28" s="772"/>
      <c r="CX28" s="773"/>
      <c r="CY28" s="773"/>
      <c r="CZ28" s="773"/>
      <c r="DA28" s="774"/>
      <c r="DB28" s="772"/>
      <c r="DC28" s="773"/>
      <c r="DD28" s="773"/>
      <c r="DE28" s="773"/>
      <c r="DF28" s="774"/>
      <c r="DG28" s="772"/>
      <c r="DH28" s="773"/>
      <c r="DI28" s="773"/>
      <c r="DJ28" s="773"/>
      <c r="DK28" s="774"/>
      <c r="DL28" s="772"/>
      <c r="DM28" s="773"/>
      <c r="DN28" s="773"/>
      <c r="DO28" s="773"/>
      <c r="DP28" s="774"/>
      <c r="DQ28" s="772"/>
      <c r="DR28" s="773"/>
      <c r="DS28" s="773"/>
      <c r="DT28" s="773"/>
      <c r="DU28" s="774"/>
      <c r="DV28" s="769"/>
      <c r="DW28" s="770"/>
      <c r="DX28" s="770"/>
      <c r="DY28" s="770"/>
      <c r="DZ28" s="775"/>
      <c r="EA28" s="219"/>
    </row>
    <row r="29" spans="1:131" ht="26.25" customHeight="1" x14ac:dyDescent="0.15">
      <c r="A29" s="231">
        <v>2</v>
      </c>
      <c r="B29" s="776" t="s">
        <v>406</v>
      </c>
      <c r="C29" s="777"/>
      <c r="D29" s="777"/>
      <c r="E29" s="777"/>
      <c r="F29" s="777"/>
      <c r="G29" s="777"/>
      <c r="H29" s="777"/>
      <c r="I29" s="777"/>
      <c r="J29" s="777"/>
      <c r="K29" s="777"/>
      <c r="L29" s="777"/>
      <c r="M29" s="777"/>
      <c r="N29" s="777"/>
      <c r="O29" s="777"/>
      <c r="P29" s="778"/>
      <c r="Q29" s="779">
        <v>553</v>
      </c>
      <c r="R29" s="780"/>
      <c r="S29" s="780"/>
      <c r="T29" s="780"/>
      <c r="U29" s="780"/>
      <c r="V29" s="780">
        <v>547</v>
      </c>
      <c r="W29" s="780"/>
      <c r="X29" s="780"/>
      <c r="Y29" s="780"/>
      <c r="Z29" s="780"/>
      <c r="AA29" s="780">
        <v>6</v>
      </c>
      <c r="AB29" s="780"/>
      <c r="AC29" s="780"/>
      <c r="AD29" s="780"/>
      <c r="AE29" s="781"/>
      <c r="AF29" s="782">
        <v>6</v>
      </c>
      <c r="AG29" s="783"/>
      <c r="AH29" s="783"/>
      <c r="AI29" s="783"/>
      <c r="AJ29" s="784"/>
      <c r="AK29" s="830">
        <v>82</v>
      </c>
      <c r="AL29" s="826"/>
      <c r="AM29" s="826"/>
      <c r="AN29" s="826"/>
      <c r="AO29" s="826"/>
      <c r="AP29" s="826" t="s">
        <v>583</v>
      </c>
      <c r="AQ29" s="826"/>
      <c r="AR29" s="826"/>
      <c r="AS29" s="826"/>
      <c r="AT29" s="826"/>
      <c r="AU29" s="826">
        <v>82</v>
      </c>
      <c r="AV29" s="826"/>
      <c r="AW29" s="826"/>
      <c r="AX29" s="826"/>
      <c r="AY29" s="826"/>
      <c r="AZ29" s="827" t="s">
        <v>583</v>
      </c>
      <c r="BA29" s="827"/>
      <c r="BB29" s="827"/>
      <c r="BC29" s="827"/>
      <c r="BD29" s="827"/>
      <c r="BE29" s="828"/>
      <c r="BF29" s="828"/>
      <c r="BG29" s="828"/>
      <c r="BH29" s="828"/>
      <c r="BI29" s="829"/>
      <c r="BJ29" s="221"/>
      <c r="BK29" s="221"/>
      <c r="BL29" s="221"/>
      <c r="BM29" s="221"/>
      <c r="BN29" s="221"/>
      <c r="BO29" s="230"/>
      <c r="BP29" s="230"/>
      <c r="BQ29" s="227">
        <v>23</v>
      </c>
      <c r="BR29" s="228"/>
      <c r="BS29" s="769"/>
      <c r="BT29" s="770"/>
      <c r="BU29" s="770"/>
      <c r="BV29" s="770"/>
      <c r="BW29" s="770"/>
      <c r="BX29" s="770"/>
      <c r="BY29" s="770"/>
      <c r="BZ29" s="770"/>
      <c r="CA29" s="770"/>
      <c r="CB29" s="770"/>
      <c r="CC29" s="770"/>
      <c r="CD29" s="770"/>
      <c r="CE29" s="770"/>
      <c r="CF29" s="770"/>
      <c r="CG29" s="771"/>
      <c r="CH29" s="772"/>
      <c r="CI29" s="773"/>
      <c r="CJ29" s="773"/>
      <c r="CK29" s="773"/>
      <c r="CL29" s="774"/>
      <c r="CM29" s="772"/>
      <c r="CN29" s="773"/>
      <c r="CO29" s="773"/>
      <c r="CP29" s="773"/>
      <c r="CQ29" s="774"/>
      <c r="CR29" s="772"/>
      <c r="CS29" s="773"/>
      <c r="CT29" s="773"/>
      <c r="CU29" s="773"/>
      <c r="CV29" s="774"/>
      <c r="CW29" s="772"/>
      <c r="CX29" s="773"/>
      <c r="CY29" s="773"/>
      <c r="CZ29" s="773"/>
      <c r="DA29" s="774"/>
      <c r="DB29" s="772"/>
      <c r="DC29" s="773"/>
      <c r="DD29" s="773"/>
      <c r="DE29" s="773"/>
      <c r="DF29" s="774"/>
      <c r="DG29" s="772"/>
      <c r="DH29" s="773"/>
      <c r="DI29" s="773"/>
      <c r="DJ29" s="773"/>
      <c r="DK29" s="774"/>
      <c r="DL29" s="772"/>
      <c r="DM29" s="773"/>
      <c r="DN29" s="773"/>
      <c r="DO29" s="773"/>
      <c r="DP29" s="774"/>
      <c r="DQ29" s="772"/>
      <c r="DR29" s="773"/>
      <c r="DS29" s="773"/>
      <c r="DT29" s="773"/>
      <c r="DU29" s="774"/>
      <c r="DV29" s="769"/>
      <c r="DW29" s="770"/>
      <c r="DX29" s="770"/>
      <c r="DY29" s="770"/>
      <c r="DZ29" s="775"/>
      <c r="EA29" s="219"/>
    </row>
    <row r="30" spans="1:131" ht="26.25" customHeight="1" x14ac:dyDescent="0.15">
      <c r="A30" s="231">
        <v>3</v>
      </c>
      <c r="B30" s="776" t="s">
        <v>407</v>
      </c>
      <c r="C30" s="777"/>
      <c r="D30" s="777"/>
      <c r="E30" s="777"/>
      <c r="F30" s="777"/>
      <c r="G30" s="777"/>
      <c r="H30" s="777"/>
      <c r="I30" s="777"/>
      <c r="J30" s="777"/>
      <c r="K30" s="777"/>
      <c r="L30" s="777"/>
      <c r="M30" s="777"/>
      <c r="N30" s="777"/>
      <c r="O30" s="777"/>
      <c r="P30" s="778"/>
      <c r="Q30" s="779">
        <v>66</v>
      </c>
      <c r="R30" s="780"/>
      <c r="S30" s="780"/>
      <c r="T30" s="780"/>
      <c r="U30" s="780"/>
      <c r="V30" s="780">
        <v>66</v>
      </c>
      <c r="W30" s="780"/>
      <c r="X30" s="780"/>
      <c r="Y30" s="780"/>
      <c r="Z30" s="780"/>
      <c r="AA30" s="780">
        <v>0</v>
      </c>
      <c r="AB30" s="780"/>
      <c r="AC30" s="780"/>
      <c r="AD30" s="780"/>
      <c r="AE30" s="781"/>
      <c r="AF30" s="782">
        <v>0</v>
      </c>
      <c r="AG30" s="783"/>
      <c r="AH30" s="783"/>
      <c r="AI30" s="783"/>
      <c r="AJ30" s="784"/>
      <c r="AK30" s="830">
        <v>15</v>
      </c>
      <c r="AL30" s="826"/>
      <c r="AM30" s="826"/>
      <c r="AN30" s="826"/>
      <c r="AO30" s="826"/>
      <c r="AP30" s="826" t="s">
        <v>583</v>
      </c>
      <c r="AQ30" s="826"/>
      <c r="AR30" s="826"/>
      <c r="AS30" s="826"/>
      <c r="AT30" s="826"/>
      <c r="AU30" s="826">
        <v>15</v>
      </c>
      <c r="AV30" s="826"/>
      <c r="AW30" s="826"/>
      <c r="AX30" s="826"/>
      <c r="AY30" s="826"/>
      <c r="AZ30" s="827" t="s">
        <v>583</v>
      </c>
      <c r="BA30" s="827"/>
      <c r="BB30" s="827"/>
      <c r="BC30" s="827"/>
      <c r="BD30" s="827"/>
      <c r="BE30" s="828"/>
      <c r="BF30" s="828"/>
      <c r="BG30" s="828"/>
      <c r="BH30" s="828"/>
      <c r="BI30" s="829"/>
      <c r="BJ30" s="221"/>
      <c r="BK30" s="221"/>
      <c r="BL30" s="221"/>
      <c r="BM30" s="221"/>
      <c r="BN30" s="221"/>
      <c r="BO30" s="230"/>
      <c r="BP30" s="230"/>
      <c r="BQ30" s="227">
        <v>24</v>
      </c>
      <c r="BR30" s="228"/>
      <c r="BS30" s="769"/>
      <c r="BT30" s="770"/>
      <c r="BU30" s="770"/>
      <c r="BV30" s="770"/>
      <c r="BW30" s="770"/>
      <c r="BX30" s="770"/>
      <c r="BY30" s="770"/>
      <c r="BZ30" s="770"/>
      <c r="CA30" s="770"/>
      <c r="CB30" s="770"/>
      <c r="CC30" s="770"/>
      <c r="CD30" s="770"/>
      <c r="CE30" s="770"/>
      <c r="CF30" s="770"/>
      <c r="CG30" s="771"/>
      <c r="CH30" s="772"/>
      <c r="CI30" s="773"/>
      <c r="CJ30" s="773"/>
      <c r="CK30" s="773"/>
      <c r="CL30" s="774"/>
      <c r="CM30" s="772"/>
      <c r="CN30" s="773"/>
      <c r="CO30" s="773"/>
      <c r="CP30" s="773"/>
      <c r="CQ30" s="774"/>
      <c r="CR30" s="772"/>
      <c r="CS30" s="773"/>
      <c r="CT30" s="773"/>
      <c r="CU30" s="773"/>
      <c r="CV30" s="774"/>
      <c r="CW30" s="772"/>
      <c r="CX30" s="773"/>
      <c r="CY30" s="773"/>
      <c r="CZ30" s="773"/>
      <c r="DA30" s="774"/>
      <c r="DB30" s="772"/>
      <c r="DC30" s="773"/>
      <c r="DD30" s="773"/>
      <c r="DE30" s="773"/>
      <c r="DF30" s="774"/>
      <c r="DG30" s="772"/>
      <c r="DH30" s="773"/>
      <c r="DI30" s="773"/>
      <c r="DJ30" s="773"/>
      <c r="DK30" s="774"/>
      <c r="DL30" s="772"/>
      <c r="DM30" s="773"/>
      <c r="DN30" s="773"/>
      <c r="DO30" s="773"/>
      <c r="DP30" s="774"/>
      <c r="DQ30" s="772"/>
      <c r="DR30" s="773"/>
      <c r="DS30" s="773"/>
      <c r="DT30" s="773"/>
      <c r="DU30" s="774"/>
      <c r="DV30" s="769"/>
      <c r="DW30" s="770"/>
      <c r="DX30" s="770"/>
      <c r="DY30" s="770"/>
      <c r="DZ30" s="775"/>
      <c r="EA30" s="219"/>
    </row>
    <row r="31" spans="1:131" ht="26.25" customHeight="1" x14ac:dyDescent="0.15">
      <c r="A31" s="231">
        <v>4</v>
      </c>
      <c r="B31" s="776" t="s">
        <v>408</v>
      </c>
      <c r="C31" s="777"/>
      <c r="D31" s="777"/>
      <c r="E31" s="777"/>
      <c r="F31" s="777"/>
      <c r="G31" s="777"/>
      <c r="H31" s="777"/>
      <c r="I31" s="777"/>
      <c r="J31" s="777"/>
      <c r="K31" s="777"/>
      <c r="L31" s="777"/>
      <c r="M31" s="777"/>
      <c r="N31" s="777"/>
      <c r="O31" s="777"/>
      <c r="P31" s="778"/>
      <c r="Q31" s="779">
        <v>71</v>
      </c>
      <c r="R31" s="780"/>
      <c r="S31" s="780"/>
      <c r="T31" s="780"/>
      <c r="U31" s="780"/>
      <c r="V31" s="780">
        <v>2</v>
      </c>
      <c r="W31" s="780"/>
      <c r="X31" s="780"/>
      <c r="Y31" s="780"/>
      <c r="Z31" s="780"/>
      <c r="AA31" s="780">
        <v>69</v>
      </c>
      <c r="AB31" s="780"/>
      <c r="AC31" s="780"/>
      <c r="AD31" s="780"/>
      <c r="AE31" s="781"/>
      <c r="AF31" s="782">
        <v>69</v>
      </c>
      <c r="AG31" s="783"/>
      <c r="AH31" s="783"/>
      <c r="AI31" s="783"/>
      <c r="AJ31" s="784"/>
      <c r="AK31" s="830" t="s">
        <v>583</v>
      </c>
      <c r="AL31" s="826"/>
      <c r="AM31" s="826"/>
      <c r="AN31" s="826"/>
      <c r="AO31" s="826"/>
      <c r="AP31" s="826">
        <v>1032</v>
      </c>
      <c r="AQ31" s="826"/>
      <c r="AR31" s="826"/>
      <c r="AS31" s="826"/>
      <c r="AT31" s="826"/>
      <c r="AU31" s="826" t="s">
        <v>583</v>
      </c>
      <c r="AV31" s="826"/>
      <c r="AW31" s="826"/>
      <c r="AX31" s="826"/>
      <c r="AY31" s="826"/>
      <c r="AZ31" s="827" t="s">
        <v>583</v>
      </c>
      <c r="BA31" s="827"/>
      <c r="BB31" s="827"/>
      <c r="BC31" s="827"/>
      <c r="BD31" s="827"/>
      <c r="BE31" s="828" t="s">
        <v>409</v>
      </c>
      <c r="BF31" s="828"/>
      <c r="BG31" s="828"/>
      <c r="BH31" s="828"/>
      <c r="BI31" s="829"/>
      <c r="BJ31" s="221"/>
      <c r="BK31" s="221"/>
      <c r="BL31" s="221"/>
      <c r="BM31" s="221"/>
      <c r="BN31" s="221"/>
      <c r="BO31" s="230"/>
      <c r="BP31" s="230"/>
      <c r="BQ31" s="227">
        <v>25</v>
      </c>
      <c r="BR31" s="228"/>
      <c r="BS31" s="769"/>
      <c r="BT31" s="770"/>
      <c r="BU31" s="770"/>
      <c r="BV31" s="770"/>
      <c r="BW31" s="770"/>
      <c r="BX31" s="770"/>
      <c r="BY31" s="770"/>
      <c r="BZ31" s="770"/>
      <c r="CA31" s="770"/>
      <c r="CB31" s="770"/>
      <c r="CC31" s="770"/>
      <c r="CD31" s="770"/>
      <c r="CE31" s="770"/>
      <c r="CF31" s="770"/>
      <c r="CG31" s="771"/>
      <c r="CH31" s="772"/>
      <c r="CI31" s="773"/>
      <c r="CJ31" s="773"/>
      <c r="CK31" s="773"/>
      <c r="CL31" s="774"/>
      <c r="CM31" s="772"/>
      <c r="CN31" s="773"/>
      <c r="CO31" s="773"/>
      <c r="CP31" s="773"/>
      <c r="CQ31" s="774"/>
      <c r="CR31" s="772"/>
      <c r="CS31" s="773"/>
      <c r="CT31" s="773"/>
      <c r="CU31" s="773"/>
      <c r="CV31" s="774"/>
      <c r="CW31" s="772"/>
      <c r="CX31" s="773"/>
      <c r="CY31" s="773"/>
      <c r="CZ31" s="773"/>
      <c r="DA31" s="774"/>
      <c r="DB31" s="772"/>
      <c r="DC31" s="773"/>
      <c r="DD31" s="773"/>
      <c r="DE31" s="773"/>
      <c r="DF31" s="774"/>
      <c r="DG31" s="772"/>
      <c r="DH31" s="773"/>
      <c r="DI31" s="773"/>
      <c r="DJ31" s="773"/>
      <c r="DK31" s="774"/>
      <c r="DL31" s="772"/>
      <c r="DM31" s="773"/>
      <c r="DN31" s="773"/>
      <c r="DO31" s="773"/>
      <c r="DP31" s="774"/>
      <c r="DQ31" s="772"/>
      <c r="DR31" s="773"/>
      <c r="DS31" s="773"/>
      <c r="DT31" s="773"/>
      <c r="DU31" s="774"/>
      <c r="DV31" s="769"/>
      <c r="DW31" s="770"/>
      <c r="DX31" s="770"/>
      <c r="DY31" s="770"/>
      <c r="DZ31" s="775"/>
      <c r="EA31" s="219"/>
    </row>
    <row r="32" spans="1:131" ht="26.25" customHeight="1" x14ac:dyDescent="0.15">
      <c r="A32" s="231">
        <v>5</v>
      </c>
      <c r="B32" s="776" t="s">
        <v>410</v>
      </c>
      <c r="C32" s="777"/>
      <c r="D32" s="777"/>
      <c r="E32" s="777"/>
      <c r="F32" s="777"/>
      <c r="G32" s="777"/>
      <c r="H32" s="777"/>
      <c r="I32" s="777"/>
      <c r="J32" s="777"/>
      <c r="K32" s="777"/>
      <c r="L32" s="777"/>
      <c r="M32" s="777"/>
      <c r="N32" s="777"/>
      <c r="O32" s="777"/>
      <c r="P32" s="778"/>
      <c r="Q32" s="779">
        <v>26</v>
      </c>
      <c r="R32" s="780"/>
      <c r="S32" s="780"/>
      <c r="T32" s="780"/>
      <c r="U32" s="780"/>
      <c r="V32" s="780">
        <v>6</v>
      </c>
      <c r="W32" s="780"/>
      <c r="X32" s="780"/>
      <c r="Y32" s="780"/>
      <c r="Z32" s="780"/>
      <c r="AA32" s="780">
        <v>20</v>
      </c>
      <c r="AB32" s="780"/>
      <c r="AC32" s="780"/>
      <c r="AD32" s="780"/>
      <c r="AE32" s="781"/>
      <c r="AF32" s="782">
        <v>20</v>
      </c>
      <c r="AG32" s="783"/>
      <c r="AH32" s="783"/>
      <c r="AI32" s="783"/>
      <c r="AJ32" s="784"/>
      <c r="AK32" s="830" t="s">
        <v>583</v>
      </c>
      <c r="AL32" s="826"/>
      <c r="AM32" s="826"/>
      <c r="AN32" s="826"/>
      <c r="AO32" s="826"/>
      <c r="AP32" s="826">
        <v>978</v>
      </c>
      <c r="AQ32" s="826"/>
      <c r="AR32" s="826"/>
      <c r="AS32" s="826"/>
      <c r="AT32" s="826"/>
      <c r="AU32" s="826" t="s">
        <v>583</v>
      </c>
      <c r="AV32" s="826"/>
      <c r="AW32" s="826"/>
      <c r="AX32" s="826"/>
      <c r="AY32" s="826"/>
      <c r="AZ32" s="827" t="s">
        <v>583</v>
      </c>
      <c r="BA32" s="827"/>
      <c r="BB32" s="827"/>
      <c r="BC32" s="827"/>
      <c r="BD32" s="827"/>
      <c r="BE32" s="828" t="s">
        <v>409</v>
      </c>
      <c r="BF32" s="828"/>
      <c r="BG32" s="828"/>
      <c r="BH32" s="828"/>
      <c r="BI32" s="829"/>
      <c r="BJ32" s="221"/>
      <c r="BK32" s="221"/>
      <c r="BL32" s="221"/>
      <c r="BM32" s="221"/>
      <c r="BN32" s="221"/>
      <c r="BO32" s="230"/>
      <c r="BP32" s="230"/>
      <c r="BQ32" s="227">
        <v>26</v>
      </c>
      <c r="BR32" s="228"/>
      <c r="BS32" s="769"/>
      <c r="BT32" s="770"/>
      <c r="BU32" s="770"/>
      <c r="BV32" s="770"/>
      <c r="BW32" s="770"/>
      <c r="BX32" s="770"/>
      <c r="BY32" s="770"/>
      <c r="BZ32" s="770"/>
      <c r="CA32" s="770"/>
      <c r="CB32" s="770"/>
      <c r="CC32" s="770"/>
      <c r="CD32" s="770"/>
      <c r="CE32" s="770"/>
      <c r="CF32" s="770"/>
      <c r="CG32" s="771"/>
      <c r="CH32" s="772"/>
      <c r="CI32" s="773"/>
      <c r="CJ32" s="773"/>
      <c r="CK32" s="773"/>
      <c r="CL32" s="774"/>
      <c r="CM32" s="772"/>
      <c r="CN32" s="773"/>
      <c r="CO32" s="773"/>
      <c r="CP32" s="773"/>
      <c r="CQ32" s="774"/>
      <c r="CR32" s="772"/>
      <c r="CS32" s="773"/>
      <c r="CT32" s="773"/>
      <c r="CU32" s="773"/>
      <c r="CV32" s="774"/>
      <c r="CW32" s="772"/>
      <c r="CX32" s="773"/>
      <c r="CY32" s="773"/>
      <c r="CZ32" s="773"/>
      <c r="DA32" s="774"/>
      <c r="DB32" s="772"/>
      <c r="DC32" s="773"/>
      <c r="DD32" s="773"/>
      <c r="DE32" s="773"/>
      <c r="DF32" s="774"/>
      <c r="DG32" s="772"/>
      <c r="DH32" s="773"/>
      <c r="DI32" s="773"/>
      <c r="DJ32" s="773"/>
      <c r="DK32" s="774"/>
      <c r="DL32" s="772"/>
      <c r="DM32" s="773"/>
      <c r="DN32" s="773"/>
      <c r="DO32" s="773"/>
      <c r="DP32" s="774"/>
      <c r="DQ32" s="772"/>
      <c r="DR32" s="773"/>
      <c r="DS32" s="773"/>
      <c r="DT32" s="773"/>
      <c r="DU32" s="774"/>
      <c r="DV32" s="769"/>
      <c r="DW32" s="770"/>
      <c r="DX32" s="770"/>
      <c r="DY32" s="770"/>
      <c r="DZ32" s="775"/>
      <c r="EA32" s="219"/>
    </row>
    <row r="33" spans="1:131" ht="26.25" customHeight="1" x14ac:dyDescent="0.15">
      <c r="A33" s="231">
        <v>6</v>
      </c>
      <c r="B33" s="776"/>
      <c r="C33" s="777"/>
      <c r="D33" s="777"/>
      <c r="E33" s="777"/>
      <c r="F33" s="777"/>
      <c r="G33" s="777"/>
      <c r="H33" s="777"/>
      <c r="I33" s="777"/>
      <c r="J33" s="777"/>
      <c r="K33" s="777"/>
      <c r="L33" s="777"/>
      <c r="M33" s="777"/>
      <c r="N33" s="777"/>
      <c r="O33" s="777"/>
      <c r="P33" s="778"/>
      <c r="Q33" s="779"/>
      <c r="R33" s="780"/>
      <c r="S33" s="780"/>
      <c r="T33" s="780"/>
      <c r="U33" s="780"/>
      <c r="V33" s="780"/>
      <c r="W33" s="780"/>
      <c r="X33" s="780"/>
      <c r="Y33" s="780"/>
      <c r="Z33" s="780"/>
      <c r="AA33" s="780"/>
      <c r="AB33" s="780"/>
      <c r="AC33" s="780"/>
      <c r="AD33" s="780"/>
      <c r="AE33" s="781"/>
      <c r="AF33" s="782"/>
      <c r="AG33" s="783"/>
      <c r="AH33" s="783"/>
      <c r="AI33" s="783"/>
      <c r="AJ33" s="784"/>
      <c r="AK33" s="830"/>
      <c r="AL33" s="826"/>
      <c r="AM33" s="826"/>
      <c r="AN33" s="826"/>
      <c r="AO33" s="826"/>
      <c r="AP33" s="826"/>
      <c r="AQ33" s="826"/>
      <c r="AR33" s="826"/>
      <c r="AS33" s="826"/>
      <c r="AT33" s="826"/>
      <c r="AU33" s="826"/>
      <c r="AV33" s="826"/>
      <c r="AW33" s="826"/>
      <c r="AX33" s="826"/>
      <c r="AY33" s="826"/>
      <c r="AZ33" s="827"/>
      <c r="BA33" s="827"/>
      <c r="BB33" s="827"/>
      <c r="BC33" s="827"/>
      <c r="BD33" s="827"/>
      <c r="BE33" s="828"/>
      <c r="BF33" s="828"/>
      <c r="BG33" s="828"/>
      <c r="BH33" s="828"/>
      <c r="BI33" s="829"/>
      <c r="BJ33" s="221"/>
      <c r="BK33" s="221"/>
      <c r="BL33" s="221"/>
      <c r="BM33" s="221"/>
      <c r="BN33" s="221"/>
      <c r="BO33" s="230"/>
      <c r="BP33" s="230"/>
      <c r="BQ33" s="227">
        <v>27</v>
      </c>
      <c r="BR33" s="228"/>
      <c r="BS33" s="769"/>
      <c r="BT33" s="770"/>
      <c r="BU33" s="770"/>
      <c r="BV33" s="770"/>
      <c r="BW33" s="770"/>
      <c r="BX33" s="770"/>
      <c r="BY33" s="770"/>
      <c r="BZ33" s="770"/>
      <c r="CA33" s="770"/>
      <c r="CB33" s="770"/>
      <c r="CC33" s="770"/>
      <c r="CD33" s="770"/>
      <c r="CE33" s="770"/>
      <c r="CF33" s="770"/>
      <c r="CG33" s="771"/>
      <c r="CH33" s="772"/>
      <c r="CI33" s="773"/>
      <c r="CJ33" s="773"/>
      <c r="CK33" s="773"/>
      <c r="CL33" s="774"/>
      <c r="CM33" s="772"/>
      <c r="CN33" s="773"/>
      <c r="CO33" s="773"/>
      <c r="CP33" s="773"/>
      <c r="CQ33" s="774"/>
      <c r="CR33" s="772"/>
      <c r="CS33" s="773"/>
      <c r="CT33" s="773"/>
      <c r="CU33" s="773"/>
      <c r="CV33" s="774"/>
      <c r="CW33" s="772"/>
      <c r="CX33" s="773"/>
      <c r="CY33" s="773"/>
      <c r="CZ33" s="773"/>
      <c r="DA33" s="774"/>
      <c r="DB33" s="772"/>
      <c r="DC33" s="773"/>
      <c r="DD33" s="773"/>
      <c r="DE33" s="773"/>
      <c r="DF33" s="774"/>
      <c r="DG33" s="772"/>
      <c r="DH33" s="773"/>
      <c r="DI33" s="773"/>
      <c r="DJ33" s="773"/>
      <c r="DK33" s="774"/>
      <c r="DL33" s="772"/>
      <c r="DM33" s="773"/>
      <c r="DN33" s="773"/>
      <c r="DO33" s="773"/>
      <c r="DP33" s="774"/>
      <c r="DQ33" s="772"/>
      <c r="DR33" s="773"/>
      <c r="DS33" s="773"/>
      <c r="DT33" s="773"/>
      <c r="DU33" s="774"/>
      <c r="DV33" s="769"/>
      <c r="DW33" s="770"/>
      <c r="DX33" s="770"/>
      <c r="DY33" s="770"/>
      <c r="DZ33" s="775"/>
      <c r="EA33" s="219"/>
    </row>
    <row r="34" spans="1:131" ht="26.25" customHeight="1" x14ac:dyDescent="0.15">
      <c r="A34" s="231">
        <v>7</v>
      </c>
      <c r="B34" s="776"/>
      <c r="C34" s="777"/>
      <c r="D34" s="777"/>
      <c r="E34" s="777"/>
      <c r="F34" s="777"/>
      <c r="G34" s="777"/>
      <c r="H34" s="777"/>
      <c r="I34" s="777"/>
      <c r="J34" s="777"/>
      <c r="K34" s="777"/>
      <c r="L34" s="777"/>
      <c r="M34" s="777"/>
      <c r="N34" s="777"/>
      <c r="O34" s="777"/>
      <c r="P34" s="778"/>
      <c r="Q34" s="779"/>
      <c r="R34" s="780"/>
      <c r="S34" s="780"/>
      <c r="T34" s="780"/>
      <c r="U34" s="780"/>
      <c r="V34" s="780"/>
      <c r="W34" s="780"/>
      <c r="X34" s="780"/>
      <c r="Y34" s="780"/>
      <c r="Z34" s="780"/>
      <c r="AA34" s="780"/>
      <c r="AB34" s="780"/>
      <c r="AC34" s="780"/>
      <c r="AD34" s="780"/>
      <c r="AE34" s="781"/>
      <c r="AF34" s="782"/>
      <c r="AG34" s="783"/>
      <c r="AH34" s="783"/>
      <c r="AI34" s="783"/>
      <c r="AJ34" s="784"/>
      <c r="AK34" s="830"/>
      <c r="AL34" s="826"/>
      <c r="AM34" s="826"/>
      <c r="AN34" s="826"/>
      <c r="AO34" s="826"/>
      <c r="AP34" s="826"/>
      <c r="AQ34" s="826"/>
      <c r="AR34" s="826"/>
      <c r="AS34" s="826"/>
      <c r="AT34" s="826"/>
      <c r="AU34" s="826"/>
      <c r="AV34" s="826"/>
      <c r="AW34" s="826"/>
      <c r="AX34" s="826"/>
      <c r="AY34" s="826"/>
      <c r="AZ34" s="827"/>
      <c r="BA34" s="827"/>
      <c r="BB34" s="827"/>
      <c r="BC34" s="827"/>
      <c r="BD34" s="827"/>
      <c r="BE34" s="828"/>
      <c r="BF34" s="828"/>
      <c r="BG34" s="828"/>
      <c r="BH34" s="828"/>
      <c r="BI34" s="829"/>
      <c r="BJ34" s="221"/>
      <c r="BK34" s="221"/>
      <c r="BL34" s="221"/>
      <c r="BM34" s="221"/>
      <c r="BN34" s="221"/>
      <c r="BO34" s="230"/>
      <c r="BP34" s="230"/>
      <c r="BQ34" s="227">
        <v>28</v>
      </c>
      <c r="BR34" s="228"/>
      <c r="BS34" s="769"/>
      <c r="BT34" s="770"/>
      <c r="BU34" s="770"/>
      <c r="BV34" s="770"/>
      <c r="BW34" s="770"/>
      <c r="BX34" s="770"/>
      <c r="BY34" s="770"/>
      <c r="BZ34" s="770"/>
      <c r="CA34" s="770"/>
      <c r="CB34" s="770"/>
      <c r="CC34" s="770"/>
      <c r="CD34" s="770"/>
      <c r="CE34" s="770"/>
      <c r="CF34" s="770"/>
      <c r="CG34" s="771"/>
      <c r="CH34" s="772"/>
      <c r="CI34" s="773"/>
      <c r="CJ34" s="773"/>
      <c r="CK34" s="773"/>
      <c r="CL34" s="774"/>
      <c r="CM34" s="772"/>
      <c r="CN34" s="773"/>
      <c r="CO34" s="773"/>
      <c r="CP34" s="773"/>
      <c r="CQ34" s="774"/>
      <c r="CR34" s="772"/>
      <c r="CS34" s="773"/>
      <c r="CT34" s="773"/>
      <c r="CU34" s="773"/>
      <c r="CV34" s="774"/>
      <c r="CW34" s="772"/>
      <c r="CX34" s="773"/>
      <c r="CY34" s="773"/>
      <c r="CZ34" s="773"/>
      <c r="DA34" s="774"/>
      <c r="DB34" s="772"/>
      <c r="DC34" s="773"/>
      <c r="DD34" s="773"/>
      <c r="DE34" s="773"/>
      <c r="DF34" s="774"/>
      <c r="DG34" s="772"/>
      <c r="DH34" s="773"/>
      <c r="DI34" s="773"/>
      <c r="DJ34" s="773"/>
      <c r="DK34" s="774"/>
      <c r="DL34" s="772"/>
      <c r="DM34" s="773"/>
      <c r="DN34" s="773"/>
      <c r="DO34" s="773"/>
      <c r="DP34" s="774"/>
      <c r="DQ34" s="772"/>
      <c r="DR34" s="773"/>
      <c r="DS34" s="773"/>
      <c r="DT34" s="773"/>
      <c r="DU34" s="774"/>
      <c r="DV34" s="769"/>
      <c r="DW34" s="770"/>
      <c r="DX34" s="770"/>
      <c r="DY34" s="770"/>
      <c r="DZ34" s="775"/>
      <c r="EA34" s="219"/>
    </row>
    <row r="35" spans="1:131" ht="26.25" customHeight="1" x14ac:dyDescent="0.15">
      <c r="A35" s="231">
        <v>8</v>
      </c>
      <c r="B35" s="776"/>
      <c r="C35" s="777"/>
      <c r="D35" s="777"/>
      <c r="E35" s="777"/>
      <c r="F35" s="777"/>
      <c r="G35" s="777"/>
      <c r="H35" s="777"/>
      <c r="I35" s="777"/>
      <c r="J35" s="777"/>
      <c r="K35" s="777"/>
      <c r="L35" s="777"/>
      <c r="M35" s="777"/>
      <c r="N35" s="777"/>
      <c r="O35" s="777"/>
      <c r="P35" s="778"/>
      <c r="Q35" s="779"/>
      <c r="R35" s="780"/>
      <c r="S35" s="780"/>
      <c r="T35" s="780"/>
      <c r="U35" s="780"/>
      <c r="V35" s="780"/>
      <c r="W35" s="780"/>
      <c r="X35" s="780"/>
      <c r="Y35" s="780"/>
      <c r="Z35" s="780"/>
      <c r="AA35" s="780"/>
      <c r="AB35" s="780"/>
      <c r="AC35" s="780"/>
      <c r="AD35" s="780"/>
      <c r="AE35" s="781"/>
      <c r="AF35" s="782"/>
      <c r="AG35" s="783"/>
      <c r="AH35" s="783"/>
      <c r="AI35" s="783"/>
      <c r="AJ35" s="784"/>
      <c r="AK35" s="830"/>
      <c r="AL35" s="826"/>
      <c r="AM35" s="826"/>
      <c r="AN35" s="826"/>
      <c r="AO35" s="826"/>
      <c r="AP35" s="826"/>
      <c r="AQ35" s="826"/>
      <c r="AR35" s="826"/>
      <c r="AS35" s="826"/>
      <c r="AT35" s="826"/>
      <c r="AU35" s="826"/>
      <c r="AV35" s="826"/>
      <c r="AW35" s="826"/>
      <c r="AX35" s="826"/>
      <c r="AY35" s="826"/>
      <c r="AZ35" s="827"/>
      <c r="BA35" s="827"/>
      <c r="BB35" s="827"/>
      <c r="BC35" s="827"/>
      <c r="BD35" s="827"/>
      <c r="BE35" s="828"/>
      <c r="BF35" s="828"/>
      <c r="BG35" s="828"/>
      <c r="BH35" s="828"/>
      <c r="BI35" s="829"/>
      <c r="BJ35" s="221"/>
      <c r="BK35" s="221"/>
      <c r="BL35" s="221"/>
      <c r="BM35" s="221"/>
      <c r="BN35" s="221"/>
      <c r="BO35" s="230"/>
      <c r="BP35" s="230"/>
      <c r="BQ35" s="227">
        <v>29</v>
      </c>
      <c r="BR35" s="228"/>
      <c r="BS35" s="769"/>
      <c r="BT35" s="770"/>
      <c r="BU35" s="770"/>
      <c r="BV35" s="770"/>
      <c r="BW35" s="770"/>
      <c r="BX35" s="770"/>
      <c r="BY35" s="770"/>
      <c r="BZ35" s="770"/>
      <c r="CA35" s="770"/>
      <c r="CB35" s="770"/>
      <c r="CC35" s="770"/>
      <c r="CD35" s="770"/>
      <c r="CE35" s="770"/>
      <c r="CF35" s="770"/>
      <c r="CG35" s="771"/>
      <c r="CH35" s="772"/>
      <c r="CI35" s="773"/>
      <c r="CJ35" s="773"/>
      <c r="CK35" s="773"/>
      <c r="CL35" s="774"/>
      <c r="CM35" s="772"/>
      <c r="CN35" s="773"/>
      <c r="CO35" s="773"/>
      <c r="CP35" s="773"/>
      <c r="CQ35" s="774"/>
      <c r="CR35" s="772"/>
      <c r="CS35" s="773"/>
      <c r="CT35" s="773"/>
      <c r="CU35" s="773"/>
      <c r="CV35" s="774"/>
      <c r="CW35" s="772"/>
      <c r="CX35" s="773"/>
      <c r="CY35" s="773"/>
      <c r="CZ35" s="773"/>
      <c r="DA35" s="774"/>
      <c r="DB35" s="772"/>
      <c r="DC35" s="773"/>
      <c r="DD35" s="773"/>
      <c r="DE35" s="773"/>
      <c r="DF35" s="774"/>
      <c r="DG35" s="772"/>
      <c r="DH35" s="773"/>
      <c r="DI35" s="773"/>
      <c r="DJ35" s="773"/>
      <c r="DK35" s="774"/>
      <c r="DL35" s="772"/>
      <c r="DM35" s="773"/>
      <c r="DN35" s="773"/>
      <c r="DO35" s="773"/>
      <c r="DP35" s="774"/>
      <c r="DQ35" s="772"/>
      <c r="DR35" s="773"/>
      <c r="DS35" s="773"/>
      <c r="DT35" s="773"/>
      <c r="DU35" s="774"/>
      <c r="DV35" s="769"/>
      <c r="DW35" s="770"/>
      <c r="DX35" s="770"/>
      <c r="DY35" s="770"/>
      <c r="DZ35" s="775"/>
      <c r="EA35" s="219"/>
    </row>
    <row r="36" spans="1:131" ht="26.25" customHeight="1" x14ac:dyDescent="0.15">
      <c r="A36" s="231">
        <v>9</v>
      </c>
      <c r="B36" s="776"/>
      <c r="C36" s="777"/>
      <c r="D36" s="777"/>
      <c r="E36" s="777"/>
      <c r="F36" s="777"/>
      <c r="G36" s="777"/>
      <c r="H36" s="777"/>
      <c r="I36" s="777"/>
      <c r="J36" s="777"/>
      <c r="K36" s="777"/>
      <c r="L36" s="777"/>
      <c r="M36" s="777"/>
      <c r="N36" s="777"/>
      <c r="O36" s="777"/>
      <c r="P36" s="778"/>
      <c r="Q36" s="779"/>
      <c r="R36" s="780"/>
      <c r="S36" s="780"/>
      <c r="T36" s="780"/>
      <c r="U36" s="780"/>
      <c r="V36" s="780"/>
      <c r="W36" s="780"/>
      <c r="X36" s="780"/>
      <c r="Y36" s="780"/>
      <c r="Z36" s="780"/>
      <c r="AA36" s="780"/>
      <c r="AB36" s="780"/>
      <c r="AC36" s="780"/>
      <c r="AD36" s="780"/>
      <c r="AE36" s="781"/>
      <c r="AF36" s="782"/>
      <c r="AG36" s="783"/>
      <c r="AH36" s="783"/>
      <c r="AI36" s="783"/>
      <c r="AJ36" s="784"/>
      <c r="AK36" s="830"/>
      <c r="AL36" s="826"/>
      <c r="AM36" s="826"/>
      <c r="AN36" s="826"/>
      <c r="AO36" s="826"/>
      <c r="AP36" s="826"/>
      <c r="AQ36" s="826"/>
      <c r="AR36" s="826"/>
      <c r="AS36" s="826"/>
      <c r="AT36" s="826"/>
      <c r="AU36" s="826"/>
      <c r="AV36" s="826"/>
      <c r="AW36" s="826"/>
      <c r="AX36" s="826"/>
      <c r="AY36" s="826"/>
      <c r="AZ36" s="827"/>
      <c r="BA36" s="827"/>
      <c r="BB36" s="827"/>
      <c r="BC36" s="827"/>
      <c r="BD36" s="827"/>
      <c r="BE36" s="828"/>
      <c r="BF36" s="828"/>
      <c r="BG36" s="828"/>
      <c r="BH36" s="828"/>
      <c r="BI36" s="829"/>
      <c r="BJ36" s="221"/>
      <c r="BK36" s="221"/>
      <c r="BL36" s="221"/>
      <c r="BM36" s="221"/>
      <c r="BN36" s="221"/>
      <c r="BO36" s="230"/>
      <c r="BP36" s="230"/>
      <c r="BQ36" s="227">
        <v>30</v>
      </c>
      <c r="BR36" s="228"/>
      <c r="BS36" s="769"/>
      <c r="BT36" s="770"/>
      <c r="BU36" s="770"/>
      <c r="BV36" s="770"/>
      <c r="BW36" s="770"/>
      <c r="BX36" s="770"/>
      <c r="BY36" s="770"/>
      <c r="BZ36" s="770"/>
      <c r="CA36" s="770"/>
      <c r="CB36" s="770"/>
      <c r="CC36" s="770"/>
      <c r="CD36" s="770"/>
      <c r="CE36" s="770"/>
      <c r="CF36" s="770"/>
      <c r="CG36" s="771"/>
      <c r="CH36" s="772"/>
      <c r="CI36" s="773"/>
      <c r="CJ36" s="773"/>
      <c r="CK36" s="773"/>
      <c r="CL36" s="774"/>
      <c r="CM36" s="772"/>
      <c r="CN36" s="773"/>
      <c r="CO36" s="773"/>
      <c r="CP36" s="773"/>
      <c r="CQ36" s="774"/>
      <c r="CR36" s="772"/>
      <c r="CS36" s="773"/>
      <c r="CT36" s="773"/>
      <c r="CU36" s="773"/>
      <c r="CV36" s="774"/>
      <c r="CW36" s="772"/>
      <c r="CX36" s="773"/>
      <c r="CY36" s="773"/>
      <c r="CZ36" s="773"/>
      <c r="DA36" s="774"/>
      <c r="DB36" s="772"/>
      <c r="DC36" s="773"/>
      <c r="DD36" s="773"/>
      <c r="DE36" s="773"/>
      <c r="DF36" s="774"/>
      <c r="DG36" s="772"/>
      <c r="DH36" s="773"/>
      <c r="DI36" s="773"/>
      <c r="DJ36" s="773"/>
      <c r="DK36" s="774"/>
      <c r="DL36" s="772"/>
      <c r="DM36" s="773"/>
      <c r="DN36" s="773"/>
      <c r="DO36" s="773"/>
      <c r="DP36" s="774"/>
      <c r="DQ36" s="772"/>
      <c r="DR36" s="773"/>
      <c r="DS36" s="773"/>
      <c r="DT36" s="773"/>
      <c r="DU36" s="774"/>
      <c r="DV36" s="769"/>
      <c r="DW36" s="770"/>
      <c r="DX36" s="770"/>
      <c r="DY36" s="770"/>
      <c r="DZ36" s="775"/>
      <c r="EA36" s="219"/>
    </row>
    <row r="37" spans="1:131" ht="26.25" customHeight="1" x14ac:dyDescent="0.15">
      <c r="A37" s="231">
        <v>10</v>
      </c>
      <c r="B37" s="776"/>
      <c r="C37" s="777"/>
      <c r="D37" s="777"/>
      <c r="E37" s="777"/>
      <c r="F37" s="777"/>
      <c r="G37" s="777"/>
      <c r="H37" s="777"/>
      <c r="I37" s="777"/>
      <c r="J37" s="777"/>
      <c r="K37" s="777"/>
      <c r="L37" s="777"/>
      <c r="M37" s="777"/>
      <c r="N37" s="777"/>
      <c r="O37" s="777"/>
      <c r="P37" s="778"/>
      <c r="Q37" s="779"/>
      <c r="R37" s="780"/>
      <c r="S37" s="780"/>
      <c r="T37" s="780"/>
      <c r="U37" s="780"/>
      <c r="V37" s="780"/>
      <c r="W37" s="780"/>
      <c r="X37" s="780"/>
      <c r="Y37" s="780"/>
      <c r="Z37" s="780"/>
      <c r="AA37" s="780"/>
      <c r="AB37" s="780"/>
      <c r="AC37" s="780"/>
      <c r="AD37" s="780"/>
      <c r="AE37" s="781"/>
      <c r="AF37" s="782"/>
      <c r="AG37" s="783"/>
      <c r="AH37" s="783"/>
      <c r="AI37" s="783"/>
      <c r="AJ37" s="784"/>
      <c r="AK37" s="830"/>
      <c r="AL37" s="826"/>
      <c r="AM37" s="826"/>
      <c r="AN37" s="826"/>
      <c r="AO37" s="826"/>
      <c r="AP37" s="826"/>
      <c r="AQ37" s="826"/>
      <c r="AR37" s="826"/>
      <c r="AS37" s="826"/>
      <c r="AT37" s="826"/>
      <c r="AU37" s="826"/>
      <c r="AV37" s="826"/>
      <c r="AW37" s="826"/>
      <c r="AX37" s="826"/>
      <c r="AY37" s="826"/>
      <c r="AZ37" s="827"/>
      <c r="BA37" s="827"/>
      <c r="BB37" s="827"/>
      <c r="BC37" s="827"/>
      <c r="BD37" s="827"/>
      <c r="BE37" s="828"/>
      <c r="BF37" s="828"/>
      <c r="BG37" s="828"/>
      <c r="BH37" s="828"/>
      <c r="BI37" s="829"/>
      <c r="BJ37" s="221"/>
      <c r="BK37" s="221"/>
      <c r="BL37" s="221"/>
      <c r="BM37" s="221"/>
      <c r="BN37" s="221"/>
      <c r="BO37" s="230"/>
      <c r="BP37" s="230"/>
      <c r="BQ37" s="227">
        <v>31</v>
      </c>
      <c r="BR37" s="228"/>
      <c r="BS37" s="769"/>
      <c r="BT37" s="770"/>
      <c r="BU37" s="770"/>
      <c r="BV37" s="770"/>
      <c r="BW37" s="770"/>
      <c r="BX37" s="770"/>
      <c r="BY37" s="770"/>
      <c r="BZ37" s="770"/>
      <c r="CA37" s="770"/>
      <c r="CB37" s="770"/>
      <c r="CC37" s="770"/>
      <c r="CD37" s="770"/>
      <c r="CE37" s="770"/>
      <c r="CF37" s="770"/>
      <c r="CG37" s="771"/>
      <c r="CH37" s="772"/>
      <c r="CI37" s="773"/>
      <c r="CJ37" s="773"/>
      <c r="CK37" s="773"/>
      <c r="CL37" s="774"/>
      <c r="CM37" s="772"/>
      <c r="CN37" s="773"/>
      <c r="CO37" s="773"/>
      <c r="CP37" s="773"/>
      <c r="CQ37" s="774"/>
      <c r="CR37" s="772"/>
      <c r="CS37" s="773"/>
      <c r="CT37" s="773"/>
      <c r="CU37" s="773"/>
      <c r="CV37" s="774"/>
      <c r="CW37" s="772"/>
      <c r="CX37" s="773"/>
      <c r="CY37" s="773"/>
      <c r="CZ37" s="773"/>
      <c r="DA37" s="774"/>
      <c r="DB37" s="772"/>
      <c r="DC37" s="773"/>
      <c r="DD37" s="773"/>
      <c r="DE37" s="773"/>
      <c r="DF37" s="774"/>
      <c r="DG37" s="772"/>
      <c r="DH37" s="773"/>
      <c r="DI37" s="773"/>
      <c r="DJ37" s="773"/>
      <c r="DK37" s="774"/>
      <c r="DL37" s="772"/>
      <c r="DM37" s="773"/>
      <c r="DN37" s="773"/>
      <c r="DO37" s="773"/>
      <c r="DP37" s="774"/>
      <c r="DQ37" s="772"/>
      <c r="DR37" s="773"/>
      <c r="DS37" s="773"/>
      <c r="DT37" s="773"/>
      <c r="DU37" s="774"/>
      <c r="DV37" s="769"/>
      <c r="DW37" s="770"/>
      <c r="DX37" s="770"/>
      <c r="DY37" s="770"/>
      <c r="DZ37" s="775"/>
      <c r="EA37" s="219"/>
    </row>
    <row r="38" spans="1:131" ht="26.25" customHeight="1" x14ac:dyDescent="0.15">
      <c r="A38" s="231">
        <v>11</v>
      </c>
      <c r="B38" s="776"/>
      <c r="C38" s="777"/>
      <c r="D38" s="777"/>
      <c r="E38" s="777"/>
      <c r="F38" s="777"/>
      <c r="G38" s="777"/>
      <c r="H38" s="777"/>
      <c r="I38" s="777"/>
      <c r="J38" s="777"/>
      <c r="K38" s="777"/>
      <c r="L38" s="777"/>
      <c r="M38" s="777"/>
      <c r="N38" s="777"/>
      <c r="O38" s="777"/>
      <c r="P38" s="778"/>
      <c r="Q38" s="779"/>
      <c r="R38" s="780"/>
      <c r="S38" s="780"/>
      <c r="T38" s="780"/>
      <c r="U38" s="780"/>
      <c r="V38" s="780"/>
      <c r="W38" s="780"/>
      <c r="X38" s="780"/>
      <c r="Y38" s="780"/>
      <c r="Z38" s="780"/>
      <c r="AA38" s="780"/>
      <c r="AB38" s="780"/>
      <c r="AC38" s="780"/>
      <c r="AD38" s="780"/>
      <c r="AE38" s="781"/>
      <c r="AF38" s="782"/>
      <c r="AG38" s="783"/>
      <c r="AH38" s="783"/>
      <c r="AI38" s="783"/>
      <c r="AJ38" s="784"/>
      <c r="AK38" s="830"/>
      <c r="AL38" s="826"/>
      <c r="AM38" s="826"/>
      <c r="AN38" s="826"/>
      <c r="AO38" s="826"/>
      <c r="AP38" s="826"/>
      <c r="AQ38" s="826"/>
      <c r="AR38" s="826"/>
      <c r="AS38" s="826"/>
      <c r="AT38" s="826"/>
      <c r="AU38" s="826"/>
      <c r="AV38" s="826"/>
      <c r="AW38" s="826"/>
      <c r="AX38" s="826"/>
      <c r="AY38" s="826"/>
      <c r="AZ38" s="827"/>
      <c r="BA38" s="827"/>
      <c r="BB38" s="827"/>
      <c r="BC38" s="827"/>
      <c r="BD38" s="827"/>
      <c r="BE38" s="828"/>
      <c r="BF38" s="828"/>
      <c r="BG38" s="828"/>
      <c r="BH38" s="828"/>
      <c r="BI38" s="829"/>
      <c r="BJ38" s="221"/>
      <c r="BK38" s="221"/>
      <c r="BL38" s="221"/>
      <c r="BM38" s="221"/>
      <c r="BN38" s="221"/>
      <c r="BO38" s="230"/>
      <c r="BP38" s="230"/>
      <c r="BQ38" s="227">
        <v>32</v>
      </c>
      <c r="BR38" s="228"/>
      <c r="BS38" s="769"/>
      <c r="BT38" s="770"/>
      <c r="BU38" s="770"/>
      <c r="BV38" s="770"/>
      <c r="BW38" s="770"/>
      <c r="BX38" s="770"/>
      <c r="BY38" s="770"/>
      <c r="BZ38" s="770"/>
      <c r="CA38" s="770"/>
      <c r="CB38" s="770"/>
      <c r="CC38" s="770"/>
      <c r="CD38" s="770"/>
      <c r="CE38" s="770"/>
      <c r="CF38" s="770"/>
      <c r="CG38" s="771"/>
      <c r="CH38" s="772"/>
      <c r="CI38" s="773"/>
      <c r="CJ38" s="773"/>
      <c r="CK38" s="773"/>
      <c r="CL38" s="774"/>
      <c r="CM38" s="772"/>
      <c r="CN38" s="773"/>
      <c r="CO38" s="773"/>
      <c r="CP38" s="773"/>
      <c r="CQ38" s="774"/>
      <c r="CR38" s="772"/>
      <c r="CS38" s="773"/>
      <c r="CT38" s="773"/>
      <c r="CU38" s="773"/>
      <c r="CV38" s="774"/>
      <c r="CW38" s="772"/>
      <c r="CX38" s="773"/>
      <c r="CY38" s="773"/>
      <c r="CZ38" s="773"/>
      <c r="DA38" s="774"/>
      <c r="DB38" s="772"/>
      <c r="DC38" s="773"/>
      <c r="DD38" s="773"/>
      <c r="DE38" s="773"/>
      <c r="DF38" s="774"/>
      <c r="DG38" s="772"/>
      <c r="DH38" s="773"/>
      <c r="DI38" s="773"/>
      <c r="DJ38" s="773"/>
      <c r="DK38" s="774"/>
      <c r="DL38" s="772"/>
      <c r="DM38" s="773"/>
      <c r="DN38" s="773"/>
      <c r="DO38" s="773"/>
      <c r="DP38" s="774"/>
      <c r="DQ38" s="772"/>
      <c r="DR38" s="773"/>
      <c r="DS38" s="773"/>
      <c r="DT38" s="773"/>
      <c r="DU38" s="774"/>
      <c r="DV38" s="769"/>
      <c r="DW38" s="770"/>
      <c r="DX38" s="770"/>
      <c r="DY38" s="770"/>
      <c r="DZ38" s="775"/>
      <c r="EA38" s="219"/>
    </row>
    <row r="39" spans="1:131" ht="26.25" customHeight="1" x14ac:dyDescent="0.15">
      <c r="A39" s="231">
        <v>12</v>
      </c>
      <c r="B39" s="776"/>
      <c r="C39" s="777"/>
      <c r="D39" s="777"/>
      <c r="E39" s="777"/>
      <c r="F39" s="777"/>
      <c r="G39" s="777"/>
      <c r="H39" s="777"/>
      <c r="I39" s="777"/>
      <c r="J39" s="777"/>
      <c r="K39" s="777"/>
      <c r="L39" s="777"/>
      <c r="M39" s="777"/>
      <c r="N39" s="777"/>
      <c r="O39" s="777"/>
      <c r="P39" s="778"/>
      <c r="Q39" s="779"/>
      <c r="R39" s="780"/>
      <c r="S39" s="780"/>
      <c r="T39" s="780"/>
      <c r="U39" s="780"/>
      <c r="V39" s="780"/>
      <c r="W39" s="780"/>
      <c r="X39" s="780"/>
      <c r="Y39" s="780"/>
      <c r="Z39" s="780"/>
      <c r="AA39" s="780"/>
      <c r="AB39" s="780"/>
      <c r="AC39" s="780"/>
      <c r="AD39" s="780"/>
      <c r="AE39" s="781"/>
      <c r="AF39" s="782"/>
      <c r="AG39" s="783"/>
      <c r="AH39" s="783"/>
      <c r="AI39" s="783"/>
      <c r="AJ39" s="784"/>
      <c r="AK39" s="830"/>
      <c r="AL39" s="826"/>
      <c r="AM39" s="826"/>
      <c r="AN39" s="826"/>
      <c r="AO39" s="826"/>
      <c r="AP39" s="826"/>
      <c r="AQ39" s="826"/>
      <c r="AR39" s="826"/>
      <c r="AS39" s="826"/>
      <c r="AT39" s="826"/>
      <c r="AU39" s="826"/>
      <c r="AV39" s="826"/>
      <c r="AW39" s="826"/>
      <c r="AX39" s="826"/>
      <c r="AY39" s="826"/>
      <c r="AZ39" s="827"/>
      <c r="BA39" s="827"/>
      <c r="BB39" s="827"/>
      <c r="BC39" s="827"/>
      <c r="BD39" s="827"/>
      <c r="BE39" s="828"/>
      <c r="BF39" s="828"/>
      <c r="BG39" s="828"/>
      <c r="BH39" s="828"/>
      <c r="BI39" s="829"/>
      <c r="BJ39" s="221"/>
      <c r="BK39" s="221"/>
      <c r="BL39" s="221"/>
      <c r="BM39" s="221"/>
      <c r="BN39" s="221"/>
      <c r="BO39" s="230"/>
      <c r="BP39" s="230"/>
      <c r="BQ39" s="227">
        <v>33</v>
      </c>
      <c r="BR39" s="228"/>
      <c r="BS39" s="769"/>
      <c r="BT39" s="770"/>
      <c r="BU39" s="770"/>
      <c r="BV39" s="770"/>
      <c r="BW39" s="770"/>
      <c r="BX39" s="770"/>
      <c r="BY39" s="770"/>
      <c r="BZ39" s="770"/>
      <c r="CA39" s="770"/>
      <c r="CB39" s="770"/>
      <c r="CC39" s="770"/>
      <c r="CD39" s="770"/>
      <c r="CE39" s="770"/>
      <c r="CF39" s="770"/>
      <c r="CG39" s="771"/>
      <c r="CH39" s="772"/>
      <c r="CI39" s="773"/>
      <c r="CJ39" s="773"/>
      <c r="CK39" s="773"/>
      <c r="CL39" s="774"/>
      <c r="CM39" s="772"/>
      <c r="CN39" s="773"/>
      <c r="CO39" s="773"/>
      <c r="CP39" s="773"/>
      <c r="CQ39" s="774"/>
      <c r="CR39" s="772"/>
      <c r="CS39" s="773"/>
      <c r="CT39" s="773"/>
      <c r="CU39" s="773"/>
      <c r="CV39" s="774"/>
      <c r="CW39" s="772"/>
      <c r="CX39" s="773"/>
      <c r="CY39" s="773"/>
      <c r="CZ39" s="773"/>
      <c r="DA39" s="774"/>
      <c r="DB39" s="772"/>
      <c r="DC39" s="773"/>
      <c r="DD39" s="773"/>
      <c r="DE39" s="773"/>
      <c r="DF39" s="774"/>
      <c r="DG39" s="772"/>
      <c r="DH39" s="773"/>
      <c r="DI39" s="773"/>
      <c r="DJ39" s="773"/>
      <c r="DK39" s="774"/>
      <c r="DL39" s="772"/>
      <c r="DM39" s="773"/>
      <c r="DN39" s="773"/>
      <c r="DO39" s="773"/>
      <c r="DP39" s="774"/>
      <c r="DQ39" s="772"/>
      <c r="DR39" s="773"/>
      <c r="DS39" s="773"/>
      <c r="DT39" s="773"/>
      <c r="DU39" s="774"/>
      <c r="DV39" s="769"/>
      <c r="DW39" s="770"/>
      <c r="DX39" s="770"/>
      <c r="DY39" s="770"/>
      <c r="DZ39" s="775"/>
      <c r="EA39" s="219"/>
    </row>
    <row r="40" spans="1:131" ht="26.25" customHeight="1" x14ac:dyDescent="0.15">
      <c r="A40" s="227">
        <v>13</v>
      </c>
      <c r="B40" s="776"/>
      <c r="C40" s="777"/>
      <c r="D40" s="777"/>
      <c r="E40" s="777"/>
      <c r="F40" s="777"/>
      <c r="G40" s="777"/>
      <c r="H40" s="777"/>
      <c r="I40" s="777"/>
      <c r="J40" s="777"/>
      <c r="K40" s="777"/>
      <c r="L40" s="777"/>
      <c r="M40" s="777"/>
      <c r="N40" s="777"/>
      <c r="O40" s="777"/>
      <c r="P40" s="778"/>
      <c r="Q40" s="779"/>
      <c r="R40" s="780"/>
      <c r="S40" s="780"/>
      <c r="T40" s="780"/>
      <c r="U40" s="780"/>
      <c r="V40" s="780"/>
      <c r="W40" s="780"/>
      <c r="X40" s="780"/>
      <c r="Y40" s="780"/>
      <c r="Z40" s="780"/>
      <c r="AA40" s="780"/>
      <c r="AB40" s="780"/>
      <c r="AC40" s="780"/>
      <c r="AD40" s="780"/>
      <c r="AE40" s="781"/>
      <c r="AF40" s="782"/>
      <c r="AG40" s="783"/>
      <c r="AH40" s="783"/>
      <c r="AI40" s="783"/>
      <c r="AJ40" s="784"/>
      <c r="AK40" s="830"/>
      <c r="AL40" s="826"/>
      <c r="AM40" s="826"/>
      <c r="AN40" s="826"/>
      <c r="AO40" s="826"/>
      <c r="AP40" s="826"/>
      <c r="AQ40" s="826"/>
      <c r="AR40" s="826"/>
      <c r="AS40" s="826"/>
      <c r="AT40" s="826"/>
      <c r="AU40" s="826"/>
      <c r="AV40" s="826"/>
      <c r="AW40" s="826"/>
      <c r="AX40" s="826"/>
      <c r="AY40" s="826"/>
      <c r="AZ40" s="827"/>
      <c r="BA40" s="827"/>
      <c r="BB40" s="827"/>
      <c r="BC40" s="827"/>
      <c r="BD40" s="827"/>
      <c r="BE40" s="828"/>
      <c r="BF40" s="828"/>
      <c r="BG40" s="828"/>
      <c r="BH40" s="828"/>
      <c r="BI40" s="829"/>
      <c r="BJ40" s="221"/>
      <c r="BK40" s="221"/>
      <c r="BL40" s="221"/>
      <c r="BM40" s="221"/>
      <c r="BN40" s="221"/>
      <c r="BO40" s="230"/>
      <c r="BP40" s="230"/>
      <c r="BQ40" s="227">
        <v>34</v>
      </c>
      <c r="BR40" s="228"/>
      <c r="BS40" s="769"/>
      <c r="BT40" s="770"/>
      <c r="BU40" s="770"/>
      <c r="BV40" s="770"/>
      <c r="BW40" s="770"/>
      <c r="BX40" s="770"/>
      <c r="BY40" s="770"/>
      <c r="BZ40" s="770"/>
      <c r="CA40" s="770"/>
      <c r="CB40" s="770"/>
      <c r="CC40" s="770"/>
      <c r="CD40" s="770"/>
      <c r="CE40" s="770"/>
      <c r="CF40" s="770"/>
      <c r="CG40" s="771"/>
      <c r="CH40" s="772"/>
      <c r="CI40" s="773"/>
      <c r="CJ40" s="773"/>
      <c r="CK40" s="773"/>
      <c r="CL40" s="774"/>
      <c r="CM40" s="772"/>
      <c r="CN40" s="773"/>
      <c r="CO40" s="773"/>
      <c r="CP40" s="773"/>
      <c r="CQ40" s="774"/>
      <c r="CR40" s="772"/>
      <c r="CS40" s="773"/>
      <c r="CT40" s="773"/>
      <c r="CU40" s="773"/>
      <c r="CV40" s="774"/>
      <c r="CW40" s="772"/>
      <c r="CX40" s="773"/>
      <c r="CY40" s="773"/>
      <c r="CZ40" s="773"/>
      <c r="DA40" s="774"/>
      <c r="DB40" s="772"/>
      <c r="DC40" s="773"/>
      <c r="DD40" s="773"/>
      <c r="DE40" s="773"/>
      <c r="DF40" s="774"/>
      <c r="DG40" s="772"/>
      <c r="DH40" s="773"/>
      <c r="DI40" s="773"/>
      <c r="DJ40" s="773"/>
      <c r="DK40" s="774"/>
      <c r="DL40" s="772"/>
      <c r="DM40" s="773"/>
      <c r="DN40" s="773"/>
      <c r="DO40" s="773"/>
      <c r="DP40" s="774"/>
      <c r="DQ40" s="772"/>
      <c r="DR40" s="773"/>
      <c r="DS40" s="773"/>
      <c r="DT40" s="773"/>
      <c r="DU40" s="774"/>
      <c r="DV40" s="769"/>
      <c r="DW40" s="770"/>
      <c r="DX40" s="770"/>
      <c r="DY40" s="770"/>
      <c r="DZ40" s="775"/>
      <c r="EA40" s="219"/>
    </row>
    <row r="41" spans="1:131" ht="26.25" customHeight="1" x14ac:dyDescent="0.15">
      <c r="A41" s="227">
        <v>14</v>
      </c>
      <c r="B41" s="776"/>
      <c r="C41" s="777"/>
      <c r="D41" s="777"/>
      <c r="E41" s="777"/>
      <c r="F41" s="777"/>
      <c r="G41" s="777"/>
      <c r="H41" s="777"/>
      <c r="I41" s="777"/>
      <c r="J41" s="777"/>
      <c r="K41" s="777"/>
      <c r="L41" s="777"/>
      <c r="M41" s="777"/>
      <c r="N41" s="777"/>
      <c r="O41" s="777"/>
      <c r="P41" s="778"/>
      <c r="Q41" s="779"/>
      <c r="R41" s="780"/>
      <c r="S41" s="780"/>
      <c r="T41" s="780"/>
      <c r="U41" s="780"/>
      <c r="V41" s="780"/>
      <c r="W41" s="780"/>
      <c r="X41" s="780"/>
      <c r="Y41" s="780"/>
      <c r="Z41" s="780"/>
      <c r="AA41" s="780"/>
      <c r="AB41" s="780"/>
      <c r="AC41" s="780"/>
      <c r="AD41" s="780"/>
      <c r="AE41" s="781"/>
      <c r="AF41" s="782"/>
      <c r="AG41" s="783"/>
      <c r="AH41" s="783"/>
      <c r="AI41" s="783"/>
      <c r="AJ41" s="784"/>
      <c r="AK41" s="830"/>
      <c r="AL41" s="826"/>
      <c r="AM41" s="826"/>
      <c r="AN41" s="826"/>
      <c r="AO41" s="826"/>
      <c r="AP41" s="826"/>
      <c r="AQ41" s="826"/>
      <c r="AR41" s="826"/>
      <c r="AS41" s="826"/>
      <c r="AT41" s="826"/>
      <c r="AU41" s="826"/>
      <c r="AV41" s="826"/>
      <c r="AW41" s="826"/>
      <c r="AX41" s="826"/>
      <c r="AY41" s="826"/>
      <c r="AZ41" s="827"/>
      <c r="BA41" s="827"/>
      <c r="BB41" s="827"/>
      <c r="BC41" s="827"/>
      <c r="BD41" s="827"/>
      <c r="BE41" s="828"/>
      <c r="BF41" s="828"/>
      <c r="BG41" s="828"/>
      <c r="BH41" s="828"/>
      <c r="BI41" s="829"/>
      <c r="BJ41" s="221"/>
      <c r="BK41" s="221"/>
      <c r="BL41" s="221"/>
      <c r="BM41" s="221"/>
      <c r="BN41" s="221"/>
      <c r="BO41" s="230"/>
      <c r="BP41" s="230"/>
      <c r="BQ41" s="227">
        <v>35</v>
      </c>
      <c r="BR41" s="228"/>
      <c r="BS41" s="769"/>
      <c r="BT41" s="770"/>
      <c r="BU41" s="770"/>
      <c r="BV41" s="770"/>
      <c r="BW41" s="770"/>
      <c r="BX41" s="770"/>
      <c r="BY41" s="770"/>
      <c r="BZ41" s="770"/>
      <c r="CA41" s="770"/>
      <c r="CB41" s="770"/>
      <c r="CC41" s="770"/>
      <c r="CD41" s="770"/>
      <c r="CE41" s="770"/>
      <c r="CF41" s="770"/>
      <c r="CG41" s="771"/>
      <c r="CH41" s="772"/>
      <c r="CI41" s="773"/>
      <c r="CJ41" s="773"/>
      <c r="CK41" s="773"/>
      <c r="CL41" s="774"/>
      <c r="CM41" s="772"/>
      <c r="CN41" s="773"/>
      <c r="CO41" s="773"/>
      <c r="CP41" s="773"/>
      <c r="CQ41" s="774"/>
      <c r="CR41" s="772"/>
      <c r="CS41" s="773"/>
      <c r="CT41" s="773"/>
      <c r="CU41" s="773"/>
      <c r="CV41" s="774"/>
      <c r="CW41" s="772"/>
      <c r="CX41" s="773"/>
      <c r="CY41" s="773"/>
      <c r="CZ41" s="773"/>
      <c r="DA41" s="774"/>
      <c r="DB41" s="772"/>
      <c r="DC41" s="773"/>
      <c r="DD41" s="773"/>
      <c r="DE41" s="773"/>
      <c r="DF41" s="774"/>
      <c r="DG41" s="772"/>
      <c r="DH41" s="773"/>
      <c r="DI41" s="773"/>
      <c r="DJ41" s="773"/>
      <c r="DK41" s="774"/>
      <c r="DL41" s="772"/>
      <c r="DM41" s="773"/>
      <c r="DN41" s="773"/>
      <c r="DO41" s="773"/>
      <c r="DP41" s="774"/>
      <c r="DQ41" s="772"/>
      <c r="DR41" s="773"/>
      <c r="DS41" s="773"/>
      <c r="DT41" s="773"/>
      <c r="DU41" s="774"/>
      <c r="DV41" s="769"/>
      <c r="DW41" s="770"/>
      <c r="DX41" s="770"/>
      <c r="DY41" s="770"/>
      <c r="DZ41" s="775"/>
      <c r="EA41" s="219"/>
    </row>
    <row r="42" spans="1:131" ht="26.25" customHeight="1" x14ac:dyDescent="0.15">
      <c r="A42" s="227">
        <v>15</v>
      </c>
      <c r="B42" s="776"/>
      <c r="C42" s="777"/>
      <c r="D42" s="777"/>
      <c r="E42" s="777"/>
      <c r="F42" s="777"/>
      <c r="G42" s="777"/>
      <c r="H42" s="777"/>
      <c r="I42" s="777"/>
      <c r="J42" s="777"/>
      <c r="K42" s="777"/>
      <c r="L42" s="777"/>
      <c r="M42" s="777"/>
      <c r="N42" s="777"/>
      <c r="O42" s="777"/>
      <c r="P42" s="778"/>
      <c r="Q42" s="779"/>
      <c r="R42" s="780"/>
      <c r="S42" s="780"/>
      <c r="T42" s="780"/>
      <c r="U42" s="780"/>
      <c r="V42" s="780"/>
      <c r="W42" s="780"/>
      <c r="X42" s="780"/>
      <c r="Y42" s="780"/>
      <c r="Z42" s="780"/>
      <c r="AA42" s="780"/>
      <c r="AB42" s="780"/>
      <c r="AC42" s="780"/>
      <c r="AD42" s="780"/>
      <c r="AE42" s="781"/>
      <c r="AF42" s="782"/>
      <c r="AG42" s="783"/>
      <c r="AH42" s="783"/>
      <c r="AI42" s="783"/>
      <c r="AJ42" s="784"/>
      <c r="AK42" s="830"/>
      <c r="AL42" s="826"/>
      <c r="AM42" s="826"/>
      <c r="AN42" s="826"/>
      <c r="AO42" s="826"/>
      <c r="AP42" s="826"/>
      <c r="AQ42" s="826"/>
      <c r="AR42" s="826"/>
      <c r="AS42" s="826"/>
      <c r="AT42" s="826"/>
      <c r="AU42" s="826"/>
      <c r="AV42" s="826"/>
      <c r="AW42" s="826"/>
      <c r="AX42" s="826"/>
      <c r="AY42" s="826"/>
      <c r="AZ42" s="827"/>
      <c r="BA42" s="827"/>
      <c r="BB42" s="827"/>
      <c r="BC42" s="827"/>
      <c r="BD42" s="827"/>
      <c r="BE42" s="828"/>
      <c r="BF42" s="828"/>
      <c r="BG42" s="828"/>
      <c r="BH42" s="828"/>
      <c r="BI42" s="829"/>
      <c r="BJ42" s="221"/>
      <c r="BK42" s="221"/>
      <c r="BL42" s="221"/>
      <c r="BM42" s="221"/>
      <c r="BN42" s="221"/>
      <c r="BO42" s="230"/>
      <c r="BP42" s="230"/>
      <c r="BQ42" s="227">
        <v>36</v>
      </c>
      <c r="BR42" s="228"/>
      <c r="BS42" s="769"/>
      <c r="BT42" s="770"/>
      <c r="BU42" s="770"/>
      <c r="BV42" s="770"/>
      <c r="BW42" s="770"/>
      <c r="BX42" s="770"/>
      <c r="BY42" s="770"/>
      <c r="BZ42" s="770"/>
      <c r="CA42" s="770"/>
      <c r="CB42" s="770"/>
      <c r="CC42" s="770"/>
      <c r="CD42" s="770"/>
      <c r="CE42" s="770"/>
      <c r="CF42" s="770"/>
      <c r="CG42" s="771"/>
      <c r="CH42" s="772"/>
      <c r="CI42" s="773"/>
      <c r="CJ42" s="773"/>
      <c r="CK42" s="773"/>
      <c r="CL42" s="774"/>
      <c r="CM42" s="772"/>
      <c r="CN42" s="773"/>
      <c r="CO42" s="773"/>
      <c r="CP42" s="773"/>
      <c r="CQ42" s="774"/>
      <c r="CR42" s="772"/>
      <c r="CS42" s="773"/>
      <c r="CT42" s="773"/>
      <c r="CU42" s="773"/>
      <c r="CV42" s="774"/>
      <c r="CW42" s="772"/>
      <c r="CX42" s="773"/>
      <c r="CY42" s="773"/>
      <c r="CZ42" s="773"/>
      <c r="DA42" s="774"/>
      <c r="DB42" s="772"/>
      <c r="DC42" s="773"/>
      <c r="DD42" s="773"/>
      <c r="DE42" s="773"/>
      <c r="DF42" s="774"/>
      <c r="DG42" s="772"/>
      <c r="DH42" s="773"/>
      <c r="DI42" s="773"/>
      <c r="DJ42" s="773"/>
      <c r="DK42" s="774"/>
      <c r="DL42" s="772"/>
      <c r="DM42" s="773"/>
      <c r="DN42" s="773"/>
      <c r="DO42" s="773"/>
      <c r="DP42" s="774"/>
      <c r="DQ42" s="772"/>
      <c r="DR42" s="773"/>
      <c r="DS42" s="773"/>
      <c r="DT42" s="773"/>
      <c r="DU42" s="774"/>
      <c r="DV42" s="769"/>
      <c r="DW42" s="770"/>
      <c r="DX42" s="770"/>
      <c r="DY42" s="770"/>
      <c r="DZ42" s="775"/>
      <c r="EA42" s="219"/>
    </row>
    <row r="43" spans="1:131" ht="26.25" customHeight="1" x14ac:dyDescent="0.15">
      <c r="A43" s="227">
        <v>16</v>
      </c>
      <c r="B43" s="776"/>
      <c r="C43" s="777"/>
      <c r="D43" s="777"/>
      <c r="E43" s="777"/>
      <c r="F43" s="777"/>
      <c r="G43" s="777"/>
      <c r="H43" s="777"/>
      <c r="I43" s="777"/>
      <c r="J43" s="777"/>
      <c r="K43" s="777"/>
      <c r="L43" s="777"/>
      <c r="M43" s="777"/>
      <c r="N43" s="777"/>
      <c r="O43" s="777"/>
      <c r="P43" s="778"/>
      <c r="Q43" s="779"/>
      <c r="R43" s="780"/>
      <c r="S43" s="780"/>
      <c r="T43" s="780"/>
      <c r="U43" s="780"/>
      <c r="V43" s="780"/>
      <c r="W43" s="780"/>
      <c r="X43" s="780"/>
      <c r="Y43" s="780"/>
      <c r="Z43" s="780"/>
      <c r="AA43" s="780"/>
      <c r="AB43" s="780"/>
      <c r="AC43" s="780"/>
      <c r="AD43" s="780"/>
      <c r="AE43" s="781"/>
      <c r="AF43" s="782"/>
      <c r="AG43" s="783"/>
      <c r="AH43" s="783"/>
      <c r="AI43" s="783"/>
      <c r="AJ43" s="784"/>
      <c r="AK43" s="830"/>
      <c r="AL43" s="826"/>
      <c r="AM43" s="826"/>
      <c r="AN43" s="826"/>
      <c r="AO43" s="826"/>
      <c r="AP43" s="826"/>
      <c r="AQ43" s="826"/>
      <c r="AR43" s="826"/>
      <c r="AS43" s="826"/>
      <c r="AT43" s="826"/>
      <c r="AU43" s="826"/>
      <c r="AV43" s="826"/>
      <c r="AW43" s="826"/>
      <c r="AX43" s="826"/>
      <c r="AY43" s="826"/>
      <c r="AZ43" s="827"/>
      <c r="BA43" s="827"/>
      <c r="BB43" s="827"/>
      <c r="BC43" s="827"/>
      <c r="BD43" s="827"/>
      <c r="BE43" s="828"/>
      <c r="BF43" s="828"/>
      <c r="BG43" s="828"/>
      <c r="BH43" s="828"/>
      <c r="BI43" s="829"/>
      <c r="BJ43" s="221"/>
      <c r="BK43" s="221"/>
      <c r="BL43" s="221"/>
      <c r="BM43" s="221"/>
      <c r="BN43" s="221"/>
      <c r="BO43" s="230"/>
      <c r="BP43" s="230"/>
      <c r="BQ43" s="227">
        <v>37</v>
      </c>
      <c r="BR43" s="228"/>
      <c r="BS43" s="769"/>
      <c r="BT43" s="770"/>
      <c r="BU43" s="770"/>
      <c r="BV43" s="770"/>
      <c r="BW43" s="770"/>
      <c r="BX43" s="770"/>
      <c r="BY43" s="770"/>
      <c r="BZ43" s="770"/>
      <c r="CA43" s="770"/>
      <c r="CB43" s="770"/>
      <c r="CC43" s="770"/>
      <c r="CD43" s="770"/>
      <c r="CE43" s="770"/>
      <c r="CF43" s="770"/>
      <c r="CG43" s="771"/>
      <c r="CH43" s="772"/>
      <c r="CI43" s="773"/>
      <c r="CJ43" s="773"/>
      <c r="CK43" s="773"/>
      <c r="CL43" s="774"/>
      <c r="CM43" s="772"/>
      <c r="CN43" s="773"/>
      <c r="CO43" s="773"/>
      <c r="CP43" s="773"/>
      <c r="CQ43" s="774"/>
      <c r="CR43" s="772"/>
      <c r="CS43" s="773"/>
      <c r="CT43" s="773"/>
      <c r="CU43" s="773"/>
      <c r="CV43" s="774"/>
      <c r="CW43" s="772"/>
      <c r="CX43" s="773"/>
      <c r="CY43" s="773"/>
      <c r="CZ43" s="773"/>
      <c r="DA43" s="774"/>
      <c r="DB43" s="772"/>
      <c r="DC43" s="773"/>
      <c r="DD43" s="773"/>
      <c r="DE43" s="773"/>
      <c r="DF43" s="774"/>
      <c r="DG43" s="772"/>
      <c r="DH43" s="773"/>
      <c r="DI43" s="773"/>
      <c r="DJ43" s="773"/>
      <c r="DK43" s="774"/>
      <c r="DL43" s="772"/>
      <c r="DM43" s="773"/>
      <c r="DN43" s="773"/>
      <c r="DO43" s="773"/>
      <c r="DP43" s="774"/>
      <c r="DQ43" s="772"/>
      <c r="DR43" s="773"/>
      <c r="DS43" s="773"/>
      <c r="DT43" s="773"/>
      <c r="DU43" s="774"/>
      <c r="DV43" s="769"/>
      <c r="DW43" s="770"/>
      <c r="DX43" s="770"/>
      <c r="DY43" s="770"/>
      <c r="DZ43" s="775"/>
      <c r="EA43" s="219"/>
    </row>
    <row r="44" spans="1:131" ht="26.25" customHeight="1" x14ac:dyDescent="0.15">
      <c r="A44" s="227">
        <v>17</v>
      </c>
      <c r="B44" s="776"/>
      <c r="C44" s="777"/>
      <c r="D44" s="777"/>
      <c r="E44" s="777"/>
      <c r="F44" s="777"/>
      <c r="G44" s="777"/>
      <c r="H44" s="777"/>
      <c r="I44" s="777"/>
      <c r="J44" s="777"/>
      <c r="K44" s="777"/>
      <c r="L44" s="777"/>
      <c r="M44" s="777"/>
      <c r="N44" s="777"/>
      <c r="O44" s="777"/>
      <c r="P44" s="778"/>
      <c r="Q44" s="779"/>
      <c r="R44" s="780"/>
      <c r="S44" s="780"/>
      <c r="T44" s="780"/>
      <c r="U44" s="780"/>
      <c r="V44" s="780"/>
      <c r="W44" s="780"/>
      <c r="X44" s="780"/>
      <c r="Y44" s="780"/>
      <c r="Z44" s="780"/>
      <c r="AA44" s="780"/>
      <c r="AB44" s="780"/>
      <c r="AC44" s="780"/>
      <c r="AD44" s="780"/>
      <c r="AE44" s="781"/>
      <c r="AF44" s="782"/>
      <c r="AG44" s="783"/>
      <c r="AH44" s="783"/>
      <c r="AI44" s="783"/>
      <c r="AJ44" s="784"/>
      <c r="AK44" s="830"/>
      <c r="AL44" s="826"/>
      <c r="AM44" s="826"/>
      <c r="AN44" s="826"/>
      <c r="AO44" s="826"/>
      <c r="AP44" s="826"/>
      <c r="AQ44" s="826"/>
      <c r="AR44" s="826"/>
      <c r="AS44" s="826"/>
      <c r="AT44" s="826"/>
      <c r="AU44" s="826"/>
      <c r="AV44" s="826"/>
      <c r="AW44" s="826"/>
      <c r="AX44" s="826"/>
      <c r="AY44" s="826"/>
      <c r="AZ44" s="827"/>
      <c r="BA44" s="827"/>
      <c r="BB44" s="827"/>
      <c r="BC44" s="827"/>
      <c r="BD44" s="827"/>
      <c r="BE44" s="828"/>
      <c r="BF44" s="828"/>
      <c r="BG44" s="828"/>
      <c r="BH44" s="828"/>
      <c r="BI44" s="829"/>
      <c r="BJ44" s="221"/>
      <c r="BK44" s="221"/>
      <c r="BL44" s="221"/>
      <c r="BM44" s="221"/>
      <c r="BN44" s="221"/>
      <c r="BO44" s="230"/>
      <c r="BP44" s="230"/>
      <c r="BQ44" s="227">
        <v>38</v>
      </c>
      <c r="BR44" s="228"/>
      <c r="BS44" s="769"/>
      <c r="BT44" s="770"/>
      <c r="BU44" s="770"/>
      <c r="BV44" s="770"/>
      <c r="BW44" s="770"/>
      <c r="BX44" s="770"/>
      <c r="BY44" s="770"/>
      <c r="BZ44" s="770"/>
      <c r="CA44" s="770"/>
      <c r="CB44" s="770"/>
      <c r="CC44" s="770"/>
      <c r="CD44" s="770"/>
      <c r="CE44" s="770"/>
      <c r="CF44" s="770"/>
      <c r="CG44" s="771"/>
      <c r="CH44" s="772"/>
      <c r="CI44" s="773"/>
      <c r="CJ44" s="773"/>
      <c r="CK44" s="773"/>
      <c r="CL44" s="774"/>
      <c r="CM44" s="772"/>
      <c r="CN44" s="773"/>
      <c r="CO44" s="773"/>
      <c r="CP44" s="773"/>
      <c r="CQ44" s="774"/>
      <c r="CR44" s="772"/>
      <c r="CS44" s="773"/>
      <c r="CT44" s="773"/>
      <c r="CU44" s="773"/>
      <c r="CV44" s="774"/>
      <c r="CW44" s="772"/>
      <c r="CX44" s="773"/>
      <c r="CY44" s="773"/>
      <c r="CZ44" s="773"/>
      <c r="DA44" s="774"/>
      <c r="DB44" s="772"/>
      <c r="DC44" s="773"/>
      <c r="DD44" s="773"/>
      <c r="DE44" s="773"/>
      <c r="DF44" s="774"/>
      <c r="DG44" s="772"/>
      <c r="DH44" s="773"/>
      <c r="DI44" s="773"/>
      <c r="DJ44" s="773"/>
      <c r="DK44" s="774"/>
      <c r="DL44" s="772"/>
      <c r="DM44" s="773"/>
      <c r="DN44" s="773"/>
      <c r="DO44" s="773"/>
      <c r="DP44" s="774"/>
      <c r="DQ44" s="772"/>
      <c r="DR44" s="773"/>
      <c r="DS44" s="773"/>
      <c r="DT44" s="773"/>
      <c r="DU44" s="774"/>
      <c r="DV44" s="769"/>
      <c r="DW44" s="770"/>
      <c r="DX44" s="770"/>
      <c r="DY44" s="770"/>
      <c r="DZ44" s="775"/>
      <c r="EA44" s="219"/>
    </row>
    <row r="45" spans="1:131" ht="26.25" customHeight="1" x14ac:dyDescent="0.15">
      <c r="A45" s="227">
        <v>18</v>
      </c>
      <c r="B45" s="776"/>
      <c r="C45" s="777"/>
      <c r="D45" s="777"/>
      <c r="E45" s="777"/>
      <c r="F45" s="777"/>
      <c r="G45" s="777"/>
      <c r="H45" s="777"/>
      <c r="I45" s="777"/>
      <c r="J45" s="777"/>
      <c r="K45" s="777"/>
      <c r="L45" s="777"/>
      <c r="M45" s="777"/>
      <c r="N45" s="777"/>
      <c r="O45" s="777"/>
      <c r="P45" s="778"/>
      <c r="Q45" s="779"/>
      <c r="R45" s="780"/>
      <c r="S45" s="780"/>
      <c r="T45" s="780"/>
      <c r="U45" s="780"/>
      <c r="V45" s="780"/>
      <c r="W45" s="780"/>
      <c r="X45" s="780"/>
      <c r="Y45" s="780"/>
      <c r="Z45" s="780"/>
      <c r="AA45" s="780"/>
      <c r="AB45" s="780"/>
      <c r="AC45" s="780"/>
      <c r="AD45" s="780"/>
      <c r="AE45" s="781"/>
      <c r="AF45" s="782"/>
      <c r="AG45" s="783"/>
      <c r="AH45" s="783"/>
      <c r="AI45" s="783"/>
      <c r="AJ45" s="784"/>
      <c r="AK45" s="830"/>
      <c r="AL45" s="826"/>
      <c r="AM45" s="826"/>
      <c r="AN45" s="826"/>
      <c r="AO45" s="826"/>
      <c r="AP45" s="826"/>
      <c r="AQ45" s="826"/>
      <c r="AR45" s="826"/>
      <c r="AS45" s="826"/>
      <c r="AT45" s="826"/>
      <c r="AU45" s="826"/>
      <c r="AV45" s="826"/>
      <c r="AW45" s="826"/>
      <c r="AX45" s="826"/>
      <c r="AY45" s="826"/>
      <c r="AZ45" s="827"/>
      <c r="BA45" s="827"/>
      <c r="BB45" s="827"/>
      <c r="BC45" s="827"/>
      <c r="BD45" s="827"/>
      <c r="BE45" s="828"/>
      <c r="BF45" s="828"/>
      <c r="BG45" s="828"/>
      <c r="BH45" s="828"/>
      <c r="BI45" s="829"/>
      <c r="BJ45" s="221"/>
      <c r="BK45" s="221"/>
      <c r="BL45" s="221"/>
      <c r="BM45" s="221"/>
      <c r="BN45" s="221"/>
      <c r="BO45" s="230"/>
      <c r="BP45" s="230"/>
      <c r="BQ45" s="227">
        <v>39</v>
      </c>
      <c r="BR45" s="228"/>
      <c r="BS45" s="769"/>
      <c r="BT45" s="770"/>
      <c r="BU45" s="770"/>
      <c r="BV45" s="770"/>
      <c r="BW45" s="770"/>
      <c r="BX45" s="770"/>
      <c r="BY45" s="770"/>
      <c r="BZ45" s="770"/>
      <c r="CA45" s="770"/>
      <c r="CB45" s="770"/>
      <c r="CC45" s="770"/>
      <c r="CD45" s="770"/>
      <c r="CE45" s="770"/>
      <c r="CF45" s="770"/>
      <c r="CG45" s="771"/>
      <c r="CH45" s="772"/>
      <c r="CI45" s="773"/>
      <c r="CJ45" s="773"/>
      <c r="CK45" s="773"/>
      <c r="CL45" s="774"/>
      <c r="CM45" s="772"/>
      <c r="CN45" s="773"/>
      <c r="CO45" s="773"/>
      <c r="CP45" s="773"/>
      <c r="CQ45" s="774"/>
      <c r="CR45" s="772"/>
      <c r="CS45" s="773"/>
      <c r="CT45" s="773"/>
      <c r="CU45" s="773"/>
      <c r="CV45" s="774"/>
      <c r="CW45" s="772"/>
      <c r="CX45" s="773"/>
      <c r="CY45" s="773"/>
      <c r="CZ45" s="773"/>
      <c r="DA45" s="774"/>
      <c r="DB45" s="772"/>
      <c r="DC45" s="773"/>
      <c r="DD45" s="773"/>
      <c r="DE45" s="773"/>
      <c r="DF45" s="774"/>
      <c r="DG45" s="772"/>
      <c r="DH45" s="773"/>
      <c r="DI45" s="773"/>
      <c r="DJ45" s="773"/>
      <c r="DK45" s="774"/>
      <c r="DL45" s="772"/>
      <c r="DM45" s="773"/>
      <c r="DN45" s="773"/>
      <c r="DO45" s="773"/>
      <c r="DP45" s="774"/>
      <c r="DQ45" s="772"/>
      <c r="DR45" s="773"/>
      <c r="DS45" s="773"/>
      <c r="DT45" s="773"/>
      <c r="DU45" s="774"/>
      <c r="DV45" s="769"/>
      <c r="DW45" s="770"/>
      <c r="DX45" s="770"/>
      <c r="DY45" s="770"/>
      <c r="DZ45" s="775"/>
      <c r="EA45" s="219"/>
    </row>
    <row r="46" spans="1:131" ht="26.25" customHeight="1" x14ac:dyDescent="0.15">
      <c r="A46" s="227">
        <v>19</v>
      </c>
      <c r="B46" s="776"/>
      <c r="C46" s="777"/>
      <c r="D46" s="777"/>
      <c r="E46" s="777"/>
      <c r="F46" s="777"/>
      <c r="G46" s="777"/>
      <c r="H46" s="777"/>
      <c r="I46" s="777"/>
      <c r="J46" s="777"/>
      <c r="K46" s="777"/>
      <c r="L46" s="777"/>
      <c r="M46" s="777"/>
      <c r="N46" s="777"/>
      <c r="O46" s="777"/>
      <c r="P46" s="778"/>
      <c r="Q46" s="779"/>
      <c r="R46" s="780"/>
      <c r="S46" s="780"/>
      <c r="T46" s="780"/>
      <c r="U46" s="780"/>
      <c r="V46" s="780"/>
      <c r="W46" s="780"/>
      <c r="X46" s="780"/>
      <c r="Y46" s="780"/>
      <c r="Z46" s="780"/>
      <c r="AA46" s="780"/>
      <c r="AB46" s="780"/>
      <c r="AC46" s="780"/>
      <c r="AD46" s="780"/>
      <c r="AE46" s="781"/>
      <c r="AF46" s="782"/>
      <c r="AG46" s="783"/>
      <c r="AH46" s="783"/>
      <c r="AI46" s="783"/>
      <c r="AJ46" s="784"/>
      <c r="AK46" s="830"/>
      <c r="AL46" s="826"/>
      <c r="AM46" s="826"/>
      <c r="AN46" s="826"/>
      <c r="AO46" s="826"/>
      <c r="AP46" s="826"/>
      <c r="AQ46" s="826"/>
      <c r="AR46" s="826"/>
      <c r="AS46" s="826"/>
      <c r="AT46" s="826"/>
      <c r="AU46" s="826"/>
      <c r="AV46" s="826"/>
      <c r="AW46" s="826"/>
      <c r="AX46" s="826"/>
      <c r="AY46" s="826"/>
      <c r="AZ46" s="827"/>
      <c r="BA46" s="827"/>
      <c r="BB46" s="827"/>
      <c r="BC46" s="827"/>
      <c r="BD46" s="827"/>
      <c r="BE46" s="828"/>
      <c r="BF46" s="828"/>
      <c r="BG46" s="828"/>
      <c r="BH46" s="828"/>
      <c r="BI46" s="829"/>
      <c r="BJ46" s="221"/>
      <c r="BK46" s="221"/>
      <c r="BL46" s="221"/>
      <c r="BM46" s="221"/>
      <c r="BN46" s="221"/>
      <c r="BO46" s="230"/>
      <c r="BP46" s="230"/>
      <c r="BQ46" s="227">
        <v>40</v>
      </c>
      <c r="BR46" s="228"/>
      <c r="BS46" s="769"/>
      <c r="BT46" s="770"/>
      <c r="BU46" s="770"/>
      <c r="BV46" s="770"/>
      <c r="BW46" s="770"/>
      <c r="BX46" s="770"/>
      <c r="BY46" s="770"/>
      <c r="BZ46" s="770"/>
      <c r="CA46" s="770"/>
      <c r="CB46" s="770"/>
      <c r="CC46" s="770"/>
      <c r="CD46" s="770"/>
      <c r="CE46" s="770"/>
      <c r="CF46" s="770"/>
      <c r="CG46" s="771"/>
      <c r="CH46" s="772"/>
      <c r="CI46" s="773"/>
      <c r="CJ46" s="773"/>
      <c r="CK46" s="773"/>
      <c r="CL46" s="774"/>
      <c r="CM46" s="772"/>
      <c r="CN46" s="773"/>
      <c r="CO46" s="773"/>
      <c r="CP46" s="773"/>
      <c r="CQ46" s="774"/>
      <c r="CR46" s="772"/>
      <c r="CS46" s="773"/>
      <c r="CT46" s="773"/>
      <c r="CU46" s="773"/>
      <c r="CV46" s="774"/>
      <c r="CW46" s="772"/>
      <c r="CX46" s="773"/>
      <c r="CY46" s="773"/>
      <c r="CZ46" s="773"/>
      <c r="DA46" s="774"/>
      <c r="DB46" s="772"/>
      <c r="DC46" s="773"/>
      <c r="DD46" s="773"/>
      <c r="DE46" s="773"/>
      <c r="DF46" s="774"/>
      <c r="DG46" s="772"/>
      <c r="DH46" s="773"/>
      <c r="DI46" s="773"/>
      <c r="DJ46" s="773"/>
      <c r="DK46" s="774"/>
      <c r="DL46" s="772"/>
      <c r="DM46" s="773"/>
      <c r="DN46" s="773"/>
      <c r="DO46" s="773"/>
      <c r="DP46" s="774"/>
      <c r="DQ46" s="772"/>
      <c r="DR46" s="773"/>
      <c r="DS46" s="773"/>
      <c r="DT46" s="773"/>
      <c r="DU46" s="774"/>
      <c r="DV46" s="769"/>
      <c r="DW46" s="770"/>
      <c r="DX46" s="770"/>
      <c r="DY46" s="770"/>
      <c r="DZ46" s="775"/>
      <c r="EA46" s="219"/>
    </row>
    <row r="47" spans="1:131" ht="26.25" customHeight="1" x14ac:dyDescent="0.15">
      <c r="A47" s="227">
        <v>20</v>
      </c>
      <c r="B47" s="776"/>
      <c r="C47" s="777"/>
      <c r="D47" s="777"/>
      <c r="E47" s="777"/>
      <c r="F47" s="777"/>
      <c r="G47" s="777"/>
      <c r="H47" s="777"/>
      <c r="I47" s="777"/>
      <c r="J47" s="777"/>
      <c r="K47" s="777"/>
      <c r="L47" s="777"/>
      <c r="M47" s="777"/>
      <c r="N47" s="777"/>
      <c r="O47" s="777"/>
      <c r="P47" s="778"/>
      <c r="Q47" s="779"/>
      <c r="R47" s="780"/>
      <c r="S47" s="780"/>
      <c r="T47" s="780"/>
      <c r="U47" s="780"/>
      <c r="V47" s="780"/>
      <c r="W47" s="780"/>
      <c r="X47" s="780"/>
      <c r="Y47" s="780"/>
      <c r="Z47" s="780"/>
      <c r="AA47" s="780"/>
      <c r="AB47" s="780"/>
      <c r="AC47" s="780"/>
      <c r="AD47" s="780"/>
      <c r="AE47" s="781"/>
      <c r="AF47" s="782"/>
      <c r="AG47" s="783"/>
      <c r="AH47" s="783"/>
      <c r="AI47" s="783"/>
      <c r="AJ47" s="784"/>
      <c r="AK47" s="830"/>
      <c r="AL47" s="826"/>
      <c r="AM47" s="826"/>
      <c r="AN47" s="826"/>
      <c r="AO47" s="826"/>
      <c r="AP47" s="826"/>
      <c r="AQ47" s="826"/>
      <c r="AR47" s="826"/>
      <c r="AS47" s="826"/>
      <c r="AT47" s="826"/>
      <c r="AU47" s="826"/>
      <c r="AV47" s="826"/>
      <c r="AW47" s="826"/>
      <c r="AX47" s="826"/>
      <c r="AY47" s="826"/>
      <c r="AZ47" s="827"/>
      <c r="BA47" s="827"/>
      <c r="BB47" s="827"/>
      <c r="BC47" s="827"/>
      <c r="BD47" s="827"/>
      <c r="BE47" s="828"/>
      <c r="BF47" s="828"/>
      <c r="BG47" s="828"/>
      <c r="BH47" s="828"/>
      <c r="BI47" s="829"/>
      <c r="BJ47" s="221"/>
      <c r="BK47" s="221"/>
      <c r="BL47" s="221"/>
      <c r="BM47" s="221"/>
      <c r="BN47" s="221"/>
      <c r="BO47" s="230"/>
      <c r="BP47" s="230"/>
      <c r="BQ47" s="227">
        <v>41</v>
      </c>
      <c r="BR47" s="228"/>
      <c r="BS47" s="769"/>
      <c r="BT47" s="770"/>
      <c r="BU47" s="770"/>
      <c r="BV47" s="770"/>
      <c r="BW47" s="770"/>
      <c r="BX47" s="770"/>
      <c r="BY47" s="770"/>
      <c r="BZ47" s="770"/>
      <c r="CA47" s="770"/>
      <c r="CB47" s="770"/>
      <c r="CC47" s="770"/>
      <c r="CD47" s="770"/>
      <c r="CE47" s="770"/>
      <c r="CF47" s="770"/>
      <c r="CG47" s="771"/>
      <c r="CH47" s="772"/>
      <c r="CI47" s="773"/>
      <c r="CJ47" s="773"/>
      <c r="CK47" s="773"/>
      <c r="CL47" s="774"/>
      <c r="CM47" s="772"/>
      <c r="CN47" s="773"/>
      <c r="CO47" s="773"/>
      <c r="CP47" s="773"/>
      <c r="CQ47" s="774"/>
      <c r="CR47" s="772"/>
      <c r="CS47" s="773"/>
      <c r="CT47" s="773"/>
      <c r="CU47" s="773"/>
      <c r="CV47" s="774"/>
      <c r="CW47" s="772"/>
      <c r="CX47" s="773"/>
      <c r="CY47" s="773"/>
      <c r="CZ47" s="773"/>
      <c r="DA47" s="774"/>
      <c r="DB47" s="772"/>
      <c r="DC47" s="773"/>
      <c r="DD47" s="773"/>
      <c r="DE47" s="773"/>
      <c r="DF47" s="774"/>
      <c r="DG47" s="772"/>
      <c r="DH47" s="773"/>
      <c r="DI47" s="773"/>
      <c r="DJ47" s="773"/>
      <c r="DK47" s="774"/>
      <c r="DL47" s="772"/>
      <c r="DM47" s="773"/>
      <c r="DN47" s="773"/>
      <c r="DO47" s="773"/>
      <c r="DP47" s="774"/>
      <c r="DQ47" s="772"/>
      <c r="DR47" s="773"/>
      <c r="DS47" s="773"/>
      <c r="DT47" s="773"/>
      <c r="DU47" s="774"/>
      <c r="DV47" s="769"/>
      <c r="DW47" s="770"/>
      <c r="DX47" s="770"/>
      <c r="DY47" s="770"/>
      <c r="DZ47" s="775"/>
      <c r="EA47" s="219"/>
    </row>
    <row r="48" spans="1:131" ht="26.25" customHeight="1" x14ac:dyDescent="0.15">
      <c r="A48" s="227">
        <v>21</v>
      </c>
      <c r="B48" s="776"/>
      <c r="C48" s="777"/>
      <c r="D48" s="777"/>
      <c r="E48" s="777"/>
      <c r="F48" s="777"/>
      <c r="G48" s="777"/>
      <c r="H48" s="777"/>
      <c r="I48" s="777"/>
      <c r="J48" s="777"/>
      <c r="K48" s="777"/>
      <c r="L48" s="777"/>
      <c r="M48" s="777"/>
      <c r="N48" s="777"/>
      <c r="O48" s="777"/>
      <c r="P48" s="778"/>
      <c r="Q48" s="779"/>
      <c r="R48" s="780"/>
      <c r="S48" s="780"/>
      <c r="T48" s="780"/>
      <c r="U48" s="780"/>
      <c r="V48" s="780"/>
      <c r="W48" s="780"/>
      <c r="X48" s="780"/>
      <c r="Y48" s="780"/>
      <c r="Z48" s="780"/>
      <c r="AA48" s="780"/>
      <c r="AB48" s="780"/>
      <c r="AC48" s="780"/>
      <c r="AD48" s="780"/>
      <c r="AE48" s="781"/>
      <c r="AF48" s="782"/>
      <c r="AG48" s="783"/>
      <c r="AH48" s="783"/>
      <c r="AI48" s="783"/>
      <c r="AJ48" s="784"/>
      <c r="AK48" s="830"/>
      <c r="AL48" s="826"/>
      <c r="AM48" s="826"/>
      <c r="AN48" s="826"/>
      <c r="AO48" s="826"/>
      <c r="AP48" s="826"/>
      <c r="AQ48" s="826"/>
      <c r="AR48" s="826"/>
      <c r="AS48" s="826"/>
      <c r="AT48" s="826"/>
      <c r="AU48" s="826"/>
      <c r="AV48" s="826"/>
      <c r="AW48" s="826"/>
      <c r="AX48" s="826"/>
      <c r="AY48" s="826"/>
      <c r="AZ48" s="827"/>
      <c r="BA48" s="827"/>
      <c r="BB48" s="827"/>
      <c r="BC48" s="827"/>
      <c r="BD48" s="827"/>
      <c r="BE48" s="828"/>
      <c r="BF48" s="828"/>
      <c r="BG48" s="828"/>
      <c r="BH48" s="828"/>
      <c r="BI48" s="829"/>
      <c r="BJ48" s="221"/>
      <c r="BK48" s="221"/>
      <c r="BL48" s="221"/>
      <c r="BM48" s="221"/>
      <c r="BN48" s="221"/>
      <c r="BO48" s="230"/>
      <c r="BP48" s="230"/>
      <c r="BQ48" s="227">
        <v>42</v>
      </c>
      <c r="BR48" s="228"/>
      <c r="BS48" s="769"/>
      <c r="BT48" s="770"/>
      <c r="BU48" s="770"/>
      <c r="BV48" s="770"/>
      <c r="BW48" s="770"/>
      <c r="BX48" s="770"/>
      <c r="BY48" s="770"/>
      <c r="BZ48" s="770"/>
      <c r="CA48" s="770"/>
      <c r="CB48" s="770"/>
      <c r="CC48" s="770"/>
      <c r="CD48" s="770"/>
      <c r="CE48" s="770"/>
      <c r="CF48" s="770"/>
      <c r="CG48" s="771"/>
      <c r="CH48" s="772"/>
      <c r="CI48" s="773"/>
      <c r="CJ48" s="773"/>
      <c r="CK48" s="773"/>
      <c r="CL48" s="774"/>
      <c r="CM48" s="772"/>
      <c r="CN48" s="773"/>
      <c r="CO48" s="773"/>
      <c r="CP48" s="773"/>
      <c r="CQ48" s="774"/>
      <c r="CR48" s="772"/>
      <c r="CS48" s="773"/>
      <c r="CT48" s="773"/>
      <c r="CU48" s="773"/>
      <c r="CV48" s="774"/>
      <c r="CW48" s="772"/>
      <c r="CX48" s="773"/>
      <c r="CY48" s="773"/>
      <c r="CZ48" s="773"/>
      <c r="DA48" s="774"/>
      <c r="DB48" s="772"/>
      <c r="DC48" s="773"/>
      <c r="DD48" s="773"/>
      <c r="DE48" s="773"/>
      <c r="DF48" s="774"/>
      <c r="DG48" s="772"/>
      <c r="DH48" s="773"/>
      <c r="DI48" s="773"/>
      <c r="DJ48" s="773"/>
      <c r="DK48" s="774"/>
      <c r="DL48" s="772"/>
      <c r="DM48" s="773"/>
      <c r="DN48" s="773"/>
      <c r="DO48" s="773"/>
      <c r="DP48" s="774"/>
      <c r="DQ48" s="772"/>
      <c r="DR48" s="773"/>
      <c r="DS48" s="773"/>
      <c r="DT48" s="773"/>
      <c r="DU48" s="774"/>
      <c r="DV48" s="769"/>
      <c r="DW48" s="770"/>
      <c r="DX48" s="770"/>
      <c r="DY48" s="770"/>
      <c r="DZ48" s="775"/>
      <c r="EA48" s="219"/>
    </row>
    <row r="49" spans="1:131" ht="26.25" customHeight="1" x14ac:dyDescent="0.15">
      <c r="A49" s="227">
        <v>22</v>
      </c>
      <c r="B49" s="776"/>
      <c r="C49" s="777"/>
      <c r="D49" s="777"/>
      <c r="E49" s="777"/>
      <c r="F49" s="777"/>
      <c r="G49" s="777"/>
      <c r="H49" s="777"/>
      <c r="I49" s="777"/>
      <c r="J49" s="777"/>
      <c r="K49" s="777"/>
      <c r="L49" s="777"/>
      <c r="M49" s="777"/>
      <c r="N49" s="777"/>
      <c r="O49" s="777"/>
      <c r="P49" s="778"/>
      <c r="Q49" s="779"/>
      <c r="R49" s="780"/>
      <c r="S49" s="780"/>
      <c r="T49" s="780"/>
      <c r="U49" s="780"/>
      <c r="V49" s="780"/>
      <c r="W49" s="780"/>
      <c r="X49" s="780"/>
      <c r="Y49" s="780"/>
      <c r="Z49" s="780"/>
      <c r="AA49" s="780"/>
      <c r="AB49" s="780"/>
      <c r="AC49" s="780"/>
      <c r="AD49" s="780"/>
      <c r="AE49" s="781"/>
      <c r="AF49" s="782"/>
      <c r="AG49" s="783"/>
      <c r="AH49" s="783"/>
      <c r="AI49" s="783"/>
      <c r="AJ49" s="784"/>
      <c r="AK49" s="830"/>
      <c r="AL49" s="826"/>
      <c r="AM49" s="826"/>
      <c r="AN49" s="826"/>
      <c r="AO49" s="826"/>
      <c r="AP49" s="826"/>
      <c r="AQ49" s="826"/>
      <c r="AR49" s="826"/>
      <c r="AS49" s="826"/>
      <c r="AT49" s="826"/>
      <c r="AU49" s="826"/>
      <c r="AV49" s="826"/>
      <c r="AW49" s="826"/>
      <c r="AX49" s="826"/>
      <c r="AY49" s="826"/>
      <c r="AZ49" s="827"/>
      <c r="BA49" s="827"/>
      <c r="BB49" s="827"/>
      <c r="BC49" s="827"/>
      <c r="BD49" s="827"/>
      <c r="BE49" s="828"/>
      <c r="BF49" s="828"/>
      <c r="BG49" s="828"/>
      <c r="BH49" s="828"/>
      <c r="BI49" s="829"/>
      <c r="BJ49" s="221"/>
      <c r="BK49" s="221"/>
      <c r="BL49" s="221"/>
      <c r="BM49" s="221"/>
      <c r="BN49" s="221"/>
      <c r="BO49" s="230"/>
      <c r="BP49" s="230"/>
      <c r="BQ49" s="227">
        <v>43</v>
      </c>
      <c r="BR49" s="228"/>
      <c r="BS49" s="769"/>
      <c r="BT49" s="770"/>
      <c r="BU49" s="770"/>
      <c r="BV49" s="770"/>
      <c r="BW49" s="770"/>
      <c r="BX49" s="770"/>
      <c r="BY49" s="770"/>
      <c r="BZ49" s="770"/>
      <c r="CA49" s="770"/>
      <c r="CB49" s="770"/>
      <c r="CC49" s="770"/>
      <c r="CD49" s="770"/>
      <c r="CE49" s="770"/>
      <c r="CF49" s="770"/>
      <c r="CG49" s="771"/>
      <c r="CH49" s="772"/>
      <c r="CI49" s="773"/>
      <c r="CJ49" s="773"/>
      <c r="CK49" s="773"/>
      <c r="CL49" s="774"/>
      <c r="CM49" s="772"/>
      <c r="CN49" s="773"/>
      <c r="CO49" s="773"/>
      <c r="CP49" s="773"/>
      <c r="CQ49" s="774"/>
      <c r="CR49" s="772"/>
      <c r="CS49" s="773"/>
      <c r="CT49" s="773"/>
      <c r="CU49" s="773"/>
      <c r="CV49" s="774"/>
      <c r="CW49" s="772"/>
      <c r="CX49" s="773"/>
      <c r="CY49" s="773"/>
      <c r="CZ49" s="773"/>
      <c r="DA49" s="774"/>
      <c r="DB49" s="772"/>
      <c r="DC49" s="773"/>
      <c r="DD49" s="773"/>
      <c r="DE49" s="773"/>
      <c r="DF49" s="774"/>
      <c r="DG49" s="772"/>
      <c r="DH49" s="773"/>
      <c r="DI49" s="773"/>
      <c r="DJ49" s="773"/>
      <c r="DK49" s="774"/>
      <c r="DL49" s="772"/>
      <c r="DM49" s="773"/>
      <c r="DN49" s="773"/>
      <c r="DO49" s="773"/>
      <c r="DP49" s="774"/>
      <c r="DQ49" s="772"/>
      <c r="DR49" s="773"/>
      <c r="DS49" s="773"/>
      <c r="DT49" s="773"/>
      <c r="DU49" s="774"/>
      <c r="DV49" s="769"/>
      <c r="DW49" s="770"/>
      <c r="DX49" s="770"/>
      <c r="DY49" s="770"/>
      <c r="DZ49" s="775"/>
      <c r="EA49" s="219"/>
    </row>
    <row r="50" spans="1:131" ht="26.25" customHeight="1" x14ac:dyDescent="0.15">
      <c r="A50" s="227">
        <v>23</v>
      </c>
      <c r="B50" s="776"/>
      <c r="C50" s="777"/>
      <c r="D50" s="777"/>
      <c r="E50" s="777"/>
      <c r="F50" s="777"/>
      <c r="G50" s="777"/>
      <c r="H50" s="777"/>
      <c r="I50" s="777"/>
      <c r="J50" s="777"/>
      <c r="K50" s="777"/>
      <c r="L50" s="777"/>
      <c r="M50" s="777"/>
      <c r="N50" s="777"/>
      <c r="O50" s="777"/>
      <c r="P50" s="778"/>
      <c r="Q50" s="831"/>
      <c r="R50" s="832"/>
      <c r="S50" s="832"/>
      <c r="T50" s="832"/>
      <c r="U50" s="832"/>
      <c r="V50" s="832"/>
      <c r="W50" s="832"/>
      <c r="X50" s="832"/>
      <c r="Y50" s="832"/>
      <c r="Z50" s="832"/>
      <c r="AA50" s="832"/>
      <c r="AB50" s="832"/>
      <c r="AC50" s="832"/>
      <c r="AD50" s="832"/>
      <c r="AE50" s="833"/>
      <c r="AF50" s="782"/>
      <c r="AG50" s="783"/>
      <c r="AH50" s="783"/>
      <c r="AI50" s="783"/>
      <c r="AJ50" s="784"/>
      <c r="AK50" s="835"/>
      <c r="AL50" s="832"/>
      <c r="AM50" s="832"/>
      <c r="AN50" s="832"/>
      <c r="AO50" s="832"/>
      <c r="AP50" s="832"/>
      <c r="AQ50" s="832"/>
      <c r="AR50" s="832"/>
      <c r="AS50" s="832"/>
      <c r="AT50" s="832"/>
      <c r="AU50" s="832"/>
      <c r="AV50" s="832"/>
      <c r="AW50" s="832"/>
      <c r="AX50" s="832"/>
      <c r="AY50" s="832"/>
      <c r="AZ50" s="834"/>
      <c r="BA50" s="834"/>
      <c r="BB50" s="834"/>
      <c r="BC50" s="834"/>
      <c r="BD50" s="834"/>
      <c r="BE50" s="828"/>
      <c r="BF50" s="828"/>
      <c r="BG50" s="828"/>
      <c r="BH50" s="828"/>
      <c r="BI50" s="829"/>
      <c r="BJ50" s="221"/>
      <c r="BK50" s="221"/>
      <c r="BL50" s="221"/>
      <c r="BM50" s="221"/>
      <c r="BN50" s="221"/>
      <c r="BO50" s="230"/>
      <c r="BP50" s="230"/>
      <c r="BQ50" s="227">
        <v>44</v>
      </c>
      <c r="BR50" s="228"/>
      <c r="BS50" s="769"/>
      <c r="BT50" s="770"/>
      <c r="BU50" s="770"/>
      <c r="BV50" s="770"/>
      <c r="BW50" s="770"/>
      <c r="BX50" s="770"/>
      <c r="BY50" s="770"/>
      <c r="BZ50" s="770"/>
      <c r="CA50" s="770"/>
      <c r="CB50" s="770"/>
      <c r="CC50" s="770"/>
      <c r="CD50" s="770"/>
      <c r="CE50" s="770"/>
      <c r="CF50" s="770"/>
      <c r="CG50" s="771"/>
      <c r="CH50" s="772"/>
      <c r="CI50" s="773"/>
      <c r="CJ50" s="773"/>
      <c r="CK50" s="773"/>
      <c r="CL50" s="774"/>
      <c r="CM50" s="772"/>
      <c r="CN50" s="773"/>
      <c r="CO50" s="773"/>
      <c r="CP50" s="773"/>
      <c r="CQ50" s="774"/>
      <c r="CR50" s="772"/>
      <c r="CS50" s="773"/>
      <c r="CT50" s="773"/>
      <c r="CU50" s="773"/>
      <c r="CV50" s="774"/>
      <c r="CW50" s="772"/>
      <c r="CX50" s="773"/>
      <c r="CY50" s="773"/>
      <c r="CZ50" s="773"/>
      <c r="DA50" s="774"/>
      <c r="DB50" s="772"/>
      <c r="DC50" s="773"/>
      <c r="DD50" s="773"/>
      <c r="DE50" s="773"/>
      <c r="DF50" s="774"/>
      <c r="DG50" s="772"/>
      <c r="DH50" s="773"/>
      <c r="DI50" s="773"/>
      <c r="DJ50" s="773"/>
      <c r="DK50" s="774"/>
      <c r="DL50" s="772"/>
      <c r="DM50" s="773"/>
      <c r="DN50" s="773"/>
      <c r="DO50" s="773"/>
      <c r="DP50" s="774"/>
      <c r="DQ50" s="772"/>
      <c r="DR50" s="773"/>
      <c r="DS50" s="773"/>
      <c r="DT50" s="773"/>
      <c r="DU50" s="774"/>
      <c r="DV50" s="769"/>
      <c r="DW50" s="770"/>
      <c r="DX50" s="770"/>
      <c r="DY50" s="770"/>
      <c r="DZ50" s="775"/>
      <c r="EA50" s="219"/>
    </row>
    <row r="51" spans="1:131" ht="26.25" customHeight="1" x14ac:dyDescent="0.15">
      <c r="A51" s="227">
        <v>24</v>
      </c>
      <c r="B51" s="776"/>
      <c r="C51" s="777"/>
      <c r="D51" s="777"/>
      <c r="E51" s="777"/>
      <c r="F51" s="777"/>
      <c r="G51" s="777"/>
      <c r="H51" s="777"/>
      <c r="I51" s="777"/>
      <c r="J51" s="777"/>
      <c r="K51" s="777"/>
      <c r="L51" s="777"/>
      <c r="M51" s="777"/>
      <c r="N51" s="777"/>
      <c r="O51" s="777"/>
      <c r="P51" s="778"/>
      <c r="Q51" s="831"/>
      <c r="R51" s="832"/>
      <c r="S51" s="832"/>
      <c r="T51" s="832"/>
      <c r="U51" s="832"/>
      <c r="V51" s="832"/>
      <c r="W51" s="832"/>
      <c r="X51" s="832"/>
      <c r="Y51" s="832"/>
      <c r="Z51" s="832"/>
      <c r="AA51" s="832"/>
      <c r="AB51" s="832"/>
      <c r="AC51" s="832"/>
      <c r="AD51" s="832"/>
      <c r="AE51" s="833"/>
      <c r="AF51" s="782"/>
      <c r="AG51" s="783"/>
      <c r="AH51" s="783"/>
      <c r="AI51" s="783"/>
      <c r="AJ51" s="784"/>
      <c r="AK51" s="835"/>
      <c r="AL51" s="832"/>
      <c r="AM51" s="832"/>
      <c r="AN51" s="832"/>
      <c r="AO51" s="832"/>
      <c r="AP51" s="832"/>
      <c r="AQ51" s="832"/>
      <c r="AR51" s="832"/>
      <c r="AS51" s="832"/>
      <c r="AT51" s="832"/>
      <c r="AU51" s="832"/>
      <c r="AV51" s="832"/>
      <c r="AW51" s="832"/>
      <c r="AX51" s="832"/>
      <c r="AY51" s="832"/>
      <c r="AZ51" s="834"/>
      <c r="BA51" s="834"/>
      <c r="BB51" s="834"/>
      <c r="BC51" s="834"/>
      <c r="BD51" s="834"/>
      <c r="BE51" s="828"/>
      <c r="BF51" s="828"/>
      <c r="BG51" s="828"/>
      <c r="BH51" s="828"/>
      <c r="BI51" s="829"/>
      <c r="BJ51" s="221"/>
      <c r="BK51" s="221"/>
      <c r="BL51" s="221"/>
      <c r="BM51" s="221"/>
      <c r="BN51" s="221"/>
      <c r="BO51" s="230"/>
      <c r="BP51" s="230"/>
      <c r="BQ51" s="227">
        <v>45</v>
      </c>
      <c r="BR51" s="228"/>
      <c r="BS51" s="769"/>
      <c r="BT51" s="770"/>
      <c r="BU51" s="770"/>
      <c r="BV51" s="770"/>
      <c r="BW51" s="770"/>
      <c r="BX51" s="770"/>
      <c r="BY51" s="770"/>
      <c r="BZ51" s="770"/>
      <c r="CA51" s="770"/>
      <c r="CB51" s="770"/>
      <c r="CC51" s="770"/>
      <c r="CD51" s="770"/>
      <c r="CE51" s="770"/>
      <c r="CF51" s="770"/>
      <c r="CG51" s="771"/>
      <c r="CH51" s="772"/>
      <c r="CI51" s="773"/>
      <c r="CJ51" s="773"/>
      <c r="CK51" s="773"/>
      <c r="CL51" s="774"/>
      <c r="CM51" s="772"/>
      <c r="CN51" s="773"/>
      <c r="CO51" s="773"/>
      <c r="CP51" s="773"/>
      <c r="CQ51" s="774"/>
      <c r="CR51" s="772"/>
      <c r="CS51" s="773"/>
      <c r="CT51" s="773"/>
      <c r="CU51" s="773"/>
      <c r="CV51" s="774"/>
      <c r="CW51" s="772"/>
      <c r="CX51" s="773"/>
      <c r="CY51" s="773"/>
      <c r="CZ51" s="773"/>
      <c r="DA51" s="774"/>
      <c r="DB51" s="772"/>
      <c r="DC51" s="773"/>
      <c r="DD51" s="773"/>
      <c r="DE51" s="773"/>
      <c r="DF51" s="774"/>
      <c r="DG51" s="772"/>
      <c r="DH51" s="773"/>
      <c r="DI51" s="773"/>
      <c r="DJ51" s="773"/>
      <c r="DK51" s="774"/>
      <c r="DL51" s="772"/>
      <c r="DM51" s="773"/>
      <c r="DN51" s="773"/>
      <c r="DO51" s="773"/>
      <c r="DP51" s="774"/>
      <c r="DQ51" s="772"/>
      <c r="DR51" s="773"/>
      <c r="DS51" s="773"/>
      <c r="DT51" s="773"/>
      <c r="DU51" s="774"/>
      <c r="DV51" s="769"/>
      <c r="DW51" s="770"/>
      <c r="DX51" s="770"/>
      <c r="DY51" s="770"/>
      <c r="DZ51" s="775"/>
      <c r="EA51" s="219"/>
    </row>
    <row r="52" spans="1:131" ht="26.25" customHeight="1" x14ac:dyDescent="0.15">
      <c r="A52" s="227">
        <v>25</v>
      </c>
      <c r="B52" s="776"/>
      <c r="C52" s="777"/>
      <c r="D52" s="777"/>
      <c r="E52" s="777"/>
      <c r="F52" s="777"/>
      <c r="G52" s="777"/>
      <c r="H52" s="777"/>
      <c r="I52" s="777"/>
      <c r="J52" s="777"/>
      <c r="K52" s="777"/>
      <c r="L52" s="777"/>
      <c r="M52" s="777"/>
      <c r="N52" s="777"/>
      <c r="O52" s="777"/>
      <c r="P52" s="778"/>
      <c r="Q52" s="831"/>
      <c r="R52" s="832"/>
      <c r="S52" s="832"/>
      <c r="T52" s="832"/>
      <c r="U52" s="832"/>
      <c r="V52" s="832"/>
      <c r="W52" s="832"/>
      <c r="X52" s="832"/>
      <c r="Y52" s="832"/>
      <c r="Z52" s="832"/>
      <c r="AA52" s="832"/>
      <c r="AB52" s="832"/>
      <c r="AC52" s="832"/>
      <c r="AD52" s="832"/>
      <c r="AE52" s="833"/>
      <c r="AF52" s="782"/>
      <c r="AG52" s="783"/>
      <c r="AH52" s="783"/>
      <c r="AI52" s="783"/>
      <c r="AJ52" s="784"/>
      <c r="AK52" s="835"/>
      <c r="AL52" s="832"/>
      <c r="AM52" s="832"/>
      <c r="AN52" s="832"/>
      <c r="AO52" s="832"/>
      <c r="AP52" s="832"/>
      <c r="AQ52" s="832"/>
      <c r="AR52" s="832"/>
      <c r="AS52" s="832"/>
      <c r="AT52" s="832"/>
      <c r="AU52" s="832"/>
      <c r="AV52" s="832"/>
      <c r="AW52" s="832"/>
      <c r="AX52" s="832"/>
      <c r="AY52" s="832"/>
      <c r="AZ52" s="834"/>
      <c r="BA52" s="834"/>
      <c r="BB52" s="834"/>
      <c r="BC52" s="834"/>
      <c r="BD52" s="834"/>
      <c r="BE52" s="828"/>
      <c r="BF52" s="828"/>
      <c r="BG52" s="828"/>
      <c r="BH52" s="828"/>
      <c r="BI52" s="829"/>
      <c r="BJ52" s="221"/>
      <c r="BK52" s="221"/>
      <c r="BL52" s="221"/>
      <c r="BM52" s="221"/>
      <c r="BN52" s="221"/>
      <c r="BO52" s="230"/>
      <c r="BP52" s="230"/>
      <c r="BQ52" s="227">
        <v>46</v>
      </c>
      <c r="BR52" s="228"/>
      <c r="BS52" s="769"/>
      <c r="BT52" s="770"/>
      <c r="BU52" s="770"/>
      <c r="BV52" s="770"/>
      <c r="BW52" s="770"/>
      <c r="BX52" s="770"/>
      <c r="BY52" s="770"/>
      <c r="BZ52" s="770"/>
      <c r="CA52" s="770"/>
      <c r="CB52" s="770"/>
      <c r="CC52" s="770"/>
      <c r="CD52" s="770"/>
      <c r="CE52" s="770"/>
      <c r="CF52" s="770"/>
      <c r="CG52" s="771"/>
      <c r="CH52" s="772"/>
      <c r="CI52" s="773"/>
      <c r="CJ52" s="773"/>
      <c r="CK52" s="773"/>
      <c r="CL52" s="774"/>
      <c r="CM52" s="772"/>
      <c r="CN52" s="773"/>
      <c r="CO52" s="773"/>
      <c r="CP52" s="773"/>
      <c r="CQ52" s="774"/>
      <c r="CR52" s="772"/>
      <c r="CS52" s="773"/>
      <c r="CT52" s="773"/>
      <c r="CU52" s="773"/>
      <c r="CV52" s="774"/>
      <c r="CW52" s="772"/>
      <c r="CX52" s="773"/>
      <c r="CY52" s="773"/>
      <c r="CZ52" s="773"/>
      <c r="DA52" s="774"/>
      <c r="DB52" s="772"/>
      <c r="DC52" s="773"/>
      <c r="DD52" s="773"/>
      <c r="DE52" s="773"/>
      <c r="DF52" s="774"/>
      <c r="DG52" s="772"/>
      <c r="DH52" s="773"/>
      <c r="DI52" s="773"/>
      <c r="DJ52" s="773"/>
      <c r="DK52" s="774"/>
      <c r="DL52" s="772"/>
      <c r="DM52" s="773"/>
      <c r="DN52" s="773"/>
      <c r="DO52" s="773"/>
      <c r="DP52" s="774"/>
      <c r="DQ52" s="772"/>
      <c r="DR52" s="773"/>
      <c r="DS52" s="773"/>
      <c r="DT52" s="773"/>
      <c r="DU52" s="774"/>
      <c r="DV52" s="769"/>
      <c r="DW52" s="770"/>
      <c r="DX52" s="770"/>
      <c r="DY52" s="770"/>
      <c r="DZ52" s="775"/>
      <c r="EA52" s="219"/>
    </row>
    <row r="53" spans="1:131" ht="26.25" customHeight="1" x14ac:dyDescent="0.15">
      <c r="A53" s="227">
        <v>26</v>
      </c>
      <c r="B53" s="776"/>
      <c r="C53" s="777"/>
      <c r="D53" s="777"/>
      <c r="E53" s="777"/>
      <c r="F53" s="777"/>
      <c r="G53" s="777"/>
      <c r="H53" s="777"/>
      <c r="I53" s="777"/>
      <c r="J53" s="777"/>
      <c r="K53" s="777"/>
      <c r="L53" s="777"/>
      <c r="M53" s="777"/>
      <c r="N53" s="777"/>
      <c r="O53" s="777"/>
      <c r="P53" s="778"/>
      <c r="Q53" s="831"/>
      <c r="R53" s="832"/>
      <c r="S53" s="832"/>
      <c r="T53" s="832"/>
      <c r="U53" s="832"/>
      <c r="V53" s="832"/>
      <c r="W53" s="832"/>
      <c r="X53" s="832"/>
      <c r="Y53" s="832"/>
      <c r="Z53" s="832"/>
      <c r="AA53" s="832"/>
      <c r="AB53" s="832"/>
      <c r="AC53" s="832"/>
      <c r="AD53" s="832"/>
      <c r="AE53" s="833"/>
      <c r="AF53" s="782"/>
      <c r="AG53" s="783"/>
      <c r="AH53" s="783"/>
      <c r="AI53" s="783"/>
      <c r="AJ53" s="784"/>
      <c r="AK53" s="835"/>
      <c r="AL53" s="832"/>
      <c r="AM53" s="832"/>
      <c r="AN53" s="832"/>
      <c r="AO53" s="832"/>
      <c r="AP53" s="832"/>
      <c r="AQ53" s="832"/>
      <c r="AR53" s="832"/>
      <c r="AS53" s="832"/>
      <c r="AT53" s="832"/>
      <c r="AU53" s="832"/>
      <c r="AV53" s="832"/>
      <c r="AW53" s="832"/>
      <c r="AX53" s="832"/>
      <c r="AY53" s="832"/>
      <c r="AZ53" s="834"/>
      <c r="BA53" s="834"/>
      <c r="BB53" s="834"/>
      <c r="BC53" s="834"/>
      <c r="BD53" s="834"/>
      <c r="BE53" s="828"/>
      <c r="BF53" s="828"/>
      <c r="BG53" s="828"/>
      <c r="BH53" s="828"/>
      <c r="BI53" s="829"/>
      <c r="BJ53" s="221"/>
      <c r="BK53" s="221"/>
      <c r="BL53" s="221"/>
      <c r="BM53" s="221"/>
      <c r="BN53" s="221"/>
      <c r="BO53" s="230"/>
      <c r="BP53" s="230"/>
      <c r="BQ53" s="227">
        <v>47</v>
      </c>
      <c r="BR53" s="228"/>
      <c r="BS53" s="769"/>
      <c r="BT53" s="770"/>
      <c r="BU53" s="770"/>
      <c r="BV53" s="770"/>
      <c r="BW53" s="770"/>
      <c r="BX53" s="770"/>
      <c r="BY53" s="770"/>
      <c r="BZ53" s="770"/>
      <c r="CA53" s="770"/>
      <c r="CB53" s="770"/>
      <c r="CC53" s="770"/>
      <c r="CD53" s="770"/>
      <c r="CE53" s="770"/>
      <c r="CF53" s="770"/>
      <c r="CG53" s="771"/>
      <c r="CH53" s="772"/>
      <c r="CI53" s="773"/>
      <c r="CJ53" s="773"/>
      <c r="CK53" s="773"/>
      <c r="CL53" s="774"/>
      <c r="CM53" s="772"/>
      <c r="CN53" s="773"/>
      <c r="CO53" s="773"/>
      <c r="CP53" s="773"/>
      <c r="CQ53" s="774"/>
      <c r="CR53" s="772"/>
      <c r="CS53" s="773"/>
      <c r="CT53" s="773"/>
      <c r="CU53" s="773"/>
      <c r="CV53" s="774"/>
      <c r="CW53" s="772"/>
      <c r="CX53" s="773"/>
      <c r="CY53" s="773"/>
      <c r="CZ53" s="773"/>
      <c r="DA53" s="774"/>
      <c r="DB53" s="772"/>
      <c r="DC53" s="773"/>
      <c r="DD53" s="773"/>
      <c r="DE53" s="773"/>
      <c r="DF53" s="774"/>
      <c r="DG53" s="772"/>
      <c r="DH53" s="773"/>
      <c r="DI53" s="773"/>
      <c r="DJ53" s="773"/>
      <c r="DK53" s="774"/>
      <c r="DL53" s="772"/>
      <c r="DM53" s="773"/>
      <c r="DN53" s="773"/>
      <c r="DO53" s="773"/>
      <c r="DP53" s="774"/>
      <c r="DQ53" s="772"/>
      <c r="DR53" s="773"/>
      <c r="DS53" s="773"/>
      <c r="DT53" s="773"/>
      <c r="DU53" s="774"/>
      <c r="DV53" s="769"/>
      <c r="DW53" s="770"/>
      <c r="DX53" s="770"/>
      <c r="DY53" s="770"/>
      <c r="DZ53" s="775"/>
      <c r="EA53" s="219"/>
    </row>
    <row r="54" spans="1:131" ht="26.25" customHeight="1" x14ac:dyDescent="0.15">
      <c r="A54" s="227">
        <v>27</v>
      </c>
      <c r="B54" s="776"/>
      <c r="C54" s="777"/>
      <c r="D54" s="777"/>
      <c r="E54" s="777"/>
      <c r="F54" s="777"/>
      <c r="G54" s="777"/>
      <c r="H54" s="777"/>
      <c r="I54" s="777"/>
      <c r="J54" s="777"/>
      <c r="K54" s="777"/>
      <c r="L54" s="777"/>
      <c r="M54" s="777"/>
      <c r="N54" s="777"/>
      <c r="O54" s="777"/>
      <c r="P54" s="778"/>
      <c r="Q54" s="831"/>
      <c r="R54" s="832"/>
      <c r="S54" s="832"/>
      <c r="T54" s="832"/>
      <c r="U54" s="832"/>
      <c r="V54" s="832"/>
      <c r="W54" s="832"/>
      <c r="X54" s="832"/>
      <c r="Y54" s="832"/>
      <c r="Z54" s="832"/>
      <c r="AA54" s="832"/>
      <c r="AB54" s="832"/>
      <c r="AC54" s="832"/>
      <c r="AD54" s="832"/>
      <c r="AE54" s="833"/>
      <c r="AF54" s="782"/>
      <c r="AG54" s="783"/>
      <c r="AH54" s="783"/>
      <c r="AI54" s="783"/>
      <c r="AJ54" s="784"/>
      <c r="AK54" s="835"/>
      <c r="AL54" s="832"/>
      <c r="AM54" s="832"/>
      <c r="AN54" s="832"/>
      <c r="AO54" s="832"/>
      <c r="AP54" s="832"/>
      <c r="AQ54" s="832"/>
      <c r="AR54" s="832"/>
      <c r="AS54" s="832"/>
      <c r="AT54" s="832"/>
      <c r="AU54" s="832"/>
      <c r="AV54" s="832"/>
      <c r="AW54" s="832"/>
      <c r="AX54" s="832"/>
      <c r="AY54" s="832"/>
      <c r="AZ54" s="834"/>
      <c r="BA54" s="834"/>
      <c r="BB54" s="834"/>
      <c r="BC54" s="834"/>
      <c r="BD54" s="834"/>
      <c r="BE54" s="828"/>
      <c r="BF54" s="828"/>
      <c r="BG54" s="828"/>
      <c r="BH54" s="828"/>
      <c r="BI54" s="829"/>
      <c r="BJ54" s="221"/>
      <c r="BK54" s="221"/>
      <c r="BL54" s="221"/>
      <c r="BM54" s="221"/>
      <c r="BN54" s="221"/>
      <c r="BO54" s="230"/>
      <c r="BP54" s="230"/>
      <c r="BQ54" s="227">
        <v>48</v>
      </c>
      <c r="BR54" s="228"/>
      <c r="BS54" s="769"/>
      <c r="BT54" s="770"/>
      <c r="BU54" s="770"/>
      <c r="BV54" s="770"/>
      <c r="BW54" s="770"/>
      <c r="BX54" s="770"/>
      <c r="BY54" s="770"/>
      <c r="BZ54" s="770"/>
      <c r="CA54" s="770"/>
      <c r="CB54" s="770"/>
      <c r="CC54" s="770"/>
      <c r="CD54" s="770"/>
      <c r="CE54" s="770"/>
      <c r="CF54" s="770"/>
      <c r="CG54" s="771"/>
      <c r="CH54" s="772"/>
      <c r="CI54" s="773"/>
      <c r="CJ54" s="773"/>
      <c r="CK54" s="773"/>
      <c r="CL54" s="774"/>
      <c r="CM54" s="772"/>
      <c r="CN54" s="773"/>
      <c r="CO54" s="773"/>
      <c r="CP54" s="773"/>
      <c r="CQ54" s="774"/>
      <c r="CR54" s="772"/>
      <c r="CS54" s="773"/>
      <c r="CT54" s="773"/>
      <c r="CU54" s="773"/>
      <c r="CV54" s="774"/>
      <c r="CW54" s="772"/>
      <c r="CX54" s="773"/>
      <c r="CY54" s="773"/>
      <c r="CZ54" s="773"/>
      <c r="DA54" s="774"/>
      <c r="DB54" s="772"/>
      <c r="DC54" s="773"/>
      <c r="DD54" s="773"/>
      <c r="DE54" s="773"/>
      <c r="DF54" s="774"/>
      <c r="DG54" s="772"/>
      <c r="DH54" s="773"/>
      <c r="DI54" s="773"/>
      <c r="DJ54" s="773"/>
      <c r="DK54" s="774"/>
      <c r="DL54" s="772"/>
      <c r="DM54" s="773"/>
      <c r="DN54" s="773"/>
      <c r="DO54" s="773"/>
      <c r="DP54" s="774"/>
      <c r="DQ54" s="772"/>
      <c r="DR54" s="773"/>
      <c r="DS54" s="773"/>
      <c r="DT54" s="773"/>
      <c r="DU54" s="774"/>
      <c r="DV54" s="769"/>
      <c r="DW54" s="770"/>
      <c r="DX54" s="770"/>
      <c r="DY54" s="770"/>
      <c r="DZ54" s="775"/>
      <c r="EA54" s="219"/>
    </row>
    <row r="55" spans="1:131" ht="26.25" customHeight="1" x14ac:dyDescent="0.15">
      <c r="A55" s="227">
        <v>28</v>
      </c>
      <c r="B55" s="776"/>
      <c r="C55" s="777"/>
      <c r="D55" s="777"/>
      <c r="E55" s="777"/>
      <c r="F55" s="777"/>
      <c r="G55" s="777"/>
      <c r="H55" s="777"/>
      <c r="I55" s="777"/>
      <c r="J55" s="777"/>
      <c r="K55" s="777"/>
      <c r="L55" s="777"/>
      <c r="M55" s="777"/>
      <c r="N55" s="777"/>
      <c r="O55" s="777"/>
      <c r="P55" s="778"/>
      <c r="Q55" s="831"/>
      <c r="R55" s="832"/>
      <c r="S55" s="832"/>
      <c r="T55" s="832"/>
      <c r="U55" s="832"/>
      <c r="V55" s="832"/>
      <c r="W55" s="832"/>
      <c r="X55" s="832"/>
      <c r="Y55" s="832"/>
      <c r="Z55" s="832"/>
      <c r="AA55" s="832"/>
      <c r="AB55" s="832"/>
      <c r="AC55" s="832"/>
      <c r="AD55" s="832"/>
      <c r="AE55" s="833"/>
      <c r="AF55" s="782"/>
      <c r="AG55" s="783"/>
      <c r="AH55" s="783"/>
      <c r="AI55" s="783"/>
      <c r="AJ55" s="784"/>
      <c r="AK55" s="835"/>
      <c r="AL55" s="832"/>
      <c r="AM55" s="832"/>
      <c r="AN55" s="832"/>
      <c r="AO55" s="832"/>
      <c r="AP55" s="832"/>
      <c r="AQ55" s="832"/>
      <c r="AR55" s="832"/>
      <c r="AS55" s="832"/>
      <c r="AT55" s="832"/>
      <c r="AU55" s="832"/>
      <c r="AV55" s="832"/>
      <c r="AW55" s="832"/>
      <c r="AX55" s="832"/>
      <c r="AY55" s="832"/>
      <c r="AZ55" s="834"/>
      <c r="BA55" s="834"/>
      <c r="BB55" s="834"/>
      <c r="BC55" s="834"/>
      <c r="BD55" s="834"/>
      <c r="BE55" s="828"/>
      <c r="BF55" s="828"/>
      <c r="BG55" s="828"/>
      <c r="BH55" s="828"/>
      <c r="BI55" s="829"/>
      <c r="BJ55" s="221"/>
      <c r="BK55" s="221"/>
      <c r="BL55" s="221"/>
      <c r="BM55" s="221"/>
      <c r="BN55" s="221"/>
      <c r="BO55" s="230"/>
      <c r="BP55" s="230"/>
      <c r="BQ55" s="227">
        <v>49</v>
      </c>
      <c r="BR55" s="228"/>
      <c r="BS55" s="769"/>
      <c r="BT55" s="770"/>
      <c r="BU55" s="770"/>
      <c r="BV55" s="770"/>
      <c r="BW55" s="770"/>
      <c r="BX55" s="770"/>
      <c r="BY55" s="770"/>
      <c r="BZ55" s="770"/>
      <c r="CA55" s="770"/>
      <c r="CB55" s="770"/>
      <c r="CC55" s="770"/>
      <c r="CD55" s="770"/>
      <c r="CE55" s="770"/>
      <c r="CF55" s="770"/>
      <c r="CG55" s="771"/>
      <c r="CH55" s="772"/>
      <c r="CI55" s="773"/>
      <c r="CJ55" s="773"/>
      <c r="CK55" s="773"/>
      <c r="CL55" s="774"/>
      <c r="CM55" s="772"/>
      <c r="CN55" s="773"/>
      <c r="CO55" s="773"/>
      <c r="CP55" s="773"/>
      <c r="CQ55" s="774"/>
      <c r="CR55" s="772"/>
      <c r="CS55" s="773"/>
      <c r="CT55" s="773"/>
      <c r="CU55" s="773"/>
      <c r="CV55" s="774"/>
      <c r="CW55" s="772"/>
      <c r="CX55" s="773"/>
      <c r="CY55" s="773"/>
      <c r="CZ55" s="773"/>
      <c r="DA55" s="774"/>
      <c r="DB55" s="772"/>
      <c r="DC55" s="773"/>
      <c r="DD55" s="773"/>
      <c r="DE55" s="773"/>
      <c r="DF55" s="774"/>
      <c r="DG55" s="772"/>
      <c r="DH55" s="773"/>
      <c r="DI55" s="773"/>
      <c r="DJ55" s="773"/>
      <c r="DK55" s="774"/>
      <c r="DL55" s="772"/>
      <c r="DM55" s="773"/>
      <c r="DN55" s="773"/>
      <c r="DO55" s="773"/>
      <c r="DP55" s="774"/>
      <c r="DQ55" s="772"/>
      <c r="DR55" s="773"/>
      <c r="DS55" s="773"/>
      <c r="DT55" s="773"/>
      <c r="DU55" s="774"/>
      <c r="DV55" s="769"/>
      <c r="DW55" s="770"/>
      <c r="DX55" s="770"/>
      <c r="DY55" s="770"/>
      <c r="DZ55" s="775"/>
      <c r="EA55" s="219"/>
    </row>
    <row r="56" spans="1:131" ht="26.25" customHeight="1" x14ac:dyDescent="0.15">
      <c r="A56" s="227">
        <v>29</v>
      </c>
      <c r="B56" s="776"/>
      <c r="C56" s="777"/>
      <c r="D56" s="777"/>
      <c r="E56" s="777"/>
      <c r="F56" s="777"/>
      <c r="G56" s="777"/>
      <c r="H56" s="777"/>
      <c r="I56" s="777"/>
      <c r="J56" s="777"/>
      <c r="K56" s="777"/>
      <c r="L56" s="777"/>
      <c r="M56" s="777"/>
      <c r="N56" s="777"/>
      <c r="O56" s="777"/>
      <c r="P56" s="778"/>
      <c r="Q56" s="831"/>
      <c r="R56" s="832"/>
      <c r="S56" s="832"/>
      <c r="T56" s="832"/>
      <c r="U56" s="832"/>
      <c r="V56" s="832"/>
      <c r="W56" s="832"/>
      <c r="X56" s="832"/>
      <c r="Y56" s="832"/>
      <c r="Z56" s="832"/>
      <c r="AA56" s="832"/>
      <c r="AB56" s="832"/>
      <c r="AC56" s="832"/>
      <c r="AD56" s="832"/>
      <c r="AE56" s="833"/>
      <c r="AF56" s="782"/>
      <c r="AG56" s="783"/>
      <c r="AH56" s="783"/>
      <c r="AI56" s="783"/>
      <c r="AJ56" s="784"/>
      <c r="AK56" s="835"/>
      <c r="AL56" s="832"/>
      <c r="AM56" s="832"/>
      <c r="AN56" s="832"/>
      <c r="AO56" s="832"/>
      <c r="AP56" s="832"/>
      <c r="AQ56" s="832"/>
      <c r="AR56" s="832"/>
      <c r="AS56" s="832"/>
      <c r="AT56" s="832"/>
      <c r="AU56" s="832"/>
      <c r="AV56" s="832"/>
      <c r="AW56" s="832"/>
      <c r="AX56" s="832"/>
      <c r="AY56" s="832"/>
      <c r="AZ56" s="834"/>
      <c r="BA56" s="834"/>
      <c r="BB56" s="834"/>
      <c r="BC56" s="834"/>
      <c r="BD56" s="834"/>
      <c r="BE56" s="828"/>
      <c r="BF56" s="828"/>
      <c r="BG56" s="828"/>
      <c r="BH56" s="828"/>
      <c r="BI56" s="829"/>
      <c r="BJ56" s="221"/>
      <c r="BK56" s="221"/>
      <c r="BL56" s="221"/>
      <c r="BM56" s="221"/>
      <c r="BN56" s="221"/>
      <c r="BO56" s="230"/>
      <c r="BP56" s="230"/>
      <c r="BQ56" s="227">
        <v>50</v>
      </c>
      <c r="BR56" s="228"/>
      <c r="BS56" s="769"/>
      <c r="BT56" s="770"/>
      <c r="BU56" s="770"/>
      <c r="BV56" s="770"/>
      <c r="BW56" s="770"/>
      <c r="BX56" s="770"/>
      <c r="BY56" s="770"/>
      <c r="BZ56" s="770"/>
      <c r="CA56" s="770"/>
      <c r="CB56" s="770"/>
      <c r="CC56" s="770"/>
      <c r="CD56" s="770"/>
      <c r="CE56" s="770"/>
      <c r="CF56" s="770"/>
      <c r="CG56" s="771"/>
      <c r="CH56" s="772"/>
      <c r="CI56" s="773"/>
      <c r="CJ56" s="773"/>
      <c r="CK56" s="773"/>
      <c r="CL56" s="774"/>
      <c r="CM56" s="772"/>
      <c r="CN56" s="773"/>
      <c r="CO56" s="773"/>
      <c r="CP56" s="773"/>
      <c r="CQ56" s="774"/>
      <c r="CR56" s="772"/>
      <c r="CS56" s="773"/>
      <c r="CT56" s="773"/>
      <c r="CU56" s="773"/>
      <c r="CV56" s="774"/>
      <c r="CW56" s="772"/>
      <c r="CX56" s="773"/>
      <c r="CY56" s="773"/>
      <c r="CZ56" s="773"/>
      <c r="DA56" s="774"/>
      <c r="DB56" s="772"/>
      <c r="DC56" s="773"/>
      <c r="DD56" s="773"/>
      <c r="DE56" s="773"/>
      <c r="DF56" s="774"/>
      <c r="DG56" s="772"/>
      <c r="DH56" s="773"/>
      <c r="DI56" s="773"/>
      <c r="DJ56" s="773"/>
      <c r="DK56" s="774"/>
      <c r="DL56" s="772"/>
      <c r="DM56" s="773"/>
      <c r="DN56" s="773"/>
      <c r="DO56" s="773"/>
      <c r="DP56" s="774"/>
      <c r="DQ56" s="772"/>
      <c r="DR56" s="773"/>
      <c r="DS56" s="773"/>
      <c r="DT56" s="773"/>
      <c r="DU56" s="774"/>
      <c r="DV56" s="769"/>
      <c r="DW56" s="770"/>
      <c r="DX56" s="770"/>
      <c r="DY56" s="770"/>
      <c r="DZ56" s="775"/>
      <c r="EA56" s="219"/>
    </row>
    <row r="57" spans="1:131" ht="26.25" customHeight="1" x14ac:dyDescent="0.15">
      <c r="A57" s="227">
        <v>30</v>
      </c>
      <c r="B57" s="776"/>
      <c r="C57" s="777"/>
      <c r="D57" s="777"/>
      <c r="E57" s="777"/>
      <c r="F57" s="777"/>
      <c r="G57" s="777"/>
      <c r="H57" s="777"/>
      <c r="I57" s="777"/>
      <c r="J57" s="777"/>
      <c r="K57" s="777"/>
      <c r="L57" s="777"/>
      <c r="M57" s="777"/>
      <c r="N57" s="777"/>
      <c r="O57" s="777"/>
      <c r="P57" s="778"/>
      <c r="Q57" s="831"/>
      <c r="R57" s="832"/>
      <c r="S57" s="832"/>
      <c r="T57" s="832"/>
      <c r="U57" s="832"/>
      <c r="V57" s="832"/>
      <c r="W57" s="832"/>
      <c r="X57" s="832"/>
      <c r="Y57" s="832"/>
      <c r="Z57" s="832"/>
      <c r="AA57" s="832"/>
      <c r="AB57" s="832"/>
      <c r="AC57" s="832"/>
      <c r="AD57" s="832"/>
      <c r="AE57" s="833"/>
      <c r="AF57" s="782"/>
      <c r="AG57" s="783"/>
      <c r="AH57" s="783"/>
      <c r="AI57" s="783"/>
      <c r="AJ57" s="784"/>
      <c r="AK57" s="835"/>
      <c r="AL57" s="832"/>
      <c r="AM57" s="832"/>
      <c r="AN57" s="832"/>
      <c r="AO57" s="832"/>
      <c r="AP57" s="832"/>
      <c r="AQ57" s="832"/>
      <c r="AR57" s="832"/>
      <c r="AS57" s="832"/>
      <c r="AT57" s="832"/>
      <c r="AU57" s="832"/>
      <c r="AV57" s="832"/>
      <c r="AW57" s="832"/>
      <c r="AX57" s="832"/>
      <c r="AY57" s="832"/>
      <c r="AZ57" s="834"/>
      <c r="BA57" s="834"/>
      <c r="BB57" s="834"/>
      <c r="BC57" s="834"/>
      <c r="BD57" s="834"/>
      <c r="BE57" s="828"/>
      <c r="BF57" s="828"/>
      <c r="BG57" s="828"/>
      <c r="BH57" s="828"/>
      <c r="BI57" s="829"/>
      <c r="BJ57" s="221"/>
      <c r="BK57" s="221"/>
      <c r="BL57" s="221"/>
      <c r="BM57" s="221"/>
      <c r="BN57" s="221"/>
      <c r="BO57" s="230"/>
      <c r="BP57" s="230"/>
      <c r="BQ57" s="227">
        <v>51</v>
      </c>
      <c r="BR57" s="228"/>
      <c r="BS57" s="769"/>
      <c r="BT57" s="770"/>
      <c r="BU57" s="770"/>
      <c r="BV57" s="770"/>
      <c r="BW57" s="770"/>
      <c r="BX57" s="770"/>
      <c r="BY57" s="770"/>
      <c r="BZ57" s="770"/>
      <c r="CA57" s="770"/>
      <c r="CB57" s="770"/>
      <c r="CC57" s="770"/>
      <c r="CD57" s="770"/>
      <c r="CE57" s="770"/>
      <c r="CF57" s="770"/>
      <c r="CG57" s="771"/>
      <c r="CH57" s="772"/>
      <c r="CI57" s="773"/>
      <c r="CJ57" s="773"/>
      <c r="CK57" s="773"/>
      <c r="CL57" s="774"/>
      <c r="CM57" s="772"/>
      <c r="CN57" s="773"/>
      <c r="CO57" s="773"/>
      <c r="CP57" s="773"/>
      <c r="CQ57" s="774"/>
      <c r="CR57" s="772"/>
      <c r="CS57" s="773"/>
      <c r="CT57" s="773"/>
      <c r="CU57" s="773"/>
      <c r="CV57" s="774"/>
      <c r="CW57" s="772"/>
      <c r="CX57" s="773"/>
      <c r="CY57" s="773"/>
      <c r="CZ57" s="773"/>
      <c r="DA57" s="774"/>
      <c r="DB57" s="772"/>
      <c r="DC57" s="773"/>
      <c r="DD57" s="773"/>
      <c r="DE57" s="773"/>
      <c r="DF57" s="774"/>
      <c r="DG57" s="772"/>
      <c r="DH57" s="773"/>
      <c r="DI57" s="773"/>
      <c r="DJ57" s="773"/>
      <c r="DK57" s="774"/>
      <c r="DL57" s="772"/>
      <c r="DM57" s="773"/>
      <c r="DN57" s="773"/>
      <c r="DO57" s="773"/>
      <c r="DP57" s="774"/>
      <c r="DQ57" s="772"/>
      <c r="DR57" s="773"/>
      <c r="DS57" s="773"/>
      <c r="DT57" s="773"/>
      <c r="DU57" s="774"/>
      <c r="DV57" s="769"/>
      <c r="DW57" s="770"/>
      <c r="DX57" s="770"/>
      <c r="DY57" s="770"/>
      <c r="DZ57" s="775"/>
      <c r="EA57" s="219"/>
    </row>
    <row r="58" spans="1:131" ht="26.25" customHeight="1" x14ac:dyDescent="0.15">
      <c r="A58" s="227">
        <v>31</v>
      </c>
      <c r="B58" s="776"/>
      <c r="C58" s="777"/>
      <c r="D58" s="777"/>
      <c r="E58" s="777"/>
      <c r="F58" s="777"/>
      <c r="G58" s="777"/>
      <c r="H58" s="777"/>
      <c r="I58" s="777"/>
      <c r="J58" s="777"/>
      <c r="K58" s="777"/>
      <c r="L58" s="777"/>
      <c r="M58" s="777"/>
      <c r="N58" s="777"/>
      <c r="O58" s="777"/>
      <c r="P58" s="778"/>
      <c r="Q58" s="831"/>
      <c r="R58" s="832"/>
      <c r="S58" s="832"/>
      <c r="T58" s="832"/>
      <c r="U58" s="832"/>
      <c r="V58" s="832"/>
      <c r="W58" s="832"/>
      <c r="X58" s="832"/>
      <c r="Y58" s="832"/>
      <c r="Z58" s="832"/>
      <c r="AA58" s="832"/>
      <c r="AB58" s="832"/>
      <c r="AC58" s="832"/>
      <c r="AD58" s="832"/>
      <c r="AE58" s="833"/>
      <c r="AF58" s="782"/>
      <c r="AG58" s="783"/>
      <c r="AH58" s="783"/>
      <c r="AI58" s="783"/>
      <c r="AJ58" s="784"/>
      <c r="AK58" s="835"/>
      <c r="AL58" s="832"/>
      <c r="AM58" s="832"/>
      <c r="AN58" s="832"/>
      <c r="AO58" s="832"/>
      <c r="AP58" s="832"/>
      <c r="AQ58" s="832"/>
      <c r="AR58" s="832"/>
      <c r="AS58" s="832"/>
      <c r="AT58" s="832"/>
      <c r="AU58" s="832"/>
      <c r="AV58" s="832"/>
      <c r="AW58" s="832"/>
      <c r="AX58" s="832"/>
      <c r="AY58" s="832"/>
      <c r="AZ58" s="834"/>
      <c r="BA58" s="834"/>
      <c r="BB58" s="834"/>
      <c r="BC58" s="834"/>
      <c r="BD58" s="834"/>
      <c r="BE58" s="828"/>
      <c r="BF58" s="828"/>
      <c r="BG58" s="828"/>
      <c r="BH58" s="828"/>
      <c r="BI58" s="829"/>
      <c r="BJ58" s="221"/>
      <c r="BK58" s="221"/>
      <c r="BL58" s="221"/>
      <c r="BM58" s="221"/>
      <c r="BN58" s="221"/>
      <c r="BO58" s="230"/>
      <c r="BP58" s="230"/>
      <c r="BQ58" s="227">
        <v>52</v>
      </c>
      <c r="BR58" s="228"/>
      <c r="BS58" s="769"/>
      <c r="BT58" s="770"/>
      <c r="BU58" s="770"/>
      <c r="BV58" s="770"/>
      <c r="BW58" s="770"/>
      <c r="BX58" s="770"/>
      <c r="BY58" s="770"/>
      <c r="BZ58" s="770"/>
      <c r="CA58" s="770"/>
      <c r="CB58" s="770"/>
      <c r="CC58" s="770"/>
      <c r="CD58" s="770"/>
      <c r="CE58" s="770"/>
      <c r="CF58" s="770"/>
      <c r="CG58" s="771"/>
      <c r="CH58" s="772"/>
      <c r="CI58" s="773"/>
      <c r="CJ58" s="773"/>
      <c r="CK58" s="773"/>
      <c r="CL58" s="774"/>
      <c r="CM58" s="772"/>
      <c r="CN58" s="773"/>
      <c r="CO58" s="773"/>
      <c r="CP58" s="773"/>
      <c r="CQ58" s="774"/>
      <c r="CR58" s="772"/>
      <c r="CS58" s="773"/>
      <c r="CT58" s="773"/>
      <c r="CU58" s="773"/>
      <c r="CV58" s="774"/>
      <c r="CW58" s="772"/>
      <c r="CX58" s="773"/>
      <c r="CY58" s="773"/>
      <c r="CZ58" s="773"/>
      <c r="DA58" s="774"/>
      <c r="DB58" s="772"/>
      <c r="DC58" s="773"/>
      <c r="DD58" s="773"/>
      <c r="DE58" s="773"/>
      <c r="DF58" s="774"/>
      <c r="DG58" s="772"/>
      <c r="DH58" s="773"/>
      <c r="DI58" s="773"/>
      <c r="DJ58" s="773"/>
      <c r="DK58" s="774"/>
      <c r="DL58" s="772"/>
      <c r="DM58" s="773"/>
      <c r="DN58" s="773"/>
      <c r="DO58" s="773"/>
      <c r="DP58" s="774"/>
      <c r="DQ58" s="772"/>
      <c r="DR58" s="773"/>
      <c r="DS58" s="773"/>
      <c r="DT58" s="773"/>
      <c r="DU58" s="774"/>
      <c r="DV58" s="769"/>
      <c r="DW58" s="770"/>
      <c r="DX58" s="770"/>
      <c r="DY58" s="770"/>
      <c r="DZ58" s="775"/>
      <c r="EA58" s="219"/>
    </row>
    <row r="59" spans="1:131" ht="26.25" customHeight="1" x14ac:dyDescent="0.15">
      <c r="A59" s="227">
        <v>32</v>
      </c>
      <c r="B59" s="776"/>
      <c r="C59" s="777"/>
      <c r="D59" s="777"/>
      <c r="E59" s="777"/>
      <c r="F59" s="777"/>
      <c r="G59" s="777"/>
      <c r="H59" s="777"/>
      <c r="I59" s="777"/>
      <c r="J59" s="777"/>
      <c r="K59" s="777"/>
      <c r="L59" s="777"/>
      <c r="M59" s="777"/>
      <c r="N59" s="777"/>
      <c r="O59" s="777"/>
      <c r="P59" s="778"/>
      <c r="Q59" s="831"/>
      <c r="R59" s="832"/>
      <c r="S59" s="832"/>
      <c r="T59" s="832"/>
      <c r="U59" s="832"/>
      <c r="V59" s="832"/>
      <c r="W59" s="832"/>
      <c r="X59" s="832"/>
      <c r="Y59" s="832"/>
      <c r="Z59" s="832"/>
      <c r="AA59" s="832"/>
      <c r="AB59" s="832"/>
      <c r="AC59" s="832"/>
      <c r="AD59" s="832"/>
      <c r="AE59" s="833"/>
      <c r="AF59" s="782"/>
      <c r="AG59" s="783"/>
      <c r="AH59" s="783"/>
      <c r="AI59" s="783"/>
      <c r="AJ59" s="784"/>
      <c r="AK59" s="835"/>
      <c r="AL59" s="832"/>
      <c r="AM59" s="832"/>
      <c r="AN59" s="832"/>
      <c r="AO59" s="832"/>
      <c r="AP59" s="832"/>
      <c r="AQ59" s="832"/>
      <c r="AR59" s="832"/>
      <c r="AS59" s="832"/>
      <c r="AT59" s="832"/>
      <c r="AU59" s="832"/>
      <c r="AV59" s="832"/>
      <c r="AW59" s="832"/>
      <c r="AX59" s="832"/>
      <c r="AY59" s="832"/>
      <c r="AZ59" s="834"/>
      <c r="BA59" s="834"/>
      <c r="BB59" s="834"/>
      <c r="BC59" s="834"/>
      <c r="BD59" s="834"/>
      <c r="BE59" s="828"/>
      <c r="BF59" s="828"/>
      <c r="BG59" s="828"/>
      <c r="BH59" s="828"/>
      <c r="BI59" s="829"/>
      <c r="BJ59" s="221"/>
      <c r="BK59" s="221"/>
      <c r="BL59" s="221"/>
      <c r="BM59" s="221"/>
      <c r="BN59" s="221"/>
      <c r="BO59" s="230"/>
      <c r="BP59" s="230"/>
      <c r="BQ59" s="227">
        <v>53</v>
      </c>
      <c r="BR59" s="228"/>
      <c r="BS59" s="769"/>
      <c r="BT59" s="770"/>
      <c r="BU59" s="770"/>
      <c r="BV59" s="770"/>
      <c r="BW59" s="770"/>
      <c r="BX59" s="770"/>
      <c r="BY59" s="770"/>
      <c r="BZ59" s="770"/>
      <c r="CA59" s="770"/>
      <c r="CB59" s="770"/>
      <c r="CC59" s="770"/>
      <c r="CD59" s="770"/>
      <c r="CE59" s="770"/>
      <c r="CF59" s="770"/>
      <c r="CG59" s="771"/>
      <c r="CH59" s="772"/>
      <c r="CI59" s="773"/>
      <c r="CJ59" s="773"/>
      <c r="CK59" s="773"/>
      <c r="CL59" s="774"/>
      <c r="CM59" s="772"/>
      <c r="CN59" s="773"/>
      <c r="CO59" s="773"/>
      <c r="CP59" s="773"/>
      <c r="CQ59" s="774"/>
      <c r="CR59" s="772"/>
      <c r="CS59" s="773"/>
      <c r="CT59" s="773"/>
      <c r="CU59" s="773"/>
      <c r="CV59" s="774"/>
      <c r="CW59" s="772"/>
      <c r="CX59" s="773"/>
      <c r="CY59" s="773"/>
      <c r="CZ59" s="773"/>
      <c r="DA59" s="774"/>
      <c r="DB59" s="772"/>
      <c r="DC59" s="773"/>
      <c r="DD59" s="773"/>
      <c r="DE59" s="773"/>
      <c r="DF59" s="774"/>
      <c r="DG59" s="772"/>
      <c r="DH59" s="773"/>
      <c r="DI59" s="773"/>
      <c r="DJ59" s="773"/>
      <c r="DK59" s="774"/>
      <c r="DL59" s="772"/>
      <c r="DM59" s="773"/>
      <c r="DN59" s="773"/>
      <c r="DO59" s="773"/>
      <c r="DP59" s="774"/>
      <c r="DQ59" s="772"/>
      <c r="DR59" s="773"/>
      <c r="DS59" s="773"/>
      <c r="DT59" s="773"/>
      <c r="DU59" s="774"/>
      <c r="DV59" s="769"/>
      <c r="DW59" s="770"/>
      <c r="DX59" s="770"/>
      <c r="DY59" s="770"/>
      <c r="DZ59" s="775"/>
      <c r="EA59" s="219"/>
    </row>
    <row r="60" spans="1:131" ht="26.25" customHeight="1" x14ac:dyDescent="0.15">
      <c r="A60" s="227">
        <v>33</v>
      </c>
      <c r="B60" s="776"/>
      <c r="C60" s="777"/>
      <c r="D60" s="777"/>
      <c r="E60" s="777"/>
      <c r="F60" s="777"/>
      <c r="G60" s="777"/>
      <c r="H60" s="777"/>
      <c r="I60" s="777"/>
      <c r="J60" s="777"/>
      <c r="K60" s="777"/>
      <c r="L60" s="777"/>
      <c r="M60" s="777"/>
      <c r="N60" s="777"/>
      <c r="O60" s="777"/>
      <c r="P60" s="778"/>
      <c r="Q60" s="831"/>
      <c r="R60" s="832"/>
      <c r="S60" s="832"/>
      <c r="T60" s="832"/>
      <c r="U60" s="832"/>
      <c r="V60" s="832"/>
      <c r="W60" s="832"/>
      <c r="X60" s="832"/>
      <c r="Y60" s="832"/>
      <c r="Z60" s="832"/>
      <c r="AA60" s="832"/>
      <c r="AB60" s="832"/>
      <c r="AC60" s="832"/>
      <c r="AD60" s="832"/>
      <c r="AE60" s="833"/>
      <c r="AF60" s="782"/>
      <c r="AG60" s="783"/>
      <c r="AH60" s="783"/>
      <c r="AI60" s="783"/>
      <c r="AJ60" s="784"/>
      <c r="AK60" s="835"/>
      <c r="AL60" s="832"/>
      <c r="AM60" s="832"/>
      <c r="AN60" s="832"/>
      <c r="AO60" s="832"/>
      <c r="AP60" s="832"/>
      <c r="AQ60" s="832"/>
      <c r="AR60" s="832"/>
      <c r="AS60" s="832"/>
      <c r="AT60" s="832"/>
      <c r="AU60" s="832"/>
      <c r="AV60" s="832"/>
      <c r="AW60" s="832"/>
      <c r="AX60" s="832"/>
      <c r="AY60" s="832"/>
      <c r="AZ60" s="834"/>
      <c r="BA60" s="834"/>
      <c r="BB60" s="834"/>
      <c r="BC60" s="834"/>
      <c r="BD60" s="834"/>
      <c r="BE60" s="828"/>
      <c r="BF60" s="828"/>
      <c r="BG60" s="828"/>
      <c r="BH60" s="828"/>
      <c r="BI60" s="829"/>
      <c r="BJ60" s="221"/>
      <c r="BK60" s="221"/>
      <c r="BL60" s="221"/>
      <c r="BM60" s="221"/>
      <c r="BN60" s="221"/>
      <c r="BO60" s="230"/>
      <c r="BP60" s="230"/>
      <c r="BQ60" s="227">
        <v>54</v>
      </c>
      <c r="BR60" s="228"/>
      <c r="BS60" s="769"/>
      <c r="BT60" s="770"/>
      <c r="BU60" s="770"/>
      <c r="BV60" s="770"/>
      <c r="BW60" s="770"/>
      <c r="BX60" s="770"/>
      <c r="BY60" s="770"/>
      <c r="BZ60" s="770"/>
      <c r="CA60" s="770"/>
      <c r="CB60" s="770"/>
      <c r="CC60" s="770"/>
      <c r="CD60" s="770"/>
      <c r="CE60" s="770"/>
      <c r="CF60" s="770"/>
      <c r="CG60" s="771"/>
      <c r="CH60" s="772"/>
      <c r="CI60" s="773"/>
      <c r="CJ60" s="773"/>
      <c r="CK60" s="773"/>
      <c r="CL60" s="774"/>
      <c r="CM60" s="772"/>
      <c r="CN60" s="773"/>
      <c r="CO60" s="773"/>
      <c r="CP60" s="773"/>
      <c r="CQ60" s="774"/>
      <c r="CR60" s="772"/>
      <c r="CS60" s="773"/>
      <c r="CT60" s="773"/>
      <c r="CU60" s="773"/>
      <c r="CV60" s="774"/>
      <c r="CW60" s="772"/>
      <c r="CX60" s="773"/>
      <c r="CY60" s="773"/>
      <c r="CZ60" s="773"/>
      <c r="DA60" s="774"/>
      <c r="DB60" s="772"/>
      <c r="DC60" s="773"/>
      <c r="DD60" s="773"/>
      <c r="DE60" s="773"/>
      <c r="DF60" s="774"/>
      <c r="DG60" s="772"/>
      <c r="DH60" s="773"/>
      <c r="DI60" s="773"/>
      <c r="DJ60" s="773"/>
      <c r="DK60" s="774"/>
      <c r="DL60" s="772"/>
      <c r="DM60" s="773"/>
      <c r="DN60" s="773"/>
      <c r="DO60" s="773"/>
      <c r="DP60" s="774"/>
      <c r="DQ60" s="772"/>
      <c r="DR60" s="773"/>
      <c r="DS60" s="773"/>
      <c r="DT60" s="773"/>
      <c r="DU60" s="774"/>
      <c r="DV60" s="769"/>
      <c r="DW60" s="770"/>
      <c r="DX60" s="770"/>
      <c r="DY60" s="770"/>
      <c r="DZ60" s="775"/>
      <c r="EA60" s="219"/>
    </row>
    <row r="61" spans="1:131" ht="26.25" customHeight="1" thickBot="1" x14ac:dyDescent="0.2">
      <c r="A61" s="227">
        <v>34</v>
      </c>
      <c r="B61" s="776"/>
      <c r="C61" s="777"/>
      <c r="D61" s="777"/>
      <c r="E61" s="777"/>
      <c r="F61" s="777"/>
      <c r="G61" s="777"/>
      <c r="H61" s="777"/>
      <c r="I61" s="777"/>
      <c r="J61" s="777"/>
      <c r="K61" s="777"/>
      <c r="L61" s="777"/>
      <c r="M61" s="777"/>
      <c r="N61" s="777"/>
      <c r="O61" s="777"/>
      <c r="P61" s="778"/>
      <c r="Q61" s="831"/>
      <c r="R61" s="832"/>
      <c r="S61" s="832"/>
      <c r="T61" s="832"/>
      <c r="U61" s="832"/>
      <c r="V61" s="832"/>
      <c r="W61" s="832"/>
      <c r="X61" s="832"/>
      <c r="Y61" s="832"/>
      <c r="Z61" s="832"/>
      <c r="AA61" s="832"/>
      <c r="AB61" s="832"/>
      <c r="AC61" s="832"/>
      <c r="AD61" s="832"/>
      <c r="AE61" s="833"/>
      <c r="AF61" s="782"/>
      <c r="AG61" s="783"/>
      <c r="AH61" s="783"/>
      <c r="AI61" s="783"/>
      <c r="AJ61" s="784"/>
      <c r="AK61" s="835"/>
      <c r="AL61" s="832"/>
      <c r="AM61" s="832"/>
      <c r="AN61" s="832"/>
      <c r="AO61" s="832"/>
      <c r="AP61" s="832"/>
      <c r="AQ61" s="832"/>
      <c r="AR61" s="832"/>
      <c r="AS61" s="832"/>
      <c r="AT61" s="832"/>
      <c r="AU61" s="832"/>
      <c r="AV61" s="832"/>
      <c r="AW61" s="832"/>
      <c r="AX61" s="832"/>
      <c r="AY61" s="832"/>
      <c r="AZ61" s="834"/>
      <c r="BA61" s="834"/>
      <c r="BB61" s="834"/>
      <c r="BC61" s="834"/>
      <c r="BD61" s="834"/>
      <c r="BE61" s="828"/>
      <c r="BF61" s="828"/>
      <c r="BG61" s="828"/>
      <c r="BH61" s="828"/>
      <c r="BI61" s="829"/>
      <c r="BJ61" s="221"/>
      <c r="BK61" s="221"/>
      <c r="BL61" s="221"/>
      <c r="BM61" s="221"/>
      <c r="BN61" s="221"/>
      <c r="BO61" s="230"/>
      <c r="BP61" s="230"/>
      <c r="BQ61" s="227">
        <v>55</v>
      </c>
      <c r="BR61" s="228"/>
      <c r="BS61" s="769"/>
      <c r="BT61" s="770"/>
      <c r="BU61" s="770"/>
      <c r="BV61" s="770"/>
      <c r="BW61" s="770"/>
      <c r="BX61" s="770"/>
      <c r="BY61" s="770"/>
      <c r="BZ61" s="770"/>
      <c r="CA61" s="770"/>
      <c r="CB61" s="770"/>
      <c r="CC61" s="770"/>
      <c r="CD61" s="770"/>
      <c r="CE61" s="770"/>
      <c r="CF61" s="770"/>
      <c r="CG61" s="771"/>
      <c r="CH61" s="772"/>
      <c r="CI61" s="773"/>
      <c r="CJ61" s="773"/>
      <c r="CK61" s="773"/>
      <c r="CL61" s="774"/>
      <c r="CM61" s="772"/>
      <c r="CN61" s="773"/>
      <c r="CO61" s="773"/>
      <c r="CP61" s="773"/>
      <c r="CQ61" s="774"/>
      <c r="CR61" s="772"/>
      <c r="CS61" s="773"/>
      <c r="CT61" s="773"/>
      <c r="CU61" s="773"/>
      <c r="CV61" s="774"/>
      <c r="CW61" s="772"/>
      <c r="CX61" s="773"/>
      <c r="CY61" s="773"/>
      <c r="CZ61" s="773"/>
      <c r="DA61" s="774"/>
      <c r="DB61" s="772"/>
      <c r="DC61" s="773"/>
      <c r="DD61" s="773"/>
      <c r="DE61" s="773"/>
      <c r="DF61" s="774"/>
      <c r="DG61" s="772"/>
      <c r="DH61" s="773"/>
      <c r="DI61" s="773"/>
      <c r="DJ61" s="773"/>
      <c r="DK61" s="774"/>
      <c r="DL61" s="772"/>
      <c r="DM61" s="773"/>
      <c r="DN61" s="773"/>
      <c r="DO61" s="773"/>
      <c r="DP61" s="774"/>
      <c r="DQ61" s="772"/>
      <c r="DR61" s="773"/>
      <c r="DS61" s="773"/>
      <c r="DT61" s="773"/>
      <c r="DU61" s="774"/>
      <c r="DV61" s="769"/>
      <c r="DW61" s="770"/>
      <c r="DX61" s="770"/>
      <c r="DY61" s="770"/>
      <c r="DZ61" s="775"/>
      <c r="EA61" s="219"/>
    </row>
    <row r="62" spans="1:131" ht="26.25" customHeight="1" x14ac:dyDescent="0.15">
      <c r="A62" s="227">
        <v>35</v>
      </c>
      <c r="B62" s="776"/>
      <c r="C62" s="777"/>
      <c r="D62" s="777"/>
      <c r="E62" s="777"/>
      <c r="F62" s="777"/>
      <c r="G62" s="777"/>
      <c r="H62" s="777"/>
      <c r="I62" s="777"/>
      <c r="J62" s="777"/>
      <c r="K62" s="777"/>
      <c r="L62" s="777"/>
      <c r="M62" s="777"/>
      <c r="N62" s="777"/>
      <c r="O62" s="777"/>
      <c r="P62" s="778"/>
      <c r="Q62" s="831"/>
      <c r="R62" s="832"/>
      <c r="S62" s="832"/>
      <c r="T62" s="832"/>
      <c r="U62" s="832"/>
      <c r="V62" s="832"/>
      <c r="W62" s="832"/>
      <c r="X62" s="832"/>
      <c r="Y62" s="832"/>
      <c r="Z62" s="832"/>
      <c r="AA62" s="832"/>
      <c r="AB62" s="832"/>
      <c r="AC62" s="832"/>
      <c r="AD62" s="832"/>
      <c r="AE62" s="833"/>
      <c r="AF62" s="782"/>
      <c r="AG62" s="783"/>
      <c r="AH62" s="783"/>
      <c r="AI62" s="783"/>
      <c r="AJ62" s="784"/>
      <c r="AK62" s="835"/>
      <c r="AL62" s="832"/>
      <c r="AM62" s="832"/>
      <c r="AN62" s="832"/>
      <c r="AO62" s="832"/>
      <c r="AP62" s="832"/>
      <c r="AQ62" s="832"/>
      <c r="AR62" s="832"/>
      <c r="AS62" s="832"/>
      <c r="AT62" s="832"/>
      <c r="AU62" s="832"/>
      <c r="AV62" s="832"/>
      <c r="AW62" s="832"/>
      <c r="AX62" s="832"/>
      <c r="AY62" s="832"/>
      <c r="AZ62" s="834"/>
      <c r="BA62" s="834"/>
      <c r="BB62" s="834"/>
      <c r="BC62" s="834"/>
      <c r="BD62" s="834"/>
      <c r="BE62" s="828"/>
      <c r="BF62" s="828"/>
      <c r="BG62" s="828"/>
      <c r="BH62" s="828"/>
      <c r="BI62" s="829"/>
      <c r="BJ62" s="843" t="s">
        <v>411</v>
      </c>
      <c r="BK62" s="802"/>
      <c r="BL62" s="802"/>
      <c r="BM62" s="802"/>
      <c r="BN62" s="803"/>
      <c r="BO62" s="230"/>
      <c r="BP62" s="230"/>
      <c r="BQ62" s="227">
        <v>56</v>
      </c>
      <c r="BR62" s="228"/>
      <c r="BS62" s="769"/>
      <c r="BT62" s="770"/>
      <c r="BU62" s="770"/>
      <c r="BV62" s="770"/>
      <c r="BW62" s="770"/>
      <c r="BX62" s="770"/>
      <c r="BY62" s="770"/>
      <c r="BZ62" s="770"/>
      <c r="CA62" s="770"/>
      <c r="CB62" s="770"/>
      <c r="CC62" s="770"/>
      <c r="CD62" s="770"/>
      <c r="CE62" s="770"/>
      <c r="CF62" s="770"/>
      <c r="CG62" s="771"/>
      <c r="CH62" s="772"/>
      <c r="CI62" s="773"/>
      <c r="CJ62" s="773"/>
      <c r="CK62" s="773"/>
      <c r="CL62" s="774"/>
      <c r="CM62" s="772"/>
      <c r="CN62" s="773"/>
      <c r="CO62" s="773"/>
      <c r="CP62" s="773"/>
      <c r="CQ62" s="774"/>
      <c r="CR62" s="772"/>
      <c r="CS62" s="773"/>
      <c r="CT62" s="773"/>
      <c r="CU62" s="773"/>
      <c r="CV62" s="774"/>
      <c r="CW62" s="772"/>
      <c r="CX62" s="773"/>
      <c r="CY62" s="773"/>
      <c r="CZ62" s="773"/>
      <c r="DA62" s="774"/>
      <c r="DB62" s="772"/>
      <c r="DC62" s="773"/>
      <c r="DD62" s="773"/>
      <c r="DE62" s="773"/>
      <c r="DF62" s="774"/>
      <c r="DG62" s="772"/>
      <c r="DH62" s="773"/>
      <c r="DI62" s="773"/>
      <c r="DJ62" s="773"/>
      <c r="DK62" s="774"/>
      <c r="DL62" s="772"/>
      <c r="DM62" s="773"/>
      <c r="DN62" s="773"/>
      <c r="DO62" s="773"/>
      <c r="DP62" s="774"/>
      <c r="DQ62" s="772"/>
      <c r="DR62" s="773"/>
      <c r="DS62" s="773"/>
      <c r="DT62" s="773"/>
      <c r="DU62" s="774"/>
      <c r="DV62" s="769"/>
      <c r="DW62" s="770"/>
      <c r="DX62" s="770"/>
      <c r="DY62" s="770"/>
      <c r="DZ62" s="775"/>
      <c r="EA62" s="219"/>
    </row>
    <row r="63" spans="1:131" ht="26.25" customHeight="1" thickBot="1" x14ac:dyDescent="0.2">
      <c r="A63" s="229" t="s">
        <v>392</v>
      </c>
      <c r="B63" s="785" t="s">
        <v>412</v>
      </c>
      <c r="C63" s="786"/>
      <c r="D63" s="786"/>
      <c r="E63" s="786"/>
      <c r="F63" s="786"/>
      <c r="G63" s="786"/>
      <c r="H63" s="786"/>
      <c r="I63" s="786"/>
      <c r="J63" s="786"/>
      <c r="K63" s="786"/>
      <c r="L63" s="786"/>
      <c r="M63" s="786"/>
      <c r="N63" s="786"/>
      <c r="O63" s="786"/>
      <c r="P63" s="787"/>
      <c r="Q63" s="836"/>
      <c r="R63" s="837"/>
      <c r="S63" s="837"/>
      <c r="T63" s="837"/>
      <c r="U63" s="837"/>
      <c r="V63" s="837"/>
      <c r="W63" s="837"/>
      <c r="X63" s="837"/>
      <c r="Y63" s="837"/>
      <c r="Z63" s="837"/>
      <c r="AA63" s="837"/>
      <c r="AB63" s="837"/>
      <c r="AC63" s="837"/>
      <c r="AD63" s="837"/>
      <c r="AE63" s="838"/>
      <c r="AF63" s="839">
        <v>130</v>
      </c>
      <c r="AG63" s="840"/>
      <c r="AH63" s="840"/>
      <c r="AI63" s="840"/>
      <c r="AJ63" s="841"/>
      <c r="AK63" s="842"/>
      <c r="AL63" s="837"/>
      <c r="AM63" s="837"/>
      <c r="AN63" s="837"/>
      <c r="AO63" s="837"/>
      <c r="AP63" s="840"/>
      <c r="AQ63" s="840"/>
      <c r="AR63" s="840"/>
      <c r="AS63" s="840"/>
      <c r="AT63" s="840"/>
      <c r="AU63" s="840"/>
      <c r="AV63" s="840"/>
      <c r="AW63" s="840"/>
      <c r="AX63" s="840"/>
      <c r="AY63" s="840"/>
      <c r="AZ63" s="844"/>
      <c r="BA63" s="844"/>
      <c r="BB63" s="844"/>
      <c r="BC63" s="844"/>
      <c r="BD63" s="844"/>
      <c r="BE63" s="845"/>
      <c r="BF63" s="845"/>
      <c r="BG63" s="845"/>
      <c r="BH63" s="845"/>
      <c r="BI63" s="846"/>
      <c r="BJ63" s="847" t="s">
        <v>413</v>
      </c>
      <c r="BK63" s="848"/>
      <c r="BL63" s="848"/>
      <c r="BM63" s="848"/>
      <c r="BN63" s="849"/>
      <c r="BO63" s="230"/>
      <c r="BP63" s="230"/>
      <c r="BQ63" s="227">
        <v>57</v>
      </c>
      <c r="BR63" s="228"/>
      <c r="BS63" s="769"/>
      <c r="BT63" s="770"/>
      <c r="BU63" s="770"/>
      <c r="BV63" s="770"/>
      <c r="BW63" s="770"/>
      <c r="BX63" s="770"/>
      <c r="BY63" s="770"/>
      <c r="BZ63" s="770"/>
      <c r="CA63" s="770"/>
      <c r="CB63" s="770"/>
      <c r="CC63" s="770"/>
      <c r="CD63" s="770"/>
      <c r="CE63" s="770"/>
      <c r="CF63" s="770"/>
      <c r="CG63" s="771"/>
      <c r="CH63" s="772"/>
      <c r="CI63" s="773"/>
      <c r="CJ63" s="773"/>
      <c r="CK63" s="773"/>
      <c r="CL63" s="774"/>
      <c r="CM63" s="772"/>
      <c r="CN63" s="773"/>
      <c r="CO63" s="773"/>
      <c r="CP63" s="773"/>
      <c r="CQ63" s="774"/>
      <c r="CR63" s="772"/>
      <c r="CS63" s="773"/>
      <c r="CT63" s="773"/>
      <c r="CU63" s="773"/>
      <c r="CV63" s="774"/>
      <c r="CW63" s="772"/>
      <c r="CX63" s="773"/>
      <c r="CY63" s="773"/>
      <c r="CZ63" s="773"/>
      <c r="DA63" s="774"/>
      <c r="DB63" s="772"/>
      <c r="DC63" s="773"/>
      <c r="DD63" s="773"/>
      <c r="DE63" s="773"/>
      <c r="DF63" s="774"/>
      <c r="DG63" s="772"/>
      <c r="DH63" s="773"/>
      <c r="DI63" s="773"/>
      <c r="DJ63" s="773"/>
      <c r="DK63" s="774"/>
      <c r="DL63" s="772"/>
      <c r="DM63" s="773"/>
      <c r="DN63" s="773"/>
      <c r="DO63" s="773"/>
      <c r="DP63" s="774"/>
      <c r="DQ63" s="772"/>
      <c r="DR63" s="773"/>
      <c r="DS63" s="773"/>
      <c r="DT63" s="773"/>
      <c r="DU63" s="774"/>
      <c r="DV63" s="769"/>
      <c r="DW63" s="770"/>
      <c r="DX63" s="770"/>
      <c r="DY63" s="770"/>
      <c r="DZ63" s="775"/>
      <c r="EA63" s="219"/>
    </row>
    <row r="64" spans="1:131" ht="26.25" customHeight="1" x14ac:dyDescent="0.15">
      <c r="A64" s="230"/>
      <c r="B64" s="230"/>
      <c r="C64" s="230"/>
      <c r="D64" s="230"/>
      <c r="E64" s="230"/>
      <c r="F64" s="230"/>
      <c r="G64" s="230"/>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0"/>
      <c r="AY64" s="230"/>
      <c r="AZ64" s="230"/>
      <c r="BA64" s="230"/>
      <c r="BB64" s="230"/>
      <c r="BC64" s="230"/>
      <c r="BD64" s="230"/>
      <c r="BE64" s="230"/>
      <c r="BF64" s="230"/>
      <c r="BG64" s="230"/>
      <c r="BH64" s="230"/>
      <c r="BI64" s="230"/>
      <c r="BJ64" s="230"/>
      <c r="BK64" s="230"/>
      <c r="BL64" s="230"/>
      <c r="BM64" s="230"/>
      <c r="BN64" s="230"/>
      <c r="BO64" s="230"/>
      <c r="BP64" s="230"/>
      <c r="BQ64" s="227">
        <v>58</v>
      </c>
      <c r="BR64" s="228"/>
      <c r="BS64" s="769"/>
      <c r="BT64" s="770"/>
      <c r="BU64" s="770"/>
      <c r="BV64" s="770"/>
      <c r="BW64" s="770"/>
      <c r="BX64" s="770"/>
      <c r="BY64" s="770"/>
      <c r="BZ64" s="770"/>
      <c r="CA64" s="770"/>
      <c r="CB64" s="770"/>
      <c r="CC64" s="770"/>
      <c r="CD64" s="770"/>
      <c r="CE64" s="770"/>
      <c r="CF64" s="770"/>
      <c r="CG64" s="771"/>
      <c r="CH64" s="772"/>
      <c r="CI64" s="773"/>
      <c r="CJ64" s="773"/>
      <c r="CK64" s="773"/>
      <c r="CL64" s="774"/>
      <c r="CM64" s="772"/>
      <c r="CN64" s="773"/>
      <c r="CO64" s="773"/>
      <c r="CP64" s="773"/>
      <c r="CQ64" s="774"/>
      <c r="CR64" s="772"/>
      <c r="CS64" s="773"/>
      <c r="CT64" s="773"/>
      <c r="CU64" s="773"/>
      <c r="CV64" s="774"/>
      <c r="CW64" s="772"/>
      <c r="CX64" s="773"/>
      <c r="CY64" s="773"/>
      <c r="CZ64" s="773"/>
      <c r="DA64" s="774"/>
      <c r="DB64" s="772"/>
      <c r="DC64" s="773"/>
      <c r="DD64" s="773"/>
      <c r="DE64" s="773"/>
      <c r="DF64" s="774"/>
      <c r="DG64" s="772"/>
      <c r="DH64" s="773"/>
      <c r="DI64" s="773"/>
      <c r="DJ64" s="773"/>
      <c r="DK64" s="774"/>
      <c r="DL64" s="772"/>
      <c r="DM64" s="773"/>
      <c r="DN64" s="773"/>
      <c r="DO64" s="773"/>
      <c r="DP64" s="774"/>
      <c r="DQ64" s="772"/>
      <c r="DR64" s="773"/>
      <c r="DS64" s="773"/>
      <c r="DT64" s="773"/>
      <c r="DU64" s="774"/>
      <c r="DV64" s="769"/>
      <c r="DW64" s="770"/>
      <c r="DX64" s="770"/>
      <c r="DY64" s="770"/>
      <c r="DZ64" s="775"/>
      <c r="EA64" s="219"/>
    </row>
    <row r="65" spans="1:131" ht="26.25" customHeight="1" thickBot="1" x14ac:dyDescent="0.2">
      <c r="A65" s="221" t="s">
        <v>414</v>
      </c>
      <c r="B65" s="221"/>
      <c r="C65" s="221"/>
      <c r="D65" s="221"/>
      <c r="E65" s="221"/>
      <c r="F65" s="221"/>
      <c r="G65" s="221"/>
      <c r="H65" s="221"/>
      <c r="I65" s="221"/>
      <c r="J65" s="221"/>
      <c r="K65" s="221"/>
      <c r="L65" s="221"/>
      <c r="M65" s="221"/>
      <c r="N65" s="221"/>
      <c r="O65" s="221"/>
      <c r="P65" s="221"/>
      <c r="Q65" s="221"/>
      <c r="R65" s="221"/>
      <c r="S65" s="221"/>
      <c r="T65" s="221"/>
      <c r="U65" s="221"/>
      <c r="V65" s="221"/>
      <c r="W65" s="221"/>
      <c r="X65" s="221"/>
      <c r="Y65" s="221"/>
      <c r="Z65" s="221"/>
      <c r="AA65" s="221"/>
      <c r="AB65" s="221"/>
      <c r="AC65" s="221"/>
      <c r="AD65" s="221"/>
      <c r="AE65" s="221"/>
      <c r="AF65" s="221"/>
      <c r="AG65" s="221"/>
      <c r="AH65" s="221"/>
      <c r="AI65" s="221"/>
      <c r="AJ65" s="221"/>
      <c r="AK65" s="221"/>
      <c r="AL65" s="221"/>
      <c r="AM65" s="221"/>
      <c r="AN65" s="221"/>
      <c r="AO65" s="221"/>
      <c r="AP65" s="221"/>
      <c r="AQ65" s="221"/>
      <c r="AR65" s="221"/>
      <c r="AS65" s="221"/>
      <c r="AT65" s="221"/>
      <c r="AU65" s="221"/>
      <c r="AV65" s="221"/>
      <c r="AW65" s="221"/>
      <c r="AX65" s="221"/>
      <c r="AY65" s="221"/>
      <c r="AZ65" s="221"/>
      <c r="BA65" s="221"/>
      <c r="BB65" s="221"/>
      <c r="BC65" s="221"/>
      <c r="BD65" s="221"/>
      <c r="BE65" s="230"/>
      <c r="BF65" s="230"/>
      <c r="BG65" s="230"/>
      <c r="BH65" s="230"/>
      <c r="BI65" s="230"/>
      <c r="BJ65" s="230"/>
      <c r="BK65" s="230"/>
      <c r="BL65" s="230"/>
      <c r="BM65" s="230"/>
      <c r="BN65" s="230"/>
      <c r="BO65" s="230"/>
      <c r="BP65" s="230"/>
      <c r="BQ65" s="227">
        <v>59</v>
      </c>
      <c r="BR65" s="228"/>
      <c r="BS65" s="769"/>
      <c r="BT65" s="770"/>
      <c r="BU65" s="770"/>
      <c r="BV65" s="770"/>
      <c r="BW65" s="770"/>
      <c r="BX65" s="770"/>
      <c r="BY65" s="770"/>
      <c r="BZ65" s="770"/>
      <c r="CA65" s="770"/>
      <c r="CB65" s="770"/>
      <c r="CC65" s="770"/>
      <c r="CD65" s="770"/>
      <c r="CE65" s="770"/>
      <c r="CF65" s="770"/>
      <c r="CG65" s="771"/>
      <c r="CH65" s="772"/>
      <c r="CI65" s="773"/>
      <c r="CJ65" s="773"/>
      <c r="CK65" s="773"/>
      <c r="CL65" s="774"/>
      <c r="CM65" s="772"/>
      <c r="CN65" s="773"/>
      <c r="CO65" s="773"/>
      <c r="CP65" s="773"/>
      <c r="CQ65" s="774"/>
      <c r="CR65" s="772"/>
      <c r="CS65" s="773"/>
      <c r="CT65" s="773"/>
      <c r="CU65" s="773"/>
      <c r="CV65" s="774"/>
      <c r="CW65" s="772"/>
      <c r="CX65" s="773"/>
      <c r="CY65" s="773"/>
      <c r="CZ65" s="773"/>
      <c r="DA65" s="774"/>
      <c r="DB65" s="772"/>
      <c r="DC65" s="773"/>
      <c r="DD65" s="773"/>
      <c r="DE65" s="773"/>
      <c r="DF65" s="774"/>
      <c r="DG65" s="772"/>
      <c r="DH65" s="773"/>
      <c r="DI65" s="773"/>
      <c r="DJ65" s="773"/>
      <c r="DK65" s="774"/>
      <c r="DL65" s="772"/>
      <c r="DM65" s="773"/>
      <c r="DN65" s="773"/>
      <c r="DO65" s="773"/>
      <c r="DP65" s="774"/>
      <c r="DQ65" s="772"/>
      <c r="DR65" s="773"/>
      <c r="DS65" s="773"/>
      <c r="DT65" s="773"/>
      <c r="DU65" s="774"/>
      <c r="DV65" s="769"/>
      <c r="DW65" s="770"/>
      <c r="DX65" s="770"/>
      <c r="DY65" s="770"/>
      <c r="DZ65" s="775"/>
      <c r="EA65" s="219"/>
    </row>
    <row r="66" spans="1:131" ht="26.25" customHeight="1" x14ac:dyDescent="0.15">
      <c r="A66" s="723" t="s">
        <v>415</v>
      </c>
      <c r="B66" s="724"/>
      <c r="C66" s="724"/>
      <c r="D66" s="724"/>
      <c r="E66" s="724"/>
      <c r="F66" s="724"/>
      <c r="G66" s="724"/>
      <c r="H66" s="724"/>
      <c r="I66" s="724"/>
      <c r="J66" s="724"/>
      <c r="K66" s="724"/>
      <c r="L66" s="724"/>
      <c r="M66" s="724"/>
      <c r="N66" s="724"/>
      <c r="O66" s="724"/>
      <c r="P66" s="725"/>
      <c r="Q66" s="729" t="s">
        <v>416</v>
      </c>
      <c r="R66" s="730"/>
      <c r="S66" s="730"/>
      <c r="T66" s="730"/>
      <c r="U66" s="731"/>
      <c r="V66" s="729" t="s">
        <v>417</v>
      </c>
      <c r="W66" s="730"/>
      <c r="X66" s="730"/>
      <c r="Y66" s="730"/>
      <c r="Z66" s="731"/>
      <c r="AA66" s="729" t="s">
        <v>418</v>
      </c>
      <c r="AB66" s="730"/>
      <c r="AC66" s="730"/>
      <c r="AD66" s="730"/>
      <c r="AE66" s="731"/>
      <c r="AF66" s="850" t="s">
        <v>419</v>
      </c>
      <c r="AG66" s="811"/>
      <c r="AH66" s="811"/>
      <c r="AI66" s="811"/>
      <c r="AJ66" s="851"/>
      <c r="AK66" s="729" t="s">
        <v>420</v>
      </c>
      <c r="AL66" s="724"/>
      <c r="AM66" s="724"/>
      <c r="AN66" s="724"/>
      <c r="AO66" s="725"/>
      <c r="AP66" s="729" t="s">
        <v>421</v>
      </c>
      <c r="AQ66" s="730"/>
      <c r="AR66" s="730"/>
      <c r="AS66" s="730"/>
      <c r="AT66" s="731"/>
      <c r="AU66" s="729" t="s">
        <v>422</v>
      </c>
      <c r="AV66" s="730"/>
      <c r="AW66" s="730"/>
      <c r="AX66" s="730"/>
      <c r="AY66" s="731"/>
      <c r="AZ66" s="729" t="s">
        <v>379</v>
      </c>
      <c r="BA66" s="730"/>
      <c r="BB66" s="730"/>
      <c r="BC66" s="730"/>
      <c r="BD66" s="736"/>
      <c r="BE66" s="230"/>
      <c r="BF66" s="230"/>
      <c r="BG66" s="230"/>
      <c r="BH66" s="230"/>
      <c r="BI66" s="230"/>
      <c r="BJ66" s="230"/>
      <c r="BK66" s="230"/>
      <c r="BL66" s="230"/>
      <c r="BM66" s="230"/>
      <c r="BN66" s="230"/>
      <c r="BO66" s="230"/>
      <c r="BP66" s="230"/>
      <c r="BQ66" s="227">
        <v>60</v>
      </c>
      <c r="BR66" s="232"/>
      <c r="BS66" s="855"/>
      <c r="BT66" s="856"/>
      <c r="BU66" s="856"/>
      <c r="BV66" s="856"/>
      <c r="BW66" s="856"/>
      <c r="BX66" s="856"/>
      <c r="BY66" s="856"/>
      <c r="BZ66" s="856"/>
      <c r="CA66" s="856"/>
      <c r="CB66" s="856"/>
      <c r="CC66" s="856"/>
      <c r="CD66" s="856"/>
      <c r="CE66" s="856"/>
      <c r="CF66" s="856"/>
      <c r="CG66" s="861"/>
      <c r="CH66" s="858"/>
      <c r="CI66" s="859"/>
      <c r="CJ66" s="859"/>
      <c r="CK66" s="859"/>
      <c r="CL66" s="860"/>
      <c r="CM66" s="858"/>
      <c r="CN66" s="859"/>
      <c r="CO66" s="859"/>
      <c r="CP66" s="859"/>
      <c r="CQ66" s="860"/>
      <c r="CR66" s="858"/>
      <c r="CS66" s="859"/>
      <c r="CT66" s="859"/>
      <c r="CU66" s="859"/>
      <c r="CV66" s="860"/>
      <c r="CW66" s="858"/>
      <c r="CX66" s="859"/>
      <c r="CY66" s="859"/>
      <c r="CZ66" s="859"/>
      <c r="DA66" s="860"/>
      <c r="DB66" s="858"/>
      <c r="DC66" s="859"/>
      <c r="DD66" s="859"/>
      <c r="DE66" s="859"/>
      <c r="DF66" s="860"/>
      <c r="DG66" s="858"/>
      <c r="DH66" s="859"/>
      <c r="DI66" s="859"/>
      <c r="DJ66" s="859"/>
      <c r="DK66" s="860"/>
      <c r="DL66" s="858"/>
      <c r="DM66" s="859"/>
      <c r="DN66" s="859"/>
      <c r="DO66" s="859"/>
      <c r="DP66" s="860"/>
      <c r="DQ66" s="858"/>
      <c r="DR66" s="859"/>
      <c r="DS66" s="859"/>
      <c r="DT66" s="859"/>
      <c r="DU66" s="860"/>
      <c r="DV66" s="855"/>
      <c r="DW66" s="856"/>
      <c r="DX66" s="856"/>
      <c r="DY66" s="856"/>
      <c r="DZ66" s="857"/>
      <c r="EA66" s="219"/>
    </row>
    <row r="67" spans="1:131" ht="26.25" customHeight="1" thickBot="1" x14ac:dyDescent="0.2">
      <c r="A67" s="726"/>
      <c r="B67" s="727"/>
      <c r="C67" s="727"/>
      <c r="D67" s="727"/>
      <c r="E67" s="727"/>
      <c r="F67" s="727"/>
      <c r="G67" s="727"/>
      <c r="H67" s="727"/>
      <c r="I67" s="727"/>
      <c r="J67" s="727"/>
      <c r="K67" s="727"/>
      <c r="L67" s="727"/>
      <c r="M67" s="727"/>
      <c r="N67" s="727"/>
      <c r="O67" s="727"/>
      <c r="P67" s="728"/>
      <c r="Q67" s="732"/>
      <c r="R67" s="733"/>
      <c r="S67" s="733"/>
      <c r="T67" s="733"/>
      <c r="U67" s="734"/>
      <c r="V67" s="732"/>
      <c r="W67" s="733"/>
      <c r="X67" s="733"/>
      <c r="Y67" s="733"/>
      <c r="Z67" s="734"/>
      <c r="AA67" s="732"/>
      <c r="AB67" s="733"/>
      <c r="AC67" s="733"/>
      <c r="AD67" s="733"/>
      <c r="AE67" s="734"/>
      <c r="AF67" s="852"/>
      <c r="AG67" s="814"/>
      <c r="AH67" s="814"/>
      <c r="AI67" s="814"/>
      <c r="AJ67" s="853"/>
      <c r="AK67" s="854"/>
      <c r="AL67" s="727"/>
      <c r="AM67" s="727"/>
      <c r="AN67" s="727"/>
      <c r="AO67" s="728"/>
      <c r="AP67" s="732"/>
      <c r="AQ67" s="733"/>
      <c r="AR67" s="733"/>
      <c r="AS67" s="733"/>
      <c r="AT67" s="734"/>
      <c r="AU67" s="732"/>
      <c r="AV67" s="733"/>
      <c r="AW67" s="733"/>
      <c r="AX67" s="733"/>
      <c r="AY67" s="734"/>
      <c r="AZ67" s="732"/>
      <c r="BA67" s="733"/>
      <c r="BB67" s="733"/>
      <c r="BC67" s="733"/>
      <c r="BD67" s="738"/>
      <c r="BE67" s="230"/>
      <c r="BF67" s="230"/>
      <c r="BG67" s="230"/>
      <c r="BH67" s="230"/>
      <c r="BI67" s="230"/>
      <c r="BJ67" s="230"/>
      <c r="BK67" s="230"/>
      <c r="BL67" s="230"/>
      <c r="BM67" s="230"/>
      <c r="BN67" s="230"/>
      <c r="BO67" s="230"/>
      <c r="BP67" s="230"/>
      <c r="BQ67" s="227">
        <v>61</v>
      </c>
      <c r="BR67" s="232"/>
      <c r="BS67" s="855"/>
      <c r="BT67" s="856"/>
      <c r="BU67" s="856"/>
      <c r="BV67" s="856"/>
      <c r="BW67" s="856"/>
      <c r="BX67" s="856"/>
      <c r="BY67" s="856"/>
      <c r="BZ67" s="856"/>
      <c r="CA67" s="856"/>
      <c r="CB67" s="856"/>
      <c r="CC67" s="856"/>
      <c r="CD67" s="856"/>
      <c r="CE67" s="856"/>
      <c r="CF67" s="856"/>
      <c r="CG67" s="861"/>
      <c r="CH67" s="858"/>
      <c r="CI67" s="859"/>
      <c r="CJ67" s="859"/>
      <c r="CK67" s="859"/>
      <c r="CL67" s="860"/>
      <c r="CM67" s="858"/>
      <c r="CN67" s="859"/>
      <c r="CO67" s="859"/>
      <c r="CP67" s="859"/>
      <c r="CQ67" s="860"/>
      <c r="CR67" s="858"/>
      <c r="CS67" s="859"/>
      <c r="CT67" s="859"/>
      <c r="CU67" s="859"/>
      <c r="CV67" s="860"/>
      <c r="CW67" s="858"/>
      <c r="CX67" s="859"/>
      <c r="CY67" s="859"/>
      <c r="CZ67" s="859"/>
      <c r="DA67" s="860"/>
      <c r="DB67" s="858"/>
      <c r="DC67" s="859"/>
      <c r="DD67" s="859"/>
      <c r="DE67" s="859"/>
      <c r="DF67" s="860"/>
      <c r="DG67" s="858"/>
      <c r="DH67" s="859"/>
      <c r="DI67" s="859"/>
      <c r="DJ67" s="859"/>
      <c r="DK67" s="860"/>
      <c r="DL67" s="858"/>
      <c r="DM67" s="859"/>
      <c r="DN67" s="859"/>
      <c r="DO67" s="859"/>
      <c r="DP67" s="860"/>
      <c r="DQ67" s="858"/>
      <c r="DR67" s="859"/>
      <c r="DS67" s="859"/>
      <c r="DT67" s="859"/>
      <c r="DU67" s="860"/>
      <c r="DV67" s="855"/>
      <c r="DW67" s="856"/>
      <c r="DX67" s="856"/>
      <c r="DY67" s="856"/>
      <c r="DZ67" s="857"/>
      <c r="EA67" s="219"/>
    </row>
    <row r="68" spans="1:131" ht="26.25" customHeight="1" thickTop="1" x14ac:dyDescent="0.15">
      <c r="A68" s="225">
        <v>1</v>
      </c>
      <c r="B68" s="865" t="s">
        <v>586</v>
      </c>
      <c r="C68" s="866"/>
      <c r="D68" s="866"/>
      <c r="E68" s="866"/>
      <c r="F68" s="866"/>
      <c r="G68" s="866"/>
      <c r="H68" s="866"/>
      <c r="I68" s="866"/>
      <c r="J68" s="866"/>
      <c r="K68" s="866"/>
      <c r="L68" s="866"/>
      <c r="M68" s="866"/>
      <c r="N68" s="866"/>
      <c r="O68" s="866"/>
      <c r="P68" s="867"/>
      <c r="Q68" s="868">
        <v>2078</v>
      </c>
      <c r="R68" s="862"/>
      <c r="S68" s="862"/>
      <c r="T68" s="862"/>
      <c r="U68" s="862"/>
      <c r="V68" s="862">
        <v>1903</v>
      </c>
      <c r="W68" s="862"/>
      <c r="X68" s="862"/>
      <c r="Y68" s="862"/>
      <c r="Z68" s="862"/>
      <c r="AA68" s="862">
        <v>175</v>
      </c>
      <c r="AB68" s="862"/>
      <c r="AC68" s="862"/>
      <c r="AD68" s="862"/>
      <c r="AE68" s="862"/>
      <c r="AF68" s="862">
        <v>175</v>
      </c>
      <c r="AG68" s="862"/>
      <c r="AH68" s="862"/>
      <c r="AI68" s="862"/>
      <c r="AJ68" s="862"/>
      <c r="AK68" s="862">
        <v>56</v>
      </c>
      <c r="AL68" s="862"/>
      <c r="AM68" s="862"/>
      <c r="AN68" s="862"/>
      <c r="AO68" s="862"/>
      <c r="AP68" s="862">
        <v>80</v>
      </c>
      <c r="AQ68" s="862"/>
      <c r="AR68" s="862"/>
      <c r="AS68" s="862"/>
      <c r="AT68" s="862"/>
      <c r="AU68" s="862">
        <v>80</v>
      </c>
      <c r="AV68" s="862"/>
      <c r="AW68" s="862"/>
      <c r="AX68" s="862"/>
      <c r="AY68" s="862"/>
      <c r="AZ68" s="863"/>
      <c r="BA68" s="863"/>
      <c r="BB68" s="863"/>
      <c r="BC68" s="863"/>
      <c r="BD68" s="864"/>
      <c r="BE68" s="230"/>
      <c r="BF68" s="230"/>
      <c r="BG68" s="230"/>
      <c r="BH68" s="230"/>
      <c r="BI68" s="230"/>
      <c r="BJ68" s="230"/>
      <c r="BK68" s="230"/>
      <c r="BL68" s="230"/>
      <c r="BM68" s="230"/>
      <c r="BN68" s="230"/>
      <c r="BO68" s="230"/>
      <c r="BP68" s="230"/>
      <c r="BQ68" s="227">
        <v>62</v>
      </c>
      <c r="BR68" s="232"/>
      <c r="BS68" s="855"/>
      <c r="BT68" s="856"/>
      <c r="BU68" s="856"/>
      <c r="BV68" s="856"/>
      <c r="BW68" s="856"/>
      <c r="BX68" s="856"/>
      <c r="BY68" s="856"/>
      <c r="BZ68" s="856"/>
      <c r="CA68" s="856"/>
      <c r="CB68" s="856"/>
      <c r="CC68" s="856"/>
      <c r="CD68" s="856"/>
      <c r="CE68" s="856"/>
      <c r="CF68" s="856"/>
      <c r="CG68" s="861"/>
      <c r="CH68" s="858"/>
      <c r="CI68" s="859"/>
      <c r="CJ68" s="859"/>
      <c r="CK68" s="859"/>
      <c r="CL68" s="860"/>
      <c r="CM68" s="858"/>
      <c r="CN68" s="859"/>
      <c r="CO68" s="859"/>
      <c r="CP68" s="859"/>
      <c r="CQ68" s="860"/>
      <c r="CR68" s="858"/>
      <c r="CS68" s="859"/>
      <c r="CT68" s="859"/>
      <c r="CU68" s="859"/>
      <c r="CV68" s="860"/>
      <c r="CW68" s="858"/>
      <c r="CX68" s="859"/>
      <c r="CY68" s="859"/>
      <c r="CZ68" s="859"/>
      <c r="DA68" s="860"/>
      <c r="DB68" s="858"/>
      <c r="DC68" s="859"/>
      <c r="DD68" s="859"/>
      <c r="DE68" s="859"/>
      <c r="DF68" s="860"/>
      <c r="DG68" s="858"/>
      <c r="DH68" s="859"/>
      <c r="DI68" s="859"/>
      <c r="DJ68" s="859"/>
      <c r="DK68" s="860"/>
      <c r="DL68" s="858"/>
      <c r="DM68" s="859"/>
      <c r="DN68" s="859"/>
      <c r="DO68" s="859"/>
      <c r="DP68" s="860"/>
      <c r="DQ68" s="858"/>
      <c r="DR68" s="859"/>
      <c r="DS68" s="859"/>
      <c r="DT68" s="859"/>
      <c r="DU68" s="860"/>
      <c r="DV68" s="855"/>
      <c r="DW68" s="856"/>
      <c r="DX68" s="856"/>
      <c r="DY68" s="856"/>
      <c r="DZ68" s="857"/>
      <c r="EA68" s="219"/>
    </row>
    <row r="69" spans="1:131" ht="26.25" customHeight="1" x14ac:dyDescent="0.15">
      <c r="A69" s="227">
        <v>2</v>
      </c>
      <c r="B69" s="869" t="s">
        <v>587</v>
      </c>
      <c r="C69" s="870"/>
      <c r="D69" s="870"/>
      <c r="E69" s="870"/>
      <c r="F69" s="870"/>
      <c r="G69" s="870"/>
      <c r="H69" s="870"/>
      <c r="I69" s="870"/>
      <c r="J69" s="870"/>
      <c r="K69" s="870"/>
      <c r="L69" s="870"/>
      <c r="M69" s="870"/>
      <c r="N69" s="870"/>
      <c r="O69" s="870"/>
      <c r="P69" s="871"/>
      <c r="Q69" s="872">
        <v>116</v>
      </c>
      <c r="R69" s="826"/>
      <c r="S69" s="826"/>
      <c r="T69" s="826"/>
      <c r="U69" s="826"/>
      <c r="V69" s="826">
        <v>90</v>
      </c>
      <c r="W69" s="826"/>
      <c r="X69" s="826"/>
      <c r="Y69" s="826"/>
      <c r="Z69" s="826"/>
      <c r="AA69" s="826">
        <v>26</v>
      </c>
      <c r="AB69" s="826"/>
      <c r="AC69" s="826"/>
      <c r="AD69" s="826"/>
      <c r="AE69" s="826"/>
      <c r="AF69" s="826">
        <v>26</v>
      </c>
      <c r="AG69" s="826"/>
      <c r="AH69" s="826"/>
      <c r="AI69" s="826"/>
      <c r="AJ69" s="826"/>
      <c r="AK69" s="826" t="s">
        <v>598</v>
      </c>
      <c r="AL69" s="826"/>
      <c r="AM69" s="826"/>
      <c r="AN69" s="826"/>
      <c r="AO69" s="826"/>
      <c r="AP69" s="826" t="s">
        <v>598</v>
      </c>
      <c r="AQ69" s="826"/>
      <c r="AR69" s="826"/>
      <c r="AS69" s="826"/>
      <c r="AT69" s="826"/>
      <c r="AU69" s="826" t="s">
        <v>598</v>
      </c>
      <c r="AV69" s="826"/>
      <c r="AW69" s="826"/>
      <c r="AX69" s="826"/>
      <c r="AY69" s="826"/>
      <c r="AZ69" s="828"/>
      <c r="BA69" s="828"/>
      <c r="BB69" s="828"/>
      <c r="BC69" s="828"/>
      <c r="BD69" s="829"/>
      <c r="BE69" s="230"/>
      <c r="BF69" s="230"/>
      <c r="BG69" s="230"/>
      <c r="BH69" s="230"/>
      <c r="BI69" s="230"/>
      <c r="BJ69" s="230"/>
      <c r="BK69" s="230"/>
      <c r="BL69" s="230"/>
      <c r="BM69" s="230"/>
      <c r="BN69" s="230"/>
      <c r="BO69" s="230"/>
      <c r="BP69" s="230"/>
      <c r="BQ69" s="227">
        <v>63</v>
      </c>
      <c r="BR69" s="232"/>
      <c r="BS69" s="855"/>
      <c r="BT69" s="856"/>
      <c r="BU69" s="856"/>
      <c r="BV69" s="856"/>
      <c r="BW69" s="856"/>
      <c r="BX69" s="856"/>
      <c r="BY69" s="856"/>
      <c r="BZ69" s="856"/>
      <c r="CA69" s="856"/>
      <c r="CB69" s="856"/>
      <c r="CC69" s="856"/>
      <c r="CD69" s="856"/>
      <c r="CE69" s="856"/>
      <c r="CF69" s="856"/>
      <c r="CG69" s="861"/>
      <c r="CH69" s="858"/>
      <c r="CI69" s="859"/>
      <c r="CJ69" s="859"/>
      <c r="CK69" s="859"/>
      <c r="CL69" s="860"/>
      <c r="CM69" s="858"/>
      <c r="CN69" s="859"/>
      <c r="CO69" s="859"/>
      <c r="CP69" s="859"/>
      <c r="CQ69" s="860"/>
      <c r="CR69" s="858"/>
      <c r="CS69" s="859"/>
      <c r="CT69" s="859"/>
      <c r="CU69" s="859"/>
      <c r="CV69" s="860"/>
      <c r="CW69" s="858"/>
      <c r="CX69" s="859"/>
      <c r="CY69" s="859"/>
      <c r="CZ69" s="859"/>
      <c r="DA69" s="860"/>
      <c r="DB69" s="858"/>
      <c r="DC69" s="859"/>
      <c r="DD69" s="859"/>
      <c r="DE69" s="859"/>
      <c r="DF69" s="860"/>
      <c r="DG69" s="858"/>
      <c r="DH69" s="859"/>
      <c r="DI69" s="859"/>
      <c r="DJ69" s="859"/>
      <c r="DK69" s="860"/>
      <c r="DL69" s="858"/>
      <c r="DM69" s="859"/>
      <c r="DN69" s="859"/>
      <c r="DO69" s="859"/>
      <c r="DP69" s="860"/>
      <c r="DQ69" s="858"/>
      <c r="DR69" s="859"/>
      <c r="DS69" s="859"/>
      <c r="DT69" s="859"/>
      <c r="DU69" s="860"/>
      <c r="DV69" s="855"/>
      <c r="DW69" s="856"/>
      <c r="DX69" s="856"/>
      <c r="DY69" s="856"/>
      <c r="DZ69" s="857"/>
      <c r="EA69" s="219"/>
    </row>
    <row r="70" spans="1:131" ht="26.25" customHeight="1" x14ac:dyDescent="0.15">
      <c r="A70" s="227">
        <v>3</v>
      </c>
      <c r="B70" s="869" t="s">
        <v>588</v>
      </c>
      <c r="C70" s="870"/>
      <c r="D70" s="870"/>
      <c r="E70" s="870"/>
      <c r="F70" s="870"/>
      <c r="G70" s="870"/>
      <c r="H70" s="870"/>
      <c r="I70" s="870"/>
      <c r="J70" s="870"/>
      <c r="K70" s="870"/>
      <c r="L70" s="870"/>
      <c r="M70" s="870"/>
      <c r="N70" s="870"/>
      <c r="O70" s="870"/>
      <c r="P70" s="871"/>
      <c r="Q70" s="872">
        <v>2517</v>
      </c>
      <c r="R70" s="826"/>
      <c r="S70" s="826"/>
      <c r="T70" s="826"/>
      <c r="U70" s="826"/>
      <c r="V70" s="826">
        <v>2478</v>
      </c>
      <c r="W70" s="826"/>
      <c r="X70" s="826"/>
      <c r="Y70" s="826"/>
      <c r="Z70" s="826"/>
      <c r="AA70" s="826">
        <v>39</v>
      </c>
      <c r="AB70" s="826"/>
      <c r="AC70" s="826"/>
      <c r="AD70" s="826"/>
      <c r="AE70" s="826"/>
      <c r="AF70" s="826">
        <v>39</v>
      </c>
      <c r="AG70" s="826"/>
      <c r="AH70" s="826"/>
      <c r="AI70" s="826"/>
      <c r="AJ70" s="826"/>
      <c r="AK70" s="826" t="s">
        <v>598</v>
      </c>
      <c r="AL70" s="826"/>
      <c r="AM70" s="826"/>
      <c r="AN70" s="826"/>
      <c r="AO70" s="826"/>
      <c r="AP70" s="826">
        <v>943</v>
      </c>
      <c r="AQ70" s="826"/>
      <c r="AR70" s="826"/>
      <c r="AS70" s="826"/>
      <c r="AT70" s="826"/>
      <c r="AU70" s="826">
        <v>943</v>
      </c>
      <c r="AV70" s="826"/>
      <c r="AW70" s="826"/>
      <c r="AX70" s="826"/>
      <c r="AY70" s="826"/>
      <c r="AZ70" s="828"/>
      <c r="BA70" s="828"/>
      <c r="BB70" s="828"/>
      <c r="BC70" s="828"/>
      <c r="BD70" s="829"/>
      <c r="BE70" s="230"/>
      <c r="BF70" s="230"/>
      <c r="BG70" s="230"/>
      <c r="BH70" s="230"/>
      <c r="BI70" s="230"/>
      <c r="BJ70" s="230"/>
      <c r="BK70" s="230"/>
      <c r="BL70" s="230"/>
      <c r="BM70" s="230"/>
      <c r="BN70" s="230"/>
      <c r="BO70" s="230"/>
      <c r="BP70" s="230"/>
      <c r="BQ70" s="227">
        <v>64</v>
      </c>
      <c r="BR70" s="232"/>
      <c r="BS70" s="855"/>
      <c r="BT70" s="856"/>
      <c r="BU70" s="856"/>
      <c r="BV70" s="856"/>
      <c r="BW70" s="856"/>
      <c r="BX70" s="856"/>
      <c r="BY70" s="856"/>
      <c r="BZ70" s="856"/>
      <c r="CA70" s="856"/>
      <c r="CB70" s="856"/>
      <c r="CC70" s="856"/>
      <c r="CD70" s="856"/>
      <c r="CE70" s="856"/>
      <c r="CF70" s="856"/>
      <c r="CG70" s="861"/>
      <c r="CH70" s="858"/>
      <c r="CI70" s="859"/>
      <c r="CJ70" s="859"/>
      <c r="CK70" s="859"/>
      <c r="CL70" s="860"/>
      <c r="CM70" s="858"/>
      <c r="CN70" s="859"/>
      <c r="CO70" s="859"/>
      <c r="CP70" s="859"/>
      <c r="CQ70" s="860"/>
      <c r="CR70" s="858"/>
      <c r="CS70" s="859"/>
      <c r="CT70" s="859"/>
      <c r="CU70" s="859"/>
      <c r="CV70" s="860"/>
      <c r="CW70" s="858"/>
      <c r="CX70" s="859"/>
      <c r="CY70" s="859"/>
      <c r="CZ70" s="859"/>
      <c r="DA70" s="860"/>
      <c r="DB70" s="858"/>
      <c r="DC70" s="859"/>
      <c r="DD70" s="859"/>
      <c r="DE70" s="859"/>
      <c r="DF70" s="860"/>
      <c r="DG70" s="858"/>
      <c r="DH70" s="859"/>
      <c r="DI70" s="859"/>
      <c r="DJ70" s="859"/>
      <c r="DK70" s="860"/>
      <c r="DL70" s="858"/>
      <c r="DM70" s="859"/>
      <c r="DN70" s="859"/>
      <c r="DO70" s="859"/>
      <c r="DP70" s="860"/>
      <c r="DQ70" s="858"/>
      <c r="DR70" s="859"/>
      <c r="DS70" s="859"/>
      <c r="DT70" s="859"/>
      <c r="DU70" s="860"/>
      <c r="DV70" s="855"/>
      <c r="DW70" s="856"/>
      <c r="DX70" s="856"/>
      <c r="DY70" s="856"/>
      <c r="DZ70" s="857"/>
      <c r="EA70" s="219"/>
    </row>
    <row r="71" spans="1:131" ht="26.25" customHeight="1" x14ac:dyDescent="0.15">
      <c r="A71" s="227">
        <v>4</v>
      </c>
      <c r="B71" s="869" t="s">
        <v>589</v>
      </c>
      <c r="C71" s="870"/>
      <c r="D71" s="870"/>
      <c r="E71" s="870"/>
      <c r="F71" s="870"/>
      <c r="G71" s="870"/>
      <c r="H71" s="870"/>
      <c r="I71" s="870"/>
      <c r="J71" s="870"/>
      <c r="K71" s="870"/>
      <c r="L71" s="870"/>
      <c r="M71" s="870"/>
      <c r="N71" s="870"/>
      <c r="O71" s="870"/>
      <c r="P71" s="871"/>
      <c r="Q71" s="872">
        <v>214</v>
      </c>
      <c r="R71" s="826"/>
      <c r="S71" s="826"/>
      <c r="T71" s="826"/>
      <c r="U71" s="826"/>
      <c r="V71" s="826">
        <v>200</v>
      </c>
      <c r="W71" s="826"/>
      <c r="X71" s="826"/>
      <c r="Y71" s="826"/>
      <c r="Z71" s="826"/>
      <c r="AA71" s="826">
        <v>14</v>
      </c>
      <c r="AB71" s="826"/>
      <c r="AC71" s="826"/>
      <c r="AD71" s="826"/>
      <c r="AE71" s="826"/>
      <c r="AF71" s="826">
        <v>14</v>
      </c>
      <c r="AG71" s="826"/>
      <c r="AH71" s="826"/>
      <c r="AI71" s="826"/>
      <c r="AJ71" s="826"/>
      <c r="AK71" s="826" t="s">
        <v>598</v>
      </c>
      <c r="AL71" s="826"/>
      <c r="AM71" s="826"/>
      <c r="AN71" s="826"/>
      <c r="AO71" s="826"/>
      <c r="AP71" s="826" t="s">
        <v>598</v>
      </c>
      <c r="AQ71" s="826"/>
      <c r="AR71" s="826"/>
      <c r="AS71" s="826"/>
      <c r="AT71" s="826"/>
      <c r="AU71" s="826" t="s">
        <v>598</v>
      </c>
      <c r="AV71" s="826"/>
      <c r="AW71" s="826"/>
      <c r="AX71" s="826"/>
      <c r="AY71" s="826"/>
      <c r="AZ71" s="828"/>
      <c r="BA71" s="828"/>
      <c r="BB71" s="828"/>
      <c r="BC71" s="828"/>
      <c r="BD71" s="829"/>
      <c r="BE71" s="230"/>
      <c r="BF71" s="230"/>
      <c r="BG71" s="230"/>
      <c r="BH71" s="230"/>
      <c r="BI71" s="230"/>
      <c r="BJ71" s="230"/>
      <c r="BK71" s="230"/>
      <c r="BL71" s="230"/>
      <c r="BM71" s="230"/>
      <c r="BN71" s="230"/>
      <c r="BO71" s="230"/>
      <c r="BP71" s="230"/>
      <c r="BQ71" s="227">
        <v>65</v>
      </c>
      <c r="BR71" s="232"/>
      <c r="BS71" s="855"/>
      <c r="BT71" s="856"/>
      <c r="BU71" s="856"/>
      <c r="BV71" s="856"/>
      <c r="BW71" s="856"/>
      <c r="BX71" s="856"/>
      <c r="BY71" s="856"/>
      <c r="BZ71" s="856"/>
      <c r="CA71" s="856"/>
      <c r="CB71" s="856"/>
      <c r="CC71" s="856"/>
      <c r="CD71" s="856"/>
      <c r="CE71" s="856"/>
      <c r="CF71" s="856"/>
      <c r="CG71" s="861"/>
      <c r="CH71" s="858"/>
      <c r="CI71" s="859"/>
      <c r="CJ71" s="859"/>
      <c r="CK71" s="859"/>
      <c r="CL71" s="860"/>
      <c r="CM71" s="858"/>
      <c r="CN71" s="859"/>
      <c r="CO71" s="859"/>
      <c r="CP71" s="859"/>
      <c r="CQ71" s="860"/>
      <c r="CR71" s="858"/>
      <c r="CS71" s="859"/>
      <c r="CT71" s="859"/>
      <c r="CU71" s="859"/>
      <c r="CV71" s="860"/>
      <c r="CW71" s="858"/>
      <c r="CX71" s="859"/>
      <c r="CY71" s="859"/>
      <c r="CZ71" s="859"/>
      <c r="DA71" s="860"/>
      <c r="DB71" s="858"/>
      <c r="DC71" s="859"/>
      <c r="DD71" s="859"/>
      <c r="DE71" s="859"/>
      <c r="DF71" s="860"/>
      <c r="DG71" s="858"/>
      <c r="DH71" s="859"/>
      <c r="DI71" s="859"/>
      <c r="DJ71" s="859"/>
      <c r="DK71" s="860"/>
      <c r="DL71" s="858"/>
      <c r="DM71" s="859"/>
      <c r="DN71" s="859"/>
      <c r="DO71" s="859"/>
      <c r="DP71" s="860"/>
      <c r="DQ71" s="858"/>
      <c r="DR71" s="859"/>
      <c r="DS71" s="859"/>
      <c r="DT71" s="859"/>
      <c r="DU71" s="860"/>
      <c r="DV71" s="855"/>
      <c r="DW71" s="856"/>
      <c r="DX71" s="856"/>
      <c r="DY71" s="856"/>
      <c r="DZ71" s="857"/>
      <c r="EA71" s="219"/>
    </row>
    <row r="72" spans="1:131" ht="26.25" customHeight="1" x14ac:dyDescent="0.15">
      <c r="A72" s="227">
        <v>5</v>
      </c>
      <c r="B72" s="869" t="s">
        <v>590</v>
      </c>
      <c r="C72" s="870"/>
      <c r="D72" s="870"/>
      <c r="E72" s="870"/>
      <c r="F72" s="870"/>
      <c r="G72" s="870"/>
      <c r="H72" s="870"/>
      <c r="I72" s="870"/>
      <c r="J72" s="870"/>
      <c r="K72" s="870"/>
      <c r="L72" s="870"/>
      <c r="M72" s="870"/>
      <c r="N72" s="870"/>
      <c r="O72" s="870"/>
      <c r="P72" s="871"/>
      <c r="Q72" s="872">
        <v>6522</v>
      </c>
      <c r="R72" s="826"/>
      <c r="S72" s="826"/>
      <c r="T72" s="826"/>
      <c r="U72" s="826"/>
      <c r="V72" s="826">
        <v>5585</v>
      </c>
      <c r="W72" s="826"/>
      <c r="X72" s="826"/>
      <c r="Y72" s="826"/>
      <c r="Z72" s="826"/>
      <c r="AA72" s="826">
        <v>937</v>
      </c>
      <c r="AB72" s="826"/>
      <c r="AC72" s="826"/>
      <c r="AD72" s="826"/>
      <c r="AE72" s="826"/>
      <c r="AF72" s="826">
        <v>937</v>
      </c>
      <c r="AG72" s="826"/>
      <c r="AH72" s="826"/>
      <c r="AI72" s="826"/>
      <c r="AJ72" s="826"/>
      <c r="AK72" s="826" t="s">
        <v>598</v>
      </c>
      <c r="AL72" s="826"/>
      <c r="AM72" s="826"/>
      <c r="AN72" s="826"/>
      <c r="AO72" s="826"/>
      <c r="AP72" s="826" t="s">
        <v>598</v>
      </c>
      <c r="AQ72" s="826"/>
      <c r="AR72" s="826"/>
      <c r="AS72" s="826"/>
      <c r="AT72" s="826"/>
      <c r="AU72" s="826" t="s">
        <v>598</v>
      </c>
      <c r="AV72" s="826"/>
      <c r="AW72" s="826"/>
      <c r="AX72" s="826"/>
      <c r="AY72" s="826"/>
      <c r="AZ72" s="828"/>
      <c r="BA72" s="828"/>
      <c r="BB72" s="828"/>
      <c r="BC72" s="828"/>
      <c r="BD72" s="829"/>
      <c r="BE72" s="230"/>
      <c r="BF72" s="230"/>
      <c r="BG72" s="230"/>
      <c r="BH72" s="230"/>
      <c r="BI72" s="230"/>
      <c r="BJ72" s="230"/>
      <c r="BK72" s="230"/>
      <c r="BL72" s="230"/>
      <c r="BM72" s="230"/>
      <c r="BN72" s="230"/>
      <c r="BO72" s="230"/>
      <c r="BP72" s="230"/>
      <c r="BQ72" s="227">
        <v>66</v>
      </c>
      <c r="BR72" s="232"/>
      <c r="BS72" s="855"/>
      <c r="BT72" s="856"/>
      <c r="BU72" s="856"/>
      <c r="BV72" s="856"/>
      <c r="BW72" s="856"/>
      <c r="BX72" s="856"/>
      <c r="BY72" s="856"/>
      <c r="BZ72" s="856"/>
      <c r="CA72" s="856"/>
      <c r="CB72" s="856"/>
      <c r="CC72" s="856"/>
      <c r="CD72" s="856"/>
      <c r="CE72" s="856"/>
      <c r="CF72" s="856"/>
      <c r="CG72" s="861"/>
      <c r="CH72" s="858"/>
      <c r="CI72" s="859"/>
      <c r="CJ72" s="859"/>
      <c r="CK72" s="859"/>
      <c r="CL72" s="860"/>
      <c r="CM72" s="858"/>
      <c r="CN72" s="859"/>
      <c r="CO72" s="859"/>
      <c r="CP72" s="859"/>
      <c r="CQ72" s="860"/>
      <c r="CR72" s="858"/>
      <c r="CS72" s="859"/>
      <c r="CT72" s="859"/>
      <c r="CU72" s="859"/>
      <c r="CV72" s="860"/>
      <c r="CW72" s="858"/>
      <c r="CX72" s="859"/>
      <c r="CY72" s="859"/>
      <c r="CZ72" s="859"/>
      <c r="DA72" s="860"/>
      <c r="DB72" s="858"/>
      <c r="DC72" s="859"/>
      <c r="DD72" s="859"/>
      <c r="DE72" s="859"/>
      <c r="DF72" s="860"/>
      <c r="DG72" s="858"/>
      <c r="DH72" s="859"/>
      <c r="DI72" s="859"/>
      <c r="DJ72" s="859"/>
      <c r="DK72" s="860"/>
      <c r="DL72" s="858"/>
      <c r="DM72" s="859"/>
      <c r="DN72" s="859"/>
      <c r="DO72" s="859"/>
      <c r="DP72" s="860"/>
      <c r="DQ72" s="858"/>
      <c r="DR72" s="859"/>
      <c r="DS72" s="859"/>
      <c r="DT72" s="859"/>
      <c r="DU72" s="860"/>
      <c r="DV72" s="855"/>
      <c r="DW72" s="856"/>
      <c r="DX72" s="856"/>
      <c r="DY72" s="856"/>
      <c r="DZ72" s="857"/>
      <c r="EA72" s="219"/>
    </row>
    <row r="73" spans="1:131" ht="26.25" customHeight="1" x14ac:dyDescent="0.15">
      <c r="A73" s="227">
        <v>6</v>
      </c>
      <c r="B73" s="869" t="s">
        <v>591</v>
      </c>
      <c r="C73" s="870"/>
      <c r="D73" s="870"/>
      <c r="E73" s="870"/>
      <c r="F73" s="870"/>
      <c r="G73" s="870"/>
      <c r="H73" s="870"/>
      <c r="I73" s="870"/>
      <c r="J73" s="870"/>
      <c r="K73" s="870"/>
      <c r="L73" s="870"/>
      <c r="M73" s="870"/>
      <c r="N73" s="870"/>
      <c r="O73" s="870"/>
      <c r="P73" s="871"/>
      <c r="Q73" s="872">
        <v>13</v>
      </c>
      <c r="R73" s="826"/>
      <c r="S73" s="826"/>
      <c r="T73" s="826"/>
      <c r="U73" s="826"/>
      <c r="V73" s="826">
        <v>11</v>
      </c>
      <c r="W73" s="826"/>
      <c r="X73" s="826"/>
      <c r="Y73" s="826"/>
      <c r="Z73" s="826"/>
      <c r="AA73" s="826">
        <v>2</v>
      </c>
      <c r="AB73" s="826"/>
      <c r="AC73" s="826"/>
      <c r="AD73" s="826"/>
      <c r="AE73" s="826"/>
      <c r="AF73" s="826">
        <v>2</v>
      </c>
      <c r="AG73" s="826"/>
      <c r="AH73" s="826"/>
      <c r="AI73" s="826"/>
      <c r="AJ73" s="826"/>
      <c r="AK73" s="826" t="s">
        <v>598</v>
      </c>
      <c r="AL73" s="826"/>
      <c r="AM73" s="826"/>
      <c r="AN73" s="826"/>
      <c r="AO73" s="826"/>
      <c r="AP73" s="826" t="s">
        <v>598</v>
      </c>
      <c r="AQ73" s="826"/>
      <c r="AR73" s="826"/>
      <c r="AS73" s="826"/>
      <c r="AT73" s="826"/>
      <c r="AU73" s="826" t="s">
        <v>598</v>
      </c>
      <c r="AV73" s="826"/>
      <c r="AW73" s="826"/>
      <c r="AX73" s="826"/>
      <c r="AY73" s="826"/>
      <c r="AZ73" s="828"/>
      <c r="BA73" s="828"/>
      <c r="BB73" s="828"/>
      <c r="BC73" s="828"/>
      <c r="BD73" s="829"/>
      <c r="BE73" s="230"/>
      <c r="BF73" s="230"/>
      <c r="BG73" s="230"/>
      <c r="BH73" s="230"/>
      <c r="BI73" s="230"/>
      <c r="BJ73" s="230"/>
      <c r="BK73" s="230"/>
      <c r="BL73" s="230"/>
      <c r="BM73" s="230"/>
      <c r="BN73" s="230"/>
      <c r="BO73" s="230"/>
      <c r="BP73" s="230"/>
      <c r="BQ73" s="227">
        <v>67</v>
      </c>
      <c r="BR73" s="232"/>
      <c r="BS73" s="855"/>
      <c r="BT73" s="856"/>
      <c r="BU73" s="856"/>
      <c r="BV73" s="856"/>
      <c r="BW73" s="856"/>
      <c r="BX73" s="856"/>
      <c r="BY73" s="856"/>
      <c r="BZ73" s="856"/>
      <c r="CA73" s="856"/>
      <c r="CB73" s="856"/>
      <c r="CC73" s="856"/>
      <c r="CD73" s="856"/>
      <c r="CE73" s="856"/>
      <c r="CF73" s="856"/>
      <c r="CG73" s="861"/>
      <c r="CH73" s="858"/>
      <c r="CI73" s="859"/>
      <c r="CJ73" s="859"/>
      <c r="CK73" s="859"/>
      <c r="CL73" s="860"/>
      <c r="CM73" s="858"/>
      <c r="CN73" s="859"/>
      <c r="CO73" s="859"/>
      <c r="CP73" s="859"/>
      <c r="CQ73" s="860"/>
      <c r="CR73" s="858"/>
      <c r="CS73" s="859"/>
      <c r="CT73" s="859"/>
      <c r="CU73" s="859"/>
      <c r="CV73" s="860"/>
      <c r="CW73" s="858"/>
      <c r="CX73" s="859"/>
      <c r="CY73" s="859"/>
      <c r="CZ73" s="859"/>
      <c r="DA73" s="860"/>
      <c r="DB73" s="858"/>
      <c r="DC73" s="859"/>
      <c r="DD73" s="859"/>
      <c r="DE73" s="859"/>
      <c r="DF73" s="860"/>
      <c r="DG73" s="858"/>
      <c r="DH73" s="859"/>
      <c r="DI73" s="859"/>
      <c r="DJ73" s="859"/>
      <c r="DK73" s="860"/>
      <c r="DL73" s="858"/>
      <c r="DM73" s="859"/>
      <c r="DN73" s="859"/>
      <c r="DO73" s="859"/>
      <c r="DP73" s="860"/>
      <c r="DQ73" s="858"/>
      <c r="DR73" s="859"/>
      <c r="DS73" s="859"/>
      <c r="DT73" s="859"/>
      <c r="DU73" s="860"/>
      <c r="DV73" s="855"/>
      <c r="DW73" s="856"/>
      <c r="DX73" s="856"/>
      <c r="DY73" s="856"/>
      <c r="DZ73" s="857"/>
      <c r="EA73" s="219"/>
    </row>
    <row r="74" spans="1:131" ht="26.25" customHeight="1" x14ac:dyDescent="0.15">
      <c r="A74" s="227">
        <v>7</v>
      </c>
      <c r="B74" s="869" t="s">
        <v>592</v>
      </c>
      <c r="C74" s="870"/>
      <c r="D74" s="870"/>
      <c r="E74" s="870"/>
      <c r="F74" s="870"/>
      <c r="G74" s="870"/>
      <c r="H74" s="870"/>
      <c r="I74" s="870"/>
      <c r="J74" s="870"/>
      <c r="K74" s="870"/>
      <c r="L74" s="870"/>
      <c r="M74" s="870"/>
      <c r="N74" s="870"/>
      <c r="O74" s="870"/>
      <c r="P74" s="871"/>
      <c r="Q74" s="872">
        <v>50</v>
      </c>
      <c r="R74" s="826"/>
      <c r="S74" s="826"/>
      <c r="T74" s="826"/>
      <c r="U74" s="826"/>
      <c r="V74" s="826">
        <v>47</v>
      </c>
      <c r="W74" s="826"/>
      <c r="X74" s="826"/>
      <c r="Y74" s="826"/>
      <c r="Z74" s="826"/>
      <c r="AA74" s="826">
        <v>3</v>
      </c>
      <c r="AB74" s="826"/>
      <c r="AC74" s="826"/>
      <c r="AD74" s="826"/>
      <c r="AE74" s="826"/>
      <c r="AF74" s="826">
        <v>3</v>
      </c>
      <c r="AG74" s="826"/>
      <c r="AH74" s="826"/>
      <c r="AI74" s="826"/>
      <c r="AJ74" s="826"/>
      <c r="AK74" s="826" t="s">
        <v>598</v>
      </c>
      <c r="AL74" s="826"/>
      <c r="AM74" s="826"/>
      <c r="AN74" s="826"/>
      <c r="AO74" s="826"/>
      <c r="AP74" s="826" t="s">
        <v>598</v>
      </c>
      <c r="AQ74" s="826"/>
      <c r="AR74" s="826"/>
      <c r="AS74" s="826"/>
      <c r="AT74" s="826"/>
      <c r="AU74" s="826" t="s">
        <v>598</v>
      </c>
      <c r="AV74" s="826"/>
      <c r="AW74" s="826"/>
      <c r="AX74" s="826"/>
      <c r="AY74" s="826"/>
      <c r="AZ74" s="828"/>
      <c r="BA74" s="828"/>
      <c r="BB74" s="828"/>
      <c r="BC74" s="828"/>
      <c r="BD74" s="829"/>
      <c r="BE74" s="230"/>
      <c r="BF74" s="230"/>
      <c r="BG74" s="230"/>
      <c r="BH74" s="230"/>
      <c r="BI74" s="230"/>
      <c r="BJ74" s="230"/>
      <c r="BK74" s="230"/>
      <c r="BL74" s="230"/>
      <c r="BM74" s="230"/>
      <c r="BN74" s="230"/>
      <c r="BO74" s="230"/>
      <c r="BP74" s="230"/>
      <c r="BQ74" s="227">
        <v>68</v>
      </c>
      <c r="BR74" s="232"/>
      <c r="BS74" s="855"/>
      <c r="BT74" s="856"/>
      <c r="BU74" s="856"/>
      <c r="BV74" s="856"/>
      <c r="BW74" s="856"/>
      <c r="BX74" s="856"/>
      <c r="BY74" s="856"/>
      <c r="BZ74" s="856"/>
      <c r="CA74" s="856"/>
      <c r="CB74" s="856"/>
      <c r="CC74" s="856"/>
      <c r="CD74" s="856"/>
      <c r="CE74" s="856"/>
      <c r="CF74" s="856"/>
      <c r="CG74" s="861"/>
      <c r="CH74" s="858"/>
      <c r="CI74" s="859"/>
      <c r="CJ74" s="859"/>
      <c r="CK74" s="859"/>
      <c r="CL74" s="860"/>
      <c r="CM74" s="858"/>
      <c r="CN74" s="859"/>
      <c r="CO74" s="859"/>
      <c r="CP74" s="859"/>
      <c r="CQ74" s="860"/>
      <c r="CR74" s="858"/>
      <c r="CS74" s="859"/>
      <c r="CT74" s="859"/>
      <c r="CU74" s="859"/>
      <c r="CV74" s="860"/>
      <c r="CW74" s="858"/>
      <c r="CX74" s="859"/>
      <c r="CY74" s="859"/>
      <c r="CZ74" s="859"/>
      <c r="DA74" s="860"/>
      <c r="DB74" s="858"/>
      <c r="DC74" s="859"/>
      <c r="DD74" s="859"/>
      <c r="DE74" s="859"/>
      <c r="DF74" s="860"/>
      <c r="DG74" s="858"/>
      <c r="DH74" s="859"/>
      <c r="DI74" s="859"/>
      <c r="DJ74" s="859"/>
      <c r="DK74" s="860"/>
      <c r="DL74" s="858"/>
      <c r="DM74" s="859"/>
      <c r="DN74" s="859"/>
      <c r="DO74" s="859"/>
      <c r="DP74" s="860"/>
      <c r="DQ74" s="858"/>
      <c r="DR74" s="859"/>
      <c r="DS74" s="859"/>
      <c r="DT74" s="859"/>
      <c r="DU74" s="860"/>
      <c r="DV74" s="855"/>
      <c r="DW74" s="856"/>
      <c r="DX74" s="856"/>
      <c r="DY74" s="856"/>
      <c r="DZ74" s="857"/>
      <c r="EA74" s="219"/>
    </row>
    <row r="75" spans="1:131" ht="26.25" customHeight="1" x14ac:dyDescent="0.15">
      <c r="A75" s="227">
        <v>8</v>
      </c>
      <c r="B75" s="869" t="s">
        <v>593</v>
      </c>
      <c r="C75" s="870"/>
      <c r="D75" s="870"/>
      <c r="E75" s="870"/>
      <c r="F75" s="870"/>
      <c r="G75" s="870"/>
      <c r="H75" s="870"/>
      <c r="I75" s="870"/>
      <c r="J75" s="870"/>
      <c r="K75" s="870"/>
      <c r="L75" s="870"/>
      <c r="M75" s="870"/>
      <c r="N75" s="870"/>
      <c r="O75" s="870"/>
      <c r="P75" s="871"/>
      <c r="Q75" s="873">
        <v>66</v>
      </c>
      <c r="R75" s="874"/>
      <c r="S75" s="874"/>
      <c r="T75" s="874"/>
      <c r="U75" s="830"/>
      <c r="V75" s="875">
        <v>49</v>
      </c>
      <c r="W75" s="874"/>
      <c r="X75" s="874"/>
      <c r="Y75" s="874"/>
      <c r="Z75" s="830"/>
      <c r="AA75" s="875">
        <v>17</v>
      </c>
      <c r="AB75" s="874"/>
      <c r="AC75" s="874"/>
      <c r="AD75" s="874"/>
      <c r="AE75" s="830"/>
      <c r="AF75" s="875">
        <v>17</v>
      </c>
      <c r="AG75" s="874"/>
      <c r="AH75" s="874"/>
      <c r="AI75" s="874"/>
      <c r="AJ75" s="830"/>
      <c r="AK75" s="875" t="s">
        <v>598</v>
      </c>
      <c r="AL75" s="874"/>
      <c r="AM75" s="874"/>
      <c r="AN75" s="874"/>
      <c r="AO75" s="830"/>
      <c r="AP75" s="875" t="s">
        <v>598</v>
      </c>
      <c r="AQ75" s="874"/>
      <c r="AR75" s="874"/>
      <c r="AS75" s="874"/>
      <c r="AT75" s="830"/>
      <c r="AU75" s="875" t="s">
        <v>598</v>
      </c>
      <c r="AV75" s="874"/>
      <c r="AW75" s="874"/>
      <c r="AX75" s="874"/>
      <c r="AY75" s="830"/>
      <c r="AZ75" s="828"/>
      <c r="BA75" s="828"/>
      <c r="BB75" s="828"/>
      <c r="BC75" s="828"/>
      <c r="BD75" s="829"/>
      <c r="BE75" s="230"/>
      <c r="BF75" s="230"/>
      <c r="BG75" s="230"/>
      <c r="BH75" s="230"/>
      <c r="BI75" s="230"/>
      <c r="BJ75" s="230"/>
      <c r="BK75" s="230"/>
      <c r="BL75" s="230"/>
      <c r="BM75" s="230"/>
      <c r="BN75" s="230"/>
      <c r="BO75" s="230"/>
      <c r="BP75" s="230"/>
      <c r="BQ75" s="227">
        <v>69</v>
      </c>
      <c r="BR75" s="232"/>
      <c r="BS75" s="855"/>
      <c r="BT75" s="856"/>
      <c r="BU75" s="856"/>
      <c r="BV75" s="856"/>
      <c r="BW75" s="856"/>
      <c r="BX75" s="856"/>
      <c r="BY75" s="856"/>
      <c r="BZ75" s="856"/>
      <c r="CA75" s="856"/>
      <c r="CB75" s="856"/>
      <c r="CC75" s="856"/>
      <c r="CD75" s="856"/>
      <c r="CE75" s="856"/>
      <c r="CF75" s="856"/>
      <c r="CG75" s="861"/>
      <c r="CH75" s="858"/>
      <c r="CI75" s="859"/>
      <c r="CJ75" s="859"/>
      <c r="CK75" s="859"/>
      <c r="CL75" s="860"/>
      <c r="CM75" s="858"/>
      <c r="CN75" s="859"/>
      <c r="CO75" s="859"/>
      <c r="CP75" s="859"/>
      <c r="CQ75" s="860"/>
      <c r="CR75" s="858"/>
      <c r="CS75" s="859"/>
      <c r="CT75" s="859"/>
      <c r="CU75" s="859"/>
      <c r="CV75" s="860"/>
      <c r="CW75" s="858"/>
      <c r="CX75" s="859"/>
      <c r="CY75" s="859"/>
      <c r="CZ75" s="859"/>
      <c r="DA75" s="860"/>
      <c r="DB75" s="858"/>
      <c r="DC75" s="859"/>
      <c r="DD75" s="859"/>
      <c r="DE75" s="859"/>
      <c r="DF75" s="860"/>
      <c r="DG75" s="858"/>
      <c r="DH75" s="859"/>
      <c r="DI75" s="859"/>
      <c r="DJ75" s="859"/>
      <c r="DK75" s="860"/>
      <c r="DL75" s="858"/>
      <c r="DM75" s="859"/>
      <c r="DN75" s="859"/>
      <c r="DO75" s="859"/>
      <c r="DP75" s="860"/>
      <c r="DQ75" s="858"/>
      <c r="DR75" s="859"/>
      <c r="DS75" s="859"/>
      <c r="DT75" s="859"/>
      <c r="DU75" s="860"/>
      <c r="DV75" s="855"/>
      <c r="DW75" s="856"/>
      <c r="DX75" s="856"/>
      <c r="DY75" s="856"/>
      <c r="DZ75" s="857"/>
      <c r="EA75" s="219"/>
    </row>
    <row r="76" spans="1:131" ht="26.25" customHeight="1" x14ac:dyDescent="0.15">
      <c r="A76" s="227">
        <v>9</v>
      </c>
      <c r="B76" s="869" t="s">
        <v>594</v>
      </c>
      <c r="C76" s="870"/>
      <c r="D76" s="870"/>
      <c r="E76" s="870"/>
      <c r="F76" s="870"/>
      <c r="G76" s="870"/>
      <c r="H76" s="870"/>
      <c r="I76" s="870"/>
      <c r="J76" s="870"/>
      <c r="K76" s="870"/>
      <c r="L76" s="870"/>
      <c r="M76" s="870"/>
      <c r="N76" s="870"/>
      <c r="O76" s="870"/>
      <c r="P76" s="871"/>
      <c r="Q76" s="873">
        <v>1447</v>
      </c>
      <c r="R76" s="874"/>
      <c r="S76" s="874"/>
      <c r="T76" s="874"/>
      <c r="U76" s="830"/>
      <c r="V76" s="875">
        <v>1407</v>
      </c>
      <c r="W76" s="874"/>
      <c r="X76" s="874"/>
      <c r="Y76" s="874"/>
      <c r="Z76" s="830"/>
      <c r="AA76" s="875">
        <v>40</v>
      </c>
      <c r="AB76" s="874"/>
      <c r="AC76" s="874"/>
      <c r="AD76" s="874"/>
      <c r="AE76" s="830"/>
      <c r="AF76" s="875">
        <v>40</v>
      </c>
      <c r="AG76" s="874"/>
      <c r="AH76" s="874"/>
      <c r="AI76" s="874"/>
      <c r="AJ76" s="830"/>
      <c r="AK76" s="875" t="s">
        <v>598</v>
      </c>
      <c r="AL76" s="874"/>
      <c r="AM76" s="874"/>
      <c r="AN76" s="874"/>
      <c r="AO76" s="830"/>
      <c r="AP76" s="875" t="s">
        <v>598</v>
      </c>
      <c r="AQ76" s="874"/>
      <c r="AR76" s="874"/>
      <c r="AS76" s="874"/>
      <c r="AT76" s="830"/>
      <c r="AU76" s="875" t="s">
        <v>598</v>
      </c>
      <c r="AV76" s="874"/>
      <c r="AW76" s="874"/>
      <c r="AX76" s="874"/>
      <c r="AY76" s="830"/>
      <c r="AZ76" s="828"/>
      <c r="BA76" s="828"/>
      <c r="BB76" s="828"/>
      <c r="BC76" s="828"/>
      <c r="BD76" s="829"/>
      <c r="BE76" s="230"/>
      <c r="BF76" s="230"/>
      <c r="BG76" s="230"/>
      <c r="BH76" s="230"/>
      <c r="BI76" s="230"/>
      <c r="BJ76" s="230"/>
      <c r="BK76" s="230"/>
      <c r="BL76" s="230"/>
      <c r="BM76" s="230"/>
      <c r="BN76" s="230"/>
      <c r="BO76" s="230"/>
      <c r="BP76" s="230"/>
      <c r="BQ76" s="227">
        <v>70</v>
      </c>
      <c r="BR76" s="232"/>
      <c r="BS76" s="855"/>
      <c r="BT76" s="856"/>
      <c r="BU76" s="856"/>
      <c r="BV76" s="856"/>
      <c r="BW76" s="856"/>
      <c r="BX76" s="856"/>
      <c r="BY76" s="856"/>
      <c r="BZ76" s="856"/>
      <c r="CA76" s="856"/>
      <c r="CB76" s="856"/>
      <c r="CC76" s="856"/>
      <c r="CD76" s="856"/>
      <c r="CE76" s="856"/>
      <c r="CF76" s="856"/>
      <c r="CG76" s="861"/>
      <c r="CH76" s="858"/>
      <c r="CI76" s="859"/>
      <c r="CJ76" s="859"/>
      <c r="CK76" s="859"/>
      <c r="CL76" s="860"/>
      <c r="CM76" s="858"/>
      <c r="CN76" s="859"/>
      <c r="CO76" s="859"/>
      <c r="CP76" s="859"/>
      <c r="CQ76" s="860"/>
      <c r="CR76" s="858"/>
      <c r="CS76" s="859"/>
      <c r="CT76" s="859"/>
      <c r="CU76" s="859"/>
      <c r="CV76" s="860"/>
      <c r="CW76" s="858"/>
      <c r="CX76" s="859"/>
      <c r="CY76" s="859"/>
      <c r="CZ76" s="859"/>
      <c r="DA76" s="860"/>
      <c r="DB76" s="858"/>
      <c r="DC76" s="859"/>
      <c r="DD76" s="859"/>
      <c r="DE76" s="859"/>
      <c r="DF76" s="860"/>
      <c r="DG76" s="858"/>
      <c r="DH76" s="859"/>
      <c r="DI76" s="859"/>
      <c r="DJ76" s="859"/>
      <c r="DK76" s="860"/>
      <c r="DL76" s="858"/>
      <c r="DM76" s="859"/>
      <c r="DN76" s="859"/>
      <c r="DO76" s="859"/>
      <c r="DP76" s="860"/>
      <c r="DQ76" s="858"/>
      <c r="DR76" s="859"/>
      <c r="DS76" s="859"/>
      <c r="DT76" s="859"/>
      <c r="DU76" s="860"/>
      <c r="DV76" s="855"/>
      <c r="DW76" s="856"/>
      <c r="DX76" s="856"/>
      <c r="DY76" s="856"/>
      <c r="DZ76" s="857"/>
      <c r="EA76" s="219"/>
    </row>
    <row r="77" spans="1:131" ht="26.25" customHeight="1" x14ac:dyDescent="0.15">
      <c r="A77" s="227">
        <v>10</v>
      </c>
      <c r="B77" s="869" t="s">
        <v>595</v>
      </c>
      <c r="C77" s="870"/>
      <c r="D77" s="870"/>
      <c r="E77" s="870"/>
      <c r="F77" s="870"/>
      <c r="G77" s="870"/>
      <c r="H77" s="870"/>
      <c r="I77" s="870"/>
      <c r="J77" s="870"/>
      <c r="K77" s="870"/>
      <c r="L77" s="870"/>
      <c r="M77" s="870"/>
      <c r="N77" s="870"/>
      <c r="O77" s="870"/>
      <c r="P77" s="871"/>
      <c r="Q77" s="873">
        <v>803</v>
      </c>
      <c r="R77" s="874"/>
      <c r="S77" s="874"/>
      <c r="T77" s="874"/>
      <c r="U77" s="830"/>
      <c r="V77" s="875">
        <v>750</v>
      </c>
      <c r="W77" s="874"/>
      <c r="X77" s="874"/>
      <c r="Y77" s="874"/>
      <c r="Z77" s="830"/>
      <c r="AA77" s="875">
        <v>53</v>
      </c>
      <c r="AB77" s="874"/>
      <c r="AC77" s="874"/>
      <c r="AD77" s="874"/>
      <c r="AE77" s="830"/>
      <c r="AF77" s="875">
        <v>53</v>
      </c>
      <c r="AG77" s="874"/>
      <c r="AH77" s="874"/>
      <c r="AI77" s="874"/>
      <c r="AJ77" s="830"/>
      <c r="AK77" s="875" t="s">
        <v>598</v>
      </c>
      <c r="AL77" s="874"/>
      <c r="AM77" s="874"/>
      <c r="AN77" s="874"/>
      <c r="AO77" s="830"/>
      <c r="AP77" s="875" t="s">
        <v>598</v>
      </c>
      <c r="AQ77" s="874"/>
      <c r="AR77" s="874"/>
      <c r="AS77" s="874"/>
      <c r="AT77" s="830"/>
      <c r="AU77" s="875" t="s">
        <v>598</v>
      </c>
      <c r="AV77" s="874"/>
      <c r="AW77" s="874"/>
      <c r="AX77" s="874"/>
      <c r="AY77" s="830"/>
      <c r="AZ77" s="828"/>
      <c r="BA77" s="828"/>
      <c r="BB77" s="828"/>
      <c r="BC77" s="828"/>
      <c r="BD77" s="829"/>
      <c r="BE77" s="230"/>
      <c r="BF77" s="230"/>
      <c r="BG77" s="230"/>
      <c r="BH77" s="230"/>
      <c r="BI77" s="230"/>
      <c r="BJ77" s="230"/>
      <c r="BK77" s="230"/>
      <c r="BL77" s="230"/>
      <c r="BM77" s="230"/>
      <c r="BN77" s="230"/>
      <c r="BO77" s="230"/>
      <c r="BP77" s="230"/>
      <c r="BQ77" s="227">
        <v>71</v>
      </c>
      <c r="BR77" s="232"/>
      <c r="BS77" s="855"/>
      <c r="BT77" s="856"/>
      <c r="BU77" s="856"/>
      <c r="BV77" s="856"/>
      <c r="BW77" s="856"/>
      <c r="BX77" s="856"/>
      <c r="BY77" s="856"/>
      <c r="BZ77" s="856"/>
      <c r="CA77" s="856"/>
      <c r="CB77" s="856"/>
      <c r="CC77" s="856"/>
      <c r="CD77" s="856"/>
      <c r="CE77" s="856"/>
      <c r="CF77" s="856"/>
      <c r="CG77" s="861"/>
      <c r="CH77" s="858"/>
      <c r="CI77" s="859"/>
      <c r="CJ77" s="859"/>
      <c r="CK77" s="859"/>
      <c r="CL77" s="860"/>
      <c r="CM77" s="858"/>
      <c r="CN77" s="859"/>
      <c r="CO77" s="859"/>
      <c r="CP77" s="859"/>
      <c r="CQ77" s="860"/>
      <c r="CR77" s="858"/>
      <c r="CS77" s="859"/>
      <c r="CT77" s="859"/>
      <c r="CU77" s="859"/>
      <c r="CV77" s="860"/>
      <c r="CW77" s="858"/>
      <c r="CX77" s="859"/>
      <c r="CY77" s="859"/>
      <c r="CZ77" s="859"/>
      <c r="DA77" s="860"/>
      <c r="DB77" s="858"/>
      <c r="DC77" s="859"/>
      <c r="DD77" s="859"/>
      <c r="DE77" s="859"/>
      <c r="DF77" s="860"/>
      <c r="DG77" s="858"/>
      <c r="DH77" s="859"/>
      <c r="DI77" s="859"/>
      <c r="DJ77" s="859"/>
      <c r="DK77" s="860"/>
      <c r="DL77" s="858"/>
      <c r="DM77" s="859"/>
      <c r="DN77" s="859"/>
      <c r="DO77" s="859"/>
      <c r="DP77" s="860"/>
      <c r="DQ77" s="858"/>
      <c r="DR77" s="859"/>
      <c r="DS77" s="859"/>
      <c r="DT77" s="859"/>
      <c r="DU77" s="860"/>
      <c r="DV77" s="855"/>
      <c r="DW77" s="856"/>
      <c r="DX77" s="856"/>
      <c r="DY77" s="856"/>
      <c r="DZ77" s="857"/>
      <c r="EA77" s="219"/>
    </row>
    <row r="78" spans="1:131" ht="26.25" customHeight="1" x14ac:dyDescent="0.15">
      <c r="A78" s="227">
        <v>11</v>
      </c>
      <c r="B78" s="869" t="s">
        <v>596</v>
      </c>
      <c r="C78" s="870"/>
      <c r="D78" s="870"/>
      <c r="E78" s="870"/>
      <c r="F78" s="870"/>
      <c r="G78" s="870"/>
      <c r="H78" s="870"/>
      <c r="I78" s="870"/>
      <c r="J78" s="870"/>
      <c r="K78" s="870"/>
      <c r="L78" s="870"/>
      <c r="M78" s="870"/>
      <c r="N78" s="870"/>
      <c r="O78" s="870"/>
      <c r="P78" s="871"/>
      <c r="Q78" s="872">
        <v>304073</v>
      </c>
      <c r="R78" s="826"/>
      <c r="S78" s="826"/>
      <c r="T78" s="826"/>
      <c r="U78" s="826"/>
      <c r="V78" s="826">
        <v>287894</v>
      </c>
      <c r="W78" s="826"/>
      <c r="X78" s="826"/>
      <c r="Y78" s="826"/>
      <c r="Z78" s="826"/>
      <c r="AA78" s="826">
        <v>16179</v>
      </c>
      <c r="AB78" s="826"/>
      <c r="AC78" s="826"/>
      <c r="AD78" s="826"/>
      <c r="AE78" s="826"/>
      <c r="AF78" s="826">
        <v>16179</v>
      </c>
      <c r="AG78" s="826"/>
      <c r="AH78" s="826"/>
      <c r="AI78" s="826"/>
      <c r="AJ78" s="826"/>
      <c r="AK78" s="826" t="s">
        <v>598</v>
      </c>
      <c r="AL78" s="826"/>
      <c r="AM78" s="826"/>
      <c r="AN78" s="826"/>
      <c r="AO78" s="826"/>
      <c r="AP78" s="826" t="s">
        <v>598</v>
      </c>
      <c r="AQ78" s="826"/>
      <c r="AR78" s="826"/>
      <c r="AS78" s="826"/>
      <c r="AT78" s="826"/>
      <c r="AU78" s="826" t="s">
        <v>598</v>
      </c>
      <c r="AV78" s="826"/>
      <c r="AW78" s="826"/>
      <c r="AX78" s="826"/>
      <c r="AY78" s="826"/>
      <c r="AZ78" s="828"/>
      <c r="BA78" s="828"/>
      <c r="BB78" s="828"/>
      <c r="BC78" s="828"/>
      <c r="BD78" s="829"/>
      <c r="BE78" s="230"/>
      <c r="BF78" s="230"/>
      <c r="BG78" s="230"/>
      <c r="BH78" s="230"/>
      <c r="BI78" s="230"/>
      <c r="BJ78" s="219"/>
      <c r="BK78" s="219"/>
      <c r="BL78" s="219"/>
      <c r="BM78" s="219"/>
      <c r="BN78" s="219"/>
      <c r="BO78" s="230"/>
      <c r="BP78" s="230"/>
      <c r="BQ78" s="227">
        <v>72</v>
      </c>
      <c r="BR78" s="232"/>
      <c r="BS78" s="855"/>
      <c r="BT78" s="856"/>
      <c r="BU78" s="856"/>
      <c r="BV78" s="856"/>
      <c r="BW78" s="856"/>
      <c r="BX78" s="856"/>
      <c r="BY78" s="856"/>
      <c r="BZ78" s="856"/>
      <c r="CA78" s="856"/>
      <c r="CB78" s="856"/>
      <c r="CC78" s="856"/>
      <c r="CD78" s="856"/>
      <c r="CE78" s="856"/>
      <c r="CF78" s="856"/>
      <c r="CG78" s="861"/>
      <c r="CH78" s="858"/>
      <c r="CI78" s="859"/>
      <c r="CJ78" s="859"/>
      <c r="CK78" s="859"/>
      <c r="CL78" s="860"/>
      <c r="CM78" s="858"/>
      <c r="CN78" s="859"/>
      <c r="CO78" s="859"/>
      <c r="CP78" s="859"/>
      <c r="CQ78" s="860"/>
      <c r="CR78" s="858"/>
      <c r="CS78" s="859"/>
      <c r="CT78" s="859"/>
      <c r="CU78" s="859"/>
      <c r="CV78" s="860"/>
      <c r="CW78" s="858"/>
      <c r="CX78" s="859"/>
      <c r="CY78" s="859"/>
      <c r="CZ78" s="859"/>
      <c r="DA78" s="860"/>
      <c r="DB78" s="858"/>
      <c r="DC78" s="859"/>
      <c r="DD78" s="859"/>
      <c r="DE78" s="859"/>
      <c r="DF78" s="860"/>
      <c r="DG78" s="858"/>
      <c r="DH78" s="859"/>
      <c r="DI78" s="859"/>
      <c r="DJ78" s="859"/>
      <c r="DK78" s="860"/>
      <c r="DL78" s="858"/>
      <c r="DM78" s="859"/>
      <c r="DN78" s="859"/>
      <c r="DO78" s="859"/>
      <c r="DP78" s="860"/>
      <c r="DQ78" s="858"/>
      <c r="DR78" s="859"/>
      <c r="DS78" s="859"/>
      <c r="DT78" s="859"/>
      <c r="DU78" s="860"/>
      <c r="DV78" s="855"/>
      <c r="DW78" s="856"/>
      <c r="DX78" s="856"/>
      <c r="DY78" s="856"/>
      <c r="DZ78" s="857"/>
      <c r="EA78" s="219"/>
    </row>
    <row r="79" spans="1:131" ht="26.25" customHeight="1" x14ac:dyDescent="0.15">
      <c r="A79" s="227">
        <v>12</v>
      </c>
      <c r="B79" s="869" t="s">
        <v>597</v>
      </c>
      <c r="C79" s="870"/>
      <c r="D79" s="870"/>
      <c r="E79" s="870"/>
      <c r="F79" s="870"/>
      <c r="G79" s="870"/>
      <c r="H79" s="870"/>
      <c r="I79" s="870"/>
      <c r="J79" s="870"/>
      <c r="K79" s="870"/>
      <c r="L79" s="870"/>
      <c r="M79" s="870"/>
      <c r="N79" s="870"/>
      <c r="O79" s="870"/>
      <c r="P79" s="871"/>
      <c r="Q79" s="872">
        <v>192</v>
      </c>
      <c r="R79" s="826"/>
      <c r="S79" s="826"/>
      <c r="T79" s="826"/>
      <c r="U79" s="826"/>
      <c r="V79" s="826">
        <v>185</v>
      </c>
      <c r="W79" s="826"/>
      <c r="X79" s="826"/>
      <c r="Y79" s="826"/>
      <c r="Z79" s="826"/>
      <c r="AA79" s="826">
        <v>7</v>
      </c>
      <c r="AB79" s="826"/>
      <c r="AC79" s="826"/>
      <c r="AD79" s="826"/>
      <c r="AE79" s="826"/>
      <c r="AF79" s="826">
        <v>7</v>
      </c>
      <c r="AG79" s="826"/>
      <c r="AH79" s="826"/>
      <c r="AI79" s="826"/>
      <c r="AJ79" s="826"/>
      <c r="AK79" s="826" t="s">
        <v>598</v>
      </c>
      <c r="AL79" s="826"/>
      <c r="AM79" s="826"/>
      <c r="AN79" s="826"/>
      <c r="AO79" s="826"/>
      <c r="AP79" s="826" t="s">
        <v>598</v>
      </c>
      <c r="AQ79" s="826"/>
      <c r="AR79" s="826"/>
      <c r="AS79" s="826"/>
      <c r="AT79" s="826"/>
      <c r="AU79" s="826" t="s">
        <v>598</v>
      </c>
      <c r="AV79" s="826"/>
      <c r="AW79" s="826"/>
      <c r="AX79" s="826"/>
      <c r="AY79" s="826"/>
      <c r="AZ79" s="828"/>
      <c r="BA79" s="828"/>
      <c r="BB79" s="828"/>
      <c r="BC79" s="828"/>
      <c r="BD79" s="829"/>
      <c r="BE79" s="230"/>
      <c r="BF79" s="230"/>
      <c r="BG79" s="230"/>
      <c r="BH79" s="230"/>
      <c r="BI79" s="230"/>
      <c r="BJ79" s="219"/>
      <c r="BK79" s="219"/>
      <c r="BL79" s="219"/>
      <c r="BM79" s="219"/>
      <c r="BN79" s="219"/>
      <c r="BO79" s="230"/>
      <c r="BP79" s="230"/>
      <c r="BQ79" s="227">
        <v>73</v>
      </c>
      <c r="BR79" s="232"/>
      <c r="BS79" s="855"/>
      <c r="BT79" s="856"/>
      <c r="BU79" s="856"/>
      <c r="BV79" s="856"/>
      <c r="BW79" s="856"/>
      <c r="BX79" s="856"/>
      <c r="BY79" s="856"/>
      <c r="BZ79" s="856"/>
      <c r="CA79" s="856"/>
      <c r="CB79" s="856"/>
      <c r="CC79" s="856"/>
      <c r="CD79" s="856"/>
      <c r="CE79" s="856"/>
      <c r="CF79" s="856"/>
      <c r="CG79" s="861"/>
      <c r="CH79" s="858"/>
      <c r="CI79" s="859"/>
      <c r="CJ79" s="859"/>
      <c r="CK79" s="859"/>
      <c r="CL79" s="860"/>
      <c r="CM79" s="858"/>
      <c r="CN79" s="859"/>
      <c r="CO79" s="859"/>
      <c r="CP79" s="859"/>
      <c r="CQ79" s="860"/>
      <c r="CR79" s="858"/>
      <c r="CS79" s="859"/>
      <c r="CT79" s="859"/>
      <c r="CU79" s="859"/>
      <c r="CV79" s="860"/>
      <c r="CW79" s="858"/>
      <c r="CX79" s="859"/>
      <c r="CY79" s="859"/>
      <c r="CZ79" s="859"/>
      <c r="DA79" s="860"/>
      <c r="DB79" s="858"/>
      <c r="DC79" s="859"/>
      <c r="DD79" s="859"/>
      <c r="DE79" s="859"/>
      <c r="DF79" s="860"/>
      <c r="DG79" s="858"/>
      <c r="DH79" s="859"/>
      <c r="DI79" s="859"/>
      <c r="DJ79" s="859"/>
      <c r="DK79" s="860"/>
      <c r="DL79" s="858"/>
      <c r="DM79" s="859"/>
      <c r="DN79" s="859"/>
      <c r="DO79" s="859"/>
      <c r="DP79" s="860"/>
      <c r="DQ79" s="858"/>
      <c r="DR79" s="859"/>
      <c r="DS79" s="859"/>
      <c r="DT79" s="859"/>
      <c r="DU79" s="860"/>
      <c r="DV79" s="855"/>
      <c r="DW79" s="856"/>
      <c r="DX79" s="856"/>
      <c r="DY79" s="856"/>
      <c r="DZ79" s="857"/>
      <c r="EA79" s="219"/>
    </row>
    <row r="80" spans="1:131" ht="26.25" customHeight="1" x14ac:dyDescent="0.15">
      <c r="A80" s="227">
        <v>13</v>
      </c>
      <c r="B80" s="869"/>
      <c r="C80" s="870"/>
      <c r="D80" s="870"/>
      <c r="E80" s="870"/>
      <c r="F80" s="870"/>
      <c r="G80" s="870"/>
      <c r="H80" s="870"/>
      <c r="I80" s="870"/>
      <c r="J80" s="870"/>
      <c r="K80" s="870"/>
      <c r="L80" s="870"/>
      <c r="M80" s="870"/>
      <c r="N80" s="870"/>
      <c r="O80" s="870"/>
      <c r="P80" s="871"/>
      <c r="Q80" s="872"/>
      <c r="R80" s="826"/>
      <c r="S80" s="826"/>
      <c r="T80" s="826"/>
      <c r="U80" s="826"/>
      <c r="V80" s="826"/>
      <c r="W80" s="826"/>
      <c r="X80" s="826"/>
      <c r="Y80" s="826"/>
      <c r="Z80" s="826"/>
      <c r="AA80" s="826"/>
      <c r="AB80" s="826"/>
      <c r="AC80" s="826"/>
      <c r="AD80" s="826"/>
      <c r="AE80" s="826"/>
      <c r="AF80" s="826"/>
      <c r="AG80" s="826"/>
      <c r="AH80" s="826"/>
      <c r="AI80" s="826"/>
      <c r="AJ80" s="826"/>
      <c r="AK80" s="826"/>
      <c r="AL80" s="826"/>
      <c r="AM80" s="826"/>
      <c r="AN80" s="826"/>
      <c r="AO80" s="826"/>
      <c r="AP80" s="826"/>
      <c r="AQ80" s="826"/>
      <c r="AR80" s="826"/>
      <c r="AS80" s="826"/>
      <c r="AT80" s="826"/>
      <c r="AU80" s="826"/>
      <c r="AV80" s="826"/>
      <c r="AW80" s="826"/>
      <c r="AX80" s="826"/>
      <c r="AY80" s="826"/>
      <c r="AZ80" s="828"/>
      <c r="BA80" s="828"/>
      <c r="BB80" s="828"/>
      <c r="BC80" s="828"/>
      <c r="BD80" s="829"/>
      <c r="BE80" s="230"/>
      <c r="BF80" s="230"/>
      <c r="BG80" s="230"/>
      <c r="BH80" s="230"/>
      <c r="BI80" s="230"/>
      <c r="BJ80" s="230"/>
      <c r="BK80" s="230"/>
      <c r="BL80" s="230"/>
      <c r="BM80" s="230"/>
      <c r="BN80" s="230"/>
      <c r="BO80" s="230"/>
      <c r="BP80" s="230"/>
      <c r="BQ80" s="227">
        <v>74</v>
      </c>
      <c r="BR80" s="232"/>
      <c r="BS80" s="855"/>
      <c r="BT80" s="856"/>
      <c r="BU80" s="856"/>
      <c r="BV80" s="856"/>
      <c r="BW80" s="856"/>
      <c r="BX80" s="856"/>
      <c r="BY80" s="856"/>
      <c r="BZ80" s="856"/>
      <c r="CA80" s="856"/>
      <c r="CB80" s="856"/>
      <c r="CC80" s="856"/>
      <c r="CD80" s="856"/>
      <c r="CE80" s="856"/>
      <c r="CF80" s="856"/>
      <c r="CG80" s="861"/>
      <c r="CH80" s="858"/>
      <c r="CI80" s="859"/>
      <c r="CJ80" s="859"/>
      <c r="CK80" s="859"/>
      <c r="CL80" s="860"/>
      <c r="CM80" s="858"/>
      <c r="CN80" s="859"/>
      <c r="CO80" s="859"/>
      <c r="CP80" s="859"/>
      <c r="CQ80" s="860"/>
      <c r="CR80" s="858"/>
      <c r="CS80" s="859"/>
      <c r="CT80" s="859"/>
      <c r="CU80" s="859"/>
      <c r="CV80" s="860"/>
      <c r="CW80" s="858"/>
      <c r="CX80" s="859"/>
      <c r="CY80" s="859"/>
      <c r="CZ80" s="859"/>
      <c r="DA80" s="860"/>
      <c r="DB80" s="858"/>
      <c r="DC80" s="859"/>
      <c r="DD80" s="859"/>
      <c r="DE80" s="859"/>
      <c r="DF80" s="860"/>
      <c r="DG80" s="858"/>
      <c r="DH80" s="859"/>
      <c r="DI80" s="859"/>
      <c r="DJ80" s="859"/>
      <c r="DK80" s="860"/>
      <c r="DL80" s="858"/>
      <c r="DM80" s="859"/>
      <c r="DN80" s="859"/>
      <c r="DO80" s="859"/>
      <c r="DP80" s="860"/>
      <c r="DQ80" s="858"/>
      <c r="DR80" s="859"/>
      <c r="DS80" s="859"/>
      <c r="DT80" s="859"/>
      <c r="DU80" s="860"/>
      <c r="DV80" s="855"/>
      <c r="DW80" s="856"/>
      <c r="DX80" s="856"/>
      <c r="DY80" s="856"/>
      <c r="DZ80" s="857"/>
      <c r="EA80" s="219"/>
    </row>
    <row r="81" spans="1:131" ht="26.25" customHeight="1" x14ac:dyDescent="0.15">
      <c r="A81" s="227">
        <v>14</v>
      </c>
      <c r="B81" s="869"/>
      <c r="C81" s="870"/>
      <c r="D81" s="870"/>
      <c r="E81" s="870"/>
      <c r="F81" s="870"/>
      <c r="G81" s="870"/>
      <c r="H81" s="870"/>
      <c r="I81" s="870"/>
      <c r="J81" s="870"/>
      <c r="K81" s="870"/>
      <c r="L81" s="870"/>
      <c r="M81" s="870"/>
      <c r="N81" s="870"/>
      <c r="O81" s="870"/>
      <c r="P81" s="871"/>
      <c r="Q81" s="872"/>
      <c r="R81" s="826"/>
      <c r="S81" s="826"/>
      <c r="T81" s="826"/>
      <c r="U81" s="826"/>
      <c r="V81" s="826"/>
      <c r="W81" s="826"/>
      <c r="X81" s="826"/>
      <c r="Y81" s="826"/>
      <c r="Z81" s="826"/>
      <c r="AA81" s="826"/>
      <c r="AB81" s="826"/>
      <c r="AC81" s="826"/>
      <c r="AD81" s="826"/>
      <c r="AE81" s="826"/>
      <c r="AF81" s="826"/>
      <c r="AG81" s="826"/>
      <c r="AH81" s="826"/>
      <c r="AI81" s="826"/>
      <c r="AJ81" s="826"/>
      <c r="AK81" s="826"/>
      <c r="AL81" s="826"/>
      <c r="AM81" s="826"/>
      <c r="AN81" s="826"/>
      <c r="AO81" s="826"/>
      <c r="AP81" s="826"/>
      <c r="AQ81" s="826"/>
      <c r="AR81" s="826"/>
      <c r="AS81" s="826"/>
      <c r="AT81" s="826"/>
      <c r="AU81" s="826"/>
      <c r="AV81" s="826"/>
      <c r="AW81" s="826"/>
      <c r="AX81" s="826"/>
      <c r="AY81" s="826"/>
      <c r="AZ81" s="828"/>
      <c r="BA81" s="828"/>
      <c r="BB81" s="828"/>
      <c r="BC81" s="828"/>
      <c r="BD81" s="829"/>
      <c r="BE81" s="230"/>
      <c r="BF81" s="230"/>
      <c r="BG81" s="230"/>
      <c r="BH81" s="230"/>
      <c r="BI81" s="230"/>
      <c r="BJ81" s="230"/>
      <c r="BK81" s="230"/>
      <c r="BL81" s="230"/>
      <c r="BM81" s="230"/>
      <c r="BN81" s="230"/>
      <c r="BO81" s="230"/>
      <c r="BP81" s="230"/>
      <c r="BQ81" s="227">
        <v>75</v>
      </c>
      <c r="BR81" s="232"/>
      <c r="BS81" s="855"/>
      <c r="BT81" s="856"/>
      <c r="BU81" s="856"/>
      <c r="BV81" s="856"/>
      <c r="BW81" s="856"/>
      <c r="BX81" s="856"/>
      <c r="BY81" s="856"/>
      <c r="BZ81" s="856"/>
      <c r="CA81" s="856"/>
      <c r="CB81" s="856"/>
      <c r="CC81" s="856"/>
      <c r="CD81" s="856"/>
      <c r="CE81" s="856"/>
      <c r="CF81" s="856"/>
      <c r="CG81" s="861"/>
      <c r="CH81" s="858"/>
      <c r="CI81" s="859"/>
      <c r="CJ81" s="859"/>
      <c r="CK81" s="859"/>
      <c r="CL81" s="860"/>
      <c r="CM81" s="858"/>
      <c r="CN81" s="859"/>
      <c r="CO81" s="859"/>
      <c r="CP81" s="859"/>
      <c r="CQ81" s="860"/>
      <c r="CR81" s="858"/>
      <c r="CS81" s="859"/>
      <c r="CT81" s="859"/>
      <c r="CU81" s="859"/>
      <c r="CV81" s="860"/>
      <c r="CW81" s="858"/>
      <c r="CX81" s="859"/>
      <c r="CY81" s="859"/>
      <c r="CZ81" s="859"/>
      <c r="DA81" s="860"/>
      <c r="DB81" s="858"/>
      <c r="DC81" s="859"/>
      <c r="DD81" s="859"/>
      <c r="DE81" s="859"/>
      <c r="DF81" s="860"/>
      <c r="DG81" s="858"/>
      <c r="DH81" s="859"/>
      <c r="DI81" s="859"/>
      <c r="DJ81" s="859"/>
      <c r="DK81" s="860"/>
      <c r="DL81" s="858"/>
      <c r="DM81" s="859"/>
      <c r="DN81" s="859"/>
      <c r="DO81" s="859"/>
      <c r="DP81" s="860"/>
      <c r="DQ81" s="858"/>
      <c r="DR81" s="859"/>
      <c r="DS81" s="859"/>
      <c r="DT81" s="859"/>
      <c r="DU81" s="860"/>
      <c r="DV81" s="855"/>
      <c r="DW81" s="856"/>
      <c r="DX81" s="856"/>
      <c r="DY81" s="856"/>
      <c r="DZ81" s="857"/>
      <c r="EA81" s="219"/>
    </row>
    <row r="82" spans="1:131" ht="26.25" customHeight="1" x14ac:dyDescent="0.15">
      <c r="A82" s="227">
        <v>15</v>
      </c>
      <c r="B82" s="869"/>
      <c r="C82" s="870"/>
      <c r="D82" s="870"/>
      <c r="E82" s="870"/>
      <c r="F82" s="870"/>
      <c r="G82" s="870"/>
      <c r="H82" s="870"/>
      <c r="I82" s="870"/>
      <c r="J82" s="870"/>
      <c r="K82" s="870"/>
      <c r="L82" s="870"/>
      <c r="M82" s="870"/>
      <c r="N82" s="870"/>
      <c r="O82" s="870"/>
      <c r="P82" s="871"/>
      <c r="Q82" s="872"/>
      <c r="R82" s="826"/>
      <c r="S82" s="826"/>
      <c r="T82" s="826"/>
      <c r="U82" s="826"/>
      <c r="V82" s="826"/>
      <c r="W82" s="826"/>
      <c r="X82" s="826"/>
      <c r="Y82" s="826"/>
      <c r="Z82" s="826"/>
      <c r="AA82" s="826"/>
      <c r="AB82" s="826"/>
      <c r="AC82" s="826"/>
      <c r="AD82" s="826"/>
      <c r="AE82" s="826"/>
      <c r="AF82" s="826"/>
      <c r="AG82" s="826"/>
      <c r="AH82" s="826"/>
      <c r="AI82" s="826"/>
      <c r="AJ82" s="826"/>
      <c r="AK82" s="826"/>
      <c r="AL82" s="826"/>
      <c r="AM82" s="826"/>
      <c r="AN82" s="826"/>
      <c r="AO82" s="826"/>
      <c r="AP82" s="826"/>
      <c r="AQ82" s="826"/>
      <c r="AR82" s="826"/>
      <c r="AS82" s="826"/>
      <c r="AT82" s="826"/>
      <c r="AU82" s="826"/>
      <c r="AV82" s="826"/>
      <c r="AW82" s="826"/>
      <c r="AX82" s="826"/>
      <c r="AY82" s="826"/>
      <c r="AZ82" s="828"/>
      <c r="BA82" s="828"/>
      <c r="BB82" s="828"/>
      <c r="BC82" s="828"/>
      <c r="BD82" s="829"/>
      <c r="BE82" s="230"/>
      <c r="BF82" s="230"/>
      <c r="BG82" s="230"/>
      <c r="BH82" s="230"/>
      <c r="BI82" s="230"/>
      <c r="BJ82" s="230"/>
      <c r="BK82" s="230"/>
      <c r="BL82" s="230"/>
      <c r="BM82" s="230"/>
      <c r="BN82" s="230"/>
      <c r="BO82" s="230"/>
      <c r="BP82" s="230"/>
      <c r="BQ82" s="227">
        <v>76</v>
      </c>
      <c r="BR82" s="232"/>
      <c r="BS82" s="855"/>
      <c r="BT82" s="856"/>
      <c r="BU82" s="856"/>
      <c r="BV82" s="856"/>
      <c r="BW82" s="856"/>
      <c r="BX82" s="856"/>
      <c r="BY82" s="856"/>
      <c r="BZ82" s="856"/>
      <c r="CA82" s="856"/>
      <c r="CB82" s="856"/>
      <c r="CC82" s="856"/>
      <c r="CD82" s="856"/>
      <c r="CE82" s="856"/>
      <c r="CF82" s="856"/>
      <c r="CG82" s="861"/>
      <c r="CH82" s="858"/>
      <c r="CI82" s="859"/>
      <c r="CJ82" s="859"/>
      <c r="CK82" s="859"/>
      <c r="CL82" s="860"/>
      <c r="CM82" s="858"/>
      <c r="CN82" s="859"/>
      <c r="CO82" s="859"/>
      <c r="CP82" s="859"/>
      <c r="CQ82" s="860"/>
      <c r="CR82" s="858"/>
      <c r="CS82" s="859"/>
      <c r="CT82" s="859"/>
      <c r="CU82" s="859"/>
      <c r="CV82" s="860"/>
      <c r="CW82" s="858"/>
      <c r="CX82" s="859"/>
      <c r="CY82" s="859"/>
      <c r="CZ82" s="859"/>
      <c r="DA82" s="860"/>
      <c r="DB82" s="858"/>
      <c r="DC82" s="859"/>
      <c r="DD82" s="859"/>
      <c r="DE82" s="859"/>
      <c r="DF82" s="860"/>
      <c r="DG82" s="858"/>
      <c r="DH82" s="859"/>
      <c r="DI82" s="859"/>
      <c r="DJ82" s="859"/>
      <c r="DK82" s="860"/>
      <c r="DL82" s="858"/>
      <c r="DM82" s="859"/>
      <c r="DN82" s="859"/>
      <c r="DO82" s="859"/>
      <c r="DP82" s="860"/>
      <c r="DQ82" s="858"/>
      <c r="DR82" s="859"/>
      <c r="DS82" s="859"/>
      <c r="DT82" s="859"/>
      <c r="DU82" s="860"/>
      <c r="DV82" s="855"/>
      <c r="DW82" s="856"/>
      <c r="DX82" s="856"/>
      <c r="DY82" s="856"/>
      <c r="DZ82" s="857"/>
      <c r="EA82" s="219"/>
    </row>
    <row r="83" spans="1:131" ht="26.25" customHeight="1" x14ac:dyDescent="0.15">
      <c r="A83" s="227">
        <v>16</v>
      </c>
      <c r="B83" s="869"/>
      <c r="C83" s="870"/>
      <c r="D83" s="870"/>
      <c r="E83" s="870"/>
      <c r="F83" s="870"/>
      <c r="G83" s="870"/>
      <c r="H83" s="870"/>
      <c r="I83" s="870"/>
      <c r="J83" s="870"/>
      <c r="K83" s="870"/>
      <c r="L83" s="870"/>
      <c r="M83" s="870"/>
      <c r="N83" s="870"/>
      <c r="O83" s="870"/>
      <c r="P83" s="871"/>
      <c r="Q83" s="872"/>
      <c r="R83" s="826"/>
      <c r="S83" s="826"/>
      <c r="T83" s="826"/>
      <c r="U83" s="826"/>
      <c r="V83" s="826"/>
      <c r="W83" s="826"/>
      <c r="X83" s="826"/>
      <c r="Y83" s="826"/>
      <c r="Z83" s="826"/>
      <c r="AA83" s="826"/>
      <c r="AB83" s="826"/>
      <c r="AC83" s="826"/>
      <c r="AD83" s="826"/>
      <c r="AE83" s="826"/>
      <c r="AF83" s="826"/>
      <c r="AG83" s="826"/>
      <c r="AH83" s="826"/>
      <c r="AI83" s="826"/>
      <c r="AJ83" s="826"/>
      <c r="AK83" s="826"/>
      <c r="AL83" s="826"/>
      <c r="AM83" s="826"/>
      <c r="AN83" s="826"/>
      <c r="AO83" s="826"/>
      <c r="AP83" s="826"/>
      <c r="AQ83" s="826"/>
      <c r="AR83" s="826"/>
      <c r="AS83" s="826"/>
      <c r="AT83" s="826"/>
      <c r="AU83" s="826"/>
      <c r="AV83" s="826"/>
      <c r="AW83" s="826"/>
      <c r="AX83" s="826"/>
      <c r="AY83" s="826"/>
      <c r="AZ83" s="828"/>
      <c r="BA83" s="828"/>
      <c r="BB83" s="828"/>
      <c r="BC83" s="828"/>
      <c r="BD83" s="829"/>
      <c r="BE83" s="230"/>
      <c r="BF83" s="230"/>
      <c r="BG83" s="230"/>
      <c r="BH83" s="230"/>
      <c r="BI83" s="230"/>
      <c r="BJ83" s="230"/>
      <c r="BK83" s="230"/>
      <c r="BL83" s="230"/>
      <c r="BM83" s="230"/>
      <c r="BN83" s="230"/>
      <c r="BO83" s="230"/>
      <c r="BP83" s="230"/>
      <c r="BQ83" s="227">
        <v>77</v>
      </c>
      <c r="BR83" s="232"/>
      <c r="BS83" s="855"/>
      <c r="BT83" s="856"/>
      <c r="BU83" s="856"/>
      <c r="BV83" s="856"/>
      <c r="BW83" s="856"/>
      <c r="BX83" s="856"/>
      <c r="BY83" s="856"/>
      <c r="BZ83" s="856"/>
      <c r="CA83" s="856"/>
      <c r="CB83" s="856"/>
      <c r="CC83" s="856"/>
      <c r="CD83" s="856"/>
      <c r="CE83" s="856"/>
      <c r="CF83" s="856"/>
      <c r="CG83" s="861"/>
      <c r="CH83" s="858"/>
      <c r="CI83" s="859"/>
      <c r="CJ83" s="859"/>
      <c r="CK83" s="859"/>
      <c r="CL83" s="860"/>
      <c r="CM83" s="858"/>
      <c r="CN83" s="859"/>
      <c r="CO83" s="859"/>
      <c r="CP83" s="859"/>
      <c r="CQ83" s="860"/>
      <c r="CR83" s="858"/>
      <c r="CS83" s="859"/>
      <c r="CT83" s="859"/>
      <c r="CU83" s="859"/>
      <c r="CV83" s="860"/>
      <c r="CW83" s="858"/>
      <c r="CX83" s="859"/>
      <c r="CY83" s="859"/>
      <c r="CZ83" s="859"/>
      <c r="DA83" s="860"/>
      <c r="DB83" s="858"/>
      <c r="DC83" s="859"/>
      <c r="DD83" s="859"/>
      <c r="DE83" s="859"/>
      <c r="DF83" s="860"/>
      <c r="DG83" s="858"/>
      <c r="DH83" s="859"/>
      <c r="DI83" s="859"/>
      <c r="DJ83" s="859"/>
      <c r="DK83" s="860"/>
      <c r="DL83" s="858"/>
      <c r="DM83" s="859"/>
      <c r="DN83" s="859"/>
      <c r="DO83" s="859"/>
      <c r="DP83" s="860"/>
      <c r="DQ83" s="858"/>
      <c r="DR83" s="859"/>
      <c r="DS83" s="859"/>
      <c r="DT83" s="859"/>
      <c r="DU83" s="860"/>
      <c r="DV83" s="855"/>
      <c r="DW83" s="856"/>
      <c r="DX83" s="856"/>
      <c r="DY83" s="856"/>
      <c r="DZ83" s="857"/>
      <c r="EA83" s="219"/>
    </row>
    <row r="84" spans="1:131" ht="26.25" customHeight="1" x14ac:dyDescent="0.15">
      <c r="A84" s="227">
        <v>17</v>
      </c>
      <c r="B84" s="869"/>
      <c r="C84" s="870"/>
      <c r="D84" s="870"/>
      <c r="E84" s="870"/>
      <c r="F84" s="870"/>
      <c r="G84" s="870"/>
      <c r="H84" s="870"/>
      <c r="I84" s="870"/>
      <c r="J84" s="870"/>
      <c r="K84" s="870"/>
      <c r="L84" s="870"/>
      <c r="M84" s="870"/>
      <c r="N84" s="870"/>
      <c r="O84" s="870"/>
      <c r="P84" s="871"/>
      <c r="Q84" s="872"/>
      <c r="R84" s="826"/>
      <c r="S84" s="826"/>
      <c r="T84" s="826"/>
      <c r="U84" s="826"/>
      <c r="V84" s="826"/>
      <c r="W84" s="826"/>
      <c r="X84" s="826"/>
      <c r="Y84" s="826"/>
      <c r="Z84" s="826"/>
      <c r="AA84" s="826"/>
      <c r="AB84" s="826"/>
      <c r="AC84" s="826"/>
      <c r="AD84" s="826"/>
      <c r="AE84" s="826"/>
      <c r="AF84" s="826"/>
      <c r="AG84" s="826"/>
      <c r="AH84" s="826"/>
      <c r="AI84" s="826"/>
      <c r="AJ84" s="826"/>
      <c r="AK84" s="826"/>
      <c r="AL84" s="826"/>
      <c r="AM84" s="826"/>
      <c r="AN84" s="826"/>
      <c r="AO84" s="826"/>
      <c r="AP84" s="826"/>
      <c r="AQ84" s="826"/>
      <c r="AR84" s="826"/>
      <c r="AS84" s="826"/>
      <c r="AT84" s="826"/>
      <c r="AU84" s="826"/>
      <c r="AV84" s="826"/>
      <c r="AW84" s="826"/>
      <c r="AX84" s="826"/>
      <c r="AY84" s="826"/>
      <c r="AZ84" s="828"/>
      <c r="BA84" s="828"/>
      <c r="BB84" s="828"/>
      <c r="BC84" s="828"/>
      <c r="BD84" s="829"/>
      <c r="BE84" s="230"/>
      <c r="BF84" s="230"/>
      <c r="BG84" s="230"/>
      <c r="BH84" s="230"/>
      <c r="BI84" s="230"/>
      <c r="BJ84" s="230"/>
      <c r="BK84" s="230"/>
      <c r="BL84" s="230"/>
      <c r="BM84" s="230"/>
      <c r="BN84" s="230"/>
      <c r="BO84" s="230"/>
      <c r="BP84" s="230"/>
      <c r="BQ84" s="227">
        <v>78</v>
      </c>
      <c r="BR84" s="232"/>
      <c r="BS84" s="855"/>
      <c r="BT84" s="856"/>
      <c r="BU84" s="856"/>
      <c r="BV84" s="856"/>
      <c r="BW84" s="856"/>
      <c r="BX84" s="856"/>
      <c r="BY84" s="856"/>
      <c r="BZ84" s="856"/>
      <c r="CA84" s="856"/>
      <c r="CB84" s="856"/>
      <c r="CC84" s="856"/>
      <c r="CD84" s="856"/>
      <c r="CE84" s="856"/>
      <c r="CF84" s="856"/>
      <c r="CG84" s="861"/>
      <c r="CH84" s="858"/>
      <c r="CI84" s="859"/>
      <c r="CJ84" s="859"/>
      <c r="CK84" s="859"/>
      <c r="CL84" s="860"/>
      <c r="CM84" s="858"/>
      <c r="CN84" s="859"/>
      <c r="CO84" s="859"/>
      <c r="CP84" s="859"/>
      <c r="CQ84" s="860"/>
      <c r="CR84" s="858"/>
      <c r="CS84" s="859"/>
      <c r="CT84" s="859"/>
      <c r="CU84" s="859"/>
      <c r="CV84" s="860"/>
      <c r="CW84" s="858"/>
      <c r="CX84" s="859"/>
      <c r="CY84" s="859"/>
      <c r="CZ84" s="859"/>
      <c r="DA84" s="860"/>
      <c r="DB84" s="858"/>
      <c r="DC84" s="859"/>
      <c r="DD84" s="859"/>
      <c r="DE84" s="859"/>
      <c r="DF84" s="860"/>
      <c r="DG84" s="858"/>
      <c r="DH84" s="859"/>
      <c r="DI84" s="859"/>
      <c r="DJ84" s="859"/>
      <c r="DK84" s="860"/>
      <c r="DL84" s="858"/>
      <c r="DM84" s="859"/>
      <c r="DN84" s="859"/>
      <c r="DO84" s="859"/>
      <c r="DP84" s="860"/>
      <c r="DQ84" s="858"/>
      <c r="DR84" s="859"/>
      <c r="DS84" s="859"/>
      <c r="DT84" s="859"/>
      <c r="DU84" s="860"/>
      <c r="DV84" s="855"/>
      <c r="DW84" s="856"/>
      <c r="DX84" s="856"/>
      <c r="DY84" s="856"/>
      <c r="DZ84" s="857"/>
      <c r="EA84" s="219"/>
    </row>
    <row r="85" spans="1:131" ht="26.25" customHeight="1" x14ac:dyDescent="0.15">
      <c r="A85" s="227">
        <v>18</v>
      </c>
      <c r="B85" s="869"/>
      <c r="C85" s="870"/>
      <c r="D85" s="870"/>
      <c r="E85" s="870"/>
      <c r="F85" s="870"/>
      <c r="G85" s="870"/>
      <c r="H85" s="870"/>
      <c r="I85" s="870"/>
      <c r="J85" s="870"/>
      <c r="K85" s="870"/>
      <c r="L85" s="870"/>
      <c r="M85" s="870"/>
      <c r="N85" s="870"/>
      <c r="O85" s="870"/>
      <c r="P85" s="871"/>
      <c r="Q85" s="872"/>
      <c r="R85" s="826"/>
      <c r="S85" s="826"/>
      <c r="T85" s="826"/>
      <c r="U85" s="826"/>
      <c r="V85" s="826"/>
      <c r="W85" s="826"/>
      <c r="X85" s="826"/>
      <c r="Y85" s="826"/>
      <c r="Z85" s="826"/>
      <c r="AA85" s="826"/>
      <c r="AB85" s="826"/>
      <c r="AC85" s="826"/>
      <c r="AD85" s="826"/>
      <c r="AE85" s="826"/>
      <c r="AF85" s="826"/>
      <c r="AG85" s="826"/>
      <c r="AH85" s="826"/>
      <c r="AI85" s="826"/>
      <c r="AJ85" s="826"/>
      <c r="AK85" s="826"/>
      <c r="AL85" s="826"/>
      <c r="AM85" s="826"/>
      <c r="AN85" s="826"/>
      <c r="AO85" s="826"/>
      <c r="AP85" s="826"/>
      <c r="AQ85" s="826"/>
      <c r="AR85" s="826"/>
      <c r="AS85" s="826"/>
      <c r="AT85" s="826"/>
      <c r="AU85" s="826"/>
      <c r="AV85" s="826"/>
      <c r="AW85" s="826"/>
      <c r="AX85" s="826"/>
      <c r="AY85" s="826"/>
      <c r="AZ85" s="828"/>
      <c r="BA85" s="828"/>
      <c r="BB85" s="828"/>
      <c r="BC85" s="828"/>
      <c r="BD85" s="829"/>
      <c r="BE85" s="230"/>
      <c r="BF85" s="230"/>
      <c r="BG85" s="230"/>
      <c r="BH85" s="230"/>
      <c r="BI85" s="230"/>
      <c r="BJ85" s="230"/>
      <c r="BK85" s="230"/>
      <c r="BL85" s="230"/>
      <c r="BM85" s="230"/>
      <c r="BN85" s="230"/>
      <c r="BO85" s="230"/>
      <c r="BP85" s="230"/>
      <c r="BQ85" s="227">
        <v>79</v>
      </c>
      <c r="BR85" s="232"/>
      <c r="BS85" s="855"/>
      <c r="BT85" s="856"/>
      <c r="BU85" s="856"/>
      <c r="BV85" s="856"/>
      <c r="BW85" s="856"/>
      <c r="BX85" s="856"/>
      <c r="BY85" s="856"/>
      <c r="BZ85" s="856"/>
      <c r="CA85" s="856"/>
      <c r="CB85" s="856"/>
      <c r="CC85" s="856"/>
      <c r="CD85" s="856"/>
      <c r="CE85" s="856"/>
      <c r="CF85" s="856"/>
      <c r="CG85" s="861"/>
      <c r="CH85" s="858"/>
      <c r="CI85" s="859"/>
      <c r="CJ85" s="859"/>
      <c r="CK85" s="859"/>
      <c r="CL85" s="860"/>
      <c r="CM85" s="858"/>
      <c r="CN85" s="859"/>
      <c r="CO85" s="859"/>
      <c r="CP85" s="859"/>
      <c r="CQ85" s="860"/>
      <c r="CR85" s="858"/>
      <c r="CS85" s="859"/>
      <c r="CT85" s="859"/>
      <c r="CU85" s="859"/>
      <c r="CV85" s="860"/>
      <c r="CW85" s="858"/>
      <c r="CX85" s="859"/>
      <c r="CY85" s="859"/>
      <c r="CZ85" s="859"/>
      <c r="DA85" s="860"/>
      <c r="DB85" s="858"/>
      <c r="DC85" s="859"/>
      <c r="DD85" s="859"/>
      <c r="DE85" s="859"/>
      <c r="DF85" s="860"/>
      <c r="DG85" s="858"/>
      <c r="DH85" s="859"/>
      <c r="DI85" s="859"/>
      <c r="DJ85" s="859"/>
      <c r="DK85" s="860"/>
      <c r="DL85" s="858"/>
      <c r="DM85" s="859"/>
      <c r="DN85" s="859"/>
      <c r="DO85" s="859"/>
      <c r="DP85" s="860"/>
      <c r="DQ85" s="858"/>
      <c r="DR85" s="859"/>
      <c r="DS85" s="859"/>
      <c r="DT85" s="859"/>
      <c r="DU85" s="860"/>
      <c r="DV85" s="855"/>
      <c r="DW85" s="856"/>
      <c r="DX85" s="856"/>
      <c r="DY85" s="856"/>
      <c r="DZ85" s="857"/>
      <c r="EA85" s="219"/>
    </row>
    <row r="86" spans="1:131" ht="26.25" customHeight="1" x14ac:dyDescent="0.15">
      <c r="A86" s="227">
        <v>19</v>
      </c>
      <c r="B86" s="869"/>
      <c r="C86" s="870"/>
      <c r="D86" s="870"/>
      <c r="E86" s="870"/>
      <c r="F86" s="870"/>
      <c r="G86" s="870"/>
      <c r="H86" s="870"/>
      <c r="I86" s="870"/>
      <c r="J86" s="870"/>
      <c r="K86" s="870"/>
      <c r="L86" s="870"/>
      <c r="M86" s="870"/>
      <c r="N86" s="870"/>
      <c r="O86" s="870"/>
      <c r="P86" s="871"/>
      <c r="Q86" s="872"/>
      <c r="R86" s="826"/>
      <c r="S86" s="826"/>
      <c r="T86" s="826"/>
      <c r="U86" s="826"/>
      <c r="V86" s="826"/>
      <c r="W86" s="826"/>
      <c r="X86" s="826"/>
      <c r="Y86" s="826"/>
      <c r="Z86" s="826"/>
      <c r="AA86" s="826"/>
      <c r="AB86" s="826"/>
      <c r="AC86" s="826"/>
      <c r="AD86" s="826"/>
      <c r="AE86" s="826"/>
      <c r="AF86" s="826"/>
      <c r="AG86" s="826"/>
      <c r="AH86" s="826"/>
      <c r="AI86" s="826"/>
      <c r="AJ86" s="826"/>
      <c r="AK86" s="826"/>
      <c r="AL86" s="826"/>
      <c r="AM86" s="826"/>
      <c r="AN86" s="826"/>
      <c r="AO86" s="826"/>
      <c r="AP86" s="826"/>
      <c r="AQ86" s="826"/>
      <c r="AR86" s="826"/>
      <c r="AS86" s="826"/>
      <c r="AT86" s="826"/>
      <c r="AU86" s="826"/>
      <c r="AV86" s="826"/>
      <c r="AW86" s="826"/>
      <c r="AX86" s="826"/>
      <c r="AY86" s="826"/>
      <c r="AZ86" s="828"/>
      <c r="BA86" s="828"/>
      <c r="BB86" s="828"/>
      <c r="BC86" s="828"/>
      <c r="BD86" s="829"/>
      <c r="BE86" s="230"/>
      <c r="BF86" s="230"/>
      <c r="BG86" s="230"/>
      <c r="BH86" s="230"/>
      <c r="BI86" s="230"/>
      <c r="BJ86" s="230"/>
      <c r="BK86" s="230"/>
      <c r="BL86" s="230"/>
      <c r="BM86" s="230"/>
      <c r="BN86" s="230"/>
      <c r="BO86" s="230"/>
      <c r="BP86" s="230"/>
      <c r="BQ86" s="227">
        <v>80</v>
      </c>
      <c r="BR86" s="232"/>
      <c r="BS86" s="855"/>
      <c r="BT86" s="856"/>
      <c r="BU86" s="856"/>
      <c r="BV86" s="856"/>
      <c r="BW86" s="856"/>
      <c r="BX86" s="856"/>
      <c r="BY86" s="856"/>
      <c r="BZ86" s="856"/>
      <c r="CA86" s="856"/>
      <c r="CB86" s="856"/>
      <c r="CC86" s="856"/>
      <c r="CD86" s="856"/>
      <c r="CE86" s="856"/>
      <c r="CF86" s="856"/>
      <c r="CG86" s="861"/>
      <c r="CH86" s="858"/>
      <c r="CI86" s="859"/>
      <c r="CJ86" s="859"/>
      <c r="CK86" s="859"/>
      <c r="CL86" s="860"/>
      <c r="CM86" s="858"/>
      <c r="CN86" s="859"/>
      <c r="CO86" s="859"/>
      <c r="CP86" s="859"/>
      <c r="CQ86" s="860"/>
      <c r="CR86" s="858"/>
      <c r="CS86" s="859"/>
      <c r="CT86" s="859"/>
      <c r="CU86" s="859"/>
      <c r="CV86" s="860"/>
      <c r="CW86" s="858"/>
      <c r="CX86" s="859"/>
      <c r="CY86" s="859"/>
      <c r="CZ86" s="859"/>
      <c r="DA86" s="860"/>
      <c r="DB86" s="858"/>
      <c r="DC86" s="859"/>
      <c r="DD86" s="859"/>
      <c r="DE86" s="859"/>
      <c r="DF86" s="860"/>
      <c r="DG86" s="858"/>
      <c r="DH86" s="859"/>
      <c r="DI86" s="859"/>
      <c r="DJ86" s="859"/>
      <c r="DK86" s="860"/>
      <c r="DL86" s="858"/>
      <c r="DM86" s="859"/>
      <c r="DN86" s="859"/>
      <c r="DO86" s="859"/>
      <c r="DP86" s="860"/>
      <c r="DQ86" s="858"/>
      <c r="DR86" s="859"/>
      <c r="DS86" s="859"/>
      <c r="DT86" s="859"/>
      <c r="DU86" s="860"/>
      <c r="DV86" s="855"/>
      <c r="DW86" s="856"/>
      <c r="DX86" s="856"/>
      <c r="DY86" s="856"/>
      <c r="DZ86" s="857"/>
      <c r="EA86" s="219"/>
    </row>
    <row r="87" spans="1:131" ht="26.25" customHeight="1" x14ac:dyDescent="0.15">
      <c r="A87" s="233">
        <v>20</v>
      </c>
      <c r="B87" s="876"/>
      <c r="C87" s="877"/>
      <c r="D87" s="877"/>
      <c r="E87" s="877"/>
      <c r="F87" s="877"/>
      <c r="G87" s="877"/>
      <c r="H87" s="877"/>
      <c r="I87" s="877"/>
      <c r="J87" s="877"/>
      <c r="K87" s="877"/>
      <c r="L87" s="877"/>
      <c r="M87" s="877"/>
      <c r="N87" s="877"/>
      <c r="O87" s="877"/>
      <c r="P87" s="878"/>
      <c r="Q87" s="879"/>
      <c r="R87" s="880"/>
      <c r="S87" s="880"/>
      <c r="T87" s="880"/>
      <c r="U87" s="880"/>
      <c r="V87" s="880"/>
      <c r="W87" s="880"/>
      <c r="X87" s="880"/>
      <c r="Y87" s="880"/>
      <c r="Z87" s="880"/>
      <c r="AA87" s="880"/>
      <c r="AB87" s="880"/>
      <c r="AC87" s="880"/>
      <c r="AD87" s="880"/>
      <c r="AE87" s="880"/>
      <c r="AF87" s="880"/>
      <c r="AG87" s="880"/>
      <c r="AH87" s="880"/>
      <c r="AI87" s="880"/>
      <c r="AJ87" s="880"/>
      <c r="AK87" s="880"/>
      <c r="AL87" s="880"/>
      <c r="AM87" s="880"/>
      <c r="AN87" s="880"/>
      <c r="AO87" s="880"/>
      <c r="AP87" s="880"/>
      <c r="AQ87" s="880"/>
      <c r="AR87" s="880"/>
      <c r="AS87" s="880"/>
      <c r="AT87" s="880"/>
      <c r="AU87" s="880"/>
      <c r="AV87" s="880"/>
      <c r="AW87" s="880"/>
      <c r="AX87" s="880"/>
      <c r="AY87" s="880"/>
      <c r="AZ87" s="881"/>
      <c r="BA87" s="881"/>
      <c r="BB87" s="881"/>
      <c r="BC87" s="881"/>
      <c r="BD87" s="882"/>
      <c r="BE87" s="230"/>
      <c r="BF87" s="230"/>
      <c r="BG87" s="230"/>
      <c r="BH87" s="230"/>
      <c r="BI87" s="230"/>
      <c r="BJ87" s="230"/>
      <c r="BK87" s="230"/>
      <c r="BL87" s="230"/>
      <c r="BM87" s="230"/>
      <c r="BN87" s="230"/>
      <c r="BO87" s="230"/>
      <c r="BP87" s="230"/>
      <c r="BQ87" s="227">
        <v>81</v>
      </c>
      <c r="BR87" s="232"/>
      <c r="BS87" s="855"/>
      <c r="BT87" s="856"/>
      <c r="BU87" s="856"/>
      <c r="BV87" s="856"/>
      <c r="BW87" s="856"/>
      <c r="BX87" s="856"/>
      <c r="BY87" s="856"/>
      <c r="BZ87" s="856"/>
      <c r="CA87" s="856"/>
      <c r="CB87" s="856"/>
      <c r="CC87" s="856"/>
      <c r="CD87" s="856"/>
      <c r="CE87" s="856"/>
      <c r="CF87" s="856"/>
      <c r="CG87" s="861"/>
      <c r="CH87" s="858"/>
      <c r="CI87" s="859"/>
      <c r="CJ87" s="859"/>
      <c r="CK87" s="859"/>
      <c r="CL87" s="860"/>
      <c r="CM87" s="858"/>
      <c r="CN87" s="859"/>
      <c r="CO87" s="859"/>
      <c r="CP87" s="859"/>
      <c r="CQ87" s="860"/>
      <c r="CR87" s="858"/>
      <c r="CS87" s="859"/>
      <c r="CT87" s="859"/>
      <c r="CU87" s="859"/>
      <c r="CV87" s="860"/>
      <c r="CW87" s="858"/>
      <c r="CX87" s="859"/>
      <c r="CY87" s="859"/>
      <c r="CZ87" s="859"/>
      <c r="DA87" s="860"/>
      <c r="DB87" s="858"/>
      <c r="DC87" s="859"/>
      <c r="DD87" s="859"/>
      <c r="DE87" s="859"/>
      <c r="DF87" s="860"/>
      <c r="DG87" s="858"/>
      <c r="DH87" s="859"/>
      <c r="DI87" s="859"/>
      <c r="DJ87" s="859"/>
      <c r="DK87" s="860"/>
      <c r="DL87" s="858"/>
      <c r="DM87" s="859"/>
      <c r="DN87" s="859"/>
      <c r="DO87" s="859"/>
      <c r="DP87" s="860"/>
      <c r="DQ87" s="858"/>
      <c r="DR87" s="859"/>
      <c r="DS87" s="859"/>
      <c r="DT87" s="859"/>
      <c r="DU87" s="860"/>
      <c r="DV87" s="855"/>
      <c r="DW87" s="856"/>
      <c r="DX87" s="856"/>
      <c r="DY87" s="856"/>
      <c r="DZ87" s="857"/>
      <c r="EA87" s="219"/>
    </row>
    <row r="88" spans="1:131" ht="26.25" customHeight="1" thickBot="1" x14ac:dyDescent="0.2">
      <c r="A88" s="229" t="s">
        <v>392</v>
      </c>
      <c r="B88" s="785" t="s">
        <v>423</v>
      </c>
      <c r="C88" s="786"/>
      <c r="D88" s="786"/>
      <c r="E88" s="786"/>
      <c r="F88" s="786"/>
      <c r="G88" s="786"/>
      <c r="H88" s="786"/>
      <c r="I88" s="786"/>
      <c r="J88" s="786"/>
      <c r="K88" s="786"/>
      <c r="L88" s="786"/>
      <c r="M88" s="786"/>
      <c r="N88" s="786"/>
      <c r="O88" s="786"/>
      <c r="P88" s="787"/>
      <c r="Q88" s="836"/>
      <c r="R88" s="837"/>
      <c r="S88" s="837"/>
      <c r="T88" s="837"/>
      <c r="U88" s="837"/>
      <c r="V88" s="837"/>
      <c r="W88" s="837"/>
      <c r="X88" s="837"/>
      <c r="Y88" s="837"/>
      <c r="Z88" s="837"/>
      <c r="AA88" s="837"/>
      <c r="AB88" s="837"/>
      <c r="AC88" s="837"/>
      <c r="AD88" s="837"/>
      <c r="AE88" s="837"/>
      <c r="AF88" s="840"/>
      <c r="AG88" s="840"/>
      <c r="AH88" s="840"/>
      <c r="AI88" s="840"/>
      <c r="AJ88" s="840"/>
      <c r="AK88" s="837"/>
      <c r="AL88" s="837"/>
      <c r="AM88" s="837"/>
      <c r="AN88" s="837"/>
      <c r="AO88" s="837"/>
      <c r="AP88" s="840"/>
      <c r="AQ88" s="840"/>
      <c r="AR88" s="840"/>
      <c r="AS88" s="840"/>
      <c r="AT88" s="840"/>
      <c r="AU88" s="840"/>
      <c r="AV88" s="840"/>
      <c r="AW88" s="840"/>
      <c r="AX88" s="840"/>
      <c r="AY88" s="840"/>
      <c r="AZ88" s="845"/>
      <c r="BA88" s="845"/>
      <c r="BB88" s="845"/>
      <c r="BC88" s="845"/>
      <c r="BD88" s="846"/>
      <c r="BE88" s="230"/>
      <c r="BF88" s="230"/>
      <c r="BG88" s="230"/>
      <c r="BH88" s="230"/>
      <c r="BI88" s="230"/>
      <c r="BJ88" s="230"/>
      <c r="BK88" s="230"/>
      <c r="BL88" s="230"/>
      <c r="BM88" s="230"/>
      <c r="BN88" s="230"/>
      <c r="BO88" s="230"/>
      <c r="BP88" s="230"/>
      <c r="BQ88" s="227">
        <v>82</v>
      </c>
      <c r="BR88" s="232"/>
      <c r="BS88" s="855"/>
      <c r="BT88" s="856"/>
      <c r="BU88" s="856"/>
      <c r="BV88" s="856"/>
      <c r="BW88" s="856"/>
      <c r="BX88" s="856"/>
      <c r="BY88" s="856"/>
      <c r="BZ88" s="856"/>
      <c r="CA88" s="856"/>
      <c r="CB88" s="856"/>
      <c r="CC88" s="856"/>
      <c r="CD88" s="856"/>
      <c r="CE88" s="856"/>
      <c r="CF88" s="856"/>
      <c r="CG88" s="861"/>
      <c r="CH88" s="858"/>
      <c r="CI88" s="859"/>
      <c r="CJ88" s="859"/>
      <c r="CK88" s="859"/>
      <c r="CL88" s="860"/>
      <c r="CM88" s="858"/>
      <c r="CN88" s="859"/>
      <c r="CO88" s="859"/>
      <c r="CP88" s="859"/>
      <c r="CQ88" s="860"/>
      <c r="CR88" s="858"/>
      <c r="CS88" s="859"/>
      <c r="CT88" s="859"/>
      <c r="CU88" s="859"/>
      <c r="CV88" s="860"/>
      <c r="CW88" s="858"/>
      <c r="CX88" s="859"/>
      <c r="CY88" s="859"/>
      <c r="CZ88" s="859"/>
      <c r="DA88" s="860"/>
      <c r="DB88" s="858"/>
      <c r="DC88" s="859"/>
      <c r="DD88" s="859"/>
      <c r="DE88" s="859"/>
      <c r="DF88" s="860"/>
      <c r="DG88" s="858"/>
      <c r="DH88" s="859"/>
      <c r="DI88" s="859"/>
      <c r="DJ88" s="859"/>
      <c r="DK88" s="860"/>
      <c r="DL88" s="858"/>
      <c r="DM88" s="859"/>
      <c r="DN88" s="859"/>
      <c r="DO88" s="859"/>
      <c r="DP88" s="860"/>
      <c r="DQ88" s="858"/>
      <c r="DR88" s="859"/>
      <c r="DS88" s="859"/>
      <c r="DT88" s="859"/>
      <c r="DU88" s="860"/>
      <c r="DV88" s="855"/>
      <c r="DW88" s="856"/>
      <c r="DX88" s="856"/>
      <c r="DY88" s="856"/>
      <c r="DZ88" s="857"/>
      <c r="EA88" s="219"/>
    </row>
    <row r="89" spans="1:131" ht="26.25" hidden="1" customHeight="1" x14ac:dyDescent="0.15">
      <c r="A89" s="234"/>
      <c r="B89" s="235"/>
      <c r="C89" s="235"/>
      <c r="D89" s="235"/>
      <c r="E89" s="235"/>
      <c r="F89" s="235"/>
      <c r="G89" s="235"/>
      <c r="H89" s="235"/>
      <c r="I89" s="235"/>
      <c r="J89" s="235"/>
      <c r="K89" s="235"/>
      <c r="L89" s="235"/>
      <c r="M89" s="235"/>
      <c r="N89" s="235"/>
      <c r="O89" s="235"/>
      <c r="P89" s="235"/>
      <c r="Q89" s="236"/>
      <c r="R89" s="236"/>
      <c r="S89" s="236"/>
      <c r="T89" s="236"/>
      <c r="U89" s="236"/>
      <c r="V89" s="236"/>
      <c r="W89" s="236"/>
      <c r="X89" s="236"/>
      <c r="Y89" s="236"/>
      <c r="Z89" s="236"/>
      <c r="AA89" s="236"/>
      <c r="AB89" s="236"/>
      <c r="AC89" s="236"/>
      <c r="AD89" s="236"/>
      <c r="AE89" s="236"/>
      <c r="AF89" s="236"/>
      <c r="AG89" s="236"/>
      <c r="AH89" s="236"/>
      <c r="AI89" s="236"/>
      <c r="AJ89" s="236"/>
      <c r="AK89" s="236"/>
      <c r="AL89" s="236"/>
      <c r="AM89" s="236"/>
      <c r="AN89" s="236"/>
      <c r="AO89" s="236"/>
      <c r="AP89" s="236"/>
      <c r="AQ89" s="236"/>
      <c r="AR89" s="236"/>
      <c r="AS89" s="236"/>
      <c r="AT89" s="236"/>
      <c r="AU89" s="236"/>
      <c r="AV89" s="236"/>
      <c r="AW89" s="236"/>
      <c r="AX89" s="236"/>
      <c r="AY89" s="236"/>
      <c r="AZ89" s="237"/>
      <c r="BA89" s="237"/>
      <c r="BB89" s="237"/>
      <c r="BC89" s="237"/>
      <c r="BD89" s="237"/>
      <c r="BE89" s="230"/>
      <c r="BF89" s="230"/>
      <c r="BG89" s="230"/>
      <c r="BH89" s="230"/>
      <c r="BI89" s="230"/>
      <c r="BJ89" s="230"/>
      <c r="BK89" s="230"/>
      <c r="BL89" s="230"/>
      <c r="BM89" s="230"/>
      <c r="BN89" s="230"/>
      <c r="BO89" s="230"/>
      <c r="BP89" s="230"/>
      <c r="BQ89" s="227">
        <v>83</v>
      </c>
      <c r="BR89" s="232"/>
      <c r="BS89" s="855"/>
      <c r="BT89" s="856"/>
      <c r="BU89" s="856"/>
      <c r="BV89" s="856"/>
      <c r="BW89" s="856"/>
      <c r="BX89" s="856"/>
      <c r="BY89" s="856"/>
      <c r="BZ89" s="856"/>
      <c r="CA89" s="856"/>
      <c r="CB89" s="856"/>
      <c r="CC89" s="856"/>
      <c r="CD89" s="856"/>
      <c r="CE89" s="856"/>
      <c r="CF89" s="856"/>
      <c r="CG89" s="861"/>
      <c r="CH89" s="858"/>
      <c r="CI89" s="859"/>
      <c r="CJ89" s="859"/>
      <c r="CK89" s="859"/>
      <c r="CL89" s="860"/>
      <c r="CM89" s="858"/>
      <c r="CN89" s="859"/>
      <c r="CO89" s="859"/>
      <c r="CP89" s="859"/>
      <c r="CQ89" s="860"/>
      <c r="CR89" s="858"/>
      <c r="CS89" s="859"/>
      <c r="CT89" s="859"/>
      <c r="CU89" s="859"/>
      <c r="CV89" s="860"/>
      <c r="CW89" s="858"/>
      <c r="CX89" s="859"/>
      <c r="CY89" s="859"/>
      <c r="CZ89" s="859"/>
      <c r="DA89" s="860"/>
      <c r="DB89" s="858"/>
      <c r="DC89" s="859"/>
      <c r="DD89" s="859"/>
      <c r="DE89" s="859"/>
      <c r="DF89" s="860"/>
      <c r="DG89" s="858"/>
      <c r="DH89" s="859"/>
      <c r="DI89" s="859"/>
      <c r="DJ89" s="859"/>
      <c r="DK89" s="860"/>
      <c r="DL89" s="858"/>
      <c r="DM89" s="859"/>
      <c r="DN89" s="859"/>
      <c r="DO89" s="859"/>
      <c r="DP89" s="860"/>
      <c r="DQ89" s="858"/>
      <c r="DR89" s="859"/>
      <c r="DS89" s="859"/>
      <c r="DT89" s="859"/>
      <c r="DU89" s="860"/>
      <c r="DV89" s="855"/>
      <c r="DW89" s="856"/>
      <c r="DX89" s="856"/>
      <c r="DY89" s="856"/>
      <c r="DZ89" s="857"/>
      <c r="EA89" s="219"/>
    </row>
    <row r="90" spans="1:131" ht="26.25" hidden="1" customHeight="1" x14ac:dyDescent="0.15">
      <c r="A90" s="234"/>
      <c r="B90" s="235"/>
      <c r="C90" s="235"/>
      <c r="D90" s="235"/>
      <c r="E90" s="235"/>
      <c r="F90" s="235"/>
      <c r="G90" s="235"/>
      <c r="H90" s="235"/>
      <c r="I90" s="235"/>
      <c r="J90" s="235"/>
      <c r="K90" s="235"/>
      <c r="L90" s="235"/>
      <c r="M90" s="235"/>
      <c r="N90" s="235"/>
      <c r="O90" s="235"/>
      <c r="P90" s="235"/>
      <c r="Q90" s="236"/>
      <c r="R90" s="236"/>
      <c r="S90" s="236"/>
      <c r="T90" s="236"/>
      <c r="U90" s="236"/>
      <c r="V90" s="236"/>
      <c r="W90" s="236"/>
      <c r="X90" s="236"/>
      <c r="Y90" s="236"/>
      <c r="Z90" s="236"/>
      <c r="AA90" s="236"/>
      <c r="AB90" s="236"/>
      <c r="AC90" s="236"/>
      <c r="AD90" s="236"/>
      <c r="AE90" s="236"/>
      <c r="AF90" s="236"/>
      <c r="AG90" s="236"/>
      <c r="AH90" s="236"/>
      <c r="AI90" s="236"/>
      <c r="AJ90" s="236"/>
      <c r="AK90" s="236"/>
      <c r="AL90" s="236"/>
      <c r="AM90" s="236"/>
      <c r="AN90" s="236"/>
      <c r="AO90" s="236"/>
      <c r="AP90" s="236"/>
      <c r="AQ90" s="236"/>
      <c r="AR90" s="236"/>
      <c r="AS90" s="236"/>
      <c r="AT90" s="236"/>
      <c r="AU90" s="236"/>
      <c r="AV90" s="236"/>
      <c r="AW90" s="236"/>
      <c r="AX90" s="236"/>
      <c r="AY90" s="236"/>
      <c r="AZ90" s="237"/>
      <c r="BA90" s="237"/>
      <c r="BB90" s="237"/>
      <c r="BC90" s="237"/>
      <c r="BD90" s="237"/>
      <c r="BE90" s="230"/>
      <c r="BF90" s="230"/>
      <c r="BG90" s="230"/>
      <c r="BH90" s="230"/>
      <c r="BI90" s="230"/>
      <c r="BJ90" s="230"/>
      <c r="BK90" s="230"/>
      <c r="BL90" s="230"/>
      <c r="BM90" s="230"/>
      <c r="BN90" s="230"/>
      <c r="BO90" s="230"/>
      <c r="BP90" s="230"/>
      <c r="BQ90" s="227">
        <v>84</v>
      </c>
      <c r="BR90" s="232"/>
      <c r="BS90" s="855"/>
      <c r="BT90" s="856"/>
      <c r="BU90" s="856"/>
      <c r="BV90" s="856"/>
      <c r="BW90" s="856"/>
      <c r="BX90" s="856"/>
      <c r="BY90" s="856"/>
      <c r="BZ90" s="856"/>
      <c r="CA90" s="856"/>
      <c r="CB90" s="856"/>
      <c r="CC90" s="856"/>
      <c r="CD90" s="856"/>
      <c r="CE90" s="856"/>
      <c r="CF90" s="856"/>
      <c r="CG90" s="861"/>
      <c r="CH90" s="858"/>
      <c r="CI90" s="859"/>
      <c r="CJ90" s="859"/>
      <c r="CK90" s="859"/>
      <c r="CL90" s="860"/>
      <c r="CM90" s="858"/>
      <c r="CN90" s="859"/>
      <c r="CO90" s="859"/>
      <c r="CP90" s="859"/>
      <c r="CQ90" s="860"/>
      <c r="CR90" s="858"/>
      <c r="CS90" s="859"/>
      <c r="CT90" s="859"/>
      <c r="CU90" s="859"/>
      <c r="CV90" s="860"/>
      <c r="CW90" s="858"/>
      <c r="CX90" s="859"/>
      <c r="CY90" s="859"/>
      <c r="CZ90" s="859"/>
      <c r="DA90" s="860"/>
      <c r="DB90" s="858"/>
      <c r="DC90" s="859"/>
      <c r="DD90" s="859"/>
      <c r="DE90" s="859"/>
      <c r="DF90" s="860"/>
      <c r="DG90" s="858"/>
      <c r="DH90" s="859"/>
      <c r="DI90" s="859"/>
      <c r="DJ90" s="859"/>
      <c r="DK90" s="860"/>
      <c r="DL90" s="858"/>
      <c r="DM90" s="859"/>
      <c r="DN90" s="859"/>
      <c r="DO90" s="859"/>
      <c r="DP90" s="860"/>
      <c r="DQ90" s="858"/>
      <c r="DR90" s="859"/>
      <c r="DS90" s="859"/>
      <c r="DT90" s="859"/>
      <c r="DU90" s="860"/>
      <c r="DV90" s="855"/>
      <c r="DW90" s="856"/>
      <c r="DX90" s="856"/>
      <c r="DY90" s="856"/>
      <c r="DZ90" s="857"/>
      <c r="EA90" s="219"/>
    </row>
    <row r="91" spans="1:131" ht="26.25" hidden="1" customHeight="1" x14ac:dyDescent="0.15">
      <c r="A91" s="234"/>
      <c r="B91" s="235"/>
      <c r="C91" s="235"/>
      <c r="D91" s="235"/>
      <c r="E91" s="235"/>
      <c r="F91" s="235"/>
      <c r="G91" s="235"/>
      <c r="H91" s="235"/>
      <c r="I91" s="235"/>
      <c r="J91" s="235"/>
      <c r="K91" s="235"/>
      <c r="L91" s="235"/>
      <c r="M91" s="235"/>
      <c r="N91" s="235"/>
      <c r="O91" s="235"/>
      <c r="P91" s="235"/>
      <c r="Q91" s="236"/>
      <c r="R91" s="236"/>
      <c r="S91" s="236"/>
      <c r="T91" s="236"/>
      <c r="U91" s="236"/>
      <c r="V91" s="236"/>
      <c r="W91" s="236"/>
      <c r="X91" s="236"/>
      <c r="Y91" s="236"/>
      <c r="Z91" s="236"/>
      <c r="AA91" s="236"/>
      <c r="AB91" s="236"/>
      <c r="AC91" s="236"/>
      <c r="AD91" s="236"/>
      <c r="AE91" s="236"/>
      <c r="AF91" s="236"/>
      <c r="AG91" s="236"/>
      <c r="AH91" s="236"/>
      <c r="AI91" s="236"/>
      <c r="AJ91" s="236"/>
      <c r="AK91" s="236"/>
      <c r="AL91" s="236"/>
      <c r="AM91" s="236"/>
      <c r="AN91" s="236"/>
      <c r="AO91" s="236"/>
      <c r="AP91" s="236"/>
      <c r="AQ91" s="236"/>
      <c r="AR91" s="236"/>
      <c r="AS91" s="236"/>
      <c r="AT91" s="236"/>
      <c r="AU91" s="236"/>
      <c r="AV91" s="236"/>
      <c r="AW91" s="236"/>
      <c r="AX91" s="236"/>
      <c r="AY91" s="236"/>
      <c r="AZ91" s="237"/>
      <c r="BA91" s="237"/>
      <c r="BB91" s="237"/>
      <c r="BC91" s="237"/>
      <c r="BD91" s="237"/>
      <c r="BE91" s="230"/>
      <c r="BF91" s="230"/>
      <c r="BG91" s="230"/>
      <c r="BH91" s="230"/>
      <c r="BI91" s="230"/>
      <c r="BJ91" s="230"/>
      <c r="BK91" s="230"/>
      <c r="BL91" s="230"/>
      <c r="BM91" s="230"/>
      <c r="BN91" s="230"/>
      <c r="BO91" s="230"/>
      <c r="BP91" s="230"/>
      <c r="BQ91" s="227">
        <v>85</v>
      </c>
      <c r="BR91" s="232"/>
      <c r="BS91" s="855"/>
      <c r="BT91" s="856"/>
      <c r="BU91" s="856"/>
      <c r="BV91" s="856"/>
      <c r="BW91" s="856"/>
      <c r="BX91" s="856"/>
      <c r="BY91" s="856"/>
      <c r="BZ91" s="856"/>
      <c r="CA91" s="856"/>
      <c r="CB91" s="856"/>
      <c r="CC91" s="856"/>
      <c r="CD91" s="856"/>
      <c r="CE91" s="856"/>
      <c r="CF91" s="856"/>
      <c r="CG91" s="861"/>
      <c r="CH91" s="858"/>
      <c r="CI91" s="859"/>
      <c r="CJ91" s="859"/>
      <c r="CK91" s="859"/>
      <c r="CL91" s="860"/>
      <c r="CM91" s="858"/>
      <c r="CN91" s="859"/>
      <c r="CO91" s="859"/>
      <c r="CP91" s="859"/>
      <c r="CQ91" s="860"/>
      <c r="CR91" s="858"/>
      <c r="CS91" s="859"/>
      <c r="CT91" s="859"/>
      <c r="CU91" s="859"/>
      <c r="CV91" s="860"/>
      <c r="CW91" s="858"/>
      <c r="CX91" s="859"/>
      <c r="CY91" s="859"/>
      <c r="CZ91" s="859"/>
      <c r="DA91" s="860"/>
      <c r="DB91" s="858"/>
      <c r="DC91" s="859"/>
      <c r="DD91" s="859"/>
      <c r="DE91" s="859"/>
      <c r="DF91" s="860"/>
      <c r="DG91" s="858"/>
      <c r="DH91" s="859"/>
      <c r="DI91" s="859"/>
      <c r="DJ91" s="859"/>
      <c r="DK91" s="860"/>
      <c r="DL91" s="858"/>
      <c r="DM91" s="859"/>
      <c r="DN91" s="859"/>
      <c r="DO91" s="859"/>
      <c r="DP91" s="860"/>
      <c r="DQ91" s="858"/>
      <c r="DR91" s="859"/>
      <c r="DS91" s="859"/>
      <c r="DT91" s="859"/>
      <c r="DU91" s="860"/>
      <c r="DV91" s="855"/>
      <c r="DW91" s="856"/>
      <c r="DX91" s="856"/>
      <c r="DY91" s="856"/>
      <c r="DZ91" s="857"/>
      <c r="EA91" s="219"/>
    </row>
    <row r="92" spans="1:131" ht="26.25" hidden="1" customHeight="1" x14ac:dyDescent="0.15">
      <c r="A92" s="234"/>
      <c r="B92" s="235"/>
      <c r="C92" s="235"/>
      <c r="D92" s="235"/>
      <c r="E92" s="235"/>
      <c r="F92" s="235"/>
      <c r="G92" s="235"/>
      <c r="H92" s="235"/>
      <c r="I92" s="235"/>
      <c r="J92" s="235"/>
      <c r="K92" s="235"/>
      <c r="L92" s="235"/>
      <c r="M92" s="235"/>
      <c r="N92" s="235"/>
      <c r="O92" s="235"/>
      <c r="P92" s="235"/>
      <c r="Q92" s="236"/>
      <c r="R92" s="236"/>
      <c r="S92" s="236"/>
      <c r="T92" s="236"/>
      <c r="U92" s="236"/>
      <c r="V92" s="236"/>
      <c r="W92" s="236"/>
      <c r="X92" s="236"/>
      <c r="Y92" s="236"/>
      <c r="Z92" s="236"/>
      <c r="AA92" s="236"/>
      <c r="AB92" s="236"/>
      <c r="AC92" s="236"/>
      <c r="AD92" s="236"/>
      <c r="AE92" s="236"/>
      <c r="AF92" s="236"/>
      <c r="AG92" s="236"/>
      <c r="AH92" s="236"/>
      <c r="AI92" s="236"/>
      <c r="AJ92" s="236"/>
      <c r="AK92" s="236"/>
      <c r="AL92" s="236"/>
      <c r="AM92" s="236"/>
      <c r="AN92" s="236"/>
      <c r="AO92" s="236"/>
      <c r="AP92" s="236"/>
      <c r="AQ92" s="236"/>
      <c r="AR92" s="236"/>
      <c r="AS92" s="236"/>
      <c r="AT92" s="236"/>
      <c r="AU92" s="236"/>
      <c r="AV92" s="236"/>
      <c r="AW92" s="236"/>
      <c r="AX92" s="236"/>
      <c r="AY92" s="236"/>
      <c r="AZ92" s="237"/>
      <c r="BA92" s="237"/>
      <c r="BB92" s="237"/>
      <c r="BC92" s="237"/>
      <c r="BD92" s="237"/>
      <c r="BE92" s="230"/>
      <c r="BF92" s="230"/>
      <c r="BG92" s="230"/>
      <c r="BH92" s="230"/>
      <c r="BI92" s="230"/>
      <c r="BJ92" s="230"/>
      <c r="BK92" s="230"/>
      <c r="BL92" s="230"/>
      <c r="BM92" s="230"/>
      <c r="BN92" s="230"/>
      <c r="BO92" s="230"/>
      <c r="BP92" s="230"/>
      <c r="BQ92" s="227">
        <v>86</v>
      </c>
      <c r="BR92" s="232"/>
      <c r="BS92" s="855"/>
      <c r="BT92" s="856"/>
      <c r="BU92" s="856"/>
      <c r="BV92" s="856"/>
      <c r="BW92" s="856"/>
      <c r="BX92" s="856"/>
      <c r="BY92" s="856"/>
      <c r="BZ92" s="856"/>
      <c r="CA92" s="856"/>
      <c r="CB92" s="856"/>
      <c r="CC92" s="856"/>
      <c r="CD92" s="856"/>
      <c r="CE92" s="856"/>
      <c r="CF92" s="856"/>
      <c r="CG92" s="861"/>
      <c r="CH92" s="858"/>
      <c r="CI92" s="859"/>
      <c r="CJ92" s="859"/>
      <c r="CK92" s="859"/>
      <c r="CL92" s="860"/>
      <c r="CM92" s="858"/>
      <c r="CN92" s="859"/>
      <c r="CO92" s="859"/>
      <c r="CP92" s="859"/>
      <c r="CQ92" s="860"/>
      <c r="CR92" s="858"/>
      <c r="CS92" s="859"/>
      <c r="CT92" s="859"/>
      <c r="CU92" s="859"/>
      <c r="CV92" s="860"/>
      <c r="CW92" s="858"/>
      <c r="CX92" s="859"/>
      <c r="CY92" s="859"/>
      <c r="CZ92" s="859"/>
      <c r="DA92" s="860"/>
      <c r="DB92" s="858"/>
      <c r="DC92" s="859"/>
      <c r="DD92" s="859"/>
      <c r="DE92" s="859"/>
      <c r="DF92" s="860"/>
      <c r="DG92" s="858"/>
      <c r="DH92" s="859"/>
      <c r="DI92" s="859"/>
      <c r="DJ92" s="859"/>
      <c r="DK92" s="860"/>
      <c r="DL92" s="858"/>
      <c r="DM92" s="859"/>
      <c r="DN92" s="859"/>
      <c r="DO92" s="859"/>
      <c r="DP92" s="860"/>
      <c r="DQ92" s="858"/>
      <c r="DR92" s="859"/>
      <c r="DS92" s="859"/>
      <c r="DT92" s="859"/>
      <c r="DU92" s="860"/>
      <c r="DV92" s="855"/>
      <c r="DW92" s="856"/>
      <c r="DX92" s="856"/>
      <c r="DY92" s="856"/>
      <c r="DZ92" s="857"/>
      <c r="EA92" s="219"/>
    </row>
    <row r="93" spans="1:131" ht="26.25" hidden="1" customHeight="1" x14ac:dyDescent="0.15">
      <c r="A93" s="234"/>
      <c r="B93" s="235"/>
      <c r="C93" s="235"/>
      <c r="D93" s="235"/>
      <c r="E93" s="235"/>
      <c r="F93" s="235"/>
      <c r="G93" s="235"/>
      <c r="H93" s="235"/>
      <c r="I93" s="235"/>
      <c r="J93" s="235"/>
      <c r="K93" s="235"/>
      <c r="L93" s="235"/>
      <c r="M93" s="235"/>
      <c r="N93" s="235"/>
      <c r="O93" s="235"/>
      <c r="P93" s="235"/>
      <c r="Q93" s="236"/>
      <c r="R93" s="236"/>
      <c r="S93" s="236"/>
      <c r="T93" s="236"/>
      <c r="U93" s="236"/>
      <c r="V93" s="236"/>
      <c r="W93" s="236"/>
      <c r="X93" s="236"/>
      <c r="Y93" s="236"/>
      <c r="Z93" s="236"/>
      <c r="AA93" s="236"/>
      <c r="AB93" s="236"/>
      <c r="AC93" s="236"/>
      <c r="AD93" s="236"/>
      <c r="AE93" s="236"/>
      <c r="AF93" s="236"/>
      <c r="AG93" s="236"/>
      <c r="AH93" s="236"/>
      <c r="AI93" s="236"/>
      <c r="AJ93" s="236"/>
      <c r="AK93" s="236"/>
      <c r="AL93" s="236"/>
      <c r="AM93" s="236"/>
      <c r="AN93" s="236"/>
      <c r="AO93" s="236"/>
      <c r="AP93" s="236"/>
      <c r="AQ93" s="236"/>
      <c r="AR93" s="236"/>
      <c r="AS93" s="236"/>
      <c r="AT93" s="236"/>
      <c r="AU93" s="236"/>
      <c r="AV93" s="236"/>
      <c r="AW93" s="236"/>
      <c r="AX93" s="236"/>
      <c r="AY93" s="236"/>
      <c r="AZ93" s="237"/>
      <c r="BA93" s="237"/>
      <c r="BB93" s="237"/>
      <c r="BC93" s="237"/>
      <c r="BD93" s="237"/>
      <c r="BE93" s="230"/>
      <c r="BF93" s="230"/>
      <c r="BG93" s="230"/>
      <c r="BH93" s="230"/>
      <c r="BI93" s="230"/>
      <c r="BJ93" s="230"/>
      <c r="BK93" s="230"/>
      <c r="BL93" s="230"/>
      <c r="BM93" s="230"/>
      <c r="BN93" s="230"/>
      <c r="BO93" s="230"/>
      <c r="BP93" s="230"/>
      <c r="BQ93" s="227">
        <v>87</v>
      </c>
      <c r="BR93" s="232"/>
      <c r="BS93" s="855"/>
      <c r="BT93" s="856"/>
      <c r="BU93" s="856"/>
      <c r="BV93" s="856"/>
      <c r="BW93" s="856"/>
      <c r="BX93" s="856"/>
      <c r="BY93" s="856"/>
      <c r="BZ93" s="856"/>
      <c r="CA93" s="856"/>
      <c r="CB93" s="856"/>
      <c r="CC93" s="856"/>
      <c r="CD93" s="856"/>
      <c r="CE93" s="856"/>
      <c r="CF93" s="856"/>
      <c r="CG93" s="861"/>
      <c r="CH93" s="858"/>
      <c r="CI93" s="859"/>
      <c r="CJ93" s="859"/>
      <c r="CK93" s="859"/>
      <c r="CL93" s="860"/>
      <c r="CM93" s="858"/>
      <c r="CN93" s="859"/>
      <c r="CO93" s="859"/>
      <c r="CP93" s="859"/>
      <c r="CQ93" s="860"/>
      <c r="CR93" s="858"/>
      <c r="CS93" s="859"/>
      <c r="CT93" s="859"/>
      <c r="CU93" s="859"/>
      <c r="CV93" s="860"/>
      <c r="CW93" s="858"/>
      <c r="CX93" s="859"/>
      <c r="CY93" s="859"/>
      <c r="CZ93" s="859"/>
      <c r="DA93" s="860"/>
      <c r="DB93" s="858"/>
      <c r="DC93" s="859"/>
      <c r="DD93" s="859"/>
      <c r="DE93" s="859"/>
      <c r="DF93" s="860"/>
      <c r="DG93" s="858"/>
      <c r="DH93" s="859"/>
      <c r="DI93" s="859"/>
      <c r="DJ93" s="859"/>
      <c r="DK93" s="860"/>
      <c r="DL93" s="858"/>
      <c r="DM93" s="859"/>
      <c r="DN93" s="859"/>
      <c r="DO93" s="859"/>
      <c r="DP93" s="860"/>
      <c r="DQ93" s="858"/>
      <c r="DR93" s="859"/>
      <c r="DS93" s="859"/>
      <c r="DT93" s="859"/>
      <c r="DU93" s="860"/>
      <c r="DV93" s="855"/>
      <c r="DW93" s="856"/>
      <c r="DX93" s="856"/>
      <c r="DY93" s="856"/>
      <c r="DZ93" s="857"/>
      <c r="EA93" s="219"/>
    </row>
    <row r="94" spans="1:131" ht="26.25" hidden="1" customHeight="1" x14ac:dyDescent="0.15">
      <c r="A94" s="234"/>
      <c r="B94" s="235"/>
      <c r="C94" s="235"/>
      <c r="D94" s="235"/>
      <c r="E94" s="235"/>
      <c r="F94" s="235"/>
      <c r="G94" s="235"/>
      <c r="H94" s="235"/>
      <c r="I94" s="235"/>
      <c r="J94" s="235"/>
      <c r="K94" s="235"/>
      <c r="L94" s="235"/>
      <c r="M94" s="235"/>
      <c r="N94" s="235"/>
      <c r="O94" s="235"/>
      <c r="P94" s="235"/>
      <c r="Q94" s="236"/>
      <c r="R94" s="236"/>
      <c r="S94" s="236"/>
      <c r="T94" s="236"/>
      <c r="U94" s="236"/>
      <c r="V94" s="236"/>
      <c r="W94" s="236"/>
      <c r="X94" s="236"/>
      <c r="Y94" s="236"/>
      <c r="Z94" s="236"/>
      <c r="AA94" s="236"/>
      <c r="AB94" s="236"/>
      <c r="AC94" s="236"/>
      <c r="AD94" s="236"/>
      <c r="AE94" s="236"/>
      <c r="AF94" s="236"/>
      <c r="AG94" s="236"/>
      <c r="AH94" s="236"/>
      <c r="AI94" s="236"/>
      <c r="AJ94" s="236"/>
      <c r="AK94" s="236"/>
      <c r="AL94" s="236"/>
      <c r="AM94" s="236"/>
      <c r="AN94" s="236"/>
      <c r="AO94" s="236"/>
      <c r="AP94" s="236"/>
      <c r="AQ94" s="236"/>
      <c r="AR94" s="236"/>
      <c r="AS94" s="236"/>
      <c r="AT94" s="236"/>
      <c r="AU94" s="236"/>
      <c r="AV94" s="236"/>
      <c r="AW94" s="236"/>
      <c r="AX94" s="236"/>
      <c r="AY94" s="236"/>
      <c r="AZ94" s="237"/>
      <c r="BA94" s="237"/>
      <c r="BB94" s="237"/>
      <c r="BC94" s="237"/>
      <c r="BD94" s="237"/>
      <c r="BE94" s="230"/>
      <c r="BF94" s="230"/>
      <c r="BG94" s="230"/>
      <c r="BH94" s="230"/>
      <c r="BI94" s="230"/>
      <c r="BJ94" s="230"/>
      <c r="BK94" s="230"/>
      <c r="BL94" s="230"/>
      <c r="BM94" s="230"/>
      <c r="BN94" s="230"/>
      <c r="BO94" s="230"/>
      <c r="BP94" s="230"/>
      <c r="BQ94" s="227">
        <v>88</v>
      </c>
      <c r="BR94" s="232"/>
      <c r="BS94" s="855"/>
      <c r="BT94" s="856"/>
      <c r="BU94" s="856"/>
      <c r="BV94" s="856"/>
      <c r="BW94" s="856"/>
      <c r="BX94" s="856"/>
      <c r="BY94" s="856"/>
      <c r="BZ94" s="856"/>
      <c r="CA94" s="856"/>
      <c r="CB94" s="856"/>
      <c r="CC94" s="856"/>
      <c r="CD94" s="856"/>
      <c r="CE94" s="856"/>
      <c r="CF94" s="856"/>
      <c r="CG94" s="861"/>
      <c r="CH94" s="858"/>
      <c r="CI94" s="859"/>
      <c r="CJ94" s="859"/>
      <c r="CK94" s="859"/>
      <c r="CL94" s="860"/>
      <c r="CM94" s="858"/>
      <c r="CN94" s="859"/>
      <c r="CO94" s="859"/>
      <c r="CP94" s="859"/>
      <c r="CQ94" s="860"/>
      <c r="CR94" s="858"/>
      <c r="CS94" s="859"/>
      <c r="CT94" s="859"/>
      <c r="CU94" s="859"/>
      <c r="CV94" s="860"/>
      <c r="CW94" s="858"/>
      <c r="CX94" s="859"/>
      <c r="CY94" s="859"/>
      <c r="CZ94" s="859"/>
      <c r="DA94" s="860"/>
      <c r="DB94" s="858"/>
      <c r="DC94" s="859"/>
      <c r="DD94" s="859"/>
      <c r="DE94" s="859"/>
      <c r="DF94" s="860"/>
      <c r="DG94" s="858"/>
      <c r="DH94" s="859"/>
      <c r="DI94" s="859"/>
      <c r="DJ94" s="859"/>
      <c r="DK94" s="860"/>
      <c r="DL94" s="858"/>
      <c r="DM94" s="859"/>
      <c r="DN94" s="859"/>
      <c r="DO94" s="859"/>
      <c r="DP94" s="860"/>
      <c r="DQ94" s="858"/>
      <c r="DR94" s="859"/>
      <c r="DS94" s="859"/>
      <c r="DT94" s="859"/>
      <c r="DU94" s="860"/>
      <c r="DV94" s="855"/>
      <c r="DW94" s="856"/>
      <c r="DX94" s="856"/>
      <c r="DY94" s="856"/>
      <c r="DZ94" s="857"/>
      <c r="EA94" s="219"/>
    </row>
    <row r="95" spans="1:131" ht="26.25" hidden="1" customHeight="1" x14ac:dyDescent="0.15">
      <c r="A95" s="234"/>
      <c r="B95" s="235"/>
      <c r="C95" s="235"/>
      <c r="D95" s="235"/>
      <c r="E95" s="235"/>
      <c r="F95" s="235"/>
      <c r="G95" s="235"/>
      <c r="H95" s="235"/>
      <c r="I95" s="235"/>
      <c r="J95" s="235"/>
      <c r="K95" s="235"/>
      <c r="L95" s="235"/>
      <c r="M95" s="235"/>
      <c r="N95" s="235"/>
      <c r="O95" s="235"/>
      <c r="P95" s="235"/>
      <c r="Q95" s="236"/>
      <c r="R95" s="236"/>
      <c r="S95" s="236"/>
      <c r="T95" s="236"/>
      <c r="U95" s="236"/>
      <c r="V95" s="236"/>
      <c r="W95" s="236"/>
      <c r="X95" s="236"/>
      <c r="Y95" s="236"/>
      <c r="Z95" s="236"/>
      <c r="AA95" s="236"/>
      <c r="AB95" s="236"/>
      <c r="AC95" s="236"/>
      <c r="AD95" s="236"/>
      <c r="AE95" s="236"/>
      <c r="AF95" s="236"/>
      <c r="AG95" s="236"/>
      <c r="AH95" s="236"/>
      <c r="AI95" s="236"/>
      <c r="AJ95" s="236"/>
      <c r="AK95" s="236"/>
      <c r="AL95" s="236"/>
      <c r="AM95" s="236"/>
      <c r="AN95" s="236"/>
      <c r="AO95" s="236"/>
      <c r="AP95" s="236"/>
      <c r="AQ95" s="236"/>
      <c r="AR95" s="236"/>
      <c r="AS95" s="236"/>
      <c r="AT95" s="236"/>
      <c r="AU95" s="236"/>
      <c r="AV95" s="236"/>
      <c r="AW95" s="236"/>
      <c r="AX95" s="236"/>
      <c r="AY95" s="236"/>
      <c r="AZ95" s="237"/>
      <c r="BA95" s="237"/>
      <c r="BB95" s="237"/>
      <c r="BC95" s="237"/>
      <c r="BD95" s="237"/>
      <c r="BE95" s="230"/>
      <c r="BF95" s="230"/>
      <c r="BG95" s="230"/>
      <c r="BH95" s="230"/>
      <c r="BI95" s="230"/>
      <c r="BJ95" s="230"/>
      <c r="BK95" s="230"/>
      <c r="BL95" s="230"/>
      <c r="BM95" s="230"/>
      <c r="BN95" s="230"/>
      <c r="BO95" s="230"/>
      <c r="BP95" s="230"/>
      <c r="BQ95" s="227">
        <v>89</v>
      </c>
      <c r="BR95" s="232"/>
      <c r="BS95" s="855"/>
      <c r="BT95" s="856"/>
      <c r="BU95" s="856"/>
      <c r="BV95" s="856"/>
      <c r="BW95" s="856"/>
      <c r="BX95" s="856"/>
      <c r="BY95" s="856"/>
      <c r="BZ95" s="856"/>
      <c r="CA95" s="856"/>
      <c r="CB95" s="856"/>
      <c r="CC95" s="856"/>
      <c r="CD95" s="856"/>
      <c r="CE95" s="856"/>
      <c r="CF95" s="856"/>
      <c r="CG95" s="861"/>
      <c r="CH95" s="858"/>
      <c r="CI95" s="859"/>
      <c r="CJ95" s="859"/>
      <c r="CK95" s="859"/>
      <c r="CL95" s="860"/>
      <c r="CM95" s="858"/>
      <c r="CN95" s="859"/>
      <c r="CO95" s="859"/>
      <c r="CP95" s="859"/>
      <c r="CQ95" s="860"/>
      <c r="CR95" s="858"/>
      <c r="CS95" s="859"/>
      <c r="CT95" s="859"/>
      <c r="CU95" s="859"/>
      <c r="CV95" s="860"/>
      <c r="CW95" s="858"/>
      <c r="CX95" s="859"/>
      <c r="CY95" s="859"/>
      <c r="CZ95" s="859"/>
      <c r="DA95" s="860"/>
      <c r="DB95" s="858"/>
      <c r="DC95" s="859"/>
      <c r="DD95" s="859"/>
      <c r="DE95" s="859"/>
      <c r="DF95" s="860"/>
      <c r="DG95" s="858"/>
      <c r="DH95" s="859"/>
      <c r="DI95" s="859"/>
      <c r="DJ95" s="859"/>
      <c r="DK95" s="860"/>
      <c r="DL95" s="858"/>
      <c r="DM95" s="859"/>
      <c r="DN95" s="859"/>
      <c r="DO95" s="859"/>
      <c r="DP95" s="860"/>
      <c r="DQ95" s="858"/>
      <c r="DR95" s="859"/>
      <c r="DS95" s="859"/>
      <c r="DT95" s="859"/>
      <c r="DU95" s="860"/>
      <c r="DV95" s="855"/>
      <c r="DW95" s="856"/>
      <c r="DX95" s="856"/>
      <c r="DY95" s="856"/>
      <c r="DZ95" s="857"/>
      <c r="EA95" s="219"/>
    </row>
    <row r="96" spans="1:131" ht="26.25" hidden="1" customHeight="1" x14ac:dyDescent="0.15">
      <c r="A96" s="234"/>
      <c r="B96" s="235"/>
      <c r="C96" s="235"/>
      <c r="D96" s="235"/>
      <c r="E96" s="235"/>
      <c r="F96" s="235"/>
      <c r="G96" s="235"/>
      <c r="H96" s="235"/>
      <c r="I96" s="235"/>
      <c r="J96" s="235"/>
      <c r="K96" s="235"/>
      <c r="L96" s="235"/>
      <c r="M96" s="235"/>
      <c r="N96" s="235"/>
      <c r="O96" s="235"/>
      <c r="P96" s="235"/>
      <c r="Q96" s="236"/>
      <c r="R96" s="236"/>
      <c r="S96" s="236"/>
      <c r="T96" s="236"/>
      <c r="U96" s="236"/>
      <c r="V96" s="236"/>
      <c r="W96" s="236"/>
      <c r="X96" s="236"/>
      <c r="Y96" s="236"/>
      <c r="Z96" s="236"/>
      <c r="AA96" s="236"/>
      <c r="AB96" s="236"/>
      <c r="AC96" s="236"/>
      <c r="AD96" s="236"/>
      <c r="AE96" s="236"/>
      <c r="AF96" s="236"/>
      <c r="AG96" s="236"/>
      <c r="AH96" s="236"/>
      <c r="AI96" s="236"/>
      <c r="AJ96" s="236"/>
      <c r="AK96" s="236"/>
      <c r="AL96" s="236"/>
      <c r="AM96" s="236"/>
      <c r="AN96" s="236"/>
      <c r="AO96" s="236"/>
      <c r="AP96" s="236"/>
      <c r="AQ96" s="236"/>
      <c r="AR96" s="236"/>
      <c r="AS96" s="236"/>
      <c r="AT96" s="236"/>
      <c r="AU96" s="236"/>
      <c r="AV96" s="236"/>
      <c r="AW96" s="236"/>
      <c r="AX96" s="236"/>
      <c r="AY96" s="236"/>
      <c r="AZ96" s="237"/>
      <c r="BA96" s="237"/>
      <c r="BB96" s="237"/>
      <c r="BC96" s="237"/>
      <c r="BD96" s="237"/>
      <c r="BE96" s="230"/>
      <c r="BF96" s="230"/>
      <c r="BG96" s="230"/>
      <c r="BH96" s="230"/>
      <c r="BI96" s="230"/>
      <c r="BJ96" s="230"/>
      <c r="BK96" s="230"/>
      <c r="BL96" s="230"/>
      <c r="BM96" s="230"/>
      <c r="BN96" s="230"/>
      <c r="BO96" s="230"/>
      <c r="BP96" s="230"/>
      <c r="BQ96" s="227">
        <v>90</v>
      </c>
      <c r="BR96" s="232"/>
      <c r="BS96" s="855"/>
      <c r="BT96" s="856"/>
      <c r="BU96" s="856"/>
      <c r="BV96" s="856"/>
      <c r="BW96" s="856"/>
      <c r="BX96" s="856"/>
      <c r="BY96" s="856"/>
      <c r="BZ96" s="856"/>
      <c r="CA96" s="856"/>
      <c r="CB96" s="856"/>
      <c r="CC96" s="856"/>
      <c r="CD96" s="856"/>
      <c r="CE96" s="856"/>
      <c r="CF96" s="856"/>
      <c r="CG96" s="861"/>
      <c r="CH96" s="858"/>
      <c r="CI96" s="859"/>
      <c r="CJ96" s="859"/>
      <c r="CK96" s="859"/>
      <c r="CL96" s="860"/>
      <c r="CM96" s="858"/>
      <c r="CN96" s="859"/>
      <c r="CO96" s="859"/>
      <c r="CP96" s="859"/>
      <c r="CQ96" s="860"/>
      <c r="CR96" s="858"/>
      <c r="CS96" s="859"/>
      <c r="CT96" s="859"/>
      <c r="CU96" s="859"/>
      <c r="CV96" s="860"/>
      <c r="CW96" s="858"/>
      <c r="CX96" s="859"/>
      <c r="CY96" s="859"/>
      <c r="CZ96" s="859"/>
      <c r="DA96" s="860"/>
      <c r="DB96" s="858"/>
      <c r="DC96" s="859"/>
      <c r="DD96" s="859"/>
      <c r="DE96" s="859"/>
      <c r="DF96" s="860"/>
      <c r="DG96" s="858"/>
      <c r="DH96" s="859"/>
      <c r="DI96" s="859"/>
      <c r="DJ96" s="859"/>
      <c r="DK96" s="860"/>
      <c r="DL96" s="858"/>
      <c r="DM96" s="859"/>
      <c r="DN96" s="859"/>
      <c r="DO96" s="859"/>
      <c r="DP96" s="860"/>
      <c r="DQ96" s="858"/>
      <c r="DR96" s="859"/>
      <c r="DS96" s="859"/>
      <c r="DT96" s="859"/>
      <c r="DU96" s="860"/>
      <c r="DV96" s="855"/>
      <c r="DW96" s="856"/>
      <c r="DX96" s="856"/>
      <c r="DY96" s="856"/>
      <c r="DZ96" s="857"/>
      <c r="EA96" s="219"/>
    </row>
    <row r="97" spans="1:131" ht="26.25" hidden="1" customHeight="1" x14ac:dyDescent="0.15">
      <c r="A97" s="234"/>
      <c r="B97" s="235"/>
      <c r="C97" s="235"/>
      <c r="D97" s="235"/>
      <c r="E97" s="235"/>
      <c r="F97" s="235"/>
      <c r="G97" s="235"/>
      <c r="H97" s="235"/>
      <c r="I97" s="235"/>
      <c r="J97" s="235"/>
      <c r="K97" s="235"/>
      <c r="L97" s="235"/>
      <c r="M97" s="235"/>
      <c r="N97" s="235"/>
      <c r="O97" s="235"/>
      <c r="P97" s="235"/>
      <c r="Q97" s="236"/>
      <c r="R97" s="236"/>
      <c r="S97" s="236"/>
      <c r="T97" s="236"/>
      <c r="U97" s="236"/>
      <c r="V97" s="236"/>
      <c r="W97" s="236"/>
      <c r="X97" s="236"/>
      <c r="Y97" s="236"/>
      <c r="Z97" s="236"/>
      <c r="AA97" s="236"/>
      <c r="AB97" s="236"/>
      <c r="AC97" s="236"/>
      <c r="AD97" s="236"/>
      <c r="AE97" s="236"/>
      <c r="AF97" s="236"/>
      <c r="AG97" s="236"/>
      <c r="AH97" s="236"/>
      <c r="AI97" s="236"/>
      <c r="AJ97" s="236"/>
      <c r="AK97" s="236"/>
      <c r="AL97" s="236"/>
      <c r="AM97" s="236"/>
      <c r="AN97" s="236"/>
      <c r="AO97" s="236"/>
      <c r="AP97" s="236"/>
      <c r="AQ97" s="236"/>
      <c r="AR97" s="236"/>
      <c r="AS97" s="236"/>
      <c r="AT97" s="236"/>
      <c r="AU97" s="236"/>
      <c r="AV97" s="236"/>
      <c r="AW97" s="236"/>
      <c r="AX97" s="236"/>
      <c r="AY97" s="236"/>
      <c r="AZ97" s="237"/>
      <c r="BA97" s="237"/>
      <c r="BB97" s="237"/>
      <c r="BC97" s="237"/>
      <c r="BD97" s="237"/>
      <c r="BE97" s="230"/>
      <c r="BF97" s="230"/>
      <c r="BG97" s="230"/>
      <c r="BH97" s="230"/>
      <c r="BI97" s="230"/>
      <c r="BJ97" s="230"/>
      <c r="BK97" s="230"/>
      <c r="BL97" s="230"/>
      <c r="BM97" s="230"/>
      <c r="BN97" s="230"/>
      <c r="BO97" s="230"/>
      <c r="BP97" s="230"/>
      <c r="BQ97" s="227">
        <v>91</v>
      </c>
      <c r="BR97" s="232"/>
      <c r="BS97" s="855"/>
      <c r="BT97" s="856"/>
      <c r="BU97" s="856"/>
      <c r="BV97" s="856"/>
      <c r="BW97" s="856"/>
      <c r="BX97" s="856"/>
      <c r="BY97" s="856"/>
      <c r="BZ97" s="856"/>
      <c r="CA97" s="856"/>
      <c r="CB97" s="856"/>
      <c r="CC97" s="856"/>
      <c r="CD97" s="856"/>
      <c r="CE97" s="856"/>
      <c r="CF97" s="856"/>
      <c r="CG97" s="861"/>
      <c r="CH97" s="858"/>
      <c r="CI97" s="859"/>
      <c r="CJ97" s="859"/>
      <c r="CK97" s="859"/>
      <c r="CL97" s="860"/>
      <c r="CM97" s="858"/>
      <c r="CN97" s="859"/>
      <c r="CO97" s="859"/>
      <c r="CP97" s="859"/>
      <c r="CQ97" s="860"/>
      <c r="CR97" s="858"/>
      <c r="CS97" s="859"/>
      <c r="CT97" s="859"/>
      <c r="CU97" s="859"/>
      <c r="CV97" s="860"/>
      <c r="CW97" s="858"/>
      <c r="CX97" s="859"/>
      <c r="CY97" s="859"/>
      <c r="CZ97" s="859"/>
      <c r="DA97" s="860"/>
      <c r="DB97" s="858"/>
      <c r="DC97" s="859"/>
      <c r="DD97" s="859"/>
      <c r="DE97" s="859"/>
      <c r="DF97" s="860"/>
      <c r="DG97" s="858"/>
      <c r="DH97" s="859"/>
      <c r="DI97" s="859"/>
      <c r="DJ97" s="859"/>
      <c r="DK97" s="860"/>
      <c r="DL97" s="858"/>
      <c r="DM97" s="859"/>
      <c r="DN97" s="859"/>
      <c r="DO97" s="859"/>
      <c r="DP97" s="860"/>
      <c r="DQ97" s="858"/>
      <c r="DR97" s="859"/>
      <c r="DS97" s="859"/>
      <c r="DT97" s="859"/>
      <c r="DU97" s="860"/>
      <c r="DV97" s="855"/>
      <c r="DW97" s="856"/>
      <c r="DX97" s="856"/>
      <c r="DY97" s="856"/>
      <c r="DZ97" s="857"/>
      <c r="EA97" s="219"/>
    </row>
    <row r="98" spans="1:131" ht="26.25" hidden="1" customHeight="1" x14ac:dyDescent="0.15">
      <c r="A98" s="234"/>
      <c r="B98" s="235"/>
      <c r="C98" s="235"/>
      <c r="D98" s="235"/>
      <c r="E98" s="235"/>
      <c r="F98" s="235"/>
      <c r="G98" s="235"/>
      <c r="H98" s="235"/>
      <c r="I98" s="235"/>
      <c r="J98" s="235"/>
      <c r="K98" s="235"/>
      <c r="L98" s="235"/>
      <c r="M98" s="235"/>
      <c r="N98" s="235"/>
      <c r="O98" s="235"/>
      <c r="P98" s="235"/>
      <c r="Q98" s="236"/>
      <c r="R98" s="236"/>
      <c r="S98" s="236"/>
      <c r="T98" s="236"/>
      <c r="U98" s="236"/>
      <c r="V98" s="236"/>
      <c r="W98" s="236"/>
      <c r="X98" s="236"/>
      <c r="Y98" s="236"/>
      <c r="Z98" s="236"/>
      <c r="AA98" s="236"/>
      <c r="AB98" s="236"/>
      <c r="AC98" s="236"/>
      <c r="AD98" s="236"/>
      <c r="AE98" s="236"/>
      <c r="AF98" s="236"/>
      <c r="AG98" s="236"/>
      <c r="AH98" s="236"/>
      <c r="AI98" s="236"/>
      <c r="AJ98" s="236"/>
      <c r="AK98" s="236"/>
      <c r="AL98" s="236"/>
      <c r="AM98" s="236"/>
      <c r="AN98" s="236"/>
      <c r="AO98" s="236"/>
      <c r="AP98" s="236"/>
      <c r="AQ98" s="236"/>
      <c r="AR98" s="236"/>
      <c r="AS98" s="236"/>
      <c r="AT98" s="236"/>
      <c r="AU98" s="236"/>
      <c r="AV98" s="236"/>
      <c r="AW98" s="236"/>
      <c r="AX98" s="236"/>
      <c r="AY98" s="236"/>
      <c r="AZ98" s="237"/>
      <c r="BA98" s="237"/>
      <c r="BB98" s="237"/>
      <c r="BC98" s="237"/>
      <c r="BD98" s="237"/>
      <c r="BE98" s="230"/>
      <c r="BF98" s="230"/>
      <c r="BG98" s="230"/>
      <c r="BH98" s="230"/>
      <c r="BI98" s="230"/>
      <c r="BJ98" s="230"/>
      <c r="BK98" s="230"/>
      <c r="BL98" s="230"/>
      <c r="BM98" s="230"/>
      <c r="BN98" s="230"/>
      <c r="BO98" s="230"/>
      <c r="BP98" s="230"/>
      <c r="BQ98" s="227">
        <v>92</v>
      </c>
      <c r="BR98" s="232"/>
      <c r="BS98" s="855"/>
      <c r="BT98" s="856"/>
      <c r="BU98" s="856"/>
      <c r="BV98" s="856"/>
      <c r="BW98" s="856"/>
      <c r="BX98" s="856"/>
      <c r="BY98" s="856"/>
      <c r="BZ98" s="856"/>
      <c r="CA98" s="856"/>
      <c r="CB98" s="856"/>
      <c r="CC98" s="856"/>
      <c r="CD98" s="856"/>
      <c r="CE98" s="856"/>
      <c r="CF98" s="856"/>
      <c r="CG98" s="861"/>
      <c r="CH98" s="858"/>
      <c r="CI98" s="859"/>
      <c r="CJ98" s="859"/>
      <c r="CK98" s="859"/>
      <c r="CL98" s="860"/>
      <c r="CM98" s="858"/>
      <c r="CN98" s="859"/>
      <c r="CO98" s="859"/>
      <c r="CP98" s="859"/>
      <c r="CQ98" s="860"/>
      <c r="CR98" s="858"/>
      <c r="CS98" s="859"/>
      <c r="CT98" s="859"/>
      <c r="CU98" s="859"/>
      <c r="CV98" s="860"/>
      <c r="CW98" s="858"/>
      <c r="CX98" s="859"/>
      <c r="CY98" s="859"/>
      <c r="CZ98" s="859"/>
      <c r="DA98" s="860"/>
      <c r="DB98" s="858"/>
      <c r="DC98" s="859"/>
      <c r="DD98" s="859"/>
      <c r="DE98" s="859"/>
      <c r="DF98" s="860"/>
      <c r="DG98" s="858"/>
      <c r="DH98" s="859"/>
      <c r="DI98" s="859"/>
      <c r="DJ98" s="859"/>
      <c r="DK98" s="860"/>
      <c r="DL98" s="858"/>
      <c r="DM98" s="859"/>
      <c r="DN98" s="859"/>
      <c r="DO98" s="859"/>
      <c r="DP98" s="860"/>
      <c r="DQ98" s="858"/>
      <c r="DR98" s="859"/>
      <c r="DS98" s="859"/>
      <c r="DT98" s="859"/>
      <c r="DU98" s="860"/>
      <c r="DV98" s="855"/>
      <c r="DW98" s="856"/>
      <c r="DX98" s="856"/>
      <c r="DY98" s="856"/>
      <c r="DZ98" s="857"/>
      <c r="EA98" s="219"/>
    </row>
    <row r="99" spans="1:131" ht="26.25" hidden="1" customHeight="1" x14ac:dyDescent="0.15">
      <c r="A99" s="234"/>
      <c r="B99" s="235"/>
      <c r="C99" s="235"/>
      <c r="D99" s="235"/>
      <c r="E99" s="235"/>
      <c r="F99" s="235"/>
      <c r="G99" s="235"/>
      <c r="H99" s="235"/>
      <c r="I99" s="235"/>
      <c r="J99" s="235"/>
      <c r="K99" s="235"/>
      <c r="L99" s="235"/>
      <c r="M99" s="235"/>
      <c r="N99" s="235"/>
      <c r="O99" s="235"/>
      <c r="P99" s="235"/>
      <c r="Q99" s="236"/>
      <c r="R99" s="236"/>
      <c r="S99" s="236"/>
      <c r="T99" s="236"/>
      <c r="U99" s="236"/>
      <c r="V99" s="236"/>
      <c r="W99" s="236"/>
      <c r="X99" s="236"/>
      <c r="Y99" s="236"/>
      <c r="Z99" s="236"/>
      <c r="AA99" s="236"/>
      <c r="AB99" s="236"/>
      <c r="AC99" s="236"/>
      <c r="AD99" s="236"/>
      <c r="AE99" s="236"/>
      <c r="AF99" s="236"/>
      <c r="AG99" s="236"/>
      <c r="AH99" s="236"/>
      <c r="AI99" s="236"/>
      <c r="AJ99" s="236"/>
      <c r="AK99" s="236"/>
      <c r="AL99" s="236"/>
      <c r="AM99" s="236"/>
      <c r="AN99" s="236"/>
      <c r="AO99" s="236"/>
      <c r="AP99" s="236"/>
      <c r="AQ99" s="236"/>
      <c r="AR99" s="236"/>
      <c r="AS99" s="236"/>
      <c r="AT99" s="236"/>
      <c r="AU99" s="236"/>
      <c r="AV99" s="236"/>
      <c r="AW99" s="236"/>
      <c r="AX99" s="236"/>
      <c r="AY99" s="236"/>
      <c r="AZ99" s="237"/>
      <c r="BA99" s="237"/>
      <c r="BB99" s="237"/>
      <c r="BC99" s="237"/>
      <c r="BD99" s="237"/>
      <c r="BE99" s="230"/>
      <c r="BF99" s="230"/>
      <c r="BG99" s="230"/>
      <c r="BH99" s="230"/>
      <c r="BI99" s="230"/>
      <c r="BJ99" s="230"/>
      <c r="BK99" s="230"/>
      <c r="BL99" s="230"/>
      <c r="BM99" s="230"/>
      <c r="BN99" s="230"/>
      <c r="BO99" s="230"/>
      <c r="BP99" s="230"/>
      <c r="BQ99" s="227">
        <v>93</v>
      </c>
      <c r="BR99" s="232"/>
      <c r="BS99" s="855"/>
      <c r="BT99" s="856"/>
      <c r="BU99" s="856"/>
      <c r="BV99" s="856"/>
      <c r="BW99" s="856"/>
      <c r="BX99" s="856"/>
      <c r="BY99" s="856"/>
      <c r="BZ99" s="856"/>
      <c r="CA99" s="856"/>
      <c r="CB99" s="856"/>
      <c r="CC99" s="856"/>
      <c r="CD99" s="856"/>
      <c r="CE99" s="856"/>
      <c r="CF99" s="856"/>
      <c r="CG99" s="861"/>
      <c r="CH99" s="858"/>
      <c r="CI99" s="859"/>
      <c r="CJ99" s="859"/>
      <c r="CK99" s="859"/>
      <c r="CL99" s="860"/>
      <c r="CM99" s="858"/>
      <c r="CN99" s="859"/>
      <c r="CO99" s="859"/>
      <c r="CP99" s="859"/>
      <c r="CQ99" s="860"/>
      <c r="CR99" s="858"/>
      <c r="CS99" s="859"/>
      <c r="CT99" s="859"/>
      <c r="CU99" s="859"/>
      <c r="CV99" s="860"/>
      <c r="CW99" s="858"/>
      <c r="CX99" s="859"/>
      <c r="CY99" s="859"/>
      <c r="CZ99" s="859"/>
      <c r="DA99" s="860"/>
      <c r="DB99" s="858"/>
      <c r="DC99" s="859"/>
      <c r="DD99" s="859"/>
      <c r="DE99" s="859"/>
      <c r="DF99" s="860"/>
      <c r="DG99" s="858"/>
      <c r="DH99" s="859"/>
      <c r="DI99" s="859"/>
      <c r="DJ99" s="859"/>
      <c r="DK99" s="860"/>
      <c r="DL99" s="858"/>
      <c r="DM99" s="859"/>
      <c r="DN99" s="859"/>
      <c r="DO99" s="859"/>
      <c r="DP99" s="860"/>
      <c r="DQ99" s="858"/>
      <c r="DR99" s="859"/>
      <c r="DS99" s="859"/>
      <c r="DT99" s="859"/>
      <c r="DU99" s="860"/>
      <c r="DV99" s="855"/>
      <c r="DW99" s="856"/>
      <c r="DX99" s="856"/>
      <c r="DY99" s="856"/>
      <c r="DZ99" s="857"/>
      <c r="EA99" s="219"/>
    </row>
    <row r="100" spans="1:131" ht="26.25" hidden="1" customHeight="1" x14ac:dyDescent="0.15">
      <c r="A100" s="234"/>
      <c r="B100" s="235"/>
      <c r="C100" s="235"/>
      <c r="D100" s="235"/>
      <c r="E100" s="235"/>
      <c r="F100" s="235"/>
      <c r="G100" s="235"/>
      <c r="H100" s="235"/>
      <c r="I100" s="235"/>
      <c r="J100" s="235"/>
      <c r="K100" s="235"/>
      <c r="L100" s="235"/>
      <c r="M100" s="235"/>
      <c r="N100" s="235"/>
      <c r="O100" s="235"/>
      <c r="P100" s="235"/>
      <c r="Q100" s="236"/>
      <c r="R100" s="236"/>
      <c r="S100" s="236"/>
      <c r="T100" s="236"/>
      <c r="U100" s="236"/>
      <c r="V100" s="236"/>
      <c r="W100" s="236"/>
      <c r="X100" s="236"/>
      <c r="Y100" s="236"/>
      <c r="Z100" s="236"/>
      <c r="AA100" s="236"/>
      <c r="AB100" s="236"/>
      <c r="AC100" s="236"/>
      <c r="AD100" s="236"/>
      <c r="AE100" s="236"/>
      <c r="AF100" s="236"/>
      <c r="AG100" s="236"/>
      <c r="AH100" s="236"/>
      <c r="AI100" s="236"/>
      <c r="AJ100" s="236"/>
      <c r="AK100" s="236"/>
      <c r="AL100" s="236"/>
      <c r="AM100" s="236"/>
      <c r="AN100" s="236"/>
      <c r="AO100" s="236"/>
      <c r="AP100" s="236"/>
      <c r="AQ100" s="236"/>
      <c r="AR100" s="236"/>
      <c r="AS100" s="236"/>
      <c r="AT100" s="236"/>
      <c r="AU100" s="236"/>
      <c r="AV100" s="236"/>
      <c r="AW100" s="236"/>
      <c r="AX100" s="236"/>
      <c r="AY100" s="236"/>
      <c r="AZ100" s="237"/>
      <c r="BA100" s="237"/>
      <c r="BB100" s="237"/>
      <c r="BC100" s="237"/>
      <c r="BD100" s="237"/>
      <c r="BE100" s="230"/>
      <c r="BF100" s="230"/>
      <c r="BG100" s="230"/>
      <c r="BH100" s="230"/>
      <c r="BI100" s="230"/>
      <c r="BJ100" s="230"/>
      <c r="BK100" s="230"/>
      <c r="BL100" s="230"/>
      <c r="BM100" s="230"/>
      <c r="BN100" s="230"/>
      <c r="BO100" s="230"/>
      <c r="BP100" s="230"/>
      <c r="BQ100" s="227">
        <v>94</v>
      </c>
      <c r="BR100" s="232"/>
      <c r="BS100" s="855"/>
      <c r="BT100" s="856"/>
      <c r="BU100" s="856"/>
      <c r="BV100" s="856"/>
      <c r="BW100" s="856"/>
      <c r="BX100" s="856"/>
      <c r="BY100" s="856"/>
      <c r="BZ100" s="856"/>
      <c r="CA100" s="856"/>
      <c r="CB100" s="856"/>
      <c r="CC100" s="856"/>
      <c r="CD100" s="856"/>
      <c r="CE100" s="856"/>
      <c r="CF100" s="856"/>
      <c r="CG100" s="861"/>
      <c r="CH100" s="858"/>
      <c r="CI100" s="859"/>
      <c r="CJ100" s="859"/>
      <c r="CK100" s="859"/>
      <c r="CL100" s="860"/>
      <c r="CM100" s="858"/>
      <c r="CN100" s="859"/>
      <c r="CO100" s="859"/>
      <c r="CP100" s="859"/>
      <c r="CQ100" s="860"/>
      <c r="CR100" s="858"/>
      <c r="CS100" s="859"/>
      <c r="CT100" s="859"/>
      <c r="CU100" s="859"/>
      <c r="CV100" s="860"/>
      <c r="CW100" s="858"/>
      <c r="CX100" s="859"/>
      <c r="CY100" s="859"/>
      <c r="CZ100" s="859"/>
      <c r="DA100" s="860"/>
      <c r="DB100" s="858"/>
      <c r="DC100" s="859"/>
      <c r="DD100" s="859"/>
      <c r="DE100" s="859"/>
      <c r="DF100" s="860"/>
      <c r="DG100" s="858"/>
      <c r="DH100" s="859"/>
      <c r="DI100" s="859"/>
      <c r="DJ100" s="859"/>
      <c r="DK100" s="860"/>
      <c r="DL100" s="858"/>
      <c r="DM100" s="859"/>
      <c r="DN100" s="859"/>
      <c r="DO100" s="859"/>
      <c r="DP100" s="860"/>
      <c r="DQ100" s="858"/>
      <c r="DR100" s="859"/>
      <c r="DS100" s="859"/>
      <c r="DT100" s="859"/>
      <c r="DU100" s="860"/>
      <c r="DV100" s="855"/>
      <c r="DW100" s="856"/>
      <c r="DX100" s="856"/>
      <c r="DY100" s="856"/>
      <c r="DZ100" s="857"/>
      <c r="EA100" s="219"/>
    </row>
    <row r="101" spans="1:131" ht="26.25" hidden="1" customHeight="1" x14ac:dyDescent="0.15">
      <c r="A101" s="234"/>
      <c r="B101" s="235"/>
      <c r="C101" s="235"/>
      <c r="D101" s="235"/>
      <c r="E101" s="235"/>
      <c r="F101" s="235"/>
      <c r="G101" s="235"/>
      <c r="H101" s="235"/>
      <c r="I101" s="235"/>
      <c r="J101" s="235"/>
      <c r="K101" s="235"/>
      <c r="L101" s="235"/>
      <c r="M101" s="235"/>
      <c r="N101" s="235"/>
      <c r="O101" s="235"/>
      <c r="P101" s="235"/>
      <c r="Q101" s="236"/>
      <c r="R101" s="236"/>
      <c r="S101" s="236"/>
      <c r="T101" s="236"/>
      <c r="U101" s="236"/>
      <c r="V101" s="236"/>
      <c r="W101" s="236"/>
      <c r="X101" s="236"/>
      <c r="Y101" s="236"/>
      <c r="Z101" s="236"/>
      <c r="AA101" s="236"/>
      <c r="AB101" s="236"/>
      <c r="AC101" s="236"/>
      <c r="AD101" s="236"/>
      <c r="AE101" s="236"/>
      <c r="AF101" s="236"/>
      <c r="AG101" s="236"/>
      <c r="AH101" s="236"/>
      <c r="AI101" s="236"/>
      <c r="AJ101" s="236"/>
      <c r="AK101" s="236"/>
      <c r="AL101" s="236"/>
      <c r="AM101" s="236"/>
      <c r="AN101" s="236"/>
      <c r="AO101" s="236"/>
      <c r="AP101" s="236"/>
      <c r="AQ101" s="236"/>
      <c r="AR101" s="236"/>
      <c r="AS101" s="236"/>
      <c r="AT101" s="236"/>
      <c r="AU101" s="236"/>
      <c r="AV101" s="236"/>
      <c r="AW101" s="236"/>
      <c r="AX101" s="236"/>
      <c r="AY101" s="236"/>
      <c r="AZ101" s="237"/>
      <c r="BA101" s="237"/>
      <c r="BB101" s="237"/>
      <c r="BC101" s="237"/>
      <c r="BD101" s="237"/>
      <c r="BE101" s="230"/>
      <c r="BF101" s="230"/>
      <c r="BG101" s="230"/>
      <c r="BH101" s="230"/>
      <c r="BI101" s="230"/>
      <c r="BJ101" s="230"/>
      <c r="BK101" s="230"/>
      <c r="BL101" s="230"/>
      <c r="BM101" s="230"/>
      <c r="BN101" s="230"/>
      <c r="BO101" s="230"/>
      <c r="BP101" s="230"/>
      <c r="BQ101" s="227">
        <v>95</v>
      </c>
      <c r="BR101" s="232"/>
      <c r="BS101" s="855"/>
      <c r="BT101" s="856"/>
      <c r="BU101" s="856"/>
      <c r="BV101" s="856"/>
      <c r="BW101" s="856"/>
      <c r="BX101" s="856"/>
      <c r="BY101" s="856"/>
      <c r="BZ101" s="856"/>
      <c r="CA101" s="856"/>
      <c r="CB101" s="856"/>
      <c r="CC101" s="856"/>
      <c r="CD101" s="856"/>
      <c r="CE101" s="856"/>
      <c r="CF101" s="856"/>
      <c r="CG101" s="861"/>
      <c r="CH101" s="858"/>
      <c r="CI101" s="859"/>
      <c r="CJ101" s="859"/>
      <c r="CK101" s="859"/>
      <c r="CL101" s="860"/>
      <c r="CM101" s="858"/>
      <c r="CN101" s="859"/>
      <c r="CO101" s="859"/>
      <c r="CP101" s="859"/>
      <c r="CQ101" s="860"/>
      <c r="CR101" s="858"/>
      <c r="CS101" s="859"/>
      <c r="CT101" s="859"/>
      <c r="CU101" s="859"/>
      <c r="CV101" s="860"/>
      <c r="CW101" s="858"/>
      <c r="CX101" s="859"/>
      <c r="CY101" s="859"/>
      <c r="CZ101" s="859"/>
      <c r="DA101" s="860"/>
      <c r="DB101" s="858"/>
      <c r="DC101" s="859"/>
      <c r="DD101" s="859"/>
      <c r="DE101" s="859"/>
      <c r="DF101" s="860"/>
      <c r="DG101" s="858"/>
      <c r="DH101" s="859"/>
      <c r="DI101" s="859"/>
      <c r="DJ101" s="859"/>
      <c r="DK101" s="860"/>
      <c r="DL101" s="858"/>
      <c r="DM101" s="859"/>
      <c r="DN101" s="859"/>
      <c r="DO101" s="859"/>
      <c r="DP101" s="860"/>
      <c r="DQ101" s="858"/>
      <c r="DR101" s="859"/>
      <c r="DS101" s="859"/>
      <c r="DT101" s="859"/>
      <c r="DU101" s="860"/>
      <c r="DV101" s="855"/>
      <c r="DW101" s="856"/>
      <c r="DX101" s="856"/>
      <c r="DY101" s="856"/>
      <c r="DZ101" s="857"/>
      <c r="EA101" s="219"/>
    </row>
    <row r="102" spans="1:131" ht="26.25" customHeight="1" thickBot="1" x14ac:dyDescent="0.2">
      <c r="A102" s="234"/>
      <c r="B102" s="235"/>
      <c r="C102" s="235"/>
      <c r="D102" s="235"/>
      <c r="E102" s="235"/>
      <c r="F102" s="235"/>
      <c r="G102" s="235"/>
      <c r="H102" s="235"/>
      <c r="I102" s="235"/>
      <c r="J102" s="235"/>
      <c r="K102" s="235"/>
      <c r="L102" s="235"/>
      <c r="M102" s="235"/>
      <c r="N102" s="235"/>
      <c r="O102" s="235"/>
      <c r="P102" s="235"/>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236"/>
      <c r="AP102" s="236"/>
      <c r="AQ102" s="236"/>
      <c r="AR102" s="236"/>
      <c r="AS102" s="236"/>
      <c r="AT102" s="236"/>
      <c r="AU102" s="236"/>
      <c r="AV102" s="236"/>
      <c r="AW102" s="236"/>
      <c r="AX102" s="236"/>
      <c r="AY102" s="236"/>
      <c r="AZ102" s="237"/>
      <c r="BA102" s="237"/>
      <c r="BB102" s="237"/>
      <c r="BC102" s="237"/>
      <c r="BD102" s="237"/>
      <c r="BE102" s="230"/>
      <c r="BF102" s="230"/>
      <c r="BG102" s="230"/>
      <c r="BH102" s="230"/>
      <c r="BI102" s="230"/>
      <c r="BJ102" s="230"/>
      <c r="BK102" s="230"/>
      <c r="BL102" s="230"/>
      <c r="BM102" s="230"/>
      <c r="BN102" s="230"/>
      <c r="BO102" s="230"/>
      <c r="BP102" s="230"/>
      <c r="BQ102" s="229" t="s">
        <v>392</v>
      </c>
      <c r="BR102" s="785" t="s">
        <v>424</v>
      </c>
      <c r="BS102" s="786"/>
      <c r="BT102" s="786"/>
      <c r="BU102" s="786"/>
      <c r="BV102" s="786"/>
      <c r="BW102" s="786"/>
      <c r="BX102" s="786"/>
      <c r="BY102" s="786"/>
      <c r="BZ102" s="786"/>
      <c r="CA102" s="786"/>
      <c r="CB102" s="786"/>
      <c r="CC102" s="786"/>
      <c r="CD102" s="786"/>
      <c r="CE102" s="786"/>
      <c r="CF102" s="786"/>
      <c r="CG102" s="787"/>
      <c r="CH102" s="883"/>
      <c r="CI102" s="884"/>
      <c r="CJ102" s="884"/>
      <c r="CK102" s="884"/>
      <c r="CL102" s="885"/>
      <c r="CM102" s="883"/>
      <c r="CN102" s="884"/>
      <c r="CO102" s="884"/>
      <c r="CP102" s="884"/>
      <c r="CQ102" s="885"/>
      <c r="CR102" s="886"/>
      <c r="CS102" s="848"/>
      <c r="CT102" s="848"/>
      <c r="CU102" s="848"/>
      <c r="CV102" s="887"/>
      <c r="CW102" s="886"/>
      <c r="CX102" s="848"/>
      <c r="CY102" s="848"/>
      <c r="CZ102" s="848"/>
      <c r="DA102" s="887"/>
      <c r="DB102" s="886"/>
      <c r="DC102" s="848"/>
      <c r="DD102" s="848"/>
      <c r="DE102" s="848"/>
      <c r="DF102" s="887"/>
      <c r="DG102" s="886"/>
      <c r="DH102" s="848"/>
      <c r="DI102" s="848"/>
      <c r="DJ102" s="848"/>
      <c r="DK102" s="887"/>
      <c r="DL102" s="886"/>
      <c r="DM102" s="848"/>
      <c r="DN102" s="848"/>
      <c r="DO102" s="848"/>
      <c r="DP102" s="887"/>
      <c r="DQ102" s="886"/>
      <c r="DR102" s="848"/>
      <c r="DS102" s="848"/>
      <c r="DT102" s="848"/>
      <c r="DU102" s="887"/>
      <c r="DV102" s="785"/>
      <c r="DW102" s="786"/>
      <c r="DX102" s="786"/>
      <c r="DY102" s="786"/>
      <c r="DZ102" s="910"/>
      <c r="EA102" s="219"/>
    </row>
    <row r="103" spans="1:131" ht="26.25" customHeight="1" x14ac:dyDescent="0.15">
      <c r="A103" s="234"/>
      <c r="B103" s="235"/>
      <c r="C103" s="235"/>
      <c r="D103" s="235"/>
      <c r="E103" s="235"/>
      <c r="F103" s="235"/>
      <c r="G103" s="235"/>
      <c r="H103" s="235"/>
      <c r="I103" s="235"/>
      <c r="J103" s="235"/>
      <c r="K103" s="235"/>
      <c r="L103" s="235"/>
      <c r="M103" s="235"/>
      <c r="N103" s="235"/>
      <c r="O103" s="235"/>
      <c r="P103" s="235"/>
      <c r="Q103" s="236"/>
      <c r="R103" s="236"/>
      <c r="S103" s="236"/>
      <c r="T103" s="236"/>
      <c r="U103" s="236"/>
      <c r="V103" s="236"/>
      <c r="W103" s="236"/>
      <c r="X103" s="236"/>
      <c r="Y103" s="236"/>
      <c r="Z103" s="236"/>
      <c r="AA103" s="236"/>
      <c r="AB103" s="236"/>
      <c r="AC103" s="236"/>
      <c r="AD103" s="236"/>
      <c r="AE103" s="236"/>
      <c r="AF103" s="236"/>
      <c r="AG103" s="236"/>
      <c r="AH103" s="236"/>
      <c r="AI103" s="236"/>
      <c r="AJ103" s="236"/>
      <c r="AK103" s="236"/>
      <c r="AL103" s="236"/>
      <c r="AM103" s="236"/>
      <c r="AN103" s="236"/>
      <c r="AO103" s="236"/>
      <c r="AP103" s="236"/>
      <c r="AQ103" s="236"/>
      <c r="AR103" s="236"/>
      <c r="AS103" s="236"/>
      <c r="AT103" s="236"/>
      <c r="AU103" s="236"/>
      <c r="AV103" s="236"/>
      <c r="AW103" s="236"/>
      <c r="AX103" s="236"/>
      <c r="AY103" s="236"/>
      <c r="AZ103" s="237"/>
      <c r="BA103" s="237"/>
      <c r="BB103" s="237"/>
      <c r="BC103" s="237"/>
      <c r="BD103" s="237"/>
      <c r="BE103" s="230"/>
      <c r="BF103" s="230"/>
      <c r="BG103" s="230"/>
      <c r="BH103" s="230"/>
      <c r="BI103" s="230"/>
      <c r="BJ103" s="230"/>
      <c r="BK103" s="230"/>
      <c r="BL103" s="230"/>
      <c r="BM103" s="230"/>
      <c r="BN103" s="230"/>
      <c r="BO103" s="230"/>
      <c r="BP103" s="230"/>
      <c r="BQ103" s="911" t="s">
        <v>425</v>
      </c>
      <c r="BR103" s="911"/>
      <c r="BS103" s="911"/>
      <c r="BT103" s="911"/>
      <c r="BU103" s="911"/>
      <c r="BV103" s="911"/>
      <c r="BW103" s="911"/>
      <c r="BX103" s="911"/>
      <c r="BY103" s="911"/>
      <c r="BZ103" s="911"/>
      <c r="CA103" s="911"/>
      <c r="CB103" s="911"/>
      <c r="CC103" s="911"/>
      <c r="CD103" s="911"/>
      <c r="CE103" s="911"/>
      <c r="CF103" s="911"/>
      <c r="CG103" s="911"/>
      <c r="CH103" s="911"/>
      <c r="CI103" s="911"/>
      <c r="CJ103" s="911"/>
      <c r="CK103" s="911"/>
      <c r="CL103" s="911"/>
      <c r="CM103" s="911"/>
      <c r="CN103" s="911"/>
      <c r="CO103" s="911"/>
      <c r="CP103" s="911"/>
      <c r="CQ103" s="911"/>
      <c r="CR103" s="911"/>
      <c r="CS103" s="911"/>
      <c r="CT103" s="911"/>
      <c r="CU103" s="911"/>
      <c r="CV103" s="911"/>
      <c r="CW103" s="911"/>
      <c r="CX103" s="911"/>
      <c r="CY103" s="911"/>
      <c r="CZ103" s="911"/>
      <c r="DA103" s="911"/>
      <c r="DB103" s="911"/>
      <c r="DC103" s="911"/>
      <c r="DD103" s="911"/>
      <c r="DE103" s="911"/>
      <c r="DF103" s="911"/>
      <c r="DG103" s="911"/>
      <c r="DH103" s="911"/>
      <c r="DI103" s="911"/>
      <c r="DJ103" s="911"/>
      <c r="DK103" s="911"/>
      <c r="DL103" s="911"/>
      <c r="DM103" s="911"/>
      <c r="DN103" s="911"/>
      <c r="DO103" s="911"/>
      <c r="DP103" s="911"/>
      <c r="DQ103" s="911"/>
      <c r="DR103" s="911"/>
      <c r="DS103" s="911"/>
      <c r="DT103" s="911"/>
      <c r="DU103" s="911"/>
      <c r="DV103" s="911"/>
      <c r="DW103" s="911"/>
      <c r="DX103" s="911"/>
      <c r="DY103" s="911"/>
      <c r="DZ103" s="911"/>
      <c r="EA103" s="219"/>
    </row>
    <row r="104" spans="1:131" ht="26.25" customHeight="1" x14ac:dyDescent="0.15">
      <c r="A104" s="234"/>
      <c r="B104" s="235"/>
      <c r="C104" s="235"/>
      <c r="D104" s="235"/>
      <c r="E104" s="235"/>
      <c r="F104" s="235"/>
      <c r="G104" s="235"/>
      <c r="H104" s="235"/>
      <c r="I104" s="235"/>
      <c r="J104" s="235"/>
      <c r="K104" s="235"/>
      <c r="L104" s="235"/>
      <c r="M104" s="235"/>
      <c r="N104" s="235"/>
      <c r="O104" s="235"/>
      <c r="P104" s="235"/>
      <c r="Q104" s="236"/>
      <c r="R104" s="236"/>
      <c r="S104" s="236"/>
      <c r="T104" s="236"/>
      <c r="U104" s="236"/>
      <c r="V104" s="236"/>
      <c r="W104" s="236"/>
      <c r="X104" s="236"/>
      <c r="Y104" s="236"/>
      <c r="Z104" s="236"/>
      <c r="AA104" s="236"/>
      <c r="AB104" s="236"/>
      <c r="AC104" s="236"/>
      <c r="AD104" s="236"/>
      <c r="AE104" s="236"/>
      <c r="AF104" s="236"/>
      <c r="AG104" s="236"/>
      <c r="AH104" s="236"/>
      <c r="AI104" s="236"/>
      <c r="AJ104" s="236"/>
      <c r="AK104" s="236"/>
      <c r="AL104" s="236"/>
      <c r="AM104" s="236"/>
      <c r="AN104" s="236"/>
      <c r="AO104" s="236"/>
      <c r="AP104" s="236"/>
      <c r="AQ104" s="236"/>
      <c r="AR104" s="236"/>
      <c r="AS104" s="236"/>
      <c r="AT104" s="236"/>
      <c r="AU104" s="236"/>
      <c r="AV104" s="236"/>
      <c r="AW104" s="236"/>
      <c r="AX104" s="236"/>
      <c r="AY104" s="236"/>
      <c r="AZ104" s="237"/>
      <c r="BA104" s="237"/>
      <c r="BB104" s="237"/>
      <c r="BC104" s="237"/>
      <c r="BD104" s="237"/>
      <c r="BE104" s="230"/>
      <c r="BF104" s="230"/>
      <c r="BG104" s="230"/>
      <c r="BH104" s="230"/>
      <c r="BI104" s="230"/>
      <c r="BJ104" s="230"/>
      <c r="BK104" s="230"/>
      <c r="BL104" s="230"/>
      <c r="BM104" s="230"/>
      <c r="BN104" s="230"/>
      <c r="BO104" s="230"/>
      <c r="BP104" s="230"/>
      <c r="BQ104" s="912" t="s">
        <v>426</v>
      </c>
      <c r="BR104" s="912"/>
      <c r="BS104" s="912"/>
      <c r="BT104" s="912"/>
      <c r="BU104" s="912"/>
      <c r="BV104" s="912"/>
      <c r="BW104" s="912"/>
      <c r="BX104" s="912"/>
      <c r="BY104" s="912"/>
      <c r="BZ104" s="912"/>
      <c r="CA104" s="912"/>
      <c r="CB104" s="912"/>
      <c r="CC104" s="912"/>
      <c r="CD104" s="912"/>
      <c r="CE104" s="912"/>
      <c r="CF104" s="912"/>
      <c r="CG104" s="912"/>
      <c r="CH104" s="912"/>
      <c r="CI104" s="912"/>
      <c r="CJ104" s="912"/>
      <c r="CK104" s="912"/>
      <c r="CL104" s="912"/>
      <c r="CM104" s="912"/>
      <c r="CN104" s="912"/>
      <c r="CO104" s="912"/>
      <c r="CP104" s="912"/>
      <c r="CQ104" s="912"/>
      <c r="CR104" s="912"/>
      <c r="CS104" s="912"/>
      <c r="CT104" s="912"/>
      <c r="CU104" s="912"/>
      <c r="CV104" s="912"/>
      <c r="CW104" s="912"/>
      <c r="CX104" s="912"/>
      <c r="CY104" s="912"/>
      <c r="CZ104" s="912"/>
      <c r="DA104" s="912"/>
      <c r="DB104" s="912"/>
      <c r="DC104" s="912"/>
      <c r="DD104" s="912"/>
      <c r="DE104" s="912"/>
      <c r="DF104" s="912"/>
      <c r="DG104" s="912"/>
      <c r="DH104" s="912"/>
      <c r="DI104" s="912"/>
      <c r="DJ104" s="912"/>
      <c r="DK104" s="912"/>
      <c r="DL104" s="912"/>
      <c r="DM104" s="912"/>
      <c r="DN104" s="912"/>
      <c r="DO104" s="912"/>
      <c r="DP104" s="912"/>
      <c r="DQ104" s="912"/>
      <c r="DR104" s="912"/>
      <c r="DS104" s="912"/>
      <c r="DT104" s="912"/>
      <c r="DU104" s="912"/>
      <c r="DV104" s="912"/>
      <c r="DW104" s="912"/>
      <c r="DX104" s="912"/>
      <c r="DY104" s="912"/>
      <c r="DZ104" s="912"/>
      <c r="EA104" s="219"/>
    </row>
    <row r="105" spans="1:131" ht="11.25" customHeight="1" x14ac:dyDescent="0.15">
      <c r="A105" s="230"/>
      <c r="B105" s="230"/>
      <c r="C105" s="230"/>
      <c r="D105" s="230"/>
      <c r="E105" s="230"/>
      <c r="F105" s="230"/>
      <c r="G105" s="230"/>
      <c r="H105" s="230"/>
      <c r="I105" s="230"/>
      <c r="J105" s="230"/>
      <c r="K105" s="230"/>
      <c r="L105" s="230"/>
      <c r="M105" s="230"/>
      <c r="N105" s="230"/>
      <c r="O105" s="230"/>
      <c r="P105" s="230"/>
      <c r="Q105" s="230"/>
      <c r="R105" s="230"/>
      <c r="S105" s="230"/>
      <c r="T105" s="230"/>
      <c r="U105" s="230"/>
      <c r="V105" s="230"/>
      <c r="W105" s="230"/>
      <c r="X105" s="230"/>
      <c r="Y105" s="230"/>
      <c r="Z105" s="230"/>
      <c r="AA105" s="230"/>
      <c r="AB105" s="230"/>
      <c r="AC105" s="230"/>
      <c r="AD105" s="230"/>
      <c r="AE105" s="230"/>
      <c r="AF105" s="230"/>
      <c r="AG105" s="230"/>
      <c r="AH105" s="230"/>
      <c r="AI105" s="230"/>
      <c r="AJ105" s="230"/>
      <c r="AK105" s="230"/>
      <c r="AL105" s="230"/>
      <c r="AM105" s="230"/>
      <c r="AN105" s="230"/>
      <c r="AO105" s="230"/>
      <c r="AP105" s="230"/>
      <c r="AQ105" s="230"/>
      <c r="AR105" s="230"/>
      <c r="AS105" s="230"/>
      <c r="AT105" s="230"/>
      <c r="AU105" s="230"/>
      <c r="AV105" s="230"/>
      <c r="AW105" s="230"/>
      <c r="AX105" s="230"/>
      <c r="AY105" s="230"/>
      <c r="AZ105" s="230"/>
      <c r="BA105" s="230"/>
      <c r="BB105" s="230"/>
      <c r="BC105" s="230"/>
      <c r="BD105" s="230"/>
      <c r="BE105" s="230"/>
      <c r="BF105" s="230"/>
      <c r="BG105" s="230"/>
      <c r="BH105" s="230"/>
      <c r="BI105" s="230"/>
      <c r="BJ105" s="230"/>
      <c r="BK105" s="230"/>
      <c r="BL105" s="230"/>
      <c r="BM105" s="230"/>
      <c r="BN105" s="230"/>
      <c r="BO105" s="230"/>
      <c r="BP105" s="230"/>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219"/>
    </row>
    <row r="106" spans="1:131" ht="11.25" customHeight="1" x14ac:dyDescent="0.15">
      <c r="A106" s="230"/>
      <c r="B106" s="230"/>
      <c r="C106" s="230"/>
      <c r="D106" s="230"/>
      <c r="E106" s="230"/>
      <c r="F106" s="230"/>
      <c r="G106" s="230"/>
      <c r="H106" s="230"/>
      <c r="I106" s="230"/>
      <c r="J106" s="230"/>
      <c r="K106" s="230"/>
      <c r="L106" s="230"/>
      <c r="M106" s="230"/>
      <c r="N106" s="230"/>
      <c r="O106" s="230"/>
      <c r="P106" s="230"/>
      <c r="Q106" s="230"/>
      <c r="R106" s="230"/>
      <c r="S106" s="230"/>
      <c r="T106" s="230"/>
      <c r="U106" s="230"/>
      <c r="V106" s="230"/>
      <c r="W106" s="230"/>
      <c r="X106" s="230"/>
      <c r="Y106" s="230"/>
      <c r="Z106" s="230"/>
      <c r="AA106" s="230"/>
      <c r="AB106" s="230"/>
      <c r="AC106" s="230"/>
      <c r="AD106" s="230"/>
      <c r="AE106" s="230"/>
      <c r="AF106" s="230"/>
      <c r="AG106" s="230"/>
      <c r="AH106" s="230"/>
      <c r="AI106" s="230"/>
      <c r="AJ106" s="230"/>
      <c r="AK106" s="230"/>
      <c r="AL106" s="230"/>
      <c r="AM106" s="230"/>
      <c r="AN106" s="230"/>
      <c r="AO106" s="230"/>
      <c r="AP106" s="230"/>
      <c r="AQ106" s="230"/>
      <c r="AR106" s="230"/>
      <c r="AS106" s="230"/>
      <c r="AT106" s="230"/>
      <c r="AU106" s="230"/>
      <c r="AV106" s="230"/>
      <c r="AW106" s="230"/>
      <c r="AX106" s="230"/>
      <c r="AY106" s="230"/>
      <c r="AZ106" s="230"/>
      <c r="BA106" s="230"/>
      <c r="BB106" s="230"/>
      <c r="BC106" s="230"/>
      <c r="BD106" s="230"/>
      <c r="BE106" s="230"/>
      <c r="BF106" s="230"/>
      <c r="BG106" s="230"/>
      <c r="BH106" s="230"/>
      <c r="BI106" s="230"/>
      <c r="BJ106" s="230"/>
      <c r="BK106" s="230"/>
      <c r="BL106" s="230"/>
      <c r="BM106" s="230"/>
      <c r="BN106" s="230"/>
      <c r="BO106" s="230"/>
      <c r="BP106" s="230"/>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219"/>
    </row>
    <row r="107" spans="1:131" s="219" customFormat="1" ht="26.25" customHeight="1" thickBot="1" x14ac:dyDescent="0.2">
      <c r="A107" s="238" t="s">
        <v>427</v>
      </c>
      <c r="B107" s="239"/>
      <c r="C107" s="239"/>
      <c r="D107" s="239"/>
      <c r="E107" s="239"/>
      <c r="F107" s="239"/>
      <c r="G107" s="239"/>
      <c r="H107" s="239"/>
      <c r="I107" s="239"/>
      <c r="J107" s="239"/>
      <c r="K107" s="239"/>
      <c r="L107" s="239"/>
      <c r="M107" s="239"/>
      <c r="N107" s="239"/>
      <c r="O107" s="239"/>
      <c r="P107" s="239"/>
      <c r="Q107" s="239"/>
      <c r="R107" s="239"/>
      <c r="S107" s="239"/>
      <c r="T107" s="239"/>
      <c r="U107" s="239"/>
      <c r="V107" s="239"/>
      <c r="W107" s="239"/>
      <c r="X107" s="239"/>
      <c r="Y107" s="239"/>
      <c r="Z107" s="239"/>
      <c r="AA107" s="239"/>
      <c r="AB107" s="239"/>
      <c r="AC107" s="239"/>
      <c r="AD107" s="239"/>
      <c r="AE107" s="239"/>
      <c r="AF107" s="239"/>
      <c r="AG107" s="239"/>
      <c r="AH107" s="239"/>
      <c r="AI107" s="239"/>
      <c r="AJ107" s="239"/>
      <c r="AK107" s="239"/>
      <c r="AL107" s="239"/>
      <c r="AM107" s="239"/>
      <c r="AN107" s="239"/>
      <c r="AO107" s="239"/>
      <c r="AP107" s="239"/>
      <c r="AQ107" s="239"/>
      <c r="AR107" s="239"/>
      <c r="AS107" s="239"/>
      <c r="AT107" s="239"/>
      <c r="AU107" s="238" t="s">
        <v>428</v>
      </c>
      <c r="AV107" s="239"/>
      <c r="AW107" s="239"/>
      <c r="AX107" s="239"/>
      <c r="AY107" s="239"/>
      <c r="AZ107" s="239"/>
      <c r="BA107" s="239"/>
      <c r="BB107" s="239"/>
      <c r="BC107" s="239"/>
      <c r="BD107" s="239"/>
      <c r="BE107" s="239"/>
      <c r="BF107" s="239"/>
      <c r="BG107" s="239"/>
      <c r="BH107" s="239"/>
      <c r="BI107" s="239"/>
      <c r="BJ107" s="239"/>
      <c r="BK107" s="239"/>
      <c r="BL107" s="239"/>
      <c r="BM107" s="239"/>
      <c r="BN107" s="239"/>
      <c r="BO107" s="239"/>
      <c r="BP107" s="239"/>
      <c r="BQ107" s="239"/>
      <c r="BR107" s="239"/>
      <c r="BS107" s="239"/>
      <c r="BT107" s="239"/>
      <c r="BU107" s="239"/>
      <c r="BV107" s="239"/>
      <c r="BW107" s="239"/>
      <c r="BX107" s="239"/>
      <c r="BY107" s="239"/>
      <c r="BZ107" s="239"/>
      <c r="CA107" s="239"/>
      <c r="CB107" s="239"/>
      <c r="CC107" s="239"/>
      <c r="CD107" s="239"/>
      <c r="CE107" s="239"/>
      <c r="CF107" s="239"/>
      <c r="CG107" s="239"/>
      <c r="CH107" s="239"/>
      <c r="CI107" s="239"/>
      <c r="CJ107" s="239"/>
      <c r="CK107" s="239"/>
      <c r="CL107" s="239"/>
      <c r="CM107" s="239"/>
      <c r="CN107" s="239"/>
      <c r="CO107" s="239"/>
      <c r="CP107" s="239"/>
      <c r="CQ107" s="239"/>
      <c r="CR107" s="239"/>
      <c r="CS107" s="239"/>
      <c r="CT107" s="239"/>
      <c r="CU107" s="239"/>
      <c r="CV107" s="239"/>
      <c r="CW107" s="239"/>
      <c r="CX107" s="239"/>
      <c r="CY107" s="239"/>
      <c r="CZ107" s="239"/>
      <c r="DA107" s="239"/>
      <c r="DB107" s="239"/>
      <c r="DC107" s="239"/>
      <c r="DD107" s="239"/>
      <c r="DE107" s="239"/>
      <c r="DF107" s="239"/>
      <c r="DG107" s="239"/>
      <c r="DH107" s="239"/>
      <c r="DI107" s="239"/>
      <c r="DJ107" s="239"/>
      <c r="DK107" s="239"/>
      <c r="DL107" s="239"/>
      <c r="DM107" s="239"/>
      <c r="DN107" s="239"/>
      <c r="DO107" s="239"/>
      <c r="DP107" s="239"/>
      <c r="DQ107" s="239"/>
      <c r="DR107" s="239"/>
      <c r="DS107" s="239"/>
      <c r="DT107" s="239"/>
      <c r="DU107" s="239"/>
      <c r="DV107" s="239"/>
      <c r="DW107" s="239"/>
      <c r="DX107" s="239"/>
      <c r="DY107" s="239"/>
      <c r="DZ107" s="239"/>
    </row>
    <row r="108" spans="1:131" s="219" customFormat="1" ht="26.25" customHeight="1" x14ac:dyDescent="0.15">
      <c r="A108" s="913" t="s">
        <v>429</v>
      </c>
      <c r="B108" s="914"/>
      <c r="C108" s="914"/>
      <c r="D108" s="914"/>
      <c r="E108" s="914"/>
      <c r="F108" s="914"/>
      <c r="G108" s="914"/>
      <c r="H108" s="914"/>
      <c r="I108" s="914"/>
      <c r="J108" s="914"/>
      <c r="K108" s="914"/>
      <c r="L108" s="914"/>
      <c r="M108" s="914"/>
      <c r="N108" s="914"/>
      <c r="O108" s="914"/>
      <c r="P108" s="914"/>
      <c r="Q108" s="914"/>
      <c r="R108" s="914"/>
      <c r="S108" s="914"/>
      <c r="T108" s="914"/>
      <c r="U108" s="914"/>
      <c r="V108" s="914"/>
      <c r="W108" s="914"/>
      <c r="X108" s="914"/>
      <c r="Y108" s="914"/>
      <c r="Z108" s="914"/>
      <c r="AA108" s="914"/>
      <c r="AB108" s="914"/>
      <c r="AC108" s="914"/>
      <c r="AD108" s="914"/>
      <c r="AE108" s="914"/>
      <c r="AF108" s="914"/>
      <c r="AG108" s="914"/>
      <c r="AH108" s="914"/>
      <c r="AI108" s="914"/>
      <c r="AJ108" s="914"/>
      <c r="AK108" s="914"/>
      <c r="AL108" s="914"/>
      <c r="AM108" s="914"/>
      <c r="AN108" s="914"/>
      <c r="AO108" s="914"/>
      <c r="AP108" s="914"/>
      <c r="AQ108" s="914"/>
      <c r="AR108" s="914"/>
      <c r="AS108" s="914"/>
      <c r="AT108" s="915"/>
      <c r="AU108" s="913" t="s">
        <v>430</v>
      </c>
      <c r="AV108" s="914"/>
      <c r="AW108" s="914"/>
      <c r="AX108" s="914"/>
      <c r="AY108" s="914"/>
      <c r="AZ108" s="914"/>
      <c r="BA108" s="914"/>
      <c r="BB108" s="914"/>
      <c r="BC108" s="914"/>
      <c r="BD108" s="914"/>
      <c r="BE108" s="914"/>
      <c r="BF108" s="914"/>
      <c r="BG108" s="914"/>
      <c r="BH108" s="914"/>
      <c r="BI108" s="914"/>
      <c r="BJ108" s="914"/>
      <c r="BK108" s="914"/>
      <c r="BL108" s="914"/>
      <c r="BM108" s="914"/>
      <c r="BN108" s="914"/>
      <c r="BO108" s="914"/>
      <c r="BP108" s="914"/>
      <c r="BQ108" s="914"/>
      <c r="BR108" s="914"/>
      <c r="BS108" s="914"/>
      <c r="BT108" s="914"/>
      <c r="BU108" s="914"/>
      <c r="BV108" s="914"/>
      <c r="BW108" s="914"/>
      <c r="BX108" s="914"/>
      <c r="BY108" s="914"/>
      <c r="BZ108" s="914"/>
      <c r="CA108" s="914"/>
      <c r="CB108" s="914"/>
      <c r="CC108" s="914"/>
      <c r="CD108" s="914"/>
      <c r="CE108" s="914"/>
      <c r="CF108" s="914"/>
      <c r="CG108" s="914"/>
      <c r="CH108" s="914"/>
      <c r="CI108" s="914"/>
      <c r="CJ108" s="914"/>
      <c r="CK108" s="914"/>
      <c r="CL108" s="914"/>
      <c r="CM108" s="914"/>
      <c r="CN108" s="914"/>
      <c r="CO108" s="914"/>
      <c r="CP108" s="914"/>
      <c r="CQ108" s="914"/>
      <c r="CR108" s="914"/>
      <c r="CS108" s="914"/>
      <c r="CT108" s="914"/>
      <c r="CU108" s="914"/>
      <c r="CV108" s="914"/>
      <c r="CW108" s="914"/>
      <c r="CX108" s="914"/>
      <c r="CY108" s="914"/>
      <c r="CZ108" s="914"/>
      <c r="DA108" s="914"/>
      <c r="DB108" s="914"/>
      <c r="DC108" s="914"/>
      <c r="DD108" s="914"/>
      <c r="DE108" s="914"/>
      <c r="DF108" s="914"/>
      <c r="DG108" s="914"/>
      <c r="DH108" s="914"/>
      <c r="DI108" s="914"/>
      <c r="DJ108" s="914"/>
      <c r="DK108" s="914"/>
      <c r="DL108" s="914"/>
      <c r="DM108" s="914"/>
      <c r="DN108" s="914"/>
      <c r="DO108" s="914"/>
      <c r="DP108" s="914"/>
      <c r="DQ108" s="914"/>
      <c r="DR108" s="914"/>
      <c r="DS108" s="914"/>
      <c r="DT108" s="914"/>
      <c r="DU108" s="914"/>
      <c r="DV108" s="914"/>
      <c r="DW108" s="914"/>
      <c r="DX108" s="914"/>
      <c r="DY108" s="914"/>
      <c r="DZ108" s="915"/>
    </row>
    <row r="109" spans="1:131" s="219" customFormat="1" ht="26.25" customHeight="1" x14ac:dyDescent="0.15">
      <c r="A109" s="908" t="s">
        <v>431</v>
      </c>
      <c r="B109" s="889"/>
      <c r="C109" s="889"/>
      <c r="D109" s="889"/>
      <c r="E109" s="889"/>
      <c r="F109" s="889"/>
      <c r="G109" s="889"/>
      <c r="H109" s="889"/>
      <c r="I109" s="889"/>
      <c r="J109" s="889"/>
      <c r="K109" s="889"/>
      <c r="L109" s="889"/>
      <c r="M109" s="889"/>
      <c r="N109" s="889"/>
      <c r="O109" s="889"/>
      <c r="P109" s="889"/>
      <c r="Q109" s="889"/>
      <c r="R109" s="889"/>
      <c r="S109" s="889"/>
      <c r="T109" s="889"/>
      <c r="U109" s="889"/>
      <c r="V109" s="889"/>
      <c r="W109" s="889"/>
      <c r="X109" s="889"/>
      <c r="Y109" s="889"/>
      <c r="Z109" s="890"/>
      <c r="AA109" s="888" t="s">
        <v>432</v>
      </c>
      <c r="AB109" s="889"/>
      <c r="AC109" s="889"/>
      <c r="AD109" s="889"/>
      <c r="AE109" s="890"/>
      <c r="AF109" s="888" t="s">
        <v>433</v>
      </c>
      <c r="AG109" s="889"/>
      <c r="AH109" s="889"/>
      <c r="AI109" s="889"/>
      <c r="AJ109" s="890"/>
      <c r="AK109" s="888" t="s">
        <v>306</v>
      </c>
      <c r="AL109" s="889"/>
      <c r="AM109" s="889"/>
      <c r="AN109" s="889"/>
      <c r="AO109" s="890"/>
      <c r="AP109" s="888" t="s">
        <v>434</v>
      </c>
      <c r="AQ109" s="889"/>
      <c r="AR109" s="889"/>
      <c r="AS109" s="889"/>
      <c r="AT109" s="891"/>
      <c r="AU109" s="908" t="s">
        <v>431</v>
      </c>
      <c r="AV109" s="889"/>
      <c r="AW109" s="889"/>
      <c r="AX109" s="889"/>
      <c r="AY109" s="889"/>
      <c r="AZ109" s="889"/>
      <c r="BA109" s="889"/>
      <c r="BB109" s="889"/>
      <c r="BC109" s="889"/>
      <c r="BD109" s="889"/>
      <c r="BE109" s="889"/>
      <c r="BF109" s="889"/>
      <c r="BG109" s="889"/>
      <c r="BH109" s="889"/>
      <c r="BI109" s="889"/>
      <c r="BJ109" s="889"/>
      <c r="BK109" s="889"/>
      <c r="BL109" s="889"/>
      <c r="BM109" s="889"/>
      <c r="BN109" s="889"/>
      <c r="BO109" s="889"/>
      <c r="BP109" s="890"/>
      <c r="BQ109" s="888" t="s">
        <v>432</v>
      </c>
      <c r="BR109" s="889"/>
      <c r="BS109" s="889"/>
      <c r="BT109" s="889"/>
      <c r="BU109" s="890"/>
      <c r="BV109" s="888" t="s">
        <v>433</v>
      </c>
      <c r="BW109" s="889"/>
      <c r="BX109" s="889"/>
      <c r="BY109" s="889"/>
      <c r="BZ109" s="890"/>
      <c r="CA109" s="888" t="s">
        <v>306</v>
      </c>
      <c r="CB109" s="889"/>
      <c r="CC109" s="889"/>
      <c r="CD109" s="889"/>
      <c r="CE109" s="890"/>
      <c r="CF109" s="909" t="s">
        <v>434</v>
      </c>
      <c r="CG109" s="909"/>
      <c r="CH109" s="909"/>
      <c r="CI109" s="909"/>
      <c r="CJ109" s="909"/>
      <c r="CK109" s="888" t="s">
        <v>435</v>
      </c>
      <c r="CL109" s="889"/>
      <c r="CM109" s="889"/>
      <c r="CN109" s="889"/>
      <c r="CO109" s="889"/>
      <c r="CP109" s="889"/>
      <c r="CQ109" s="889"/>
      <c r="CR109" s="889"/>
      <c r="CS109" s="889"/>
      <c r="CT109" s="889"/>
      <c r="CU109" s="889"/>
      <c r="CV109" s="889"/>
      <c r="CW109" s="889"/>
      <c r="CX109" s="889"/>
      <c r="CY109" s="889"/>
      <c r="CZ109" s="889"/>
      <c r="DA109" s="889"/>
      <c r="DB109" s="889"/>
      <c r="DC109" s="889"/>
      <c r="DD109" s="889"/>
      <c r="DE109" s="889"/>
      <c r="DF109" s="890"/>
      <c r="DG109" s="888" t="s">
        <v>432</v>
      </c>
      <c r="DH109" s="889"/>
      <c r="DI109" s="889"/>
      <c r="DJ109" s="889"/>
      <c r="DK109" s="890"/>
      <c r="DL109" s="888" t="s">
        <v>433</v>
      </c>
      <c r="DM109" s="889"/>
      <c r="DN109" s="889"/>
      <c r="DO109" s="889"/>
      <c r="DP109" s="890"/>
      <c r="DQ109" s="888" t="s">
        <v>306</v>
      </c>
      <c r="DR109" s="889"/>
      <c r="DS109" s="889"/>
      <c r="DT109" s="889"/>
      <c r="DU109" s="890"/>
      <c r="DV109" s="888" t="s">
        <v>434</v>
      </c>
      <c r="DW109" s="889"/>
      <c r="DX109" s="889"/>
      <c r="DY109" s="889"/>
      <c r="DZ109" s="891"/>
    </row>
    <row r="110" spans="1:131" s="219" customFormat="1" ht="26.25" customHeight="1" x14ac:dyDescent="0.15">
      <c r="A110" s="892" t="s">
        <v>436</v>
      </c>
      <c r="B110" s="893"/>
      <c r="C110" s="893"/>
      <c r="D110" s="893"/>
      <c r="E110" s="893"/>
      <c r="F110" s="893"/>
      <c r="G110" s="893"/>
      <c r="H110" s="893"/>
      <c r="I110" s="893"/>
      <c r="J110" s="893"/>
      <c r="K110" s="893"/>
      <c r="L110" s="893"/>
      <c r="M110" s="893"/>
      <c r="N110" s="893"/>
      <c r="O110" s="893"/>
      <c r="P110" s="893"/>
      <c r="Q110" s="893"/>
      <c r="R110" s="893"/>
      <c r="S110" s="893"/>
      <c r="T110" s="893"/>
      <c r="U110" s="893"/>
      <c r="V110" s="893"/>
      <c r="W110" s="893"/>
      <c r="X110" s="893"/>
      <c r="Y110" s="893"/>
      <c r="Z110" s="894"/>
      <c r="AA110" s="895">
        <v>208858</v>
      </c>
      <c r="AB110" s="896"/>
      <c r="AC110" s="896"/>
      <c r="AD110" s="896"/>
      <c r="AE110" s="897"/>
      <c r="AF110" s="898">
        <v>185897</v>
      </c>
      <c r="AG110" s="896"/>
      <c r="AH110" s="896"/>
      <c r="AI110" s="896"/>
      <c r="AJ110" s="897"/>
      <c r="AK110" s="898">
        <v>188495</v>
      </c>
      <c r="AL110" s="896"/>
      <c r="AM110" s="896"/>
      <c r="AN110" s="896"/>
      <c r="AO110" s="897"/>
      <c r="AP110" s="899">
        <v>9.6999999999999993</v>
      </c>
      <c r="AQ110" s="900"/>
      <c r="AR110" s="900"/>
      <c r="AS110" s="900"/>
      <c r="AT110" s="901"/>
      <c r="AU110" s="902" t="s">
        <v>72</v>
      </c>
      <c r="AV110" s="903"/>
      <c r="AW110" s="903"/>
      <c r="AX110" s="903"/>
      <c r="AY110" s="903"/>
      <c r="AZ110" s="925" t="s">
        <v>437</v>
      </c>
      <c r="BA110" s="893"/>
      <c r="BB110" s="893"/>
      <c r="BC110" s="893"/>
      <c r="BD110" s="893"/>
      <c r="BE110" s="893"/>
      <c r="BF110" s="893"/>
      <c r="BG110" s="893"/>
      <c r="BH110" s="893"/>
      <c r="BI110" s="893"/>
      <c r="BJ110" s="893"/>
      <c r="BK110" s="893"/>
      <c r="BL110" s="893"/>
      <c r="BM110" s="893"/>
      <c r="BN110" s="893"/>
      <c r="BO110" s="893"/>
      <c r="BP110" s="894"/>
      <c r="BQ110" s="926">
        <v>1765873</v>
      </c>
      <c r="BR110" s="927"/>
      <c r="BS110" s="927"/>
      <c r="BT110" s="927"/>
      <c r="BU110" s="927"/>
      <c r="BV110" s="927">
        <v>1786150</v>
      </c>
      <c r="BW110" s="927"/>
      <c r="BX110" s="927"/>
      <c r="BY110" s="927"/>
      <c r="BZ110" s="927"/>
      <c r="CA110" s="927">
        <v>1745335</v>
      </c>
      <c r="CB110" s="927"/>
      <c r="CC110" s="927"/>
      <c r="CD110" s="927"/>
      <c r="CE110" s="927"/>
      <c r="CF110" s="940">
        <v>89.7</v>
      </c>
      <c r="CG110" s="941"/>
      <c r="CH110" s="941"/>
      <c r="CI110" s="941"/>
      <c r="CJ110" s="941"/>
      <c r="CK110" s="942" t="s">
        <v>438</v>
      </c>
      <c r="CL110" s="943"/>
      <c r="CM110" s="925" t="s">
        <v>439</v>
      </c>
      <c r="CN110" s="893"/>
      <c r="CO110" s="893"/>
      <c r="CP110" s="893"/>
      <c r="CQ110" s="893"/>
      <c r="CR110" s="893"/>
      <c r="CS110" s="893"/>
      <c r="CT110" s="893"/>
      <c r="CU110" s="893"/>
      <c r="CV110" s="893"/>
      <c r="CW110" s="893"/>
      <c r="CX110" s="893"/>
      <c r="CY110" s="893"/>
      <c r="CZ110" s="893"/>
      <c r="DA110" s="893"/>
      <c r="DB110" s="893"/>
      <c r="DC110" s="893"/>
      <c r="DD110" s="893"/>
      <c r="DE110" s="893"/>
      <c r="DF110" s="894"/>
      <c r="DG110" s="926" t="s">
        <v>413</v>
      </c>
      <c r="DH110" s="927"/>
      <c r="DI110" s="927"/>
      <c r="DJ110" s="927"/>
      <c r="DK110" s="927"/>
      <c r="DL110" s="927" t="s">
        <v>413</v>
      </c>
      <c r="DM110" s="927"/>
      <c r="DN110" s="927"/>
      <c r="DO110" s="927"/>
      <c r="DP110" s="927"/>
      <c r="DQ110" s="927" t="s">
        <v>440</v>
      </c>
      <c r="DR110" s="927"/>
      <c r="DS110" s="927"/>
      <c r="DT110" s="927"/>
      <c r="DU110" s="927"/>
      <c r="DV110" s="928" t="s">
        <v>394</v>
      </c>
      <c r="DW110" s="928"/>
      <c r="DX110" s="928"/>
      <c r="DY110" s="928"/>
      <c r="DZ110" s="929"/>
    </row>
    <row r="111" spans="1:131" s="219" customFormat="1" ht="26.25" customHeight="1" x14ac:dyDescent="0.15">
      <c r="A111" s="930" t="s">
        <v>441</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442</v>
      </c>
      <c r="AB111" s="934"/>
      <c r="AC111" s="934"/>
      <c r="AD111" s="934"/>
      <c r="AE111" s="935"/>
      <c r="AF111" s="936" t="s">
        <v>394</v>
      </c>
      <c r="AG111" s="934"/>
      <c r="AH111" s="934"/>
      <c r="AI111" s="934"/>
      <c r="AJ111" s="935"/>
      <c r="AK111" s="936" t="s">
        <v>443</v>
      </c>
      <c r="AL111" s="934"/>
      <c r="AM111" s="934"/>
      <c r="AN111" s="934"/>
      <c r="AO111" s="935"/>
      <c r="AP111" s="937" t="s">
        <v>442</v>
      </c>
      <c r="AQ111" s="938"/>
      <c r="AR111" s="938"/>
      <c r="AS111" s="938"/>
      <c r="AT111" s="939"/>
      <c r="AU111" s="904"/>
      <c r="AV111" s="905"/>
      <c r="AW111" s="905"/>
      <c r="AX111" s="905"/>
      <c r="AY111" s="905"/>
      <c r="AZ111" s="918" t="s">
        <v>444</v>
      </c>
      <c r="BA111" s="919"/>
      <c r="BB111" s="919"/>
      <c r="BC111" s="919"/>
      <c r="BD111" s="919"/>
      <c r="BE111" s="919"/>
      <c r="BF111" s="919"/>
      <c r="BG111" s="919"/>
      <c r="BH111" s="919"/>
      <c r="BI111" s="919"/>
      <c r="BJ111" s="919"/>
      <c r="BK111" s="919"/>
      <c r="BL111" s="919"/>
      <c r="BM111" s="919"/>
      <c r="BN111" s="919"/>
      <c r="BO111" s="919"/>
      <c r="BP111" s="920"/>
      <c r="BQ111" s="921" t="s">
        <v>394</v>
      </c>
      <c r="BR111" s="922"/>
      <c r="BS111" s="922"/>
      <c r="BT111" s="922"/>
      <c r="BU111" s="922"/>
      <c r="BV111" s="922" t="s">
        <v>443</v>
      </c>
      <c r="BW111" s="922"/>
      <c r="BX111" s="922"/>
      <c r="BY111" s="922"/>
      <c r="BZ111" s="922"/>
      <c r="CA111" s="922" t="s">
        <v>394</v>
      </c>
      <c r="CB111" s="922"/>
      <c r="CC111" s="922"/>
      <c r="CD111" s="922"/>
      <c r="CE111" s="922"/>
      <c r="CF111" s="916" t="s">
        <v>394</v>
      </c>
      <c r="CG111" s="917"/>
      <c r="CH111" s="917"/>
      <c r="CI111" s="917"/>
      <c r="CJ111" s="917"/>
      <c r="CK111" s="944"/>
      <c r="CL111" s="945"/>
      <c r="CM111" s="918" t="s">
        <v>445</v>
      </c>
      <c r="CN111" s="919"/>
      <c r="CO111" s="919"/>
      <c r="CP111" s="919"/>
      <c r="CQ111" s="919"/>
      <c r="CR111" s="919"/>
      <c r="CS111" s="919"/>
      <c r="CT111" s="919"/>
      <c r="CU111" s="919"/>
      <c r="CV111" s="919"/>
      <c r="CW111" s="919"/>
      <c r="CX111" s="919"/>
      <c r="CY111" s="919"/>
      <c r="CZ111" s="919"/>
      <c r="DA111" s="919"/>
      <c r="DB111" s="919"/>
      <c r="DC111" s="919"/>
      <c r="DD111" s="919"/>
      <c r="DE111" s="919"/>
      <c r="DF111" s="920"/>
      <c r="DG111" s="921" t="s">
        <v>442</v>
      </c>
      <c r="DH111" s="922"/>
      <c r="DI111" s="922"/>
      <c r="DJ111" s="922"/>
      <c r="DK111" s="922"/>
      <c r="DL111" s="922" t="s">
        <v>394</v>
      </c>
      <c r="DM111" s="922"/>
      <c r="DN111" s="922"/>
      <c r="DO111" s="922"/>
      <c r="DP111" s="922"/>
      <c r="DQ111" s="922" t="s">
        <v>394</v>
      </c>
      <c r="DR111" s="922"/>
      <c r="DS111" s="922"/>
      <c r="DT111" s="922"/>
      <c r="DU111" s="922"/>
      <c r="DV111" s="923" t="s">
        <v>394</v>
      </c>
      <c r="DW111" s="923"/>
      <c r="DX111" s="923"/>
      <c r="DY111" s="923"/>
      <c r="DZ111" s="924"/>
    </row>
    <row r="112" spans="1:131" s="219" customFormat="1" ht="26.25" customHeight="1" x14ac:dyDescent="0.15">
      <c r="A112" s="948" t="s">
        <v>446</v>
      </c>
      <c r="B112" s="949"/>
      <c r="C112" s="919" t="s">
        <v>447</v>
      </c>
      <c r="D112" s="919"/>
      <c r="E112" s="919"/>
      <c r="F112" s="919"/>
      <c r="G112" s="919"/>
      <c r="H112" s="919"/>
      <c r="I112" s="919"/>
      <c r="J112" s="919"/>
      <c r="K112" s="919"/>
      <c r="L112" s="919"/>
      <c r="M112" s="919"/>
      <c r="N112" s="919"/>
      <c r="O112" s="919"/>
      <c r="P112" s="919"/>
      <c r="Q112" s="919"/>
      <c r="R112" s="919"/>
      <c r="S112" s="919"/>
      <c r="T112" s="919"/>
      <c r="U112" s="919"/>
      <c r="V112" s="919"/>
      <c r="W112" s="919"/>
      <c r="X112" s="919"/>
      <c r="Y112" s="919"/>
      <c r="Z112" s="920"/>
      <c r="AA112" s="954" t="s">
        <v>128</v>
      </c>
      <c r="AB112" s="955"/>
      <c r="AC112" s="955"/>
      <c r="AD112" s="955"/>
      <c r="AE112" s="956"/>
      <c r="AF112" s="957" t="s">
        <v>394</v>
      </c>
      <c r="AG112" s="955"/>
      <c r="AH112" s="955"/>
      <c r="AI112" s="955"/>
      <c r="AJ112" s="956"/>
      <c r="AK112" s="957" t="s">
        <v>442</v>
      </c>
      <c r="AL112" s="955"/>
      <c r="AM112" s="955"/>
      <c r="AN112" s="955"/>
      <c r="AO112" s="956"/>
      <c r="AP112" s="958" t="s">
        <v>394</v>
      </c>
      <c r="AQ112" s="959"/>
      <c r="AR112" s="959"/>
      <c r="AS112" s="959"/>
      <c r="AT112" s="960"/>
      <c r="AU112" s="904"/>
      <c r="AV112" s="905"/>
      <c r="AW112" s="905"/>
      <c r="AX112" s="905"/>
      <c r="AY112" s="905"/>
      <c r="AZ112" s="918" t="s">
        <v>448</v>
      </c>
      <c r="BA112" s="919"/>
      <c r="BB112" s="919"/>
      <c r="BC112" s="919"/>
      <c r="BD112" s="919"/>
      <c r="BE112" s="919"/>
      <c r="BF112" s="919"/>
      <c r="BG112" s="919"/>
      <c r="BH112" s="919"/>
      <c r="BI112" s="919"/>
      <c r="BJ112" s="919"/>
      <c r="BK112" s="919"/>
      <c r="BL112" s="919"/>
      <c r="BM112" s="919"/>
      <c r="BN112" s="919"/>
      <c r="BO112" s="919"/>
      <c r="BP112" s="920"/>
      <c r="BQ112" s="921">
        <v>1524008</v>
      </c>
      <c r="BR112" s="922"/>
      <c r="BS112" s="922"/>
      <c r="BT112" s="922"/>
      <c r="BU112" s="922"/>
      <c r="BV112" s="922">
        <v>1438055</v>
      </c>
      <c r="BW112" s="922"/>
      <c r="BX112" s="922"/>
      <c r="BY112" s="922"/>
      <c r="BZ112" s="922"/>
      <c r="CA112" s="922">
        <v>1379454</v>
      </c>
      <c r="CB112" s="922"/>
      <c r="CC112" s="922"/>
      <c r="CD112" s="922"/>
      <c r="CE112" s="922"/>
      <c r="CF112" s="916">
        <v>70.900000000000006</v>
      </c>
      <c r="CG112" s="917"/>
      <c r="CH112" s="917"/>
      <c r="CI112" s="917"/>
      <c r="CJ112" s="917"/>
      <c r="CK112" s="944"/>
      <c r="CL112" s="945"/>
      <c r="CM112" s="918" t="s">
        <v>449</v>
      </c>
      <c r="CN112" s="919"/>
      <c r="CO112" s="919"/>
      <c r="CP112" s="919"/>
      <c r="CQ112" s="919"/>
      <c r="CR112" s="919"/>
      <c r="CS112" s="919"/>
      <c r="CT112" s="919"/>
      <c r="CU112" s="919"/>
      <c r="CV112" s="919"/>
      <c r="CW112" s="919"/>
      <c r="CX112" s="919"/>
      <c r="CY112" s="919"/>
      <c r="CZ112" s="919"/>
      <c r="DA112" s="919"/>
      <c r="DB112" s="919"/>
      <c r="DC112" s="919"/>
      <c r="DD112" s="919"/>
      <c r="DE112" s="919"/>
      <c r="DF112" s="920"/>
      <c r="DG112" s="921" t="s">
        <v>394</v>
      </c>
      <c r="DH112" s="922"/>
      <c r="DI112" s="922"/>
      <c r="DJ112" s="922"/>
      <c r="DK112" s="922"/>
      <c r="DL112" s="922" t="s">
        <v>450</v>
      </c>
      <c r="DM112" s="922"/>
      <c r="DN112" s="922"/>
      <c r="DO112" s="922"/>
      <c r="DP112" s="922"/>
      <c r="DQ112" s="922" t="s">
        <v>394</v>
      </c>
      <c r="DR112" s="922"/>
      <c r="DS112" s="922"/>
      <c r="DT112" s="922"/>
      <c r="DU112" s="922"/>
      <c r="DV112" s="923" t="s">
        <v>394</v>
      </c>
      <c r="DW112" s="923"/>
      <c r="DX112" s="923"/>
      <c r="DY112" s="923"/>
      <c r="DZ112" s="924"/>
    </row>
    <row r="113" spans="1:130" s="219" customFormat="1" ht="26.25" customHeight="1" x14ac:dyDescent="0.15">
      <c r="A113" s="950"/>
      <c r="B113" s="951"/>
      <c r="C113" s="919" t="s">
        <v>451</v>
      </c>
      <c r="D113" s="919"/>
      <c r="E113" s="919"/>
      <c r="F113" s="919"/>
      <c r="G113" s="919"/>
      <c r="H113" s="919"/>
      <c r="I113" s="919"/>
      <c r="J113" s="919"/>
      <c r="K113" s="919"/>
      <c r="L113" s="919"/>
      <c r="M113" s="919"/>
      <c r="N113" s="919"/>
      <c r="O113" s="919"/>
      <c r="P113" s="919"/>
      <c r="Q113" s="919"/>
      <c r="R113" s="919"/>
      <c r="S113" s="919"/>
      <c r="T113" s="919"/>
      <c r="U113" s="919"/>
      <c r="V113" s="919"/>
      <c r="W113" s="919"/>
      <c r="X113" s="919"/>
      <c r="Y113" s="919"/>
      <c r="Z113" s="920"/>
      <c r="AA113" s="933">
        <v>210125</v>
      </c>
      <c r="AB113" s="934"/>
      <c r="AC113" s="934"/>
      <c r="AD113" s="934"/>
      <c r="AE113" s="935"/>
      <c r="AF113" s="936">
        <v>247094</v>
      </c>
      <c r="AG113" s="934"/>
      <c r="AH113" s="934"/>
      <c r="AI113" s="934"/>
      <c r="AJ113" s="935"/>
      <c r="AK113" s="936">
        <v>254537</v>
      </c>
      <c r="AL113" s="934"/>
      <c r="AM113" s="934"/>
      <c r="AN113" s="934"/>
      <c r="AO113" s="935"/>
      <c r="AP113" s="937">
        <v>13.1</v>
      </c>
      <c r="AQ113" s="938"/>
      <c r="AR113" s="938"/>
      <c r="AS113" s="938"/>
      <c r="AT113" s="939"/>
      <c r="AU113" s="904"/>
      <c r="AV113" s="905"/>
      <c r="AW113" s="905"/>
      <c r="AX113" s="905"/>
      <c r="AY113" s="905"/>
      <c r="AZ113" s="918" t="s">
        <v>452</v>
      </c>
      <c r="BA113" s="919"/>
      <c r="BB113" s="919"/>
      <c r="BC113" s="919"/>
      <c r="BD113" s="919"/>
      <c r="BE113" s="919"/>
      <c r="BF113" s="919"/>
      <c r="BG113" s="919"/>
      <c r="BH113" s="919"/>
      <c r="BI113" s="919"/>
      <c r="BJ113" s="919"/>
      <c r="BK113" s="919"/>
      <c r="BL113" s="919"/>
      <c r="BM113" s="919"/>
      <c r="BN113" s="919"/>
      <c r="BO113" s="919"/>
      <c r="BP113" s="920"/>
      <c r="BQ113" s="921">
        <v>53796</v>
      </c>
      <c r="BR113" s="922"/>
      <c r="BS113" s="922"/>
      <c r="BT113" s="922"/>
      <c r="BU113" s="922"/>
      <c r="BV113" s="922">
        <v>48968</v>
      </c>
      <c r="BW113" s="922"/>
      <c r="BX113" s="922"/>
      <c r="BY113" s="922"/>
      <c r="BZ113" s="922"/>
      <c r="CA113" s="922">
        <v>39610</v>
      </c>
      <c r="CB113" s="922"/>
      <c r="CC113" s="922"/>
      <c r="CD113" s="922"/>
      <c r="CE113" s="922"/>
      <c r="CF113" s="916">
        <v>2</v>
      </c>
      <c r="CG113" s="917"/>
      <c r="CH113" s="917"/>
      <c r="CI113" s="917"/>
      <c r="CJ113" s="917"/>
      <c r="CK113" s="944"/>
      <c r="CL113" s="945"/>
      <c r="CM113" s="918" t="s">
        <v>453</v>
      </c>
      <c r="CN113" s="919"/>
      <c r="CO113" s="919"/>
      <c r="CP113" s="919"/>
      <c r="CQ113" s="919"/>
      <c r="CR113" s="919"/>
      <c r="CS113" s="919"/>
      <c r="CT113" s="919"/>
      <c r="CU113" s="919"/>
      <c r="CV113" s="919"/>
      <c r="CW113" s="919"/>
      <c r="CX113" s="919"/>
      <c r="CY113" s="919"/>
      <c r="CZ113" s="919"/>
      <c r="DA113" s="919"/>
      <c r="DB113" s="919"/>
      <c r="DC113" s="919"/>
      <c r="DD113" s="919"/>
      <c r="DE113" s="919"/>
      <c r="DF113" s="920"/>
      <c r="DG113" s="954" t="s">
        <v>450</v>
      </c>
      <c r="DH113" s="955"/>
      <c r="DI113" s="955"/>
      <c r="DJ113" s="955"/>
      <c r="DK113" s="956"/>
      <c r="DL113" s="957" t="s">
        <v>442</v>
      </c>
      <c r="DM113" s="955"/>
      <c r="DN113" s="955"/>
      <c r="DO113" s="955"/>
      <c r="DP113" s="956"/>
      <c r="DQ113" s="957" t="s">
        <v>394</v>
      </c>
      <c r="DR113" s="955"/>
      <c r="DS113" s="955"/>
      <c r="DT113" s="955"/>
      <c r="DU113" s="956"/>
      <c r="DV113" s="958" t="s">
        <v>450</v>
      </c>
      <c r="DW113" s="959"/>
      <c r="DX113" s="959"/>
      <c r="DY113" s="959"/>
      <c r="DZ113" s="960"/>
    </row>
    <row r="114" spans="1:130" s="219" customFormat="1" ht="26.25" customHeight="1" x14ac:dyDescent="0.15">
      <c r="A114" s="950"/>
      <c r="B114" s="951"/>
      <c r="C114" s="919" t="s">
        <v>454</v>
      </c>
      <c r="D114" s="919"/>
      <c r="E114" s="919"/>
      <c r="F114" s="919"/>
      <c r="G114" s="919"/>
      <c r="H114" s="919"/>
      <c r="I114" s="919"/>
      <c r="J114" s="919"/>
      <c r="K114" s="919"/>
      <c r="L114" s="919"/>
      <c r="M114" s="919"/>
      <c r="N114" s="919"/>
      <c r="O114" s="919"/>
      <c r="P114" s="919"/>
      <c r="Q114" s="919"/>
      <c r="R114" s="919"/>
      <c r="S114" s="919"/>
      <c r="T114" s="919"/>
      <c r="U114" s="919"/>
      <c r="V114" s="919"/>
      <c r="W114" s="919"/>
      <c r="X114" s="919"/>
      <c r="Y114" s="919"/>
      <c r="Z114" s="920"/>
      <c r="AA114" s="954">
        <v>10139</v>
      </c>
      <c r="AB114" s="955"/>
      <c r="AC114" s="955"/>
      <c r="AD114" s="955"/>
      <c r="AE114" s="956"/>
      <c r="AF114" s="957">
        <v>10225</v>
      </c>
      <c r="AG114" s="955"/>
      <c r="AH114" s="955"/>
      <c r="AI114" s="955"/>
      <c r="AJ114" s="956"/>
      <c r="AK114" s="957">
        <v>10723</v>
      </c>
      <c r="AL114" s="955"/>
      <c r="AM114" s="955"/>
      <c r="AN114" s="955"/>
      <c r="AO114" s="956"/>
      <c r="AP114" s="958">
        <v>0.6</v>
      </c>
      <c r="AQ114" s="959"/>
      <c r="AR114" s="959"/>
      <c r="AS114" s="959"/>
      <c r="AT114" s="960"/>
      <c r="AU114" s="904"/>
      <c r="AV114" s="905"/>
      <c r="AW114" s="905"/>
      <c r="AX114" s="905"/>
      <c r="AY114" s="905"/>
      <c r="AZ114" s="918" t="s">
        <v>455</v>
      </c>
      <c r="BA114" s="919"/>
      <c r="BB114" s="919"/>
      <c r="BC114" s="919"/>
      <c r="BD114" s="919"/>
      <c r="BE114" s="919"/>
      <c r="BF114" s="919"/>
      <c r="BG114" s="919"/>
      <c r="BH114" s="919"/>
      <c r="BI114" s="919"/>
      <c r="BJ114" s="919"/>
      <c r="BK114" s="919"/>
      <c r="BL114" s="919"/>
      <c r="BM114" s="919"/>
      <c r="BN114" s="919"/>
      <c r="BO114" s="919"/>
      <c r="BP114" s="920"/>
      <c r="BQ114" s="921">
        <v>391902</v>
      </c>
      <c r="BR114" s="922"/>
      <c r="BS114" s="922"/>
      <c r="BT114" s="922"/>
      <c r="BU114" s="922"/>
      <c r="BV114" s="922">
        <v>427963</v>
      </c>
      <c r="BW114" s="922"/>
      <c r="BX114" s="922"/>
      <c r="BY114" s="922"/>
      <c r="BZ114" s="922"/>
      <c r="CA114" s="922">
        <v>421410</v>
      </c>
      <c r="CB114" s="922"/>
      <c r="CC114" s="922"/>
      <c r="CD114" s="922"/>
      <c r="CE114" s="922"/>
      <c r="CF114" s="916">
        <v>21.6</v>
      </c>
      <c r="CG114" s="917"/>
      <c r="CH114" s="917"/>
      <c r="CI114" s="917"/>
      <c r="CJ114" s="917"/>
      <c r="CK114" s="944"/>
      <c r="CL114" s="945"/>
      <c r="CM114" s="918" t="s">
        <v>456</v>
      </c>
      <c r="CN114" s="919"/>
      <c r="CO114" s="919"/>
      <c r="CP114" s="919"/>
      <c r="CQ114" s="919"/>
      <c r="CR114" s="919"/>
      <c r="CS114" s="919"/>
      <c r="CT114" s="919"/>
      <c r="CU114" s="919"/>
      <c r="CV114" s="919"/>
      <c r="CW114" s="919"/>
      <c r="CX114" s="919"/>
      <c r="CY114" s="919"/>
      <c r="CZ114" s="919"/>
      <c r="DA114" s="919"/>
      <c r="DB114" s="919"/>
      <c r="DC114" s="919"/>
      <c r="DD114" s="919"/>
      <c r="DE114" s="919"/>
      <c r="DF114" s="920"/>
      <c r="DG114" s="954" t="s">
        <v>442</v>
      </c>
      <c r="DH114" s="955"/>
      <c r="DI114" s="955"/>
      <c r="DJ114" s="955"/>
      <c r="DK114" s="956"/>
      <c r="DL114" s="957" t="s">
        <v>394</v>
      </c>
      <c r="DM114" s="955"/>
      <c r="DN114" s="955"/>
      <c r="DO114" s="955"/>
      <c r="DP114" s="956"/>
      <c r="DQ114" s="957" t="s">
        <v>443</v>
      </c>
      <c r="DR114" s="955"/>
      <c r="DS114" s="955"/>
      <c r="DT114" s="955"/>
      <c r="DU114" s="956"/>
      <c r="DV114" s="958" t="s">
        <v>394</v>
      </c>
      <c r="DW114" s="959"/>
      <c r="DX114" s="959"/>
      <c r="DY114" s="959"/>
      <c r="DZ114" s="960"/>
    </row>
    <row r="115" spans="1:130" s="219" customFormat="1" ht="26.25" customHeight="1" x14ac:dyDescent="0.15">
      <c r="A115" s="950"/>
      <c r="B115" s="951"/>
      <c r="C115" s="919" t="s">
        <v>457</v>
      </c>
      <c r="D115" s="919"/>
      <c r="E115" s="919"/>
      <c r="F115" s="919"/>
      <c r="G115" s="919"/>
      <c r="H115" s="919"/>
      <c r="I115" s="919"/>
      <c r="J115" s="919"/>
      <c r="K115" s="919"/>
      <c r="L115" s="919"/>
      <c r="M115" s="919"/>
      <c r="N115" s="919"/>
      <c r="O115" s="919"/>
      <c r="P115" s="919"/>
      <c r="Q115" s="919"/>
      <c r="R115" s="919"/>
      <c r="S115" s="919"/>
      <c r="T115" s="919"/>
      <c r="U115" s="919"/>
      <c r="V115" s="919"/>
      <c r="W115" s="919"/>
      <c r="X115" s="919"/>
      <c r="Y115" s="919"/>
      <c r="Z115" s="920"/>
      <c r="AA115" s="933" t="s">
        <v>450</v>
      </c>
      <c r="AB115" s="934"/>
      <c r="AC115" s="934"/>
      <c r="AD115" s="934"/>
      <c r="AE115" s="935"/>
      <c r="AF115" s="936" t="s">
        <v>450</v>
      </c>
      <c r="AG115" s="934"/>
      <c r="AH115" s="934"/>
      <c r="AI115" s="934"/>
      <c r="AJ115" s="935"/>
      <c r="AK115" s="936" t="s">
        <v>128</v>
      </c>
      <c r="AL115" s="934"/>
      <c r="AM115" s="934"/>
      <c r="AN115" s="934"/>
      <c r="AO115" s="935"/>
      <c r="AP115" s="937" t="s">
        <v>394</v>
      </c>
      <c r="AQ115" s="938"/>
      <c r="AR115" s="938"/>
      <c r="AS115" s="938"/>
      <c r="AT115" s="939"/>
      <c r="AU115" s="904"/>
      <c r="AV115" s="905"/>
      <c r="AW115" s="905"/>
      <c r="AX115" s="905"/>
      <c r="AY115" s="905"/>
      <c r="AZ115" s="918" t="s">
        <v>458</v>
      </c>
      <c r="BA115" s="919"/>
      <c r="BB115" s="919"/>
      <c r="BC115" s="919"/>
      <c r="BD115" s="919"/>
      <c r="BE115" s="919"/>
      <c r="BF115" s="919"/>
      <c r="BG115" s="919"/>
      <c r="BH115" s="919"/>
      <c r="BI115" s="919"/>
      <c r="BJ115" s="919"/>
      <c r="BK115" s="919"/>
      <c r="BL115" s="919"/>
      <c r="BM115" s="919"/>
      <c r="BN115" s="919"/>
      <c r="BO115" s="919"/>
      <c r="BP115" s="920"/>
      <c r="BQ115" s="921" t="s">
        <v>394</v>
      </c>
      <c r="BR115" s="922"/>
      <c r="BS115" s="922"/>
      <c r="BT115" s="922"/>
      <c r="BU115" s="922"/>
      <c r="BV115" s="922">
        <v>276772</v>
      </c>
      <c r="BW115" s="922"/>
      <c r="BX115" s="922"/>
      <c r="BY115" s="922"/>
      <c r="BZ115" s="922"/>
      <c r="CA115" s="922" t="s">
        <v>394</v>
      </c>
      <c r="CB115" s="922"/>
      <c r="CC115" s="922"/>
      <c r="CD115" s="922"/>
      <c r="CE115" s="922"/>
      <c r="CF115" s="916" t="s">
        <v>450</v>
      </c>
      <c r="CG115" s="917"/>
      <c r="CH115" s="917"/>
      <c r="CI115" s="917"/>
      <c r="CJ115" s="917"/>
      <c r="CK115" s="944"/>
      <c r="CL115" s="945"/>
      <c r="CM115" s="918" t="s">
        <v>459</v>
      </c>
      <c r="CN115" s="919"/>
      <c r="CO115" s="919"/>
      <c r="CP115" s="919"/>
      <c r="CQ115" s="919"/>
      <c r="CR115" s="919"/>
      <c r="CS115" s="919"/>
      <c r="CT115" s="919"/>
      <c r="CU115" s="919"/>
      <c r="CV115" s="919"/>
      <c r="CW115" s="919"/>
      <c r="CX115" s="919"/>
      <c r="CY115" s="919"/>
      <c r="CZ115" s="919"/>
      <c r="DA115" s="919"/>
      <c r="DB115" s="919"/>
      <c r="DC115" s="919"/>
      <c r="DD115" s="919"/>
      <c r="DE115" s="919"/>
      <c r="DF115" s="920"/>
      <c r="DG115" s="954" t="s">
        <v>394</v>
      </c>
      <c r="DH115" s="955"/>
      <c r="DI115" s="955"/>
      <c r="DJ115" s="955"/>
      <c r="DK115" s="956"/>
      <c r="DL115" s="957" t="s">
        <v>442</v>
      </c>
      <c r="DM115" s="955"/>
      <c r="DN115" s="955"/>
      <c r="DO115" s="955"/>
      <c r="DP115" s="956"/>
      <c r="DQ115" s="957" t="s">
        <v>394</v>
      </c>
      <c r="DR115" s="955"/>
      <c r="DS115" s="955"/>
      <c r="DT115" s="955"/>
      <c r="DU115" s="956"/>
      <c r="DV115" s="958" t="s">
        <v>450</v>
      </c>
      <c r="DW115" s="959"/>
      <c r="DX115" s="959"/>
      <c r="DY115" s="959"/>
      <c r="DZ115" s="960"/>
    </row>
    <row r="116" spans="1:130" s="219" customFormat="1" ht="26.25" customHeight="1" x14ac:dyDescent="0.15">
      <c r="A116" s="952"/>
      <c r="B116" s="953"/>
      <c r="C116" s="961" t="s">
        <v>460</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954" t="s">
        <v>450</v>
      </c>
      <c r="AB116" s="955"/>
      <c r="AC116" s="955"/>
      <c r="AD116" s="955"/>
      <c r="AE116" s="956"/>
      <c r="AF116" s="957" t="s">
        <v>450</v>
      </c>
      <c r="AG116" s="955"/>
      <c r="AH116" s="955"/>
      <c r="AI116" s="955"/>
      <c r="AJ116" s="956"/>
      <c r="AK116" s="957" t="s">
        <v>442</v>
      </c>
      <c r="AL116" s="955"/>
      <c r="AM116" s="955"/>
      <c r="AN116" s="955"/>
      <c r="AO116" s="956"/>
      <c r="AP116" s="958" t="s">
        <v>442</v>
      </c>
      <c r="AQ116" s="959"/>
      <c r="AR116" s="959"/>
      <c r="AS116" s="959"/>
      <c r="AT116" s="960"/>
      <c r="AU116" s="904"/>
      <c r="AV116" s="905"/>
      <c r="AW116" s="905"/>
      <c r="AX116" s="905"/>
      <c r="AY116" s="905"/>
      <c r="AZ116" s="963" t="s">
        <v>461</v>
      </c>
      <c r="BA116" s="964"/>
      <c r="BB116" s="964"/>
      <c r="BC116" s="964"/>
      <c r="BD116" s="964"/>
      <c r="BE116" s="964"/>
      <c r="BF116" s="964"/>
      <c r="BG116" s="964"/>
      <c r="BH116" s="964"/>
      <c r="BI116" s="964"/>
      <c r="BJ116" s="964"/>
      <c r="BK116" s="964"/>
      <c r="BL116" s="964"/>
      <c r="BM116" s="964"/>
      <c r="BN116" s="964"/>
      <c r="BO116" s="964"/>
      <c r="BP116" s="965"/>
      <c r="BQ116" s="921" t="s">
        <v>394</v>
      </c>
      <c r="BR116" s="922"/>
      <c r="BS116" s="922"/>
      <c r="BT116" s="922"/>
      <c r="BU116" s="922"/>
      <c r="BV116" s="922" t="s">
        <v>394</v>
      </c>
      <c r="BW116" s="922"/>
      <c r="BX116" s="922"/>
      <c r="BY116" s="922"/>
      <c r="BZ116" s="922"/>
      <c r="CA116" s="922" t="s">
        <v>450</v>
      </c>
      <c r="CB116" s="922"/>
      <c r="CC116" s="922"/>
      <c r="CD116" s="922"/>
      <c r="CE116" s="922"/>
      <c r="CF116" s="916" t="s">
        <v>394</v>
      </c>
      <c r="CG116" s="917"/>
      <c r="CH116" s="917"/>
      <c r="CI116" s="917"/>
      <c r="CJ116" s="917"/>
      <c r="CK116" s="944"/>
      <c r="CL116" s="945"/>
      <c r="CM116" s="918" t="s">
        <v>462</v>
      </c>
      <c r="CN116" s="919"/>
      <c r="CO116" s="919"/>
      <c r="CP116" s="919"/>
      <c r="CQ116" s="919"/>
      <c r="CR116" s="919"/>
      <c r="CS116" s="919"/>
      <c r="CT116" s="919"/>
      <c r="CU116" s="919"/>
      <c r="CV116" s="919"/>
      <c r="CW116" s="919"/>
      <c r="CX116" s="919"/>
      <c r="CY116" s="919"/>
      <c r="CZ116" s="919"/>
      <c r="DA116" s="919"/>
      <c r="DB116" s="919"/>
      <c r="DC116" s="919"/>
      <c r="DD116" s="919"/>
      <c r="DE116" s="919"/>
      <c r="DF116" s="920"/>
      <c r="DG116" s="954" t="s">
        <v>442</v>
      </c>
      <c r="DH116" s="955"/>
      <c r="DI116" s="955"/>
      <c r="DJ116" s="955"/>
      <c r="DK116" s="956"/>
      <c r="DL116" s="957" t="s">
        <v>450</v>
      </c>
      <c r="DM116" s="955"/>
      <c r="DN116" s="955"/>
      <c r="DO116" s="955"/>
      <c r="DP116" s="956"/>
      <c r="DQ116" s="957" t="s">
        <v>394</v>
      </c>
      <c r="DR116" s="955"/>
      <c r="DS116" s="955"/>
      <c r="DT116" s="955"/>
      <c r="DU116" s="956"/>
      <c r="DV116" s="958" t="s">
        <v>394</v>
      </c>
      <c r="DW116" s="959"/>
      <c r="DX116" s="959"/>
      <c r="DY116" s="959"/>
      <c r="DZ116" s="960"/>
    </row>
    <row r="117" spans="1:130" s="219" customFormat="1" ht="26.25" customHeight="1" x14ac:dyDescent="0.15">
      <c r="A117" s="908" t="s">
        <v>189</v>
      </c>
      <c r="B117" s="889"/>
      <c r="C117" s="889"/>
      <c r="D117" s="889"/>
      <c r="E117" s="889"/>
      <c r="F117" s="889"/>
      <c r="G117" s="889"/>
      <c r="H117" s="889"/>
      <c r="I117" s="889"/>
      <c r="J117" s="889"/>
      <c r="K117" s="889"/>
      <c r="L117" s="889"/>
      <c r="M117" s="889"/>
      <c r="N117" s="889"/>
      <c r="O117" s="889"/>
      <c r="P117" s="889"/>
      <c r="Q117" s="889"/>
      <c r="R117" s="889"/>
      <c r="S117" s="889"/>
      <c r="T117" s="889"/>
      <c r="U117" s="889"/>
      <c r="V117" s="889"/>
      <c r="W117" s="889"/>
      <c r="X117" s="889"/>
      <c r="Y117" s="973" t="s">
        <v>463</v>
      </c>
      <c r="Z117" s="890"/>
      <c r="AA117" s="974">
        <v>429122</v>
      </c>
      <c r="AB117" s="975"/>
      <c r="AC117" s="975"/>
      <c r="AD117" s="975"/>
      <c r="AE117" s="976"/>
      <c r="AF117" s="977">
        <v>443216</v>
      </c>
      <c r="AG117" s="975"/>
      <c r="AH117" s="975"/>
      <c r="AI117" s="975"/>
      <c r="AJ117" s="976"/>
      <c r="AK117" s="977">
        <v>453755</v>
      </c>
      <c r="AL117" s="975"/>
      <c r="AM117" s="975"/>
      <c r="AN117" s="975"/>
      <c r="AO117" s="976"/>
      <c r="AP117" s="978"/>
      <c r="AQ117" s="979"/>
      <c r="AR117" s="979"/>
      <c r="AS117" s="979"/>
      <c r="AT117" s="980"/>
      <c r="AU117" s="904"/>
      <c r="AV117" s="905"/>
      <c r="AW117" s="905"/>
      <c r="AX117" s="905"/>
      <c r="AY117" s="905"/>
      <c r="AZ117" s="970" t="s">
        <v>464</v>
      </c>
      <c r="BA117" s="971"/>
      <c r="BB117" s="971"/>
      <c r="BC117" s="971"/>
      <c r="BD117" s="971"/>
      <c r="BE117" s="971"/>
      <c r="BF117" s="971"/>
      <c r="BG117" s="971"/>
      <c r="BH117" s="971"/>
      <c r="BI117" s="971"/>
      <c r="BJ117" s="971"/>
      <c r="BK117" s="971"/>
      <c r="BL117" s="971"/>
      <c r="BM117" s="971"/>
      <c r="BN117" s="971"/>
      <c r="BO117" s="971"/>
      <c r="BP117" s="972"/>
      <c r="BQ117" s="921" t="s">
        <v>440</v>
      </c>
      <c r="BR117" s="922"/>
      <c r="BS117" s="922"/>
      <c r="BT117" s="922"/>
      <c r="BU117" s="922"/>
      <c r="BV117" s="922" t="s">
        <v>450</v>
      </c>
      <c r="BW117" s="922"/>
      <c r="BX117" s="922"/>
      <c r="BY117" s="922"/>
      <c r="BZ117" s="922"/>
      <c r="CA117" s="922" t="s">
        <v>440</v>
      </c>
      <c r="CB117" s="922"/>
      <c r="CC117" s="922"/>
      <c r="CD117" s="922"/>
      <c r="CE117" s="922"/>
      <c r="CF117" s="916" t="s">
        <v>450</v>
      </c>
      <c r="CG117" s="917"/>
      <c r="CH117" s="917"/>
      <c r="CI117" s="917"/>
      <c r="CJ117" s="917"/>
      <c r="CK117" s="944"/>
      <c r="CL117" s="945"/>
      <c r="CM117" s="918" t="s">
        <v>465</v>
      </c>
      <c r="CN117" s="919"/>
      <c r="CO117" s="919"/>
      <c r="CP117" s="919"/>
      <c r="CQ117" s="919"/>
      <c r="CR117" s="919"/>
      <c r="CS117" s="919"/>
      <c r="CT117" s="919"/>
      <c r="CU117" s="919"/>
      <c r="CV117" s="919"/>
      <c r="CW117" s="919"/>
      <c r="CX117" s="919"/>
      <c r="CY117" s="919"/>
      <c r="CZ117" s="919"/>
      <c r="DA117" s="919"/>
      <c r="DB117" s="919"/>
      <c r="DC117" s="919"/>
      <c r="DD117" s="919"/>
      <c r="DE117" s="919"/>
      <c r="DF117" s="920"/>
      <c r="DG117" s="954" t="s">
        <v>450</v>
      </c>
      <c r="DH117" s="955"/>
      <c r="DI117" s="955"/>
      <c r="DJ117" s="955"/>
      <c r="DK117" s="956"/>
      <c r="DL117" s="957" t="s">
        <v>450</v>
      </c>
      <c r="DM117" s="955"/>
      <c r="DN117" s="955"/>
      <c r="DO117" s="955"/>
      <c r="DP117" s="956"/>
      <c r="DQ117" s="957" t="s">
        <v>440</v>
      </c>
      <c r="DR117" s="955"/>
      <c r="DS117" s="955"/>
      <c r="DT117" s="955"/>
      <c r="DU117" s="956"/>
      <c r="DV117" s="958" t="s">
        <v>440</v>
      </c>
      <c r="DW117" s="959"/>
      <c r="DX117" s="959"/>
      <c r="DY117" s="959"/>
      <c r="DZ117" s="960"/>
    </row>
    <row r="118" spans="1:130" s="219" customFormat="1" ht="26.25" customHeight="1" x14ac:dyDescent="0.15">
      <c r="A118" s="908" t="s">
        <v>435</v>
      </c>
      <c r="B118" s="889"/>
      <c r="C118" s="889"/>
      <c r="D118" s="889"/>
      <c r="E118" s="889"/>
      <c r="F118" s="889"/>
      <c r="G118" s="889"/>
      <c r="H118" s="889"/>
      <c r="I118" s="889"/>
      <c r="J118" s="889"/>
      <c r="K118" s="889"/>
      <c r="L118" s="889"/>
      <c r="M118" s="889"/>
      <c r="N118" s="889"/>
      <c r="O118" s="889"/>
      <c r="P118" s="889"/>
      <c r="Q118" s="889"/>
      <c r="R118" s="889"/>
      <c r="S118" s="889"/>
      <c r="T118" s="889"/>
      <c r="U118" s="889"/>
      <c r="V118" s="889"/>
      <c r="W118" s="889"/>
      <c r="X118" s="889"/>
      <c r="Y118" s="889"/>
      <c r="Z118" s="890"/>
      <c r="AA118" s="888" t="s">
        <v>432</v>
      </c>
      <c r="AB118" s="889"/>
      <c r="AC118" s="889"/>
      <c r="AD118" s="889"/>
      <c r="AE118" s="890"/>
      <c r="AF118" s="888" t="s">
        <v>433</v>
      </c>
      <c r="AG118" s="889"/>
      <c r="AH118" s="889"/>
      <c r="AI118" s="889"/>
      <c r="AJ118" s="890"/>
      <c r="AK118" s="888" t="s">
        <v>306</v>
      </c>
      <c r="AL118" s="889"/>
      <c r="AM118" s="889"/>
      <c r="AN118" s="889"/>
      <c r="AO118" s="890"/>
      <c r="AP118" s="966" t="s">
        <v>434</v>
      </c>
      <c r="AQ118" s="967"/>
      <c r="AR118" s="967"/>
      <c r="AS118" s="967"/>
      <c r="AT118" s="968"/>
      <c r="AU118" s="904"/>
      <c r="AV118" s="905"/>
      <c r="AW118" s="905"/>
      <c r="AX118" s="905"/>
      <c r="AY118" s="905"/>
      <c r="AZ118" s="969" t="s">
        <v>466</v>
      </c>
      <c r="BA118" s="961"/>
      <c r="BB118" s="961"/>
      <c r="BC118" s="961"/>
      <c r="BD118" s="961"/>
      <c r="BE118" s="961"/>
      <c r="BF118" s="961"/>
      <c r="BG118" s="961"/>
      <c r="BH118" s="961"/>
      <c r="BI118" s="961"/>
      <c r="BJ118" s="961"/>
      <c r="BK118" s="961"/>
      <c r="BL118" s="961"/>
      <c r="BM118" s="961"/>
      <c r="BN118" s="961"/>
      <c r="BO118" s="961"/>
      <c r="BP118" s="962"/>
      <c r="BQ118" s="995" t="s">
        <v>440</v>
      </c>
      <c r="BR118" s="996"/>
      <c r="BS118" s="996"/>
      <c r="BT118" s="996"/>
      <c r="BU118" s="996"/>
      <c r="BV118" s="996" t="s">
        <v>440</v>
      </c>
      <c r="BW118" s="996"/>
      <c r="BX118" s="996"/>
      <c r="BY118" s="996"/>
      <c r="BZ118" s="996"/>
      <c r="CA118" s="996" t="s">
        <v>440</v>
      </c>
      <c r="CB118" s="996"/>
      <c r="CC118" s="996"/>
      <c r="CD118" s="996"/>
      <c r="CE118" s="996"/>
      <c r="CF118" s="916" t="s">
        <v>440</v>
      </c>
      <c r="CG118" s="917"/>
      <c r="CH118" s="917"/>
      <c r="CI118" s="917"/>
      <c r="CJ118" s="917"/>
      <c r="CK118" s="944"/>
      <c r="CL118" s="945"/>
      <c r="CM118" s="918" t="s">
        <v>467</v>
      </c>
      <c r="CN118" s="919"/>
      <c r="CO118" s="919"/>
      <c r="CP118" s="919"/>
      <c r="CQ118" s="919"/>
      <c r="CR118" s="919"/>
      <c r="CS118" s="919"/>
      <c r="CT118" s="919"/>
      <c r="CU118" s="919"/>
      <c r="CV118" s="919"/>
      <c r="CW118" s="919"/>
      <c r="CX118" s="919"/>
      <c r="CY118" s="919"/>
      <c r="CZ118" s="919"/>
      <c r="DA118" s="919"/>
      <c r="DB118" s="919"/>
      <c r="DC118" s="919"/>
      <c r="DD118" s="919"/>
      <c r="DE118" s="919"/>
      <c r="DF118" s="920"/>
      <c r="DG118" s="954" t="s">
        <v>440</v>
      </c>
      <c r="DH118" s="955"/>
      <c r="DI118" s="955"/>
      <c r="DJ118" s="955"/>
      <c r="DK118" s="956"/>
      <c r="DL118" s="957" t="s">
        <v>450</v>
      </c>
      <c r="DM118" s="955"/>
      <c r="DN118" s="955"/>
      <c r="DO118" s="955"/>
      <c r="DP118" s="956"/>
      <c r="DQ118" s="957" t="s">
        <v>450</v>
      </c>
      <c r="DR118" s="955"/>
      <c r="DS118" s="955"/>
      <c r="DT118" s="955"/>
      <c r="DU118" s="956"/>
      <c r="DV118" s="958" t="s">
        <v>394</v>
      </c>
      <c r="DW118" s="959"/>
      <c r="DX118" s="959"/>
      <c r="DY118" s="959"/>
      <c r="DZ118" s="960"/>
    </row>
    <row r="119" spans="1:130" s="219" customFormat="1" ht="26.25" customHeight="1" x14ac:dyDescent="0.15">
      <c r="A119" s="1052" t="s">
        <v>438</v>
      </c>
      <c r="B119" s="943"/>
      <c r="C119" s="925" t="s">
        <v>439</v>
      </c>
      <c r="D119" s="893"/>
      <c r="E119" s="893"/>
      <c r="F119" s="893"/>
      <c r="G119" s="893"/>
      <c r="H119" s="893"/>
      <c r="I119" s="893"/>
      <c r="J119" s="893"/>
      <c r="K119" s="893"/>
      <c r="L119" s="893"/>
      <c r="M119" s="893"/>
      <c r="N119" s="893"/>
      <c r="O119" s="893"/>
      <c r="P119" s="893"/>
      <c r="Q119" s="893"/>
      <c r="R119" s="893"/>
      <c r="S119" s="893"/>
      <c r="T119" s="893"/>
      <c r="U119" s="893"/>
      <c r="V119" s="893"/>
      <c r="W119" s="893"/>
      <c r="X119" s="893"/>
      <c r="Y119" s="893"/>
      <c r="Z119" s="894"/>
      <c r="AA119" s="895" t="s">
        <v>450</v>
      </c>
      <c r="AB119" s="896"/>
      <c r="AC119" s="896"/>
      <c r="AD119" s="896"/>
      <c r="AE119" s="897"/>
      <c r="AF119" s="898" t="s">
        <v>440</v>
      </c>
      <c r="AG119" s="896"/>
      <c r="AH119" s="896"/>
      <c r="AI119" s="896"/>
      <c r="AJ119" s="897"/>
      <c r="AK119" s="898" t="s">
        <v>450</v>
      </c>
      <c r="AL119" s="896"/>
      <c r="AM119" s="896"/>
      <c r="AN119" s="896"/>
      <c r="AO119" s="897"/>
      <c r="AP119" s="899" t="s">
        <v>450</v>
      </c>
      <c r="AQ119" s="900"/>
      <c r="AR119" s="900"/>
      <c r="AS119" s="900"/>
      <c r="AT119" s="901"/>
      <c r="AU119" s="906"/>
      <c r="AV119" s="907"/>
      <c r="AW119" s="907"/>
      <c r="AX119" s="907"/>
      <c r="AY119" s="907"/>
      <c r="AZ119" s="240" t="s">
        <v>189</v>
      </c>
      <c r="BA119" s="240"/>
      <c r="BB119" s="240"/>
      <c r="BC119" s="240"/>
      <c r="BD119" s="240"/>
      <c r="BE119" s="240"/>
      <c r="BF119" s="240"/>
      <c r="BG119" s="240"/>
      <c r="BH119" s="240"/>
      <c r="BI119" s="240"/>
      <c r="BJ119" s="240"/>
      <c r="BK119" s="240"/>
      <c r="BL119" s="240"/>
      <c r="BM119" s="240"/>
      <c r="BN119" s="240"/>
      <c r="BO119" s="973" t="s">
        <v>468</v>
      </c>
      <c r="BP119" s="1001"/>
      <c r="BQ119" s="995">
        <v>3735579</v>
      </c>
      <c r="BR119" s="996"/>
      <c r="BS119" s="996"/>
      <c r="BT119" s="996"/>
      <c r="BU119" s="996"/>
      <c r="BV119" s="996">
        <v>3977908</v>
      </c>
      <c r="BW119" s="996"/>
      <c r="BX119" s="996"/>
      <c r="BY119" s="996"/>
      <c r="BZ119" s="996"/>
      <c r="CA119" s="996">
        <v>3585809</v>
      </c>
      <c r="CB119" s="996"/>
      <c r="CC119" s="996"/>
      <c r="CD119" s="996"/>
      <c r="CE119" s="996"/>
      <c r="CF119" s="997"/>
      <c r="CG119" s="998"/>
      <c r="CH119" s="998"/>
      <c r="CI119" s="998"/>
      <c r="CJ119" s="999"/>
      <c r="CK119" s="946"/>
      <c r="CL119" s="947"/>
      <c r="CM119" s="969" t="s">
        <v>469</v>
      </c>
      <c r="CN119" s="961"/>
      <c r="CO119" s="961"/>
      <c r="CP119" s="961"/>
      <c r="CQ119" s="961"/>
      <c r="CR119" s="961"/>
      <c r="CS119" s="961"/>
      <c r="CT119" s="961"/>
      <c r="CU119" s="961"/>
      <c r="CV119" s="961"/>
      <c r="CW119" s="961"/>
      <c r="CX119" s="961"/>
      <c r="CY119" s="961"/>
      <c r="CZ119" s="961"/>
      <c r="DA119" s="961"/>
      <c r="DB119" s="961"/>
      <c r="DC119" s="961"/>
      <c r="DD119" s="961"/>
      <c r="DE119" s="961"/>
      <c r="DF119" s="962"/>
      <c r="DG119" s="1000" t="s">
        <v>440</v>
      </c>
      <c r="DH119" s="982"/>
      <c r="DI119" s="982"/>
      <c r="DJ119" s="982"/>
      <c r="DK119" s="983"/>
      <c r="DL119" s="981" t="s">
        <v>440</v>
      </c>
      <c r="DM119" s="982"/>
      <c r="DN119" s="982"/>
      <c r="DO119" s="982"/>
      <c r="DP119" s="983"/>
      <c r="DQ119" s="981" t="s">
        <v>440</v>
      </c>
      <c r="DR119" s="982"/>
      <c r="DS119" s="982"/>
      <c r="DT119" s="982"/>
      <c r="DU119" s="983"/>
      <c r="DV119" s="984" t="s">
        <v>440</v>
      </c>
      <c r="DW119" s="985"/>
      <c r="DX119" s="985"/>
      <c r="DY119" s="985"/>
      <c r="DZ119" s="986"/>
    </row>
    <row r="120" spans="1:130" s="219" customFormat="1" ht="26.25" customHeight="1" x14ac:dyDescent="0.15">
      <c r="A120" s="1053"/>
      <c r="B120" s="945"/>
      <c r="C120" s="918" t="s">
        <v>445</v>
      </c>
      <c r="D120" s="919"/>
      <c r="E120" s="919"/>
      <c r="F120" s="919"/>
      <c r="G120" s="919"/>
      <c r="H120" s="919"/>
      <c r="I120" s="919"/>
      <c r="J120" s="919"/>
      <c r="K120" s="919"/>
      <c r="L120" s="919"/>
      <c r="M120" s="919"/>
      <c r="N120" s="919"/>
      <c r="O120" s="919"/>
      <c r="P120" s="919"/>
      <c r="Q120" s="919"/>
      <c r="R120" s="919"/>
      <c r="S120" s="919"/>
      <c r="T120" s="919"/>
      <c r="U120" s="919"/>
      <c r="V120" s="919"/>
      <c r="W120" s="919"/>
      <c r="X120" s="919"/>
      <c r="Y120" s="919"/>
      <c r="Z120" s="920"/>
      <c r="AA120" s="954" t="s">
        <v>440</v>
      </c>
      <c r="AB120" s="955"/>
      <c r="AC120" s="955"/>
      <c r="AD120" s="955"/>
      <c r="AE120" s="956"/>
      <c r="AF120" s="957" t="s">
        <v>450</v>
      </c>
      <c r="AG120" s="955"/>
      <c r="AH120" s="955"/>
      <c r="AI120" s="955"/>
      <c r="AJ120" s="956"/>
      <c r="AK120" s="957" t="s">
        <v>440</v>
      </c>
      <c r="AL120" s="955"/>
      <c r="AM120" s="955"/>
      <c r="AN120" s="955"/>
      <c r="AO120" s="956"/>
      <c r="AP120" s="958" t="s">
        <v>450</v>
      </c>
      <c r="AQ120" s="959"/>
      <c r="AR120" s="959"/>
      <c r="AS120" s="959"/>
      <c r="AT120" s="960"/>
      <c r="AU120" s="987" t="s">
        <v>470</v>
      </c>
      <c r="AV120" s="988"/>
      <c r="AW120" s="988"/>
      <c r="AX120" s="988"/>
      <c r="AY120" s="989"/>
      <c r="AZ120" s="925" t="s">
        <v>471</v>
      </c>
      <c r="BA120" s="893"/>
      <c r="BB120" s="893"/>
      <c r="BC120" s="893"/>
      <c r="BD120" s="893"/>
      <c r="BE120" s="893"/>
      <c r="BF120" s="893"/>
      <c r="BG120" s="893"/>
      <c r="BH120" s="893"/>
      <c r="BI120" s="893"/>
      <c r="BJ120" s="893"/>
      <c r="BK120" s="893"/>
      <c r="BL120" s="893"/>
      <c r="BM120" s="893"/>
      <c r="BN120" s="893"/>
      <c r="BO120" s="893"/>
      <c r="BP120" s="894"/>
      <c r="BQ120" s="926">
        <v>1961170</v>
      </c>
      <c r="BR120" s="927"/>
      <c r="BS120" s="927"/>
      <c r="BT120" s="927"/>
      <c r="BU120" s="927"/>
      <c r="BV120" s="927">
        <v>1984063</v>
      </c>
      <c r="BW120" s="927"/>
      <c r="BX120" s="927"/>
      <c r="BY120" s="927"/>
      <c r="BZ120" s="927"/>
      <c r="CA120" s="927">
        <v>2280209</v>
      </c>
      <c r="CB120" s="927"/>
      <c r="CC120" s="927"/>
      <c r="CD120" s="927"/>
      <c r="CE120" s="927"/>
      <c r="CF120" s="940">
        <v>117.1</v>
      </c>
      <c r="CG120" s="941"/>
      <c r="CH120" s="941"/>
      <c r="CI120" s="941"/>
      <c r="CJ120" s="941"/>
      <c r="CK120" s="1002" t="s">
        <v>472</v>
      </c>
      <c r="CL120" s="1003"/>
      <c r="CM120" s="1003"/>
      <c r="CN120" s="1003"/>
      <c r="CO120" s="1004"/>
      <c r="CP120" s="1010" t="s">
        <v>473</v>
      </c>
      <c r="CQ120" s="1011"/>
      <c r="CR120" s="1011"/>
      <c r="CS120" s="1011"/>
      <c r="CT120" s="1011"/>
      <c r="CU120" s="1011"/>
      <c r="CV120" s="1011"/>
      <c r="CW120" s="1011"/>
      <c r="CX120" s="1011"/>
      <c r="CY120" s="1011"/>
      <c r="CZ120" s="1011"/>
      <c r="DA120" s="1011"/>
      <c r="DB120" s="1011"/>
      <c r="DC120" s="1011"/>
      <c r="DD120" s="1011"/>
      <c r="DE120" s="1011"/>
      <c r="DF120" s="1012"/>
      <c r="DG120" s="926" t="s">
        <v>440</v>
      </c>
      <c r="DH120" s="927"/>
      <c r="DI120" s="927"/>
      <c r="DJ120" s="927"/>
      <c r="DK120" s="927"/>
      <c r="DL120" s="927">
        <v>991515</v>
      </c>
      <c r="DM120" s="927"/>
      <c r="DN120" s="927"/>
      <c r="DO120" s="927"/>
      <c r="DP120" s="927"/>
      <c r="DQ120" s="927">
        <v>861238</v>
      </c>
      <c r="DR120" s="927"/>
      <c r="DS120" s="927"/>
      <c r="DT120" s="927"/>
      <c r="DU120" s="927"/>
      <c r="DV120" s="928">
        <v>44.2</v>
      </c>
      <c r="DW120" s="928"/>
      <c r="DX120" s="928"/>
      <c r="DY120" s="928"/>
      <c r="DZ120" s="929"/>
    </row>
    <row r="121" spans="1:130" s="219" customFormat="1" ht="26.25" customHeight="1" x14ac:dyDescent="0.15">
      <c r="A121" s="1053"/>
      <c r="B121" s="945"/>
      <c r="C121" s="970" t="s">
        <v>474</v>
      </c>
      <c r="D121" s="971"/>
      <c r="E121" s="971"/>
      <c r="F121" s="971"/>
      <c r="G121" s="971"/>
      <c r="H121" s="971"/>
      <c r="I121" s="971"/>
      <c r="J121" s="971"/>
      <c r="K121" s="971"/>
      <c r="L121" s="971"/>
      <c r="M121" s="971"/>
      <c r="N121" s="971"/>
      <c r="O121" s="971"/>
      <c r="P121" s="971"/>
      <c r="Q121" s="971"/>
      <c r="R121" s="971"/>
      <c r="S121" s="971"/>
      <c r="T121" s="971"/>
      <c r="U121" s="971"/>
      <c r="V121" s="971"/>
      <c r="W121" s="971"/>
      <c r="X121" s="971"/>
      <c r="Y121" s="971"/>
      <c r="Z121" s="972"/>
      <c r="AA121" s="954" t="s">
        <v>440</v>
      </c>
      <c r="AB121" s="955"/>
      <c r="AC121" s="955"/>
      <c r="AD121" s="955"/>
      <c r="AE121" s="956"/>
      <c r="AF121" s="957" t="s">
        <v>440</v>
      </c>
      <c r="AG121" s="955"/>
      <c r="AH121" s="955"/>
      <c r="AI121" s="955"/>
      <c r="AJ121" s="956"/>
      <c r="AK121" s="957" t="s">
        <v>440</v>
      </c>
      <c r="AL121" s="955"/>
      <c r="AM121" s="955"/>
      <c r="AN121" s="955"/>
      <c r="AO121" s="956"/>
      <c r="AP121" s="958" t="s">
        <v>440</v>
      </c>
      <c r="AQ121" s="959"/>
      <c r="AR121" s="959"/>
      <c r="AS121" s="959"/>
      <c r="AT121" s="960"/>
      <c r="AU121" s="990"/>
      <c r="AV121" s="991"/>
      <c r="AW121" s="991"/>
      <c r="AX121" s="991"/>
      <c r="AY121" s="992"/>
      <c r="AZ121" s="918" t="s">
        <v>475</v>
      </c>
      <c r="BA121" s="919"/>
      <c r="BB121" s="919"/>
      <c r="BC121" s="919"/>
      <c r="BD121" s="919"/>
      <c r="BE121" s="919"/>
      <c r="BF121" s="919"/>
      <c r="BG121" s="919"/>
      <c r="BH121" s="919"/>
      <c r="BI121" s="919"/>
      <c r="BJ121" s="919"/>
      <c r="BK121" s="919"/>
      <c r="BL121" s="919"/>
      <c r="BM121" s="919"/>
      <c r="BN121" s="919"/>
      <c r="BO121" s="919"/>
      <c r="BP121" s="920"/>
      <c r="BQ121" s="921">
        <v>5482</v>
      </c>
      <c r="BR121" s="922"/>
      <c r="BS121" s="922"/>
      <c r="BT121" s="922"/>
      <c r="BU121" s="922"/>
      <c r="BV121" s="922">
        <v>3671</v>
      </c>
      <c r="BW121" s="922"/>
      <c r="BX121" s="922"/>
      <c r="BY121" s="922"/>
      <c r="BZ121" s="922"/>
      <c r="CA121" s="922">
        <v>1844</v>
      </c>
      <c r="CB121" s="922"/>
      <c r="CC121" s="922"/>
      <c r="CD121" s="922"/>
      <c r="CE121" s="922"/>
      <c r="CF121" s="916">
        <v>0.1</v>
      </c>
      <c r="CG121" s="917"/>
      <c r="CH121" s="917"/>
      <c r="CI121" s="917"/>
      <c r="CJ121" s="917"/>
      <c r="CK121" s="1005"/>
      <c r="CL121" s="1006"/>
      <c r="CM121" s="1006"/>
      <c r="CN121" s="1006"/>
      <c r="CO121" s="1007"/>
      <c r="CP121" s="1015" t="s">
        <v>476</v>
      </c>
      <c r="CQ121" s="1016"/>
      <c r="CR121" s="1016"/>
      <c r="CS121" s="1016"/>
      <c r="CT121" s="1016"/>
      <c r="CU121" s="1016"/>
      <c r="CV121" s="1016"/>
      <c r="CW121" s="1016"/>
      <c r="CX121" s="1016"/>
      <c r="CY121" s="1016"/>
      <c r="CZ121" s="1016"/>
      <c r="DA121" s="1016"/>
      <c r="DB121" s="1016"/>
      <c r="DC121" s="1016"/>
      <c r="DD121" s="1016"/>
      <c r="DE121" s="1016"/>
      <c r="DF121" s="1017"/>
      <c r="DG121" s="921" t="s">
        <v>440</v>
      </c>
      <c r="DH121" s="922"/>
      <c r="DI121" s="922"/>
      <c r="DJ121" s="922"/>
      <c r="DK121" s="922"/>
      <c r="DL121" s="922">
        <v>446540</v>
      </c>
      <c r="DM121" s="922"/>
      <c r="DN121" s="922"/>
      <c r="DO121" s="922"/>
      <c r="DP121" s="922"/>
      <c r="DQ121" s="922">
        <v>518216</v>
      </c>
      <c r="DR121" s="922"/>
      <c r="DS121" s="922"/>
      <c r="DT121" s="922"/>
      <c r="DU121" s="922"/>
      <c r="DV121" s="923">
        <v>26.6</v>
      </c>
      <c r="DW121" s="923"/>
      <c r="DX121" s="923"/>
      <c r="DY121" s="923"/>
      <c r="DZ121" s="924"/>
    </row>
    <row r="122" spans="1:130" s="219" customFormat="1" ht="26.25" customHeight="1" x14ac:dyDescent="0.15">
      <c r="A122" s="1053"/>
      <c r="B122" s="945"/>
      <c r="C122" s="918" t="s">
        <v>456</v>
      </c>
      <c r="D122" s="919"/>
      <c r="E122" s="919"/>
      <c r="F122" s="919"/>
      <c r="G122" s="919"/>
      <c r="H122" s="919"/>
      <c r="I122" s="919"/>
      <c r="J122" s="919"/>
      <c r="K122" s="919"/>
      <c r="L122" s="919"/>
      <c r="M122" s="919"/>
      <c r="N122" s="919"/>
      <c r="O122" s="919"/>
      <c r="P122" s="919"/>
      <c r="Q122" s="919"/>
      <c r="R122" s="919"/>
      <c r="S122" s="919"/>
      <c r="T122" s="919"/>
      <c r="U122" s="919"/>
      <c r="V122" s="919"/>
      <c r="W122" s="919"/>
      <c r="X122" s="919"/>
      <c r="Y122" s="919"/>
      <c r="Z122" s="920"/>
      <c r="AA122" s="954" t="s">
        <v>450</v>
      </c>
      <c r="AB122" s="955"/>
      <c r="AC122" s="955"/>
      <c r="AD122" s="955"/>
      <c r="AE122" s="956"/>
      <c r="AF122" s="957" t="s">
        <v>450</v>
      </c>
      <c r="AG122" s="955"/>
      <c r="AH122" s="955"/>
      <c r="AI122" s="955"/>
      <c r="AJ122" s="956"/>
      <c r="AK122" s="957" t="s">
        <v>440</v>
      </c>
      <c r="AL122" s="955"/>
      <c r="AM122" s="955"/>
      <c r="AN122" s="955"/>
      <c r="AO122" s="956"/>
      <c r="AP122" s="958" t="s">
        <v>440</v>
      </c>
      <c r="AQ122" s="959"/>
      <c r="AR122" s="959"/>
      <c r="AS122" s="959"/>
      <c r="AT122" s="960"/>
      <c r="AU122" s="990"/>
      <c r="AV122" s="991"/>
      <c r="AW122" s="991"/>
      <c r="AX122" s="991"/>
      <c r="AY122" s="992"/>
      <c r="AZ122" s="969" t="s">
        <v>477</v>
      </c>
      <c r="BA122" s="961"/>
      <c r="BB122" s="961"/>
      <c r="BC122" s="961"/>
      <c r="BD122" s="961"/>
      <c r="BE122" s="961"/>
      <c r="BF122" s="961"/>
      <c r="BG122" s="961"/>
      <c r="BH122" s="961"/>
      <c r="BI122" s="961"/>
      <c r="BJ122" s="961"/>
      <c r="BK122" s="961"/>
      <c r="BL122" s="961"/>
      <c r="BM122" s="961"/>
      <c r="BN122" s="961"/>
      <c r="BO122" s="961"/>
      <c r="BP122" s="962"/>
      <c r="BQ122" s="995">
        <v>2483675</v>
      </c>
      <c r="BR122" s="996"/>
      <c r="BS122" s="996"/>
      <c r="BT122" s="996"/>
      <c r="BU122" s="996"/>
      <c r="BV122" s="996">
        <v>2347969</v>
      </c>
      <c r="BW122" s="996"/>
      <c r="BX122" s="996"/>
      <c r="BY122" s="996"/>
      <c r="BZ122" s="996"/>
      <c r="CA122" s="996">
        <v>2153809</v>
      </c>
      <c r="CB122" s="996"/>
      <c r="CC122" s="996"/>
      <c r="CD122" s="996"/>
      <c r="CE122" s="996"/>
      <c r="CF122" s="1013">
        <v>110.6</v>
      </c>
      <c r="CG122" s="1014"/>
      <c r="CH122" s="1014"/>
      <c r="CI122" s="1014"/>
      <c r="CJ122" s="1014"/>
      <c r="CK122" s="1005"/>
      <c r="CL122" s="1006"/>
      <c r="CM122" s="1006"/>
      <c r="CN122" s="1006"/>
      <c r="CO122" s="1007"/>
      <c r="CP122" s="1015" t="s">
        <v>478</v>
      </c>
      <c r="CQ122" s="1016"/>
      <c r="CR122" s="1016"/>
      <c r="CS122" s="1016"/>
      <c r="CT122" s="1016"/>
      <c r="CU122" s="1016"/>
      <c r="CV122" s="1016"/>
      <c r="CW122" s="1016"/>
      <c r="CX122" s="1016"/>
      <c r="CY122" s="1016"/>
      <c r="CZ122" s="1016"/>
      <c r="DA122" s="1016"/>
      <c r="DB122" s="1016"/>
      <c r="DC122" s="1016"/>
      <c r="DD122" s="1016"/>
      <c r="DE122" s="1016"/>
      <c r="DF122" s="1017"/>
      <c r="DG122" s="921" t="s">
        <v>450</v>
      </c>
      <c r="DH122" s="922"/>
      <c r="DI122" s="922"/>
      <c r="DJ122" s="922"/>
      <c r="DK122" s="922"/>
      <c r="DL122" s="922" t="s">
        <v>440</v>
      </c>
      <c r="DM122" s="922"/>
      <c r="DN122" s="922"/>
      <c r="DO122" s="922"/>
      <c r="DP122" s="922"/>
      <c r="DQ122" s="922" t="s">
        <v>440</v>
      </c>
      <c r="DR122" s="922"/>
      <c r="DS122" s="922"/>
      <c r="DT122" s="922"/>
      <c r="DU122" s="922"/>
      <c r="DV122" s="923" t="s">
        <v>450</v>
      </c>
      <c r="DW122" s="923"/>
      <c r="DX122" s="923"/>
      <c r="DY122" s="923"/>
      <c r="DZ122" s="924"/>
    </row>
    <row r="123" spans="1:130" s="219" customFormat="1" ht="26.25" customHeight="1" x14ac:dyDescent="0.15">
      <c r="A123" s="1053"/>
      <c r="B123" s="945"/>
      <c r="C123" s="918" t="s">
        <v>462</v>
      </c>
      <c r="D123" s="919"/>
      <c r="E123" s="919"/>
      <c r="F123" s="919"/>
      <c r="G123" s="919"/>
      <c r="H123" s="919"/>
      <c r="I123" s="919"/>
      <c r="J123" s="919"/>
      <c r="K123" s="919"/>
      <c r="L123" s="919"/>
      <c r="M123" s="919"/>
      <c r="N123" s="919"/>
      <c r="O123" s="919"/>
      <c r="P123" s="919"/>
      <c r="Q123" s="919"/>
      <c r="R123" s="919"/>
      <c r="S123" s="919"/>
      <c r="T123" s="919"/>
      <c r="U123" s="919"/>
      <c r="V123" s="919"/>
      <c r="W123" s="919"/>
      <c r="X123" s="919"/>
      <c r="Y123" s="919"/>
      <c r="Z123" s="920"/>
      <c r="AA123" s="954" t="s">
        <v>450</v>
      </c>
      <c r="AB123" s="955"/>
      <c r="AC123" s="955"/>
      <c r="AD123" s="955"/>
      <c r="AE123" s="956"/>
      <c r="AF123" s="957" t="s">
        <v>440</v>
      </c>
      <c r="AG123" s="955"/>
      <c r="AH123" s="955"/>
      <c r="AI123" s="955"/>
      <c r="AJ123" s="956"/>
      <c r="AK123" s="957" t="s">
        <v>440</v>
      </c>
      <c r="AL123" s="955"/>
      <c r="AM123" s="955"/>
      <c r="AN123" s="955"/>
      <c r="AO123" s="956"/>
      <c r="AP123" s="958" t="s">
        <v>450</v>
      </c>
      <c r="AQ123" s="959"/>
      <c r="AR123" s="959"/>
      <c r="AS123" s="959"/>
      <c r="AT123" s="960"/>
      <c r="AU123" s="993"/>
      <c r="AV123" s="994"/>
      <c r="AW123" s="994"/>
      <c r="AX123" s="994"/>
      <c r="AY123" s="994"/>
      <c r="AZ123" s="240" t="s">
        <v>189</v>
      </c>
      <c r="BA123" s="240"/>
      <c r="BB123" s="240"/>
      <c r="BC123" s="240"/>
      <c r="BD123" s="240"/>
      <c r="BE123" s="240"/>
      <c r="BF123" s="240"/>
      <c r="BG123" s="240"/>
      <c r="BH123" s="240"/>
      <c r="BI123" s="240"/>
      <c r="BJ123" s="240"/>
      <c r="BK123" s="240"/>
      <c r="BL123" s="240"/>
      <c r="BM123" s="240"/>
      <c r="BN123" s="240"/>
      <c r="BO123" s="973" t="s">
        <v>479</v>
      </c>
      <c r="BP123" s="1001"/>
      <c r="BQ123" s="1059">
        <v>4450327</v>
      </c>
      <c r="BR123" s="1060"/>
      <c r="BS123" s="1060"/>
      <c r="BT123" s="1060"/>
      <c r="BU123" s="1060"/>
      <c r="BV123" s="1060">
        <v>4335703</v>
      </c>
      <c r="BW123" s="1060"/>
      <c r="BX123" s="1060"/>
      <c r="BY123" s="1060"/>
      <c r="BZ123" s="1060"/>
      <c r="CA123" s="1060">
        <v>4435862</v>
      </c>
      <c r="CB123" s="1060"/>
      <c r="CC123" s="1060"/>
      <c r="CD123" s="1060"/>
      <c r="CE123" s="1060"/>
      <c r="CF123" s="997"/>
      <c r="CG123" s="998"/>
      <c r="CH123" s="998"/>
      <c r="CI123" s="998"/>
      <c r="CJ123" s="999"/>
      <c r="CK123" s="1005"/>
      <c r="CL123" s="1006"/>
      <c r="CM123" s="1006"/>
      <c r="CN123" s="1006"/>
      <c r="CO123" s="1007"/>
      <c r="CP123" s="1015" t="s">
        <v>480</v>
      </c>
      <c r="CQ123" s="1016"/>
      <c r="CR123" s="1016"/>
      <c r="CS123" s="1016"/>
      <c r="CT123" s="1016"/>
      <c r="CU123" s="1016"/>
      <c r="CV123" s="1016"/>
      <c r="CW123" s="1016"/>
      <c r="CX123" s="1016"/>
      <c r="CY123" s="1016"/>
      <c r="CZ123" s="1016"/>
      <c r="DA123" s="1016"/>
      <c r="DB123" s="1016"/>
      <c r="DC123" s="1016"/>
      <c r="DD123" s="1016"/>
      <c r="DE123" s="1016"/>
      <c r="DF123" s="1017"/>
      <c r="DG123" s="954" t="s">
        <v>481</v>
      </c>
      <c r="DH123" s="955"/>
      <c r="DI123" s="955"/>
      <c r="DJ123" s="955"/>
      <c r="DK123" s="956"/>
      <c r="DL123" s="957" t="s">
        <v>413</v>
      </c>
      <c r="DM123" s="955"/>
      <c r="DN123" s="955"/>
      <c r="DO123" s="955"/>
      <c r="DP123" s="956"/>
      <c r="DQ123" s="957" t="s">
        <v>413</v>
      </c>
      <c r="DR123" s="955"/>
      <c r="DS123" s="955"/>
      <c r="DT123" s="955"/>
      <c r="DU123" s="956"/>
      <c r="DV123" s="958" t="s">
        <v>413</v>
      </c>
      <c r="DW123" s="959"/>
      <c r="DX123" s="959"/>
      <c r="DY123" s="959"/>
      <c r="DZ123" s="960"/>
    </row>
    <row r="124" spans="1:130" s="219" customFormat="1" ht="26.25" customHeight="1" thickBot="1" x14ac:dyDescent="0.2">
      <c r="A124" s="1053"/>
      <c r="B124" s="945"/>
      <c r="C124" s="918" t="s">
        <v>465</v>
      </c>
      <c r="D124" s="919"/>
      <c r="E124" s="919"/>
      <c r="F124" s="919"/>
      <c r="G124" s="919"/>
      <c r="H124" s="919"/>
      <c r="I124" s="919"/>
      <c r="J124" s="919"/>
      <c r="K124" s="919"/>
      <c r="L124" s="919"/>
      <c r="M124" s="919"/>
      <c r="N124" s="919"/>
      <c r="O124" s="919"/>
      <c r="P124" s="919"/>
      <c r="Q124" s="919"/>
      <c r="R124" s="919"/>
      <c r="S124" s="919"/>
      <c r="T124" s="919"/>
      <c r="U124" s="919"/>
      <c r="V124" s="919"/>
      <c r="W124" s="919"/>
      <c r="X124" s="919"/>
      <c r="Y124" s="919"/>
      <c r="Z124" s="920"/>
      <c r="AA124" s="954" t="s">
        <v>413</v>
      </c>
      <c r="AB124" s="955"/>
      <c r="AC124" s="955"/>
      <c r="AD124" s="955"/>
      <c r="AE124" s="956"/>
      <c r="AF124" s="957" t="s">
        <v>482</v>
      </c>
      <c r="AG124" s="955"/>
      <c r="AH124" s="955"/>
      <c r="AI124" s="955"/>
      <c r="AJ124" s="956"/>
      <c r="AK124" s="957" t="s">
        <v>481</v>
      </c>
      <c r="AL124" s="955"/>
      <c r="AM124" s="955"/>
      <c r="AN124" s="955"/>
      <c r="AO124" s="956"/>
      <c r="AP124" s="958" t="s">
        <v>481</v>
      </c>
      <c r="AQ124" s="959"/>
      <c r="AR124" s="959"/>
      <c r="AS124" s="959"/>
      <c r="AT124" s="960"/>
      <c r="AU124" s="1055" t="s">
        <v>483</v>
      </c>
      <c r="AV124" s="1056"/>
      <c r="AW124" s="1056"/>
      <c r="AX124" s="1056"/>
      <c r="AY124" s="1056"/>
      <c r="AZ124" s="1056"/>
      <c r="BA124" s="1056"/>
      <c r="BB124" s="1056"/>
      <c r="BC124" s="1056"/>
      <c r="BD124" s="1056"/>
      <c r="BE124" s="1056"/>
      <c r="BF124" s="1056"/>
      <c r="BG124" s="1056"/>
      <c r="BH124" s="1056"/>
      <c r="BI124" s="1056"/>
      <c r="BJ124" s="1056"/>
      <c r="BK124" s="1056"/>
      <c r="BL124" s="1056"/>
      <c r="BM124" s="1056"/>
      <c r="BN124" s="1056"/>
      <c r="BO124" s="1056"/>
      <c r="BP124" s="1057"/>
      <c r="BQ124" s="1058" t="s">
        <v>482</v>
      </c>
      <c r="BR124" s="1023"/>
      <c r="BS124" s="1023"/>
      <c r="BT124" s="1023"/>
      <c r="BU124" s="1023"/>
      <c r="BV124" s="1023" t="s">
        <v>481</v>
      </c>
      <c r="BW124" s="1023"/>
      <c r="BX124" s="1023"/>
      <c r="BY124" s="1023"/>
      <c r="BZ124" s="1023"/>
      <c r="CA124" s="1023" t="s">
        <v>413</v>
      </c>
      <c r="CB124" s="1023"/>
      <c r="CC124" s="1023"/>
      <c r="CD124" s="1023"/>
      <c r="CE124" s="1023"/>
      <c r="CF124" s="1024"/>
      <c r="CG124" s="1025"/>
      <c r="CH124" s="1025"/>
      <c r="CI124" s="1025"/>
      <c r="CJ124" s="1026"/>
      <c r="CK124" s="1008"/>
      <c r="CL124" s="1008"/>
      <c r="CM124" s="1008"/>
      <c r="CN124" s="1008"/>
      <c r="CO124" s="1009"/>
      <c r="CP124" s="1015" t="s">
        <v>484</v>
      </c>
      <c r="CQ124" s="1016"/>
      <c r="CR124" s="1016"/>
      <c r="CS124" s="1016"/>
      <c r="CT124" s="1016"/>
      <c r="CU124" s="1016"/>
      <c r="CV124" s="1016"/>
      <c r="CW124" s="1016"/>
      <c r="CX124" s="1016"/>
      <c r="CY124" s="1016"/>
      <c r="CZ124" s="1016"/>
      <c r="DA124" s="1016"/>
      <c r="DB124" s="1016"/>
      <c r="DC124" s="1016"/>
      <c r="DD124" s="1016"/>
      <c r="DE124" s="1016"/>
      <c r="DF124" s="1017"/>
      <c r="DG124" s="1000">
        <v>1524008</v>
      </c>
      <c r="DH124" s="982"/>
      <c r="DI124" s="982"/>
      <c r="DJ124" s="982"/>
      <c r="DK124" s="983"/>
      <c r="DL124" s="981" t="s">
        <v>481</v>
      </c>
      <c r="DM124" s="982"/>
      <c r="DN124" s="982"/>
      <c r="DO124" s="982"/>
      <c r="DP124" s="983"/>
      <c r="DQ124" s="981" t="s">
        <v>481</v>
      </c>
      <c r="DR124" s="982"/>
      <c r="DS124" s="982"/>
      <c r="DT124" s="982"/>
      <c r="DU124" s="983"/>
      <c r="DV124" s="984" t="s">
        <v>482</v>
      </c>
      <c r="DW124" s="985"/>
      <c r="DX124" s="985"/>
      <c r="DY124" s="985"/>
      <c r="DZ124" s="986"/>
    </row>
    <row r="125" spans="1:130" s="219" customFormat="1" ht="26.25" customHeight="1" x14ac:dyDescent="0.15">
      <c r="A125" s="1053"/>
      <c r="B125" s="945"/>
      <c r="C125" s="918" t="s">
        <v>467</v>
      </c>
      <c r="D125" s="919"/>
      <c r="E125" s="919"/>
      <c r="F125" s="919"/>
      <c r="G125" s="919"/>
      <c r="H125" s="919"/>
      <c r="I125" s="919"/>
      <c r="J125" s="919"/>
      <c r="K125" s="919"/>
      <c r="L125" s="919"/>
      <c r="M125" s="919"/>
      <c r="N125" s="919"/>
      <c r="O125" s="919"/>
      <c r="P125" s="919"/>
      <c r="Q125" s="919"/>
      <c r="R125" s="919"/>
      <c r="S125" s="919"/>
      <c r="T125" s="919"/>
      <c r="U125" s="919"/>
      <c r="V125" s="919"/>
      <c r="W125" s="919"/>
      <c r="X125" s="919"/>
      <c r="Y125" s="919"/>
      <c r="Z125" s="920"/>
      <c r="AA125" s="954" t="s">
        <v>413</v>
      </c>
      <c r="AB125" s="955"/>
      <c r="AC125" s="955"/>
      <c r="AD125" s="955"/>
      <c r="AE125" s="956"/>
      <c r="AF125" s="957" t="s">
        <v>481</v>
      </c>
      <c r="AG125" s="955"/>
      <c r="AH125" s="955"/>
      <c r="AI125" s="955"/>
      <c r="AJ125" s="956"/>
      <c r="AK125" s="957" t="s">
        <v>481</v>
      </c>
      <c r="AL125" s="955"/>
      <c r="AM125" s="955"/>
      <c r="AN125" s="955"/>
      <c r="AO125" s="956"/>
      <c r="AP125" s="958" t="s">
        <v>413</v>
      </c>
      <c r="AQ125" s="959"/>
      <c r="AR125" s="959"/>
      <c r="AS125" s="959"/>
      <c r="AT125" s="960"/>
      <c r="AU125" s="241"/>
      <c r="AV125" s="242"/>
      <c r="AW125" s="242"/>
      <c r="AX125" s="242"/>
      <c r="AY125" s="242"/>
      <c r="AZ125" s="242"/>
      <c r="BA125" s="242"/>
      <c r="BB125" s="242"/>
      <c r="BC125" s="242"/>
      <c r="BD125" s="242"/>
      <c r="BE125" s="242"/>
      <c r="BF125" s="242"/>
      <c r="BG125" s="242"/>
      <c r="BH125" s="242"/>
      <c r="BI125" s="242"/>
      <c r="BJ125" s="242"/>
      <c r="BK125" s="242"/>
      <c r="BL125" s="242"/>
      <c r="BM125" s="242"/>
      <c r="BN125" s="242"/>
      <c r="BO125" s="242"/>
      <c r="BP125" s="242"/>
      <c r="BQ125" s="221"/>
      <c r="BR125" s="221"/>
      <c r="BS125" s="221"/>
      <c r="BT125" s="221"/>
      <c r="BU125" s="221"/>
      <c r="BV125" s="221"/>
      <c r="BW125" s="221"/>
      <c r="BX125" s="221"/>
      <c r="BY125" s="221"/>
      <c r="BZ125" s="221"/>
      <c r="CA125" s="221"/>
      <c r="CB125" s="221"/>
      <c r="CC125" s="221"/>
      <c r="CD125" s="221"/>
      <c r="CE125" s="221"/>
      <c r="CF125" s="221"/>
      <c r="CG125" s="221"/>
      <c r="CH125" s="221"/>
      <c r="CI125" s="221"/>
      <c r="CJ125" s="243"/>
      <c r="CK125" s="1018" t="s">
        <v>485</v>
      </c>
      <c r="CL125" s="1003"/>
      <c r="CM125" s="1003"/>
      <c r="CN125" s="1003"/>
      <c r="CO125" s="1004"/>
      <c r="CP125" s="925" t="s">
        <v>486</v>
      </c>
      <c r="CQ125" s="893"/>
      <c r="CR125" s="893"/>
      <c r="CS125" s="893"/>
      <c r="CT125" s="893"/>
      <c r="CU125" s="893"/>
      <c r="CV125" s="893"/>
      <c r="CW125" s="893"/>
      <c r="CX125" s="893"/>
      <c r="CY125" s="893"/>
      <c r="CZ125" s="893"/>
      <c r="DA125" s="893"/>
      <c r="DB125" s="893"/>
      <c r="DC125" s="893"/>
      <c r="DD125" s="893"/>
      <c r="DE125" s="893"/>
      <c r="DF125" s="894"/>
      <c r="DG125" s="926" t="s">
        <v>413</v>
      </c>
      <c r="DH125" s="927"/>
      <c r="DI125" s="927"/>
      <c r="DJ125" s="927"/>
      <c r="DK125" s="927"/>
      <c r="DL125" s="927" t="s">
        <v>413</v>
      </c>
      <c r="DM125" s="927"/>
      <c r="DN125" s="927"/>
      <c r="DO125" s="927"/>
      <c r="DP125" s="927"/>
      <c r="DQ125" s="927" t="s">
        <v>482</v>
      </c>
      <c r="DR125" s="927"/>
      <c r="DS125" s="927"/>
      <c r="DT125" s="927"/>
      <c r="DU125" s="927"/>
      <c r="DV125" s="928" t="s">
        <v>482</v>
      </c>
      <c r="DW125" s="928"/>
      <c r="DX125" s="928"/>
      <c r="DY125" s="928"/>
      <c r="DZ125" s="929"/>
    </row>
    <row r="126" spans="1:130" s="219" customFormat="1" ht="26.25" customHeight="1" thickBot="1" x14ac:dyDescent="0.2">
      <c r="A126" s="1053"/>
      <c r="B126" s="945"/>
      <c r="C126" s="918" t="s">
        <v>469</v>
      </c>
      <c r="D126" s="919"/>
      <c r="E126" s="919"/>
      <c r="F126" s="919"/>
      <c r="G126" s="919"/>
      <c r="H126" s="919"/>
      <c r="I126" s="919"/>
      <c r="J126" s="919"/>
      <c r="K126" s="919"/>
      <c r="L126" s="919"/>
      <c r="M126" s="919"/>
      <c r="N126" s="919"/>
      <c r="O126" s="919"/>
      <c r="P126" s="919"/>
      <c r="Q126" s="919"/>
      <c r="R126" s="919"/>
      <c r="S126" s="919"/>
      <c r="T126" s="919"/>
      <c r="U126" s="919"/>
      <c r="V126" s="919"/>
      <c r="W126" s="919"/>
      <c r="X126" s="919"/>
      <c r="Y126" s="919"/>
      <c r="Z126" s="920"/>
      <c r="AA126" s="954" t="s">
        <v>413</v>
      </c>
      <c r="AB126" s="955"/>
      <c r="AC126" s="955"/>
      <c r="AD126" s="955"/>
      <c r="AE126" s="956"/>
      <c r="AF126" s="957" t="s">
        <v>413</v>
      </c>
      <c r="AG126" s="955"/>
      <c r="AH126" s="955"/>
      <c r="AI126" s="955"/>
      <c r="AJ126" s="956"/>
      <c r="AK126" s="957" t="s">
        <v>413</v>
      </c>
      <c r="AL126" s="955"/>
      <c r="AM126" s="955"/>
      <c r="AN126" s="955"/>
      <c r="AO126" s="956"/>
      <c r="AP126" s="958" t="s">
        <v>481</v>
      </c>
      <c r="AQ126" s="959"/>
      <c r="AR126" s="959"/>
      <c r="AS126" s="959"/>
      <c r="AT126" s="960"/>
      <c r="AU126" s="221"/>
      <c r="AV126" s="221"/>
      <c r="AW126" s="221"/>
      <c r="AX126" s="221"/>
      <c r="AY126" s="221"/>
      <c r="AZ126" s="221"/>
      <c r="BA126" s="221"/>
      <c r="BB126" s="221"/>
      <c r="BC126" s="221"/>
      <c r="BD126" s="221"/>
      <c r="BE126" s="221"/>
      <c r="BF126" s="221"/>
      <c r="BG126" s="221"/>
      <c r="BH126" s="221"/>
      <c r="BI126" s="221"/>
      <c r="BJ126" s="221"/>
      <c r="BK126" s="221"/>
      <c r="BL126" s="221"/>
      <c r="BM126" s="221"/>
      <c r="BN126" s="221"/>
      <c r="BO126" s="221"/>
      <c r="BP126" s="221"/>
      <c r="BQ126" s="221"/>
      <c r="BR126" s="221"/>
      <c r="BS126" s="221"/>
      <c r="BT126" s="221"/>
      <c r="BU126" s="221"/>
      <c r="BV126" s="221"/>
      <c r="BW126" s="221"/>
      <c r="BX126" s="221"/>
      <c r="BY126" s="221"/>
      <c r="BZ126" s="221"/>
      <c r="CA126" s="221"/>
      <c r="CB126" s="221"/>
      <c r="CC126" s="221"/>
      <c r="CD126" s="244"/>
      <c r="CE126" s="244"/>
      <c r="CF126" s="244"/>
      <c r="CG126" s="221"/>
      <c r="CH126" s="221"/>
      <c r="CI126" s="221"/>
      <c r="CJ126" s="243"/>
      <c r="CK126" s="1019"/>
      <c r="CL126" s="1006"/>
      <c r="CM126" s="1006"/>
      <c r="CN126" s="1006"/>
      <c r="CO126" s="1007"/>
      <c r="CP126" s="918" t="s">
        <v>487</v>
      </c>
      <c r="CQ126" s="919"/>
      <c r="CR126" s="919"/>
      <c r="CS126" s="919"/>
      <c r="CT126" s="919"/>
      <c r="CU126" s="919"/>
      <c r="CV126" s="919"/>
      <c r="CW126" s="919"/>
      <c r="CX126" s="919"/>
      <c r="CY126" s="919"/>
      <c r="CZ126" s="919"/>
      <c r="DA126" s="919"/>
      <c r="DB126" s="919"/>
      <c r="DC126" s="919"/>
      <c r="DD126" s="919"/>
      <c r="DE126" s="919"/>
      <c r="DF126" s="920"/>
      <c r="DG126" s="921" t="s">
        <v>413</v>
      </c>
      <c r="DH126" s="922"/>
      <c r="DI126" s="922"/>
      <c r="DJ126" s="922"/>
      <c r="DK126" s="922"/>
      <c r="DL126" s="922">
        <v>276772</v>
      </c>
      <c r="DM126" s="922"/>
      <c r="DN126" s="922"/>
      <c r="DO126" s="922"/>
      <c r="DP126" s="922"/>
      <c r="DQ126" s="922" t="s">
        <v>481</v>
      </c>
      <c r="DR126" s="922"/>
      <c r="DS126" s="922"/>
      <c r="DT126" s="922"/>
      <c r="DU126" s="922"/>
      <c r="DV126" s="923" t="s">
        <v>413</v>
      </c>
      <c r="DW126" s="923"/>
      <c r="DX126" s="923"/>
      <c r="DY126" s="923"/>
      <c r="DZ126" s="924"/>
    </row>
    <row r="127" spans="1:130" s="219" customFormat="1" ht="26.25" customHeight="1" x14ac:dyDescent="0.15">
      <c r="A127" s="1054"/>
      <c r="B127" s="947"/>
      <c r="C127" s="969" t="s">
        <v>488</v>
      </c>
      <c r="D127" s="961"/>
      <c r="E127" s="961"/>
      <c r="F127" s="961"/>
      <c r="G127" s="961"/>
      <c r="H127" s="961"/>
      <c r="I127" s="961"/>
      <c r="J127" s="961"/>
      <c r="K127" s="961"/>
      <c r="L127" s="961"/>
      <c r="M127" s="961"/>
      <c r="N127" s="961"/>
      <c r="O127" s="961"/>
      <c r="P127" s="961"/>
      <c r="Q127" s="961"/>
      <c r="R127" s="961"/>
      <c r="S127" s="961"/>
      <c r="T127" s="961"/>
      <c r="U127" s="961"/>
      <c r="V127" s="961"/>
      <c r="W127" s="961"/>
      <c r="X127" s="961"/>
      <c r="Y127" s="961"/>
      <c r="Z127" s="962"/>
      <c r="AA127" s="954" t="s">
        <v>413</v>
      </c>
      <c r="AB127" s="955"/>
      <c r="AC127" s="955"/>
      <c r="AD127" s="955"/>
      <c r="AE127" s="956"/>
      <c r="AF127" s="957" t="s">
        <v>413</v>
      </c>
      <c r="AG127" s="955"/>
      <c r="AH127" s="955"/>
      <c r="AI127" s="955"/>
      <c r="AJ127" s="956"/>
      <c r="AK127" s="957" t="s">
        <v>413</v>
      </c>
      <c r="AL127" s="955"/>
      <c r="AM127" s="955"/>
      <c r="AN127" s="955"/>
      <c r="AO127" s="956"/>
      <c r="AP127" s="958" t="s">
        <v>413</v>
      </c>
      <c r="AQ127" s="959"/>
      <c r="AR127" s="959"/>
      <c r="AS127" s="959"/>
      <c r="AT127" s="960"/>
      <c r="AU127" s="221"/>
      <c r="AV127" s="221"/>
      <c r="AW127" s="221"/>
      <c r="AX127" s="1027" t="s">
        <v>489</v>
      </c>
      <c r="AY127" s="1028"/>
      <c r="AZ127" s="1028"/>
      <c r="BA127" s="1028"/>
      <c r="BB127" s="1028"/>
      <c r="BC127" s="1028"/>
      <c r="BD127" s="1028"/>
      <c r="BE127" s="1029"/>
      <c r="BF127" s="1030" t="s">
        <v>490</v>
      </c>
      <c r="BG127" s="1028"/>
      <c r="BH127" s="1028"/>
      <c r="BI127" s="1028"/>
      <c r="BJ127" s="1028"/>
      <c r="BK127" s="1028"/>
      <c r="BL127" s="1029"/>
      <c r="BM127" s="1030" t="s">
        <v>491</v>
      </c>
      <c r="BN127" s="1028"/>
      <c r="BO127" s="1028"/>
      <c r="BP127" s="1028"/>
      <c r="BQ127" s="1028"/>
      <c r="BR127" s="1028"/>
      <c r="BS127" s="1029"/>
      <c r="BT127" s="1030" t="s">
        <v>492</v>
      </c>
      <c r="BU127" s="1028"/>
      <c r="BV127" s="1028"/>
      <c r="BW127" s="1028"/>
      <c r="BX127" s="1028"/>
      <c r="BY127" s="1028"/>
      <c r="BZ127" s="1051"/>
      <c r="CA127" s="221"/>
      <c r="CB127" s="221"/>
      <c r="CC127" s="221"/>
      <c r="CD127" s="244"/>
      <c r="CE127" s="244"/>
      <c r="CF127" s="244"/>
      <c r="CG127" s="221"/>
      <c r="CH127" s="221"/>
      <c r="CI127" s="221"/>
      <c r="CJ127" s="243"/>
      <c r="CK127" s="1019"/>
      <c r="CL127" s="1006"/>
      <c r="CM127" s="1006"/>
      <c r="CN127" s="1006"/>
      <c r="CO127" s="1007"/>
      <c r="CP127" s="918" t="s">
        <v>493</v>
      </c>
      <c r="CQ127" s="919"/>
      <c r="CR127" s="919"/>
      <c r="CS127" s="919"/>
      <c r="CT127" s="919"/>
      <c r="CU127" s="919"/>
      <c r="CV127" s="919"/>
      <c r="CW127" s="919"/>
      <c r="CX127" s="919"/>
      <c r="CY127" s="919"/>
      <c r="CZ127" s="919"/>
      <c r="DA127" s="919"/>
      <c r="DB127" s="919"/>
      <c r="DC127" s="919"/>
      <c r="DD127" s="919"/>
      <c r="DE127" s="919"/>
      <c r="DF127" s="920"/>
      <c r="DG127" s="921" t="s">
        <v>481</v>
      </c>
      <c r="DH127" s="922"/>
      <c r="DI127" s="922"/>
      <c r="DJ127" s="922"/>
      <c r="DK127" s="922"/>
      <c r="DL127" s="922" t="s">
        <v>482</v>
      </c>
      <c r="DM127" s="922"/>
      <c r="DN127" s="922"/>
      <c r="DO127" s="922"/>
      <c r="DP127" s="922"/>
      <c r="DQ127" s="922" t="s">
        <v>413</v>
      </c>
      <c r="DR127" s="922"/>
      <c r="DS127" s="922"/>
      <c r="DT127" s="922"/>
      <c r="DU127" s="922"/>
      <c r="DV127" s="923" t="s">
        <v>413</v>
      </c>
      <c r="DW127" s="923"/>
      <c r="DX127" s="923"/>
      <c r="DY127" s="923"/>
      <c r="DZ127" s="924"/>
    </row>
    <row r="128" spans="1:130" s="219" customFormat="1" ht="26.25" customHeight="1" thickBot="1" x14ac:dyDescent="0.2">
      <c r="A128" s="1037" t="s">
        <v>494</v>
      </c>
      <c r="B128" s="1038"/>
      <c r="C128" s="1038"/>
      <c r="D128" s="1038"/>
      <c r="E128" s="1038"/>
      <c r="F128" s="1038"/>
      <c r="G128" s="1038"/>
      <c r="H128" s="1038"/>
      <c r="I128" s="1038"/>
      <c r="J128" s="1038"/>
      <c r="K128" s="1038"/>
      <c r="L128" s="1038"/>
      <c r="M128" s="1038"/>
      <c r="N128" s="1038"/>
      <c r="O128" s="1038"/>
      <c r="P128" s="1038"/>
      <c r="Q128" s="1038"/>
      <c r="R128" s="1038"/>
      <c r="S128" s="1038"/>
      <c r="T128" s="1038"/>
      <c r="U128" s="1038"/>
      <c r="V128" s="1038"/>
      <c r="W128" s="1039" t="s">
        <v>495</v>
      </c>
      <c r="X128" s="1039"/>
      <c r="Y128" s="1039"/>
      <c r="Z128" s="1040"/>
      <c r="AA128" s="1041">
        <v>1856</v>
      </c>
      <c r="AB128" s="1042"/>
      <c r="AC128" s="1042"/>
      <c r="AD128" s="1042"/>
      <c r="AE128" s="1043"/>
      <c r="AF128" s="1044">
        <v>1856</v>
      </c>
      <c r="AG128" s="1042"/>
      <c r="AH128" s="1042"/>
      <c r="AI128" s="1042"/>
      <c r="AJ128" s="1043"/>
      <c r="AK128" s="1044">
        <v>1856</v>
      </c>
      <c r="AL128" s="1042"/>
      <c r="AM128" s="1042"/>
      <c r="AN128" s="1042"/>
      <c r="AO128" s="1043"/>
      <c r="AP128" s="1045"/>
      <c r="AQ128" s="1046"/>
      <c r="AR128" s="1046"/>
      <c r="AS128" s="1046"/>
      <c r="AT128" s="1047"/>
      <c r="AU128" s="221"/>
      <c r="AV128" s="221"/>
      <c r="AW128" s="221"/>
      <c r="AX128" s="892" t="s">
        <v>496</v>
      </c>
      <c r="AY128" s="893"/>
      <c r="AZ128" s="893"/>
      <c r="BA128" s="893"/>
      <c r="BB128" s="893"/>
      <c r="BC128" s="893"/>
      <c r="BD128" s="893"/>
      <c r="BE128" s="894"/>
      <c r="BF128" s="1048" t="s">
        <v>482</v>
      </c>
      <c r="BG128" s="1049"/>
      <c r="BH128" s="1049"/>
      <c r="BI128" s="1049"/>
      <c r="BJ128" s="1049"/>
      <c r="BK128" s="1049"/>
      <c r="BL128" s="1050"/>
      <c r="BM128" s="1048">
        <v>15</v>
      </c>
      <c r="BN128" s="1049"/>
      <c r="BO128" s="1049"/>
      <c r="BP128" s="1049"/>
      <c r="BQ128" s="1049"/>
      <c r="BR128" s="1049"/>
      <c r="BS128" s="1050"/>
      <c r="BT128" s="1048">
        <v>20</v>
      </c>
      <c r="BU128" s="1049"/>
      <c r="BV128" s="1049"/>
      <c r="BW128" s="1049"/>
      <c r="BX128" s="1049"/>
      <c r="BY128" s="1049"/>
      <c r="BZ128" s="1072"/>
      <c r="CA128" s="244"/>
      <c r="CB128" s="244"/>
      <c r="CC128" s="244"/>
      <c r="CD128" s="244"/>
      <c r="CE128" s="244"/>
      <c r="CF128" s="244"/>
      <c r="CG128" s="221"/>
      <c r="CH128" s="221"/>
      <c r="CI128" s="221"/>
      <c r="CJ128" s="243"/>
      <c r="CK128" s="1020"/>
      <c r="CL128" s="1021"/>
      <c r="CM128" s="1021"/>
      <c r="CN128" s="1021"/>
      <c r="CO128" s="1022"/>
      <c r="CP128" s="1031" t="s">
        <v>497</v>
      </c>
      <c r="CQ128" s="722"/>
      <c r="CR128" s="722"/>
      <c r="CS128" s="722"/>
      <c r="CT128" s="722"/>
      <c r="CU128" s="722"/>
      <c r="CV128" s="722"/>
      <c r="CW128" s="722"/>
      <c r="CX128" s="722"/>
      <c r="CY128" s="722"/>
      <c r="CZ128" s="722"/>
      <c r="DA128" s="722"/>
      <c r="DB128" s="722"/>
      <c r="DC128" s="722"/>
      <c r="DD128" s="722"/>
      <c r="DE128" s="722"/>
      <c r="DF128" s="1032"/>
      <c r="DG128" s="1033" t="s">
        <v>413</v>
      </c>
      <c r="DH128" s="1034"/>
      <c r="DI128" s="1034"/>
      <c r="DJ128" s="1034"/>
      <c r="DK128" s="1034"/>
      <c r="DL128" s="1034" t="s">
        <v>482</v>
      </c>
      <c r="DM128" s="1034"/>
      <c r="DN128" s="1034"/>
      <c r="DO128" s="1034"/>
      <c r="DP128" s="1034"/>
      <c r="DQ128" s="1034" t="s">
        <v>481</v>
      </c>
      <c r="DR128" s="1034"/>
      <c r="DS128" s="1034"/>
      <c r="DT128" s="1034"/>
      <c r="DU128" s="1034"/>
      <c r="DV128" s="1035" t="s">
        <v>481</v>
      </c>
      <c r="DW128" s="1035"/>
      <c r="DX128" s="1035"/>
      <c r="DY128" s="1035"/>
      <c r="DZ128" s="1036"/>
    </row>
    <row r="129" spans="1:131" s="219" customFormat="1" ht="26.25" customHeight="1" x14ac:dyDescent="0.15">
      <c r="A129" s="930" t="s">
        <v>107</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6" t="s">
        <v>498</v>
      </c>
      <c r="X129" s="1067"/>
      <c r="Y129" s="1067"/>
      <c r="Z129" s="1068"/>
      <c r="AA129" s="954">
        <v>1958009</v>
      </c>
      <c r="AB129" s="955"/>
      <c r="AC129" s="955"/>
      <c r="AD129" s="955"/>
      <c r="AE129" s="956"/>
      <c r="AF129" s="957">
        <v>2047955</v>
      </c>
      <c r="AG129" s="955"/>
      <c r="AH129" s="955"/>
      <c r="AI129" s="955"/>
      <c r="AJ129" s="956"/>
      <c r="AK129" s="957">
        <v>2248811</v>
      </c>
      <c r="AL129" s="955"/>
      <c r="AM129" s="955"/>
      <c r="AN129" s="955"/>
      <c r="AO129" s="956"/>
      <c r="AP129" s="1069"/>
      <c r="AQ129" s="1070"/>
      <c r="AR129" s="1070"/>
      <c r="AS129" s="1070"/>
      <c r="AT129" s="1071"/>
      <c r="AU129" s="222"/>
      <c r="AV129" s="222"/>
      <c r="AW129" s="222"/>
      <c r="AX129" s="1061" t="s">
        <v>499</v>
      </c>
      <c r="AY129" s="919"/>
      <c r="AZ129" s="919"/>
      <c r="BA129" s="919"/>
      <c r="BB129" s="919"/>
      <c r="BC129" s="919"/>
      <c r="BD129" s="919"/>
      <c r="BE129" s="920"/>
      <c r="BF129" s="1062" t="s">
        <v>413</v>
      </c>
      <c r="BG129" s="1063"/>
      <c r="BH129" s="1063"/>
      <c r="BI129" s="1063"/>
      <c r="BJ129" s="1063"/>
      <c r="BK129" s="1063"/>
      <c r="BL129" s="1064"/>
      <c r="BM129" s="1062">
        <v>20</v>
      </c>
      <c r="BN129" s="1063"/>
      <c r="BO129" s="1063"/>
      <c r="BP129" s="1063"/>
      <c r="BQ129" s="1063"/>
      <c r="BR129" s="1063"/>
      <c r="BS129" s="1064"/>
      <c r="BT129" s="1062">
        <v>30</v>
      </c>
      <c r="BU129" s="1063"/>
      <c r="BV129" s="1063"/>
      <c r="BW129" s="1063"/>
      <c r="BX129" s="1063"/>
      <c r="BY129" s="1063"/>
      <c r="BZ129" s="1065"/>
      <c r="CA129" s="245"/>
      <c r="CB129" s="245"/>
      <c r="CC129" s="245"/>
      <c r="CD129" s="245"/>
      <c r="CE129" s="245"/>
      <c r="CF129" s="245"/>
      <c r="CG129" s="245"/>
      <c r="CH129" s="245"/>
      <c r="CI129" s="245"/>
      <c r="CJ129" s="245"/>
      <c r="CK129" s="245"/>
      <c r="CL129" s="245"/>
      <c r="CM129" s="245"/>
      <c r="CN129" s="245"/>
      <c r="CO129" s="245"/>
      <c r="CP129" s="245"/>
      <c r="CQ129" s="245"/>
      <c r="CR129" s="245"/>
      <c r="CS129" s="245"/>
      <c r="CT129" s="245"/>
      <c r="CU129" s="245"/>
      <c r="CV129" s="245"/>
      <c r="CW129" s="245"/>
      <c r="CX129" s="245"/>
      <c r="CY129" s="245"/>
      <c r="CZ129" s="245"/>
      <c r="DA129" s="245"/>
      <c r="DB129" s="245"/>
      <c r="DC129" s="245"/>
      <c r="DD129" s="245"/>
      <c r="DE129" s="245"/>
      <c r="DF129" s="245"/>
      <c r="DG129" s="245"/>
      <c r="DH129" s="245"/>
      <c r="DI129" s="245"/>
      <c r="DJ129" s="245"/>
      <c r="DK129" s="245"/>
      <c r="DL129" s="245"/>
      <c r="DM129" s="245"/>
      <c r="DN129" s="245"/>
      <c r="DO129" s="245"/>
      <c r="DP129" s="222"/>
      <c r="DQ129" s="222"/>
      <c r="DR129" s="222"/>
      <c r="DS129" s="222"/>
      <c r="DT129" s="222"/>
      <c r="DU129" s="222"/>
      <c r="DV129" s="222"/>
      <c r="DW129" s="222"/>
      <c r="DX129" s="222"/>
      <c r="DY129" s="222"/>
      <c r="DZ129" s="222"/>
    </row>
    <row r="130" spans="1:131" s="219" customFormat="1" ht="26.25" customHeight="1" x14ac:dyDescent="0.15">
      <c r="A130" s="930" t="s">
        <v>500</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6" t="s">
        <v>501</v>
      </c>
      <c r="X130" s="1067"/>
      <c r="Y130" s="1067"/>
      <c r="Z130" s="1068"/>
      <c r="AA130" s="954">
        <v>320232</v>
      </c>
      <c r="AB130" s="955"/>
      <c r="AC130" s="955"/>
      <c r="AD130" s="955"/>
      <c r="AE130" s="956"/>
      <c r="AF130" s="957">
        <v>314398</v>
      </c>
      <c r="AG130" s="955"/>
      <c r="AH130" s="955"/>
      <c r="AI130" s="955"/>
      <c r="AJ130" s="956"/>
      <c r="AK130" s="957">
        <v>302009</v>
      </c>
      <c r="AL130" s="955"/>
      <c r="AM130" s="955"/>
      <c r="AN130" s="955"/>
      <c r="AO130" s="956"/>
      <c r="AP130" s="1069"/>
      <c r="AQ130" s="1070"/>
      <c r="AR130" s="1070"/>
      <c r="AS130" s="1070"/>
      <c r="AT130" s="1071"/>
      <c r="AU130" s="222"/>
      <c r="AV130" s="222"/>
      <c r="AW130" s="222"/>
      <c r="AX130" s="1061" t="s">
        <v>502</v>
      </c>
      <c r="AY130" s="919"/>
      <c r="AZ130" s="919"/>
      <c r="BA130" s="919"/>
      <c r="BB130" s="919"/>
      <c r="BC130" s="919"/>
      <c r="BD130" s="919"/>
      <c r="BE130" s="920"/>
      <c r="BF130" s="1097">
        <v>7.1</v>
      </c>
      <c r="BG130" s="1098"/>
      <c r="BH130" s="1098"/>
      <c r="BI130" s="1098"/>
      <c r="BJ130" s="1098"/>
      <c r="BK130" s="1098"/>
      <c r="BL130" s="1099"/>
      <c r="BM130" s="1097">
        <v>25</v>
      </c>
      <c r="BN130" s="1098"/>
      <c r="BO130" s="1098"/>
      <c r="BP130" s="1098"/>
      <c r="BQ130" s="1098"/>
      <c r="BR130" s="1098"/>
      <c r="BS130" s="1099"/>
      <c r="BT130" s="1097">
        <v>35</v>
      </c>
      <c r="BU130" s="1098"/>
      <c r="BV130" s="1098"/>
      <c r="BW130" s="1098"/>
      <c r="BX130" s="1098"/>
      <c r="BY130" s="1098"/>
      <c r="BZ130" s="1100"/>
      <c r="CA130" s="245"/>
      <c r="CB130" s="245"/>
      <c r="CC130" s="245"/>
      <c r="CD130" s="245"/>
      <c r="CE130" s="245"/>
      <c r="CF130" s="245"/>
      <c r="CG130" s="245"/>
      <c r="CH130" s="245"/>
      <c r="CI130" s="245"/>
      <c r="CJ130" s="245"/>
      <c r="CK130" s="245"/>
      <c r="CL130" s="245"/>
      <c r="CM130" s="245"/>
      <c r="CN130" s="245"/>
      <c r="CO130" s="245"/>
      <c r="CP130" s="245"/>
      <c r="CQ130" s="245"/>
      <c r="CR130" s="245"/>
      <c r="CS130" s="245"/>
      <c r="CT130" s="245"/>
      <c r="CU130" s="245"/>
      <c r="CV130" s="245"/>
      <c r="CW130" s="245"/>
      <c r="CX130" s="245"/>
      <c r="CY130" s="245"/>
      <c r="CZ130" s="245"/>
      <c r="DA130" s="245"/>
      <c r="DB130" s="245"/>
      <c r="DC130" s="245"/>
      <c r="DD130" s="245"/>
      <c r="DE130" s="245"/>
      <c r="DF130" s="245"/>
      <c r="DG130" s="245"/>
      <c r="DH130" s="245"/>
      <c r="DI130" s="245"/>
      <c r="DJ130" s="245"/>
      <c r="DK130" s="245"/>
      <c r="DL130" s="245"/>
      <c r="DM130" s="245"/>
      <c r="DN130" s="245"/>
      <c r="DO130" s="245"/>
      <c r="DP130" s="222"/>
      <c r="DQ130" s="222"/>
      <c r="DR130" s="222"/>
      <c r="DS130" s="222"/>
      <c r="DT130" s="222"/>
      <c r="DU130" s="222"/>
      <c r="DV130" s="222"/>
      <c r="DW130" s="222"/>
      <c r="DX130" s="222"/>
      <c r="DY130" s="222"/>
      <c r="DZ130" s="222"/>
    </row>
    <row r="131" spans="1:131" s="219" customFormat="1" ht="26.25" customHeight="1" thickBot="1" x14ac:dyDescent="0.2">
      <c r="A131" s="1101"/>
      <c r="B131" s="1102"/>
      <c r="C131" s="1102"/>
      <c r="D131" s="1102"/>
      <c r="E131" s="1102"/>
      <c r="F131" s="1102"/>
      <c r="G131" s="1102"/>
      <c r="H131" s="1102"/>
      <c r="I131" s="1102"/>
      <c r="J131" s="1102"/>
      <c r="K131" s="1102"/>
      <c r="L131" s="1102"/>
      <c r="M131" s="1102"/>
      <c r="N131" s="1102"/>
      <c r="O131" s="1102"/>
      <c r="P131" s="1102"/>
      <c r="Q131" s="1102"/>
      <c r="R131" s="1102"/>
      <c r="S131" s="1102"/>
      <c r="T131" s="1102"/>
      <c r="U131" s="1102"/>
      <c r="V131" s="1102"/>
      <c r="W131" s="1103" t="s">
        <v>503</v>
      </c>
      <c r="X131" s="1104"/>
      <c r="Y131" s="1104"/>
      <c r="Z131" s="1105"/>
      <c r="AA131" s="1000">
        <v>1637777</v>
      </c>
      <c r="AB131" s="982"/>
      <c r="AC131" s="982"/>
      <c r="AD131" s="982"/>
      <c r="AE131" s="983"/>
      <c r="AF131" s="981">
        <v>1733557</v>
      </c>
      <c r="AG131" s="982"/>
      <c r="AH131" s="982"/>
      <c r="AI131" s="982"/>
      <c r="AJ131" s="983"/>
      <c r="AK131" s="981">
        <v>1946802</v>
      </c>
      <c r="AL131" s="982"/>
      <c r="AM131" s="982"/>
      <c r="AN131" s="982"/>
      <c r="AO131" s="983"/>
      <c r="AP131" s="1106"/>
      <c r="AQ131" s="1107"/>
      <c r="AR131" s="1107"/>
      <c r="AS131" s="1107"/>
      <c r="AT131" s="1108"/>
      <c r="AU131" s="222"/>
      <c r="AV131" s="222"/>
      <c r="AW131" s="222"/>
      <c r="AX131" s="1079" t="s">
        <v>504</v>
      </c>
      <c r="AY131" s="722"/>
      <c r="AZ131" s="722"/>
      <c r="BA131" s="722"/>
      <c r="BB131" s="722"/>
      <c r="BC131" s="722"/>
      <c r="BD131" s="722"/>
      <c r="BE131" s="1032"/>
      <c r="BF131" s="1080" t="s">
        <v>482</v>
      </c>
      <c r="BG131" s="1081"/>
      <c r="BH131" s="1081"/>
      <c r="BI131" s="1081"/>
      <c r="BJ131" s="1081"/>
      <c r="BK131" s="1081"/>
      <c r="BL131" s="1082"/>
      <c r="BM131" s="1080">
        <v>350</v>
      </c>
      <c r="BN131" s="1081"/>
      <c r="BO131" s="1081"/>
      <c r="BP131" s="1081"/>
      <c r="BQ131" s="1081"/>
      <c r="BR131" s="1081"/>
      <c r="BS131" s="1082"/>
      <c r="BT131" s="1083"/>
      <c r="BU131" s="1084"/>
      <c r="BV131" s="1084"/>
      <c r="BW131" s="1084"/>
      <c r="BX131" s="1084"/>
      <c r="BY131" s="1084"/>
      <c r="BZ131" s="1085"/>
      <c r="CA131" s="245"/>
      <c r="CB131" s="245"/>
      <c r="CC131" s="245"/>
      <c r="CD131" s="245"/>
      <c r="CE131" s="245"/>
      <c r="CF131" s="245"/>
      <c r="CG131" s="245"/>
      <c r="CH131" s="245"/>
      <c r="CI131" s="245"/>
      <c r="CJ131" s="245"/>
      <c r="CK131" s="245"/>
      <c r="CL131" s="245"/>
      <c r="CM131" s="245"/>
      <c r="CN131" s="245"/>
      <c r="CO131" s="245"/>
      <c r="CP131" s="245"/>
      <c r="CQ131" s="245"/>
      <c r="CR131" s="245"/>
      <c r="CS131" s="245"/>
      <c r="CT131" s="245"/>
      <c r="CU131" s="245"/>
      <c r="CV131" s="245"/>
      <c r="CW131" s="245"/>
      <c r="CX131" s="245"/>
      <c r="CY131" s="245"/>
      <c r="CZ131" s="245"/>
      <c r="DA131" s="245"/>
      <c r="DB131" s="245"/>
      <c r="DC131" s="245"/>
      <c r="DD131" s="245"/>
      <c r="DE131" s="245"/>
      <c r="DF131" s="245"/>
      <c r="DG131" s="245"/>
      <c r="DH131" s="245"/>
      <c r="DI131" s="245"/>
      <c r="DJ131" s="245"/>
      <c r="DK131" s="245"/>
      <c r="DL131" s="245"/>
      <c r="DM131" s="245"/>
      <c r="DN131" s="245"/>
      <c r="DO131" s="245"/>
      <c r="DP131" s="222"/>
      <c r="DQ131" s="222"/>
      <c r="DR131" s="222"/>
      <c r="DS131" s="222"/>
      <c r="DT131" s="222"/>
      <c r="DU131" s="222"/>
      <c r="DV131" s="222"/>
      <c r="DW131" s="222"/>
      <c r="DX131" s="222"/>
      <c r="DY131" s="222"/>
      <c r="DZ131" s="222"/>
    </row>
    <row r="132" spans="1:131" s="219" customFormat="1" ht="26.25" customHeight="1" x14ac:dyDescent="0.15">
      <c r="A132" s="1086" t="s">
        <v>505</v>
      </c>
      <c r="B132" s="1087"/>
      <c r="C132" s="1087"/>
      <c r="D132" s="1087"/>
      <c r="E132" s="1087"/>
      <c r="F132" s="1087"/>
      <c r="G132" s="1087"/>
      <c r="H132" s="1087"/>
      <c r="I132" s="1087"/>
      <c r="J132" s="1087"/>
      <c r="K132" s="1087"/>
      <c r="L132" s="1087"/>
      <c r="M132" s="1087"/>
      <c r="N132" s="1087"/>
      <c r="O132" s="1087"/>
      <c r="P132" s="1087"/>
      <c r="Q132" s="1087"/>
      <c r="R132" s="1087"/>
      <c r="S132" s="1087"/>
      <c r="T132" s="1087"/>
      <c r="U132" s="1087"/>
      <c r="V132" s="1090" t="s">
        <v>506</v>
      </c>
      <c r="W132" s="1090"/>
      <c r="X132" s="1090"/>
      <c r="Y132" s="1090"/>
      <c r="Z132" s="1091"/>
      <c r="AA132" s="1092">
        <v>6.5353219640000004</v>
      </c>
      <c r="AB132" s="1093"/>
      <c r="AC132" s="1093"/>
      <c r="AD132" s="1093"/>
      <c r="AE132" s="1094"/>
      <c r="AF132" s="1095">
        <v>7.323785719</v>
      </c>
      <c r="AG132" s="1093"/>
      <c r="AH132" s="1093"/>
      <c r="AI132" s="1093"/>
      <c r="AJ132" s="1094"/>
      <c r="AK132" s="1095">
        <v>7.6992935080000002</v>
      </c>
      <c r="AL132" s="1093"/>
      <c r="AM132" s="1093"/>
      <c r="AN132" s="1093"/>
      <c r="AO132" s="1094"/>
      <c r="AP132" s="997"/>
      <c r="AQ132" s="998"/>
      <c r="AR132" s="998"/>
      <c r="AS132" s="998"/>
      <c r="AT132" s="1096"/>
      <c r="AU132" s="246"/>
      <c r="AV132" s="222"/>
      <c r="AW132" s="222"/>
      <c r="AX132" s="222"/>
      <c r="AY132" s="222"/>
      <c r="AZ132" s="222"/>
      <c r="BA132" s="222"/>
      <c r="BB132" s="222"/>
      <c r="BC132" s="222"/>
      <c r="BD132" s="222"/>
      <c r="BE132" s="222"/>
      <c r="BF132" s="222"/>
      <c r="BG132" s="222"/>
      <c r="BH132" s="222"/>
      <c r="BI132" s="222"/>
      <c r="BJ132" s="222"/>
      <c r="BK132" s="222"/>
      <c r="BL132" s="222"/>
      <c r="BM132" s="222"/>
      <c r="BN132" s="222"/>
      <c r="BO132" s="222"/>
      <c r="BP132" s="222"/>
      <c r="BQ132" s="222"/>
      <c r="BR132" s="222"/>
      <c r="BS132" s="223"/>
      <c r="BT132" s="222"/>
      <c r="BU132" s="222"/>
      <c r="BV132" s="222"/>
      <c r="BW132" s="222"/>
      <c r="BX132" s="222"/>
      <c r="BY132" s="222"/>
      <c r="BZ132" s="222"/>
      <c r="CA132" s="245"/>
      <c r="CB132" s="245"/>
      <c r="CC132" s="245"/>
      <c r="CD132" s="245"/>
      <c r="CE132" s="245"/>
      <c r="CF132" s="245"/>
      <c r="CG132" s="245"/>
      <c r="CH132" s="245"/>
      <c r="CI132" s="245"/>
      <c r="CJ132" s="245"/>
      <c r="CK132" s="245"/>
      <c r="CL132" s="245"/>
      <c r="CM132" s="245"/>
      <c r="CN132" s="245"/>
      <c r="CO132" s="245"/>
      <c r="CP132" s="245"/>
      <c r="CQ132" s="245"/>
      <c r="CR132" s="245"/>
      <c r="CS132" s="245"/>
      <c r="CT132" s="245"/>
      <c r="CU132" s="245"/>
      <c r="CV132" s="245"/>
      <c r="CW132" s="245"/>
      <c r="CX132" s="245"/>
      <c r="CY132" s="245"/>
      <c r="CZ132" s="245"/>
      <c r="DA132" s="245"/>
      <c r="DB132" s="245"/>
      <c r="DC132" s="245"/>
      <c r="DD132" s="245"/>
      <c r="DE132" s="245"/>
      <c r="DF132" s="245"/>
      <c r="DG132" s="245"/>
      <c r="DH132" s="245"/>
      <c r="DI132" s="245"/>
      <c r="DJ132" s="245"/>
      <c r="DK132" s="245"/>
      <c r="DL132" s="245"/>
      <c r="DM132" s="245"/>
      <c r="DN132" s="245"/>
      <c r="DO132" s="245"/>
      <c r="DP132" s="222"/>
      <c r="DQ132" s="222"/>
      <c r="DR132" s="222"/>
      <c r="DS132" s="222"/>
      <c r="DT132" s="222"/>
      <c r="DU132" s="222"/>
      <c r="DV132" s="222"/>
      <c r="DW132" s="222"/>
      <c r="DX132" s="222"/>
      <c r="DY132" s="222"/>
      <c r="DZ132" s="222"/>
    </row>
    <row r="133" spans="1:131" s="219" customFormat="1" ht="26.25" customHeight="1" thickBot="1" x14ac:dyDescent="0.2">
      <c r="A133" s="1088"/>
      <c r="B133" s="1089"/>
      <c r="C133" s="1089"/>
      <c r="D133" s="1089"/>
      <c r="E133" s="1089"/>
      <c r="F133" s="1089"/>
      <c r="G133" s="1089"/>
      <c r="H133" s="1089"/>
      <c r="I133" s="1089"/>
      <c r="J133" s="1089"/>
      <c r="K133" s="1089"/>
      <c r="L133" s="1089"/>
      <c r="M133" s="1089"/>
      <c r="N133" s="1089"/>
      <c r="O133" s="1089"/>
      <c r="P133" s="1089"/>
      <c r="Q133" s="1089"/>
      <c r="R133" s="1089"/>
      <c r="S133" s="1089"/>
      <c r="T133" s="1089"/>
      <c r="U133" s="1089"/>
      <c r="V133" s="1073" t="s">
        <v>507</v>
      </c>
      <c r="W133" s="1073"/>
      <c r="X133" s="1073"/>
      <c r="Y133" s="1073"/>
      <c r="Z133" s="1074"/>
      <c r="AA133" s="1075">
        <v>6.5</v>
      </c>
      <c r="AB133" s="1076"/>
      <c r="AC133" s="1076"/>
      <c r="AD133" s="1076"/>
      <c r="AE133" s="1077"/>
      <c r="AF133" s="1075">
        <v>6.7</v>
      </c>
      <c r="AG133" s="1076"/>
      <c r="AH133" s="1076"/>
      <c r="AI133" s="1076"/>
      <c r="AJ133" s="1077"/>
      <c r="AK133" s="1075">
        <v>7.1</v>
      </c>
      <c r="AL133" s="1076"/>
      <c r="AM133" s="1076"/>
      <c r="AN133" s="1076"/>
      <c r="AO133" s="1077"/>
      <c r="AP133" s="1024"/>
      <c r="AQ133" s="1025"/>
      <c r="AR133" s="1025"/>
      <c r="AS133" s="1025"/>
      <c r="AT133" s="1078"/>
      <c r="AU133" s="222"/>
      <c r="AV133" s="222"/>
      <c r="AW133" s="222"/>
      <c r="AX133" s="222"/>
      <c r="AY133" s="222"/>
      <c r="AZ133" s="222"/>
      <c r="BA133" s="222"/>
      <c r="BB133" s="222"/>
      <c r="BC133" s="222"/>
      <c r="BD133" s="222"/>
      <c r="BE133" s="222"/>
      <c r="BF133" s="222"/>
      <c r="BG133" s="222"/>
      <c r="BH133" s="222"/>
      <c r="BI133" s="222"/>
      <c r="BJ133" s="222"/>
      <c r="BK133" s="222"/>
      <c r="BL133" s="222"/>
      <c r="BM133" s="222"/>
      <c r="BN133" s="245"/>
      <c r="BO133" s="245"/>
      <c r="BP133" s="245"/>
      <c r="BQ133" s="245"/>
      <c r="BR133" s="245"/>
      <c r="BS133" s="245"/>
      <c r="BT133" s="245"/>
      <c r="BU133" s="245"/>
      <c r="BV133" s="245"/>
      <c r="BW133" s="245"/>
      <c r="BX133" s="245"/>
      <c r="BY133" s="245"/>
      <c r="BZ133" s="245"/>
      <c r="CA133" s="245"/>
      <c r="CB133" s="245"/>
      <c r="CC133" s="245"/>
      <c r="CD133" s="245"/>
      <c r="CE133" s="245"/>
      <c r="CF133" s="245"/>
      <c r="CG133" s="245"/>
      <c r="CH133" s="245"/>
      <c r="CI133" s="245"/>
      <c r="CJ133" s="245"/>
      <c r="CK133" s="245"/>
      <c r="CL133" s="245"/>
      <c r="CM133" s="245"/>
      <c r="CN133" s="245"/>
      <c r="CO133" s="245"/>
      <c r="CP133" s="245"/>
      <c r="CQ133" s="245"/>
      <c r="CR133" s="245"/>
      <c r="CS133" s="245"/>
      <c r="CT133" s="245"/>
      <c r="CU133" s="245"/>
      <c r="CV133" s="245"/>
      <c r="CW133" s="245"/>
      <c r="CX133" s="245"/>
      <c r="CY133" s="245"/>
      <c r="CZ133" s="245"/>
      <c r="DA133" s="245"/>
      <c r="DB133" s="245"/>
      <c r="DC133" s="245"/>
      <c r="DD133" s="245"/>
      <c r="DE133" s="245"/>
      <c r="DF133" s="245"/>
      <c r="DG133" s="245"/>
      <c r="DH133" s="245"/>
      <c r="DI133" s="245"/>
      <c r="DJ133" s="245"/>
      <c r="DK133" s="245"/>
      <c r="DL133" s="245"/>
      <c r="DM133" s="245"/>
      <c r="DN133" s="245"/>
      <c r="DO133" s="245"/>
      <c r="DP133" s="222"/>
      <c r="DQ133" s="222"/>
      <c r="DR133" s="222"/>
      <c r="DS133" s="222"/>
      <c r="DT133" s="222"/>
      <c r="DU133" s="222"/>
      <c r="DV133" s="222"/>
      <c r="DW133" s="222"/>
      <c r="DX133" s="222"/>
      <c r="DY133" s="222"/>
      <c r="DZ133" s="222"/>
    </row>
    <row r="134" spans="1:131" ht="11.25" customHeight="1" x14ac:dyDescent="0.15">
      <c r="A134" s="247"/>
      <c r="B134" s="247"/>
      <c r="C134" s="247"/>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22"/>
      <c r="AV134" s="222"/>
      <c r="AW134" s="222"/>
      <c r="AX134" s="222"/>
      <c r="AY134" s="222"/>
      <c r="AZ134" s="222"/>
      <c r="BA134" s="222"/>
      <c r="BB134" s="222"/>
      <c r="BC134" s="222"/>
      <c r="BD134" s="222"/>
      <c r="BE134" s="222"/>
      <c r="BF134" s="222"/>
      <c r="BG134" s="222"/>
      <c r="BH134" s="222"/>
      <c r="BI134" s="222"/>
      <c r="BJ134" s="222"/>
      <c r="BK134" s="222"/>
      <c r="BL134" s="222"/>
      <c r="BM134" s="222"/>
      <c r="BN134" s="245"/>
      <c r="BO134" s="245"/>
      <c r="BP134" s="245"/>
      <c r="BQ134" s="245"/>
      <c r="BR134" s="245"/>
      <c r="BS134" s="245"/>
      <c r="BT134" s="245"/>
      <c r="BU134" s="245"/>
      <c r="BV134" s="245"/>
      <c r="BW134" s="245"/>
      <c r="BX134" s="245"/>
      <c r="BY134" s="245"/>
      <c r="BZ134" s="245"/>
      <c r="CA134" s="245"/>
      <c r="CB134" s="245"/>
      <c r="CC134" s="245"/>
      <c r="CD134" s="245"/>
      <c r="CE134" s="245"/>
      <c r="CF134" s="245"/>
      <c r="CG134" s="245"/>
      <c r="CH134" s="245"/>
      <c r="CI134" s="245"/>
      <c r="CJ134" s="245"/>
      <c r="CK134" s="245"/>
      <c r="CL134" s="245"/>
      <c r="CM134" s="245"/>
      <c r="CN134" s="245"/>
      <c r="CO134" s="245"/>
      <c r="CP134" s="245"/>
      <c r="CQ134" s="245"/>
      <c r="CR134" s="245"/>
      <c r="CS134" s="245"/>
      <c r="CT134" s="245"/>
      <c r="CU134" s="245"/>
      <c r="CV134" s="245"/>
      <c r="CW134" s="245"/>
      <c r="CX134" s="245"/>
      <c r="CY134" s="245"/>
      <c r="CZ134" s="245"/>
      <c r="DA134" s="245"/>
      <c r="DB134" s="245"/>
      <c r="DC134" s="245"/>
      <c r="DD134" s="245"/>
      <c r="DE134" s="245"/>
      <c r="DF134" s="245"/>
      <c r="DG134" s="245"/>
      <c r="DH134" s="245"/>
      <c r="DI134" s="245"/>
      <c r="DJ134" s="245"/>
      <c r="DK134" s="245"/>
      <c r="DL134" s="245"/>
      <c r="DM134" s="245"/>
      <c r="DN134" s="245"/>
      <c r="DO134" s="245"/>
      <c r="DP134" s="222"/>
      <c r="DQ134" s="222"/>
      <c r="DR134" s="222"/>
      <c r="DS134" s="222"/>
      <c r="DT134" s="222"/>
      <c r="DU134" s="222"/>
      <c r="DV134" s="222"/>
      <c r="DW134" s="222"/>
      <c r="DX134" s="222"/>
      <c r="DY134" s="222"/>
      <c r="DZ134" s="222"/>
      <c r="EA134" s="219"/>
    </row>
    <row r="135" spans="1:131" ht="14.25" hidden="1" x14ac:dyDescent="0.15">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c r="BO135" s="247"/>
      <c r="BP135" s="247"/>
      <c r="BQ135" s="247"/>
      <c r="BR135" s="247"/>
      <c r="BS135" s="247"/>
      <c r="BT135" s="247"/>
      <c r="BU135" s="247"/>
      <c r="BV135" s="247"/>
      <c r="BW135" s="247"/>
      <c r="BX135" s="247"/>
      <c r="BY135" s="247"/>
      <c r="BZ135" s="247"/>
      <c r="CA135" s="247"/>
      <c r="CB135" s="247"/>
      <c r="CC135" s="247"/>
      <c r="CD135" s="247"/>
      <c r="CE135" s="247"/>
      <c r="CF135" s="247"/>
      <c r="CG135" s="247"/>
      <c r="CH135" s="247"/>
      <c r="CI135" s="247"/>
      <c r="CJ135" s="247"/>
      <c r="CK135" s="247"/>
      <c r="CL135" s="247"/>
      <c r="CM135" s="247"/>
      <c r="CN135" s="247"/>
      <c r="CO135" s="247"/>
      <c r="CP135" s="247"/>
      <c r="CQ135" s="247"/>
      <c r="CR135" s="247"/>
      <c r="CS135" s="247"/>
      <c r="CT135" s="247"/>
      <c r="CU135" s="247"/>
      <c r="CV135" s="247"/>
      <c r="CW135" s="247"/>
      <c r="CX135" s="247"/>
      <c r="CY135" s="247"/>
      <c r="CZ135" s="247"/>
      <c r="DA135" s="247"/>
      <c r="DB135" s="247"/>
      <c r="DC135" s="247"/>
      <c r="DD135" s="247"/>
      <c r="DE135" s="247"/>
      <c r="DF135" s="247"/>
      <c r="DG135" s="247"/>
      <c r="DH135" s="247"/>
      <c r="DI135" s="247"/>
      <c r="DJ135" s="247"/>
      <c r="DK135" s="247"/>
      <c r="DL135" s="247"/>
      <c r="DM135" s="247"/>
      <c r="DN135" s="247"/>
      <c r="DO135" s="247"/>
      <c r="DP135" s="247"/>
      <c r="DQ135" s="247"/>
      <c r="DR135" s="247"/>
      <c r="DS135" s="247"/>
      <c r="DT135" s="247"/>
      <c r="DU135" s="247"/>
      <c r="DV135" s="247"/>
      <c r="DW135" s="247"/>
      <c r="DX135" s="247"/>
      <c r="DY135" s="247"/>
      <c r="DZ135" s="247"/>
    </row>
  </sheetData>
  <sheetProtection algorithmName="SHA-512" hashValue="7GbuQaOgTZIfNZvBCHLQREhS3LGrzITmAifGIrKtpGtMC5vH7rvMdzoM4tPpqB6g2KRFr6LMiHsY4vJ5zrCb5g==" saltValue="z6GQiEcIqubbdwi36d5WA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40" zoomScaleNormal="85" zoomScaleSheetLayoutView="100" workbookViewId="0"/>
  </sheetViews>
  <sheetFormatPr defaultColWidth="0" defaultRowHeight="13.5" customHeight="1" zeroHeight="1" x14ac:dyDescent="0.15"/>
  <cols>
    <col min="1" max="120" width="2.75" style="249" customWidth="1"/>
    <col min="121" max="121" width="0" style="248" hidden="1" customWidth="1"/>
    <col min="122" max="16384" width="9" style="248" hidden="1"/>
  </cols>
  <sheetData>
    <row r="1" spans="1:120" x14ac:dyDescent="0.15">
      <c r="A1" s="248"/>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8"/>
      <c r="AP1" s="248"/>
      <c r="AQ1" s="248"/>
      <c r="AR1" s="248"/>
      <c r="AS1" s="248"/>
      <c r="AT1" s="248"/>
      <c r="AU1" s="248"/>
      <c r="AV1" s="248"/>
      <c r="AW1" s="248"/>
      <c r="AX1" s="248"/>
      <c r="AY1" s="248"/>
      <c r="AZ1" s="248"/>
      <c r="BA1" s="248"/>
      <c r="BB1" s="248"/>
      <c r="BC1" s="248"/>
      <c r="BD1" s="248"/>
      <c r="BE1" s="248"/>
      <c r="BF1" s="248"/>
      <c r="BG1" s="248"/>
      <c r="BH1" s="248"/>
      <c r="BI1" s="248"/>
      <c r="BJ1" s="248"/>
      <c r="BK1" s="248"/>
      <c r="BL1" s="248"/>
      <c r="BM1" s="248"/>
      <c r="BN1" s="248"/>
      <c r="BO1" s="248"/>
      <c r="BP1" s="248"/>
      <c r="BQ1" s="248"/>
      <c r="BR1" s="248"/>
      <c r="BS1" s="248"/>
      <c r="BT1" s="248"/>
      <c r="BU1" s="248"/>
      <c r="BV1" s="248"/>
      <c r="BW1" s="248"/>
      <c r="BX1" s="248"/>
      <c r="BY1" s="248"/>
      <c r="BZ1" s="248"/>
      <c r="CA1" s="248"/>
      <c r="CB1" s="248"/>
      <c r="CC1" s="248"/>
      <c r="CD1" s="248"/>
      <c r="CE1" s="248"/>
      <c r="CF1" s="248"/>
      <c r="CG1" s="248"/>
      <c r="CH1" s="248"/>
      <c r="CI1" s="248"/>
      <c r="CJ1" s="248"/>
      <c r="CK1" s="248"/>
      <c r="CL1" s="248"/>
      <c r="CM1" s="248"/>
      <c r="CN1" s="248"/>
      <c r="CO1" s="248"/>
      <c r="CP1" s="248"/>
      <c r="CQ1" s="248"/>
      <c r="CR1" s="248"/>
      <c r="CS1" s="248"/>
      <c r="CT1" s="248"/>
      <c r="CU1" s="248"/>
      <c r="CV1" s="248"/>
      <c r="CW1" s="248"/>
      <c r="CX1" s="248"/>
      <c r="CY1" s="248"/>
      <c r="CZ1" s="248"/>
      <c r="DA1" s="248"/>
      <c r="DB1" s="248"/>
      <c r="DC1" s="248"/>
      <c r="DD1" s="248"/>
      <c r="DE1" s="248"/>
      <c r="DF1" s="248"/>
      <c r="DG1" s="248"/>
      <c r="DH1" s="248"/>
      <c r="DI1" s="248"/>
      <c r="DJ1" s="248"/>
      <c r="DK1" s="248"/>
      <c r="DL1" s="248"/>
      <c r="DM1" s="248"/>
      <c r="DN1" s="248"/>
      <c r="DO1" s="248"/>
      <c r="DP1" s="24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8"/>
    </row>
    <row r="17" spans="119:120" x14ac:dyDescent="0.15">
      <c r="DP17" s="248"/>
    </row>
    <row r="18" spans="119:120" x14ac:dyDescent="0.15"/>
    <row r="19" spans="119:120" x14ac:dyDescent="0.15"/>
    <row r="20" spans="119:120" x14ac:dyDescent="0.15">
      <c r="DO20" s="248"/>
      <c r="DP20" s="248"/>
    </row>
    <row r="21" spans="119:120" x14ac:dyDescent="0.15">
      <c r="DP21" s="248"/>
    </row>
    <row r="22" spans="119:120" x14ac:dyDescent="0.15"/>
    <row r="23" spans="119:120" x14ac:dyDescent="0.15">
      <c r="DO23" s="248"/>
      <c r="DP23" s="248"/>
    </row>
    <row r="24" spans="119:120" x14ac:dyDescent="0.15">
      <c r="DP24" s="248"/>
    </row>
    <row r="25" spans="119:120" x14ac:dyDescent="0.15">
      <c r="DP25" s="248"/>
    </row>
    <row r="26" spans="119:120" x14ac:dyDescent="0.15">
      <c r="DO26" s="248"/>
      <c r="DP26" s="248"/>
    </row>
    <row r="27" spans="119:120" x14ac:dyDescent="0.15"/>
    <row r="28" spans="119:120" x14ac:dyDescent="0.15">
      <c r="DO28" s="248"/>
      <c r="DP28" s="248"/>
    </row>
    <row r="29" spans="119:120" x14ac:dyDescent="0.15">
      <c r="DP29" s="248"/>
    </row>
    <row r="30" spans="119:120" x14ac:dyDescent="0.15"/>
    <row r="31" spans="119:120" x14ac:dyDescent="0.15">
      <c r="DO31" s="248"/>
      <c r="DP31" s="248"/>
    </row>
    <row r="32" spans="119:120" x14ac:dyDescent="0.15"/>
    <row r="33" spans="98:120" x14ac:dyDescent="0.15">
      <c r="DO33" s="248"/>
      <c r="DP33" s="248"/>
    </row>
    <row r="34" spans="98:120" x14ac:dyDescent="0.15">
      <c r="DM34" s="248"/>
    </row>
    <row r="35" spans="98:120" x14ac:dyDescent="0.15">
      <c r="CT35" s="248"/>
      <c r="CU35" s="248"/>
      <c r="CV35" s="248"/>
      <c r="CY35" s="248"/>
      <c r="CZ35" s="248"/>
      <c r="DA35" s="248"/>
      <c r="DD35" s="248"/>
      <c r="DE35" s="248"/>
      <c r="DF35" s="248"/>
      <c r="DI35" s="248"/>
      <c r="DJ35" s="248"/>
      <c r="DK35" s="248"/>
      <c r="DM35" s="248"/>
      <c r="DN35" s="248"/>
      <c r="DO35" s="248"/>
      <c r="DP35" s="248"/>
    </row>
    <row r="36" spans="98:120" x14ac:dyDescent="0.15"/>
    <row r="37" spans="98:120" x14ac:dyDescent="0.15">
      <c r="CW37" s="248"/>
      <c r="DB37" s="248"/>
      <c r="DG37" s="248"/>
      <c r="DL37" s="248"/>
      <c r="DP37" s="248"/>
    </row>
    <row r="38" spans="98:120" x14ac:dyDescent="0.15">
      <c r="CT38" s="248"/>
      <c r="CU38" s="248"/>
      <c r="CV38" s="248"/>
      <c r="CW38" s="248"/>
      <c r="CY38" s="248"/>
      <c r="CZ38" s="248"/>
      <c r="DA38" s="248"/>
      <c r="DB38" s="248"/>
      <c r="DD38" s="248"/>
      <c r="DE38" s="248"/>
      <c r="DF38" s="248"/>
      <c r="DG38" s="248"/>
      <c r="DI38" s="248"/>
      <c r="DJ38" s="248"/>
      <c r="DK38" s="248"/>
      <c r="DL38" s="248"/>
      <c r="DN38" s="248"/>
      <c r="DO38" s="248"/>
      <c r="DP38" s="24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8"/>
      <c r="DO49" s="248"/>
      <c r="DP49" s="24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8"/>
      <c r="CS63" s="248"/>
      <c r="CX63" s="248"/>
      <c r="DC63" s="248"/>
      <c r="DH63" s="248"/>
    </row>
    <row r="64" spans="22:120" x14ac:dyDescent="0.15">
      <c r="V64" s="248"/>
    </row>
    <row r="65" spans="15:120" x14ac:dyDescent="0.15">
      <c r="X65" s="248"/>
      <c r="Z65" s="248"/>
      <c r="AA65" s="248"/>
      <c r="AB65" s="248"/>
      <c r="AC65" s="248"/>
      <c r="AD65" s="248"/>
      <c r="AE65" s="248"/>
      <c r="AF65" s="248"/>
      <c r="AG65" s="248"/>
      <c r="AH65" s="248"/>
      <c r="AI65" s="248"/>
      <c r="AJ65" s="248"/>
      <c r="AK65" s="248"/>
      <c r="AL65" s="248"/>
      <c r="AM65" s="248"/>
      <c r="AN65" s="248"/>
      <c r="AO65" s="248"/>
      <c r="AP65" s="248"/>
      <c r="AQ65" s="248"/>
      <c r="AR65" s="248"/>
      <c r="AS65" s="248"/>
      <c r="AT65" s="248"/>
      <c r="AU65" s="248"/>
      <c r="AV65" s="248"/>
      <c r="AW65" s="248"/>
      <c r="AX65" s="248"/>
      <c r="AY65" s="248"/>
      <c r="AZ65" s="248"/>
      <c r="BA65" s="248"/>
      <c r="BB65" s="248"/>
      <c r="BC65" s="248"/>
      <c r="BD65" s="248"/>
      <c r="BE65" s="248"/>
      <c r="BF65" s="248"/>
      <c r="BG65" s="248"/>
      <c r="BH65" s="248"/>
      <c r="BI65" s="248"/>
      <c r="BJ65" s="248"/>
      <c r="BK65" s="248"/>
      <c r="BL65" s="248"/>
      <c r="BM65" s="248"/>
      <c r="BN65" s="248"/>
      <c r="BO65" s="248"/>
      <c r="BP65" s="248"/>
      <c r="BQ65" s="248"/>
      <c r="BR65" s="248"/>
      <c r="BS65" s="248"/>
      <c r="BT65" s="248"/>
      <c r="BU65" s="248"/>
      <c r="BV65" s="248"/>
      <c r="BW65" s="248"/>
      <c r="BX65" s="248"/>
      <c r="BY65" s="248"/>
      <c r="BZ65" s="248"/>
      <c r="CA65" s="248"/>
      <c r="CB65" s="248"/>
      <c r="CC65" s="248"/>
      <c r="CD65" s="248"/>
      <c r="CE65" s="248"/>
      <c r="CF65" s="248"/>
      <c r="CG65" s="248"/>
      <c r="CH65" s="248"/>
      <c r="CI65" s="248"/>
      <c r="CJ65" s="248"/>
      <c r="CK65" s="248"/>
      <c r="CL65" s="248"/>
      <c r="CM65" s="248"/>
      <c r="CN65" s="248"/>
      <c r="CO65" s="248"/>
      <c r="CP65" s="248"/>
      <c r="CQ65" s="248"/>
      <c r="CR65" s="248"/>
      <c r="CU65" s="248"/>
      <c r="CZ65" s="248"/>
      <c r="DE65" s="248"/>
      <c r="DJ65" s="248"/>
    </row>
    <row r="66" spans="15:120" x14ac:dyDescent="0.15">
      <c r="Q66" s="248"/>
      <c r="S66" s="248"/>
      <c r="U66" s="248"/>
      <c r="DM66" s="248"/>
    </row>
    <row r="67" spans="15:120" x14ac:dyDescent="0.15">
      <c r="O67" s="248"/>
      <c r="P67" s="248"/>
      <c r="R67" s="248"/>
      <c r="T67" s="248"/>
      <c r="Y67" s="248"/>
      <c r="CT67" s="248"/>
      <c r="CV67" s="248"/>
      <c r="CW67" s="248"/>
      <c r="CY67" s="248"/>
      <c r="DA67" s="248"/>
      <c r="DB67" s="248"/>
      <c r="DD67" s="248"/>
      <c r="DF67" s="248"/>
      <c r="DG67" s="248"/>
      <c r="DI67" s="248"/>
      <c r="DK67" s="248"/>
      <c r="DL67" s="248"/>
      <c r="DN67" s="248"/>
      <c r="DO67" s="248"/>
      <c r="DP67" s="248"/>
    </row>
    <row r="68" spans="15:120" x14ac:dyDescent="0.15"/>
    <row r="69" spans="15:120" x14ac:dyDescent="0.15"/>
    <row r="70" spans="15:120" x14ac:dyDescent="0.15"/>
    <row r="71" spans="15:120" x14ac:dyDescent="0.15"/>
    <row r="72" spans="15:120" x14ac:dyDescent="0.15">
      <c r="DP72" s="248"/>
    </row>
    <row r="73" spans="15:120" x14ac:dyDescent="0.15">
      <c r="DP73" s="24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8"/>
      <c r="CX96" s="248"/>
      <c r="DC96" s="248"/>
      <c r="DH96" s="248"/>
    </row>
    <row r="97" spans="24:120" x14ac:dyDescent="0.15">
      <c r="CS97" s="248"/>
      <c r="CX97" s="248"/>
      <c r="DC97" s="248"/>
      <c r="DH97" s="248"/>
      <c r="DP97" s="249" t="s">
        <v>508</v>
      </c>
    </row>
    <row r="98" spans="24:120" hidden="1" x14ac:dyDescent="0.15">
      <c r="CS98" s="248"/>
      <c r="CX98" s="248"/>
      <c r="DC98" s="248"/>
      <c r="DH98" s="248"/>
    </row>
    <row r="99" spans="24:120" hidden="1" x14ac:dyDescent="0.15">
      <c r="CS99" s="248"/>
      <c r="CX99" s="248"/>
      <c r="DC99" s="248"/>
      <c r="DH99" s="248"/>
    </row>
    <row r="101" spans="24:120" ht="12" hidden="1" customHeight="1" x14ac:dyDescent="0.15">
      <c r="X101" s="248"/>
      <c r="Y101" s="248"/>
      <c r="Z101" s="248"/>
      <c r="AA101" s="248"/>
      <c r="AB101" s="248"/>
      <c r="AC101" s="248"/>
      <c r="AD101" s="248"/>
      <c r="AE101" s="248"/>
      <c r="AF101" s="248"/>
      <c r="AG101" s="248"/>
      <c r="AH101" s="248"/>
      <c r="AI101" s="248"/>
      <c r="AJ101" s="248"/>
      <c r="AK101" s="248"/>
      <c r="AL101" s="248"/>
      <c r="AM101" s="248"/>
      <c r="AN101" s="248"/>
      <c r="AO101" s="248"/>
      <c r="AP101" s="248"/>
      <c r="AQ101" s="248"/>
      <c r="AR101" s="248"/>
      <c r="AS101" s="248"/>
      <c r="AT101" s="248"/>
      <c r="AU101" s="248"/>
      <c r="AV101" s="248"/>
      <c r="AW101" s="248"/>
      <c r="AX101" s="248"/>
      <c r="AY101" s="248"/>
      <c r="AZ101" s="248"/>
      <c r="BA101" s="248"/>
      <c r="BB101" s="248"/>
      <c r="BC101" s="248"/>
      <c r="BD101" s="248"/>
      <c r="BE101" s="248"/>
      <c r="BF101" s="248"/>
      <c r="BG101" s="248"/>
      <c r="BH101" s="248"/>
      <c r="BI101" s="248"/>
      <c r="BJ101" s="248"/>
      <c r="BK101" s="248"/>
      <c r="BL101" s="248"/>
      <c r="BM101" s="248"/>
      <c r="BN101" s="248"/>
      <c r="BO101" s="248"/>
      <c r="BP101" s="248"/>
      <c r="BQ101" s="248"/>
      <c r="BR101" s="248"/>
      <c r="BS101" s="248"/>
      <c r="BT101" s="248"/>
      <c r="BU101" s="248"/>
      <c r="BV101" s="248"/>
      <c r="BW101" s="248"/>
      <c r="BX101" s="248"/>
      <c r="BY101" s="248"/>
      <c r="BZ101" s="248"/>
      <c r="CA101" s="248"/>
      <c r="CB101" s="248"/>
      <c r="CC101" s="248"/>
      <c r="CD101" s="248"/>
      <c r="CE101" s="248"/>
      <c r="CF101" s="248"/>
      <c r="CG101" s="248"/>
      <c r="CH101" s="248"/>
      <c r="CI101" s="248"/>
      <c r="CJ101" s="248"/>
      <c r="CK101" s="248"/>
      <c r="CL101" s="248"/>
      <c r="CM101" s="248"/>
      <c r="CN101" s="248"/>
      <c r="CO101" s="248"/>
      <c r="CP101" s="248"/>
      <c r="CQ101" s="248"/>
      <c r="CR101" s="248"/>
      <c r="CU101" s="248"/>
      <c r="CZ101" s="248"/>
      <c r="DE101" s="248"/>
      <c r="DJ101" s="248"/>
    </row>
    <row r="102" spans="24:120" ht="1.5" hidden="1" customHeight="1" x14ac:dyDescent="0.15">
      <c r="CU102" s="248"/>
      <c r="CZ102" s="248"/>
      <c r="DE102" s="248"/>
      <c r="DJ102" s="248"/>
      <c r="DM102" s="248"/>
    </row>
    <row r="103" spans="24:120" hidden="1" x14ac:dyDescent="0.15">
      <c r="CT103" s="248"/>
      <c r="CV103" s="248"/>
      <c r="CW103" s="248"/>
      <c r="CY103" s="248"/>
      <c r="DA103" s="248"/>
      <c r="DB103" s="248"/>
      <c r="DD103" s="248"/>
      <c r="DF103" s="248"/>
      <c r="DG103" s="248"/>
      <c r="DI103" s="248"/>
      <c r="DK103" s="248"/>
      <c r="DL103" s="248"/>
      <c r="DM103" s="248"/>
      <c r="DN103" s="248"/>
      <c r="DO103" s="248"/>
      <c r="DP103" s="248"/>
    </row>
    <row r="104" spans="24:120" hidden="1" x14ac:dyDescent="0.15">
      <c r="CV104" s="248"/>
      <c r="CW104" s="248"/>
      <c r="DA104" s="248"/>
      <c r="DB104" s="248"/>
      <c r="DF104" s="248"/>
      <c r="DG104" s="248"/>
      <c r="DK104" s="248"/>
      <c r="DL104" s="248"/>
      <c r="DN104" s="248"/>
      <c r="DO104" s="248"/>
      <c r="DP104" s="248"/>
    </row>
    <row r="105" spans="24:120" ht="12.75" hidden="1" customHeight="1" x14ac:dyDescent="0.15"/>
  </sheetData>
  <sheetProtection algorithmName="SHA-512" hashValue="dM2A9AedW6F66f2PNgKLiXR1JYqH0K5B8K7rTApzIuZlfBc47zdtqBvV+pK+GmxQ7htYjrfFXFo+OHPEu5378Q==" saltValue="sbWNJ+8xvZ1FV4WEageZu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67" zoomScaleNormal="100" zoomScaleSheetLayoutView="55" workbookViewId="0"/>
  </sheetViews>
  <sheetFormatPr defaultColWidth="0" defaultRowHeight="13.5" customHeight="1" zeroHeight="1" x14ac:dyDescent="0.15"/>
  <cols>
    <col min="1" max="116" width="2.625" style="249" customWidth="1"/>
    <col min="117" max="16384" width="9" style="248" hidden="1"/>
  </cols>
  <sheetData>
    <row r="1" spans="2:116" x14ac:dyDescent="0.15">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8"/>
      <c r="AP1" s="248"/>
      <c r="AQ1" s="248"/>
      <c r="AR1" s="248"/>
      <c r="AS1" s="248"/>
      <c r="AT1" s="248"/>
      <c r="AU1" s="248"/>
      <c r="AV1" s="248"/>
      <c r="AW1" s="248"/>
      <c r="AX1" s="248"/>
      <c r="AY1" s="248"/>
      <c r="AZ1" s="248"/>
      <c r="BA1" s="248"/>
      <c r="BB1" s="248"/>
      <c r="BC1" s="248"/>
      <c r="BD1" s="248"/>
      <c r="BE1" s="248"/>
      <c r="BF1" s="248"/>
      <c r="BG1" s="248"/>
      <c r="BH1" s="248"/>
      <c r="BI1" s="248"/>
      <c r="BJ1" s="248"/>
      <c r="BK1" s="248"/>
      <c r="BL1" s="248"/>
      <c r="BM1" s="248"/>
      <c r="BN1" s="248"/>
      <c r="BO1" s="248"/>
      <c r="BP1" s="248"/>
      <c r="BQ1" s="248"/>
      <c r="BR1" s="248"/>
      <c r="BS1" s="248"/>
      <c r="BT1" s="248"/>
      <c r="BU1" s="248"/>
      <c r="BV1" s="248"/>
      <c r="BW1" s="248"/>
      <c r="BX1" s="248"/>
      <c r="BY1" s="248"/>
      <c r="BZ1" s="248"/>
      <c r="CA1" s="248"/>
      <c r="CB1" s="248"/>
      <c r="CC1" s="248"/>
      <c r="CD1" s="248"/>
      <c r="CE1" s="248"/>
      <c r="CF1" s="248"/>
      <c r="CG1" s="248"/>
      <c r="CH1" s="248"/>
      <c r="CI1" s="248"/>
      <c r="CJ1" s="248"/>
      <c r="CK1" s="248"/>
      <c r="CL1" s="248"/>
      <c r="CM1" s="248"/>
      <c r="CN1" s="248"/>
      <c r="CO1" s="248"/>
      <c r="CP1" s="248"/>
      <c r="CQ1" s="248"/>
      <c r="CR1" s="248"/>
      <c r="CS1" s="248"/>
      <c r="CT1" s="248"/>
      <c r="CU1" s="248"/>
      <c r="CV1" s="248"/>
      <c r="CW1" s="248"/>
      <c r="CX1" s="248"/>
      <c r="CY1" s="248"/>
      <c r="CZ1" s="248"/>
      <c r="DA1" s="248"/>
      <c r="DB1" s="248"/>
      <c r="DC1" s="248"/>
      <c r="DD1" s="248"/>
      <c r="DE1" s="248"/>
      <c r="DF1" s="248"/>
      <c r="DG1" s="248"/>
      <c r="DH1" s="248"/>
      <c r="DI1" s="248"/>
      <c r="DJ1" s="248"/>
      <c r="DK1" s="248"/>
      <c r="DL1" s="248"/>
    </row>
    <row r="2" spans="2:116" x14ac:dyDescent="0.15"/>
    <row r="3" spans="2:116" x14ac:dyDescent="0.15"/>
    <row r="4" spans="2:116" x14ac:dyDescent="0.15">
      <c r="R4" s="248"/>
      <c r="S4" s="248"/>
      <c r="T4" s="248"/>
      <c r="U4" s="248"/>
      <c r="V4" s="248"/>
      <c r="W4" s="248"/>
      <c r="X4" s="248"/>
      <c r="Y4" s="248"/>
      <c r="Z4" s="248"/>
      <c r="AA4" s="248"/>
      <c r="AB4" s="248"/>
      <c r="AC4" s="248"/>
      <c r="AD4" s="248"/>
      <c r="AE4" s="248"/>
      <c r="AF4" s="248"/>
      <c r="AG4" s="248"/>
      <c r="AH4" s="248"/>
      <c r="AI4" s="248"/>
      <c r="AJ4" s="248"/>
      <c r="AK4" s="248"/>
      <c r="AL4" s="248"/>
      <c r="AM4" s="248"/>
      <c r="AN4" s="248"/>
      <c r="AO4" s="248"/>
      <c r="AP4" s="248"/>
      <c r="AQ4" s="248"/>
      <c r="AR4" s="248"/>
      <c r="AS4" s="248"/>
      <c r="AT4" s="248"/>
      <c r="AU4" s="248"/>
      <c r="AV4" s="248"/>
      <c r="AW4" s="248"/>
      <c r="AX4" s="248"/>
      <c r="AY4" s="248"/>
      <c r="AZ4" s="248"/>
      <c r="BA4" s="248"/>
      <c r="BB4" s="248"/>
      <c r="BC4" s="248"/>
      <c r="BD4" s="248"/>
      <c r="BE4" s="248"/>
      <c r="BF4" s="248"/>
      <c r="BG4" s="248"/>
      <c r="BH4" s="248"/>
      <c r="BI4" s="248"/>
      <c r="BJ4" s="248"/>
      <c r="BK4" s="248"/>
      <c r="BL4" s="248"/>
      <c r="BM4" s="248"/>
      <c r="BN4" s="248"/>
      <c r="BO4" s="248"/>
      <c r="BP4" s="248"/>
      <c r="BQ4" s="248"/>
      <c r="BR4" s="248"/>
      <c r="BS4" s="248"/>
      <c r="BT4" s="248"/>
      <c r="BU4" s="248"/>
      <c r="BV4" s="248"/>
      <c r="BW4" s="248"/>
      <c r="BX4" s="248"/>
      <c r="BY4" s="248"/>
      <c r="BZ4" s="248"/>
      <c r="CA4" s="248"/>
      <c r="CB4" s="248"/>
      <c r="CC4" s="248"/>
      <c r="CD4" s="248"/>
      <c r="CE4" s="248"/>
      <c r="CF4" s="248"/>
      <c r="CG4" s="248"/>
      <c r="CH4" s="248"/>
      <c r="CI4" s="248"/>
      <c r="CJ4" s="248"/>
      <c r="CK4" s="248"/>
      <c r="CL4" s="248"/>
      <c r="CM4" s="248"/>
      <c r="CN4" s="248"/>
      <c r="CO4" s="248"/>
      <c r="CP4" s="248"/>
      <c r="CQ4" s="248"/>
      <c r="CR4" s="248"/>
      <c r="CS4" s="248"/>
      <c r="CT4" s="248"/>
      <c r="CU4" s="248"/>
      <c r="CV4" s="248"/>
      <c r="CW4" s="248"/>
      <c r="CX4" s="248"/>
      <c r="CY4" s="248"/>
      <c r="CZ4" s="248"/>
      <c r="DA4" s="248"/>
      <c r="DB4" s="248"/>
      <c r="DC4" s="248"/>
      <c r="DD4" s="248"/>
      <c r="DE4" s="248"/>
      <c r="DF4" s="248"/>
      <c r="DG4" s="248"/>
      <c r="DH4" s="248"/>
      <c r="DI4" s="248"/>
      <c r="DJ4" s="248"/>
      <c r="DK4" s="248"/>
      <c r="DL4" s="248"/>
    </row>
    <row r="5" spans="2:116" x14ac:dyDescent="0.15">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AP5" s="248"/>
      <c r="AQ5" s="248"/>
      <c r="AR5" s="248"/>
      <c r="AS5" s="248"/>
      <c r="AT5" s="248"/>
      <c r="AU5" s="248"/>
      <c r="AV5" s="248"/>
      <c r="AW5" s="248"/>
      <c r="AX5" s="248"/>
      <c r="AY5" s="248"/>
      <c r="AZ5" s="248"/>
      <c r="BA5" s="248"/>
      <c r="BB5" s="248"/>
      <c r="BC5" s="248"/>
      <c r="BD5" s="248"/>
      <c r="BE5" s="248"/>
      <c r="BF5" s="248"/>
      <c r="BG5" s="248"/>
      <c r="BH5" s="248"/>
      <c r="BI5" s="248"/>
      <c r="BJ5" s="248"/>
      <c r="BK5" s="248"/>
      <c r="BL5" s="248"/>
      <c r="BM5" s="248"/>
      <c r="BN5" s="248"/>
      <c r="BO5" s="248"/>
      <c r="BP5" s="248"/>
      <c r="BQ5" s="248"/>
      <c r="BR5" s="248"/>
      <c r="BS5" s="248"/>
      <c r="BT5" s="248"/>
      <c r="BU5" s="248"/>
      <c r="BV5" s="248"/>
      <c r="BW5" s="248"/>
      <c r="BX5" s="248"/>
      <c r="BY5" s="248"/>
      <c r="BZ5" s="248"/>
      <c r="CA5" s="248"/>
      <c r="CB5" s="248"/>
      <c r="CC5" s="248"/>
      <c r="CD5" s="248"/>
      <c r="CE5" s="248"/>
      <c r="CF5" s="248"/>
      <c r="CG5" s="248"/>
      <c r="CH5" s="248"/>
      <c r="CI5" s="248"/>
      <c r="CJ5" s="248"/>
      <c r="CK5" s="248"/>
      <c r="CL5" s="248"/>
      <c r="CM5" s="248"/>
      <c r="CN5" s="248"/>
      <c r="CO5" s="248"/>
      <c r="CP5" s="248"/>
      <c r="CQ5" s="248"/>
      <c r="CR5" s="248"/>
      <c r="CS5" s="248"/>
      <c r="CT5" s="248"/>
      <c r="CU5" s="248"/>
      <c r="CV5" s="248"/>
      <c r="CW5" s="248"/>
      <c r="CX5" s="248"/>
      <c r="CY5" s="248"/>
      <c r="CZ5" s="248"/>
      <c r="DA5" s="248"/>
      <c r="DB5" s="248"/>
      <c r="DC5" s="248"/>
      <c r="DD5" s="248"/>
      <c r="DE5" s="248"/>
      <c r="DF5" s="248"/>
      <c r="DG5" s="248"/>
      <c r="DH5" s="248"/>
      <c r="DI5" s="248"/>
      <c r="DJ5" s="248"/>
      <c r="DK5" s="248"/>
      <c r="DL5" s="248"/>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8"/>
      <c r="J18" s="248"/>
      <c r="K18" s="248"/>
      <c r="L18" s="248"/>
      <c r="M18" s="248"/>
      <c r="N18" s="248"/>
      <c r="O18" s="248"/>
      <c r="P18" s="248"/>
      <c r="Q18" s="248"/>
      <c r="R18" s="248"/>
      <c r="S18" s="248"/>
      <c r="T18" s="248"/>
      <c r="U18" s="248"/>
      <c r="V18" s="248"/>
      <c r="W18" s="248"/>
      <c r="X18" s="248"/>
      <c r="Y18" s="248"/>
      <c r="Z18" s="248"/>
      <c r="AA18" s="248"/>
      <c r="AB18" s="248"/>
      <c r="AC18" s="248"/>
      <c r="AD18" s="248"/>
      <c r="AE18" s="248"/>
      <c r="AF18" s="248"/>
      <c r="AG18" s="248"/>
      <c r="AH18" s="248"/>
      <c r="AI18" s="248"/>
      <c r="AJ18" s="248"/>
      <c r="AK18" s="248"/>
      <c r="AL18" s="248"/>
      <c r="AM18" s="248"/>
      <c r="AN18" s="248"/>
      <c r="AO18" s="248"/>
      <c r="AP18" s="248"/>
      <c r="AQ18" s="248"/>
      <c r="AR18" s="248"/>
      <c r="AS18" s="248"/>
      <c r="AT18" s="248"/>
      <c r="AU18" s="248"/>
      <c r="AV18" s="248"/>
      <c r="AW18" s="248"/>
      <c r="AX18" s="248"/>
      <c r="AY18" s="248"/>
      <c r="AZ18" s="248"/>
      <c r="BA18" s="248"/>
      <c r="BB18" s="248"/>
      <c r="BC18" s="248"/>
      <c r="BD18" s="248"/>
      <c r="BE18" s="248"/>
      <c r="BF18" s="248"/>
      <c r="BG18" s="248"/>
      <c r="BH18" s="248"/>
      <c r="BI18" s="248"/>
      <c r="BJ18" s="248"/>
      <c r="BK18" s="248"/>
      <c r="BL18" s="248"/>
      <c r="BM18" s="248"/>
      <c r="BN18" s="248"/>
      <c r="BO18" s="248"/>
      <c r="BP18" s="248"/>
      <c r="BQ18" s="248"/>
      <c r="BR18" s="248"/>
      <c r="BS18" s="248"/>
      <c r="BT18" s="248"/>
      <c r="BU18" s="248"/>
      <c r="BV18" s="248"/>
      <c r="BW18" s="248"/>
      <c r="BX18" s="248"/>
      <c r="BY18" s="248"/>
      <c r="BZ18" s="248"/>
      <c r="CA18" s="248"/>
      <c r="CB18" s="248"/>
      <c r="CC18" s="248"/>
      <c r="CD18" s="248"/>
      <c r="CE18" s="248"/>
      <c r="CF18" s="248"/>
      <c r="CG18" s="248"/>
      <c r="CH18" s="248"/>
      <c r="CI18" s="248"/>
      <c r="CJ18" s="248"/>
      <c r="CK18" s="248"/>
      <c r="CL18" s="248"/>
      <c r="CM18" s="248"/>
      <c r="CN18" s="248"/>
      <c r="CO18" s="248"/>
      <c r="CP18" s="248"/>
      <c r="CQ18" s="248"/>
      <c r="CR18" s="248"/>
      <c r="CS18" s="248"/>
      <c r="CT18" s="248"/>
      <c r="CU18" s="248"/>
      <c r="CV18" s="248"/>
      <c r="CW18" s="248"/>
      <c r="CX18" s="248"/>
      <c r="CY18" s="248"/>
      <c r="CZ18" s="248"/>
      <c r="DA18" s="248"/>
      <c r="DB18" s="248"/>
      <c r="DC18" s="248"/>
      <c r="DD18" s="248"/>
      <c r="DE18" s="248"/>
      <c r="DF18" s="248"/>
      <c r="DG18" s="248"/>
      <c r="DH18" s="248"/>
      <c r="DI18" s="248"/>
      <c r="DJ18" s="248"/>
      <c r="DK18" s="248"/>
      <c r="DL18" s="248"/>
    </row>
    <row r="19" spans="9:116" x14ac:dyDescent="0.15"/>
    <row r="20" spans="9:116" x14ac:dyDescent="0.15"/>
    <row r="21" spans="9:116" x14ac:dyDescent="0.15">
      <c r="DL21" s="248"/>
    </row>
    <row r="22" spans="9:116" x14ac:dyDescent="0.15">
      <c r="DI22" s="248"/>
      <c r="DJ22" s="248"/>
      <c r="DK22" s="248"/>
      <c r="DL22" s="248"/>
    </row>
    <row r="23" spans="9:116" x14ac:dyDescent="0.15">
      <c r="CY23" s="248"/>
      <c r="CZ23" s="248"/>
      <c r="DA23" s="248"/>
      <c r="DB23" s="248"/>
      <c r="DC23" s="248"/>
      <c r="DD23" s="248"/>
      <c r="DE23" s="248"/>
      <c r="DF23" s="248"/>
      <c r="DG23" s="248"/>
      <c r="DH23" s="248"/>
      <c r="DI23" s="248"/>
      <c r="DJ23" s="248"/>
      <c r="DK23" s="248"/>
      <c r="DL23" s="248"/>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8"/>
      <c r="DA35" s="248"/>
      <c r="DB35" s="248"/>
      <c r="DC35" s="248"/>
      <c r="DD35" s="248"/>
      <c r="DE35" s="248"/>
      <c r="DF35" s="248"/>
      <c r="DG35" s="248"/>
      <c r="DH35" s="248"/>
      <c r="DI35" s="248"/>
      <c r="DJ35" s="248"/>
      <c r="DK35" s="248"/>
      <c r="DL35" s="248"/>
    </row>
    <row r="36" spans="15:116" x14ac:dyDescent="0.15"/>
    <row r="37" spans="15:116" x14ac:dyDescent="0.15">
      <c r="DL37" s="248"/>
    </row>
    <row r="38" spans="15:116" x14ac:dyDescent="0.15">
      <c r="DI38" s="248"/>
      <c r="DJ38" s="248"/>
      <c r="DK38" s="248"/>
      <c r="DL38" s="248"/>
    </row>
    <row r="39" spans="15:116" x14ac:dyDescent="0.15"/>
    <row r="40" spans="15:116" x14ac:dyDescent="0.15"/>
    <row r="41" spans="15:116" x14ac:dyDescent="0.15"/>
    <row r="42" spans="15:116" x14ac:dyDescent="0.15"/>
    <row r="43" spans="15:116" x14ac:dyDescent="0.15">
      <c r="O43" s="248"/>
      <c r="P43" s="248"/>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8"/>
      <c r="AN43" s="248"/>
      <c r="AO43" s="248"/>
      <c r="AP43" s="248"/>
      <c r="AQ43" s="248"/>
      <c r="AR43" s="248"/>
      <c r="AS43" s="248"/>
      <c r="AT43" s="248"/>
      <c r="AU43" s="248"/>
      <c r="AV43" s="248"/>
      <c r="AW43" s="248"/>
      <c r="AX43" s="248"/>
      <c r="AY43" s="248"/>
      <c r="AZ43" s="248"/>
      <c r="BA43" s="248"/>
      <c r="BB43" s="248"/>
      <c r="BC43" s="248"/>
      <c r="BD43" s="248"/>
      <c r="BE43" s="248"/>
      <c r="BF43" s="248"/>
      <c r="BG43" s="248"/>
      <c r="BH43" s="248"/>
      <c r="BI43" s="248"/>
      <c r="BJ43" s="248"/>
      <c r="BK43" s="248"/>
      <c r="BL43" s="248"/>
      <c r="BM43" s="248"/>
      <c r="BN43" s="248"/>
      <c r="BO43" s="248"/>
      <c r="BP43" s="248"/>
      <c r="BQ43" s="248"/>
      <c r="BR43" s="248"/>
      <c r="BS43" s="248"/>
      <c r="BT43" s="248"/>
      <c r="BU43" s="248"/>
      <c r="BV43" s="248"/>
      <c r="BW43" s="248"/>
      <c r="BX43" s="248"/>
      <c r="BY43" s="248"/>
      <c r="BZ43" s="248"/>
      <c r="CA43" s="248"/>
      <c r="CB43" s="248"/>
      <c r="CC43" s="248"/>
      <c r="CD43" s="248"/>
      <c r="CE43" s="248"/>
      <c r="CF43" s="248"/>
      <c r="CG43" s="248"/>
      <c r="CH43" s="248"/>
      <c r="CI43" s="248"/>
      <c r="CJ43" s="248"/>
      <c r="CK43" s="248"/>
      <c r="CL43" s="248"/>
      <c r="CM43" s="248"/>
      <c r="CN43" s="248"/>
      <c r="CO43" s="248"/>
      <c r="CP43" s="248"/>
      <c r="CQ43" s="248"/>
      <c r="CR43" s="248"/>
      <c r="CS43" s="248"/>
      <c r="CT43" s="248"/>
      <c r="CU43" s="248"/>
      <c r="CV43" s="248"/>
      <c r="CW43" s="248"/>
      <c r="CX43" s="248"/>
      <c r="CY43" s="248"/>
      <c r="CZ43" s="248"/>
      <c r="DA43" s="248"/>
      <c r="DB43" s="248"/>
      <c r="DC43" s="248"/>
      <c r="DD43" s="248"/>
      <c r="DE43" s="248"/>
      <c r="DF43" s="248"/>
      <c r="DG43" s="248"/>
      <c r="DH43" s="248"/>
      <c r="DI43" s="248"/>
      <c r="DJ43" s="248"/>
      <c r="DK43" s="248"/>
      <c r="DL43" s="248"/>
    </row>
    <row r="44" spans="15:116" x14ac:dyDescent="0.15">
      <c r="DL44" s="248"/>
    </row>
    <row r="45" spans="15:116" x14ac:dyDescent="0.15"/>
    <row r="46" spans="15:116" x14ac:dyDescent="0.15">
      <c r="DA46" s="248"/>
      <c r="DB46" s="248"/>
      <c r="DC46" s="248"/>
      <c r="DD46" s="248"/>
      <c r="DE46" s="248"/>
      <c r="DF46" s="248"/>
      <c r="DG46" s="248"/>
      <c r="DH46" s="248"/>
      <c r="DI46" s="248"/>
      <c r="DJ46" s="248"/>
      <c r="DK46" s="248"/>
      <c r="DL46" s="248"/>
    </row>
    <row r="47" spans="15:116" x14ac:dyDescent="0.15"/>
    <row r="48" spans="15:116" x14ac:dyDescent="0.15"/>
    <row r="49" spans="104:116" x14ac:dyDescent="0.15"/>
    <row r="50" spans="104:116" x14ac:dyDescent="0.15">
      <c r="CZ50" s="248"/>
      <c r="DA50" s="248"/>
      <c r="DB50" s="248"/>
      <c r="DC50" s="248"/>
      <c r="DD50" s="248"/>
      <c r="DE50" s="248"/>
      <c r="DF50" s="248"/>
      <c r="DG50" s="248"/>
      <c r="DH50" s="248"/>
      <c r="DI50" s="248"/>
      <c r="DJ50" s="248"/>
      <c r="DK50" s="248"/>
      <c r="DL50" s="248"/>
    </row>
    <row r="51" spans="104:116" x14ac:dyDescent="0.15"/>
    <row r="52" spans="104:116" x14ac:dyDescent="0.15"/>
    <row r="53" spans="104:116" x14ac:dyDescent="0.15">
      <c r="DL53" s="248"/>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8"/>
      <c r="DD67" s="248"/>
      <c r="DE67" s="248"/>
      <c r="DF67" s="248"/>
      <c r="DG67" s="248"/>
      <c r="DH67" s="248"/>
      <c r="DI67" s="248"/>
      <c r="DJ67" s="248"/>
      <c r="DK67" s="248"/>
      <c r="DL67" s="248"/>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6L+unaww5sne0Z+AYxpIJGLGbIr4JBwu2ZV7Xh5M3OZ17EVmhDW1cXa+LvgRUqt/6+uZYmwLVUUALmOlt6l0A==" saltValue="gWT1OviCx5WTT9JWJ+HJY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D43" workbookViewId="0"/>
  </sheetViews>
  <sheetFormatPr defaultColWidth="0" defaultRowHeight="13.5" customHeight="1" zeroHeight="1" x14ac:dyDescent="0.15"/>
  <cols>
    <col min="1" max="36" width="2.5" style="250" customWidth="1"/>
    <col min="37" max="44" width="17" style="250" customWidth="1"/>
    <col min="45" max="45" width="6.125" style="257" customWidth="1"/>
    <col min="46" max="46" width="3" style="255" customWidth="1"/>
    <col min="47" max="47" width="19.125" style="250" hidden="1" customWidth="1"/>
    <col min="48" max="52" width="12.625" style="250" hidden="1" customWidth="1"/>
    <col min="53" max="16384" width="8.625" style="250" hidden="1"/>
  </cols>
  <sheetData>
    <row r="1" spans="1:46" x14ac:dyDescent="0.15">
      <c r="AS1" s="251"/>
      <c r="AT1" s="251"/>
    </row>
    <row r="2" spans="1:46" x14ac:dyDescent="0.15">
      <c r="AS2" s="251"/>
      <c r="AT2" s="251"/>
    </row>
    <row r="3" spans="1:46" x14ac:dyDescent="0.15">
      <c r="AS3" s="251"/>
      <c r="AT3" s="251"/>
    </row>
    <row r="4" spans="1:46" x14ac:dyDescent="0.15">
      <c r="AS4" s="251"/>
      <c r="AT4" s="251"/>
    </row>
    <row r="5" spans="1:46" ht="17.25" x14ac:dyDescent="0.15">
      <c r="A5" s="252" t="s">
        <v>509</v>
      </c>
      <c r="B5" s="253"/>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4"/>
    </row>
    <row r="6" spans="1:46" x14ac:dyDescent="0.15">
      <c r="A6" s="255"/>
      <c r="B6" s="251"/>
      <c r="C6" s="251"/>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256" t="s">
        <v>510</v>
      </c>
      <c r="AL6" s="256"/>
      <c r="AM6" s="256"/>
      <c r="AN6" s="256"/>
      <c r="AO6" s="251"/>
      <c r="AP6" s="251"/>
      <c r="AQ6" s="251"/>
      <c r="AR6" s="251"/>
    </row>
    <row r="7" spans="1:46" ht="13.5" customHeight="1" x14ac:dyDescent="0.15">
      <c r="A7" s="255"/>
      <c r="B7" s="251"/>
      <c r="C7" s="251"/>
      <c r="D7" s="251"/>
      <c r="E7" s="251"/>
      <c r="F7" s="251"/>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58"/>
      <c r="AL7" s="259"/>
      <c r="AM7" s="259"/>
      <c r="AN7" s="260"/>
      <c r="AO7" s="1110" t="s">
        <v>511</v>
      </c>
      <c r="AP7" s="261"/>
      <c r="AQ7" s="262" t="s">
        <v>512</v>
      </c>
      <c r="AR7" s="263"/>
    </row>
    <row r="8" spans="1:46" x14ac:dyDescent="0.15">
      <c r="A8" s="255"/>
      <c r="B8" s="251"/>
      <c r="C8" s="251"/>
      <c r="D8" s="251"/>
      <c r="E8" s="251"/>
      <c r="F8" s="251"/>
      <c r="G8" s="251"/>
      <c r="H8" s="251"/>
      <c r="I8" s="251"/>
      <c r="J8" s="251"/>
      <c r="K8" s="251"/>
      <c r="L8" s="251"/>
      <c r="M8" s="251"/>
      <c r="N8" s="251"/>
      <c r="O8" s="251"/>
      <c r="P8" s="251"/>
      <c r="Q8" s="251"/>
      <c r="R8" s="251"/>
      <c r="S8" s="251"/>
      <c r="T8" s="251"/>
      <c r="U8" s="251"/>
      <c r="V8" s="251"/>
      <c r="W8" s="251"/>
      <c r="X8" s="251"/>
      <c r="Y8" s="251"/>
      <c r="Z8" s="251"/>
      <c r="AA8" s="251"/>
      <c r="AB8" s="251"/>
      <c r="AC8" s="251"/>
      <c r="AD8" s="251"/>
      <c r="AE8" s="251"/>
      <c r="AF8" s="251"/>
      <c r="AG8" s="251"/>
      <c r="AH8" s="251"/>
      <c r="AI8" s="251"/>
      <c r="AJ8" s="251"/>
      <c r="AK8" s="264"/>
      <c r="AL8" s="265"/>
      <c r="AM8" s="265"/>
      <c r="AN8" s="266"/>
      <c r="AO8" s="1111"/>
      <c r="AP8" s="267" t="s">
        <v>513</v>
      </c>
      <c r="AQ8" s="268" t="s">
        <v>514</v>
      </c>
      <c r="AR8" s="269" t="s">
        <v>515</v>
      </c>
    </row>
    <row r="9" spans="1:46" x14ac:dyDescent="0.15">
      <c r="A9" s="255"/>
      <c r="B9" s="251"/>
      <c r="C9" s="251"/>
      <c r="D9" s="251"/>
      <c r="E9" s="251"/>
      <c r="F9" s="251"/>
      <c r="G9" s="251"/>
      <c r="H9" s="251"/>
      <c r="I9" s="251"/>
      <c r="J9" s="251"/>
      <c r="K9" s="251"/>
      <c r="L9" s="251"/>
      <c r="M9" s="251"/>
      <c r="N9" s="251"/>
      <c r="O9" s="251"/>
      <c r="P9" s="251"/>
      <c r="Q9" s="251"/>
      <c r="R9" s="251"/>
      <c r="S9" s="251"/>
      <c r="T9" s="251"/>
      <c r="U9" s="251"/>
      <c r="V9" s="251"/>
      <c r="W9" s="251"/>
      <c r="X9" s="251"/>
      <c r="Y9" s="251"/>
      <c r="Z9" s="251"/>
      <c r="AA9" s="251"/>
      <c r="AB9" s="251"/>
      <c r="AC9" s="251"/>
      <c r="AD9" s="251"/>
      <c r="AE9" s="251"/>
      <c r="AF9" s="251"/>
      <c r="AG9" s="251"/>
      <c r="AH9" s="251"/>
      <c r="AI9" s="251"/>
      <c r="AJ9" s="251"/>
      <c r="AK9" s="1112" t="s">
        <v>516</v>
      </c>
      <c r="AL9" s="1113"/>
      <c r="AM9" s="1113"/>
      <c r="AN9" s="1114"/>
      <c r="AO9" s="270">
        <v>740443</v>
      </c>
      <c r="AP9" s="270">
        <v>172477</v>
      </c>
      <c r="AQ9" s="271">
        <v>194778</v>
      </c>
      <c r="AR9" s="272">
        <v>-11.4</v>
      </c>
    </row>
    <row r="10" spans="1:46" ht="13.5" customHeight="1" x14ac:dyDescent="0.15">
      <c r="A10" s="255"/>
      <c r="B10" s="251"/>
      <c r="C10" s="251"/>
      <c r="D10" s="251"/>
      <c r="E10" s="251"/>
      <c r="F10" s="251"/>
      <c r="G10" s="251"/>
      <c r="H10" s="251"/>
      <c r="I10" s="251"/>
      <c r="J10" s="251"/>
      <c r="K10" s="251"/>
      <c r="L10" s="251"/>
      <c r="M10" s="251"/>
      <c r="N10" s="251"/>
      <c r="O10" s="251"/>
      <c r="P10" s="251"/>
      <c r="Q10" s="251"/>
      <c r="R10" s="251"/>
      <c r="S10" s="251"/>
      <c r="T10" s="251"/>
      <c r="U10" s="251"/>
      <c r="V10" s="251"/>
      <c r="W10" s="251"/>
      <c r="X10" s="251"/>
      <c r="Y10" s="251"/>
      <c r="Z10" s="251"/>
      <c r="AA10" s="251"/>
      <c r="AB10" s="251"/>
      <c r="AC10" s="251"/>
      <c r="AD10" s="251"/>
      <c r="AE10" s="251"/>
      <c r="AF10" s="251"/>
      <c r="AG10" s="251"/>
      <c r="AH10" s="251"/>
      <c r="AI10" s="251"/>
      <c r="AJ10" s="251"/>
      <c r="AK10" s="1112" t="s">
        <v>517</v>
      </c>
      <c r="AL10" s="1113"/>
      <c r="AM10" s="1113"/>
      <c r="AN10" s="1114"/>
      <c r="AO10" s="273">
        <v>78845</v>
      </c>
      <c r="AP10" s="273">
        <v>18366</v>
      </c>
      <c r="AQ10" s="274">
        <v>26112</v>
      </c>
      <c r="AR10" s="275">
        <v>-29.7</v>
      </c>
    </row>
    <row r="11" spans="1:46" ht="13.5" customHeight="1" x14ac:dyDescent="0.15">
      <c r="A11" s="255"/>
      <c r="B11" s="251"/>
      <c r="C11" s="251"/>
      <c r="D11" s="251"/>
      <c r="E11" s="251"/>
      <c r="F11" s="251"/>
      <c r="G11" s="251"/>
      <c r="H11" s="251"/>
      <c r="I11" s="251"/>
      <c r="J11" s="251"/>
      <c r="K11" s="251"/>
      <c r="L11" s="251"/>
      <c r="M11" s="251"/>
      <c r="N11" s="251"/>
      <c r="O11" s="251"/>
      <c r="P11" s="251"/>
      <c r="Q11" s="251"/>
      <c r="R11" s="251"/>
      <c r="S11" s="251"/>
      <c r="T11" s="251"/>
      <c r="U11" s="251"/>
      <c r="V11" s="251"/>
      <c r="W11" s="251"/>
      <c r="X11" s="251"/>
      <c r="Y11" s="251"/>
      <c r="Z11" s="251"/>
      <c r="AA11" s="251"/>
      <c r="AB11" s="251"/>
      <c r="AC11" s="251"/>
      <c r="AD11" s="251"/>
      <c r="AE11" s="251"/>
      <c r="AF11" s="251"/>
      <c r="AG11" s="251"/>
      <c r="AH11" s="251"/>
      <c r="AI11" s="251"/>
      <c r="AJ11" s="251"/>
      <c r="AK11" s="1112" t="s">
        <v>518</v>
      </c>
      <c r="AL11" s="1113"/>
      <c r="AM11" s="1113"/>
      <c r="AN11" s="1114"/>
      <c r="AO11" s="273" t="s">
        <v>519</v>
      </c>
      <c r="AP11" s="273" t="s">
        <v>519</v>
      </c>
      <c r="AQ11" s="274">
        <v>390</v>
      </c>
      <c r="AR11" s="275" t="s">
        <v>519</v>
      </c>
    </row>
    <row r="12" spans="1:46" ht="13.5" customHeight="1" x14ac:dyDescent="0.15">
      <c r="A12" s="255"/>
      <c r="B12" s="251"/>
      <c r="C12" s="251"/>
      <c r="D12" s="251"/>
      <c r="E12" s="251"/>
      <c r="F12" s="251"/>
      <c r="G12" s="251"/>
      <c r="H12" s="251"/>
      <c r="I12" s="251"/>
      <c r="J12" s="251"/>
      <c r="K12" s="251"/>
      <c r="L12" s="251"/>
      <c r="M12" s="251"/>
      <c r="N12" s="251"/>
      <c r="O12" s="251"/>
      <c r="P12" s="251"/>
      <c r="Q12" s="251"/>
      <c r="R12" s="251"/>
      <c r="S12" s="251"/>
      <c r="T12" s="251"/>
      <c r="U12" s="251"/>
      <c r="V12" s="251"/>
      <c r="W12" s="251"/>
      <c r="X12" s="251"/>
      <c r="Y12" s="251"/>
      <c r="Z12" s="251"/>
      <c r="AA12" s="251"/>
      <c r="AB12" s="251"/>
      <c r="AC12" s="251"/>
      <c r="AD12" s="251"/>
      <c r="AE12" s="251"/>
      <c r="AF12" s="251"/>
      <c r="AG12" s="251"/>
      <c r="AH12" s="251"/>
      <c r="AI12" s="251"/>
      <c r="AJ12" s="251"/>
      <c r="AK12" s="1112" t="s">
        <v>520</v>
      </c>
      <c r="AL12" s="1113"/>
      <c r="AM12" s="1113"/>
      <c r="AN12" s="1114"/>
      <c r="AO12" s="273" t="s">
        <v>519</v>
      </c>
      <c r="AP12" s="273" t="s">
        <v>519</v>
      </c>
      <c r="AQ12" s="274" t="s">
        <v>519</v>
      </c>
      <c r="AR12" s="275" t="s">
        <v>519</v>
      </c>
    </row>
    <row r="13" spans="1:46" ht="13.5" customHeight="1" x14ac:dyDescent="0.15">
      <c r="A13" s="255"/>
      <c r="B13" s="251"/>
      <c r="C13" s="251"/>
      <c r="D13" s="251"/>
      <c r="E13" s="251"/>
      <c r="F13" s="251"/>
      <c r="G13" s="251"/>
      <c r="H13" s="251"/>
      <c r="I13" s="251"/>
      <c r="J13" s="251"/>
      <c r="K13" s="251"/>
      <c r="L13" s="251"/>
      <c r="M13" s="251"/>
      <c r="N13" s="251"/>
      <c r="O13" s="251"/>
      <c r="P13" s="251"/>
      <c r="Q13" s="251"/>
      <c r="R13" s="251"/>
      <c r="S13" s="251"/>
      <c r="T13" s="251"/>
      <c r="U13" s="251"/>
      <c r="V13" s="251"/>
      <c r="W13" s="251"/>
      <c r="X13" s="251"/>
      <c r="Y13" s="251"/>
      <c r="Z13" s="251"/>
      <c r="AA13" s="251"/>
      <c r="AB13" s="251"/>
      <c r="AC13" s="251"/>
      <c r="AD13" s="251"/>
      <c r="AE13" s="251"/>
      <c r="AF13" s="251"/>
      <c r="AG13" s="251"/>
      <c r="AH13" s="251"/>
      <c r="AI13" s="251"/>
      <c r="AJ13" s="251"/>
      <c r="AK13" s="1112" t="s">
        <v>521</v>
      </c>
      <c r="AL13" s="1113"/>
      <c r="AM13" s="1113"/>
      <c r="AN13" s="1114"/>
      <c r="AO13" s="273">
        <v>441</v>
      </c>
      <c r="AP13" s="273">
        <v>103</v>
      </c>
      <c r="AQ13" s="274">
        <v>7005</v>
      </c>
      <c r="AR13" s="275">
        <v>-98.5</v>
      </c>
    </row>
    <row r="14" spans="1:46" ht="13.5" customHeight="1" x14ac:dyDescent="0.15">
      <c r="A14" s="255"/>
      <c r="B14" s="251"/>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1112" t="s">
        <v>522</v>
      </c>
      <c r="AL14" s="1113"/>
      <c r="AM14" s="1113"/>
      <c r="AN14" s="1114"/>
      <c r="AO14" s="273" t="s">
        <v>519</v>
      </c>
      <c r="AP14" s="273" t="s">
        <v>519</v>
      </c>
      <c r="AQ14" s="274">
        <v>3736</v>
      </c>
      <c r="AR14" s="275" t="s">
        <v>519</v>
      </c>
    </row>
    <row r="15" spans="1:46" ht="13.5" customHeight="1" x14ac:dyDescent="0.15">
      <c r="A15" s="255"/>
      <c r="B15" s="251"/>
      <c r="C15" s="251"/>
      <c r="D15" s="251"/>
      <c r="E15" s="251"/>
      <c r="F15" s="251"/>
      <c r="G15" s="251"/>
      <c r="H15" s="251"/>
      <c r="I15" s="251"/>
      <c r="J15" s="251"/>
      <c r="K15" s="251"/>
      <c r="L15" s="251"/>
      <c r="M15" s="251"/>
      <c r="N15" s="251"/>
      <c r="O15" s="251"/>
      <c r="P15" s="251"/>
      <c r="Q15" s="251"/>
      <c r="R15" s="251"/>
      <c r="S15" s="251"/>
      <c r="T15" s="251"/>
      <c r="U15" s="251"/>
      <c r="V15" s="251"/>
      <c r="W15" s="251"/>
      <c r="X15" s="251"/>
      <c r="Y15" s="251"/>
      <c r="Z15" s="251"/>
      <c r="AA15" s="251"/>
      <c r="AB15" s="251"/>
      <c r="AC15" s="251"/>
      <c r="AD15" s="251"/>
      <c r="AE15" s="251"/>
      <c r="AF15" s="251"/>
      <c r="AG15" s="251"/>
      <c r="AH15" s="251"/>
      <c r="AI15" s="251"/>
      <c r="AJ15" s="251"/>
      <c r="AK15" s="1115" t="s">
        <v>523</v>
      </c>
      <c r="AL15" s="1116"/>
      <c r="AM15" s="1116"/>
      <c r="AN15" s="1117"/>
      <c r="AO15" s="273">
        <v>-45558</v>
      </c>
      <c r="AP15" s="273">
        <v>-10612</v>
      </c>
      <c r="AQ15" s="274">
        <v>-14789</v>
      </c>
      <c r="AR15" s="275">
        <v>-28.2</v>
      </c>
    </row>
    <row r="16" spans="1:46" x14ac:dyDescent="0.15">
      <c r="A16" s="255"/>
      <c r="B16" s="251"/>
      <c r="C16" s="251"/>
      <c r="D16" s="251"/>
      <c r="E16" s="251"/>
      <c r="F16" s="251"/>
      <c r="G16" s="251"/>
      <c r="H16" s="251"/>
      <c r="I16" s="251"/>
      <c r="J16" s="251"/>
      <c r="K16" s="251"/>
      <c r="L16" s="251"/>
      <c r="M16" s="251"/>
      <c r="N16" s="251"/>
      <c r="O16" s="251"/>
      <c r="P16" s="251"/>
      <c r="Q16" s="251"/>
      <c r="R16" s="251"/>
      <c r="S16" s="251"/>
      <c r="T16" s="251"/>
      <c r="U16" s="251"/>
      <c r="V16" s="251"/>
      <c r="W16" s="251"/>
      <c r="X16" s="251"/>
      <c r="Y16" s="251"/>
      <c r="Z16" s="251"/>
      <c r="AA16" s="251"/>
      <c r="AB16" s="251"/>
      <c r="AC16" s="251"/>
      <c r="AD16" s="251"/>
      <c r="AE16" s="251"/>
      <c r="AF16" s="251"/>
      <c r="AG16" s="251"/>
      <c r="AH16" s="251"/>
      <c r="AI16" s="251"/>
      <c r="AJ16" s="251"/>
      <c r="AK16" s="1115" t="s">
        <v>189</v>
      </c>
      <c r="AL16" s="1116"/>
      <c r="AM16" s="1116"/>
      <c r="AN16" s="1117"/>
      <c r="AO16" s="273">
        <v>774171</v>
      </c>
      <c r="AP16" s="273">
        <v>180333</v>
      </c>
      <c r="AQ16" s="274">
        <v>217232</v>
      </c>
      <c r="AR16" s="275">
        <v>-17</v>
      </c>
    </row>
    <row r="17" spans="1:46" x14ac:dyDescent="0.15">
      <c r="A17" s="255"/>
      <c r="B17" s="251"/>
      <c r="C17" s="251"/>
      <c r="D17" s="251"/>
      <c r="E17" s="251"/>
      <c r="F17" s="251"/>
      <c r="G17" s="251"/>
      <c r="H17" s="251"/>
      <c r="I17" s="251"/>
      <c r="J17" s="251"/>
      <c r="K17" s="251"/>
      <c r="L17" s="251"/>
      <c r="M17" s="251"/>
      <c r="N17" s="251"/>
      <c r="O17" s="251"/>
      <c r="P17" s="251"/>
      <c r="Q17" s="251"/>
      <c r="R17" s="251"/>
      <c r="S17" s="251"/>
      <c r="T17" s="251"/>
      <c r="U17" s="251"/>
      <c r="V17" s="251"/>
      <c r="W17" s="251"/>
      <c r="X17" s="251"/>
      <c r="Y17" s="251"/>
      <c r="Z17" s="251"/>
      <c r="AA17" s="251"/>
      <c r="AB17" s="251"/>
      <c r="AC17" s="251"/>
      <c r="AD17" s="251"/>
      <c r="AE17" s="251"/>
      <c r="AF17" s="251"/>
      <c r="AG17" s="251"/>
      <c r="AH17" s="251"/>
      <c r="AI17" s="251"/>
      <c r="AJ17" s="251"/>
      <c r="AK17" s="251"/>
      <c r="AL17" s="251"/>
      <c r="AM17" s="251"/>
      <c r="AN17" s="251"/>
      <c r="AO17" s="251"/>
      <c r="AP17" s="251"/>
      <c r="AQ17" s="251"/>
      <c r="AR17" s="276"/>
    </row>
    <row r="18" spans="1:46" x14ac:dyDescent="0.15">
      <c r="A18" s="255"/>
      <c r="B18" s="251"/>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77"/>
      <c r="AR18" s="277"/>
    </row>
    <row r="19" spans="1:46" x14ac:dyDescent="0.15">
      <c r="A19" s="255"/>
      <c r="B19" s="251"/>
      <c r="C19" s="251"/>
      <c r="D19" s="251"/>
      <c r="E19" s="251"/>
      <c r="F19" s="251"/>
      <c r="G19" s="251"/>
      <c r="H19" s="251"/>
      <c r="I19" s="251"/>
      <c r="J19" s="251"/>
      <c r="K19" s="251"/>
      <c r="L19" s="251"/>
      <c r="M19" s="251"/>
      <c r="N19" s="251"/>
      <c r="O19" s="251"/>
      <c r="P19" s="251"/>
      <c r="Q19" s="251"/>
      <c r="R19" s="251"/>
      <c r="S19" s="251"/>
      <c r="T19" s="251"/>
      <c r="U19" s="251"/>
      <c r="V19" s="251"/>
      <c r="W19" s="251"/>
      <c r="X19" s="251"/>
      <c r="Y19" s="251"/>
      <c r="Z19" s="251"/>
      <c r="AA19" s="251"/>
      <c r="AB19" s="251"/>
      <c r="AC19" s="251"/>
      <c r="AD19" s="251"/>
      <c r="AE19" s="251"/>
      <c r="AF19" s="251"/>
      <c r="AG19" s="251"/>
      <c r="AH19" s="251"/>
      <c r="AI19" s="251"/>
      <c r="AJ19" s="251"/>
      <c r="AK19" s="251" t="s">
        <v>524</v>
      </c>
      <c r="AL19" s="251"/>
      <c r="AM19" s="251"/>
      <c r="AN19" s="251"/>
      <c r="AO19" s="251"/>
      <c r="AP19" s="251"/>
      <c r="AQ19" s="251"/>
      <c r="AR19" s="251"/>
    </row>
    <row r="20" spans="1:46" x14ac:dyDescent="0.15">
      <c r="A20" s="255"/>
      <c r="B20" s="251"/>
      <c r="C20" s="251"/>
      <c r="D20" s="251"/>
      <c r="E20" s="251"/>
      <c r="F20" s="251"/>
      <c r="G20" s="251"/>
      <c r="H20" s="251"/>
      <c r="I20" s="251"/>
      <c r="J20" s="251"/>
      <c r="K20" s="251"/>
      <c r="L20" s="251"/>
      <c r="M20" s="251"/>
      <c r="N20" s="251"/>
      <c r="O20" s="251"/>
      <c r="P20" s="251"/>
      <c r="Q20" s="251"/>
      <c r="R20" s="251"/>
      <c r="S20" s="251"/>
      <c r="T20" s="251"/>
      <c r="U20" s="251"/>
      <c r="V20" s="251"/>
      <c r="W20" s="251"/>
      <c r="X20" s="251"/>
      <c r="Y20" s="251"/>
      <c r="Z20" s="251"/>
      <c r="AA20" s="251"/>
      <c r="AB20" s="251"/>
      <c r="AC20" s="251"/>
      <c r="AD20" s="251"/>
      <c r="AE20" s="251"/>
      <c r="AF20" s="251"/>
      <c r="AG20" s="251"/>
      <c r="AH20" s="251"/>
      <c r="AI20" s="251"/>
      <c r="AJ20" s="251"/>
      <c r="AK20" s="278"/>
      <c r="AL20" s="279"/>
      <c r="AM20" s="279"/>
      <c r="AN20" s="280"/>
      <c r="AO20" s="281" t="s">
        <v>525</v>
      </c>
      <c r="AP20" s="282" t="s">
        <v>526</v>
      </c>
      <c r="AQ20" s="283" t="s">
        <v>527</v>
      </c>
      <c r="AR20" s="284"/>
    </row>
    <row r="21" spans="1:46" s="290" customFormat="1" x14ac:dyDescent="0.15">
      <c r="A21" s="285"/>
      <c r="B21" s="256"/>
      <c r="C21" s="256"/>
      <c r="D21" s="256"/>
      <c r="E21" s="256"/>
      <c r="F21" s="256"/>
      <c r="G21" s="256"/>
      <c r="H21" s="256"/>
      <c r="I21" s="256"/>
      <c r="J21" s="256"/>
      <c r="K21" s="256"/>
      <c r="L21" s="256"/>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6"/>
      <c r="AJ21" s="256"/>
      <c r="AK21" s="1118" t="s">
        <v>528</v>
      </c>
      <c r="AL21" s="1119"/>
      <c r="AM21" s="1119"/>
      <c r="AN21" s="1120"/>
      <c r="AO21" s="286">
        <v>12.58</v>
      </c>
      <c r="AP21" s="287">
        <v>19.260000000000002</v>
      </c>
      <c r="AQ21" s="288">
        <v>-6.68</v>
      </c>
      <c r="AR21" s="256"/>
      <c r="AS21" s="289"/>
      <c r="AT21" s="285"/>
    </row>
    <row r="22" spans="1:46" s="290" customFormat="1" x14ac:dyDescent="0.15">
      <c r="A22" s="285"/>
      <c r="B22" s="256"/>
      <c r="C22" s="256"/>
      <c r="D22" s="256"/>
      <c r="E22" s="256"/>
      <c r="F22" s="256"/>
      <c r="G22" s="256"/>
      <c r="H22" s="256"/>
      <c r="I22" s="256"/>
      <c r="J22" s="256"/>
      <c r="K22" s="256"/>
      <c r="L22" s="256"/>
      <c r="M22" s="256"/>
      <c r="N22" s="256"/>
      <c r="O22" s="256"/>
      <c r="P22" s="256"/>
      <c r="Q22" s="256"/>
      <c r="R22" s="256"/>
      <c r="S22" s="256"/>
      <c r="T22" s="256"/>
      <c r="U22" s="256"/>
      <c r="V22" s="256"/>
      <c r="W22" s="256"/>
      <c r="X22" s="256"/>
      <c r="Y22" s="256"/>
      <c r="Z22" s="256"/>
      <c r="AA22" s="256"/>
      <c r="AB22" s="256"/>
      <c r="AC22" s="256"/>
      <c r="AD22" s="256"/>
      <c r="AE22" s="256"/>
      <c r="AF22" s="256"/>
      <c r="AG22" s="256"/>
      <c r="AH22" s="256"/>
      <c r="AI22" s="256"/>
      <c r="AJ22" s="256"/>
      <c r="AK22" s="1118" t="s">
        <v>529</v>
      </c>
      <c r="AL22" s="1119"/>
      <c r="AM22" s="1119"/>
      <c r="AN22" s="1120"/>
      <c r="AO22" s="291">
        <v>93.5</v>
      </c>
      <c r="AP22" s="292">
        <v>95.2</v>
      </c>
      <c r="AQ22" s="293">
        <v>-1.7</v>
      </c>
      <c r="AR22" s="277"/>
      <c r="AS22" s="289"/>
      <c r="AT22" s="285"/>
    </row>
    <row r="23" spans="1:46" s="290" customFormat="1" x14ac:dyDescent="0.15">
      <c r="A23" s="285"/>
      <c r="B23" s="256"/>
      <c r="C23" s="256"/>
      <c r="D23" s="256"/>
      <c r="E23" s="256"/>
      <c r="F23" s="256"/>
      <c r="G23" s="256"/>
      <c r="H23" s="256"/>
      <c r="I23" s="256"/>
      <c r="J23" s="256"/>
      <c r="K23" s="256"/>
      <c r="L23" s="256"/>
      <c r="M23" s="256"/>
      <c r="N23" s="256"/>
      <c r="O23" s="256"/>
      <c r="P23" s="256"/>
      <c r="Q23" s="256"/>
      <c r="R23" s="256"/>
      <c r="S23" s="256"/>
      <c r="T23" s="256"/>
      <c r="U23" s="256"/>
      <c r="V23" s="256"/>
      <c r="W23" s="256"/>
      <c r="X23" s="256"/>
      <c r="Y23" s="256"/>
      <c r="Z23" s="256"/>
      <c r="AA23" s="256"/>
      <c r="AB23" s="256"/>
      <c r="AC23" s="256"/>
      <c r="AD23" s="256"/>
      <c r="AE23" s="256"/>
      <c r="AF23" s="256"/>
      <c r="AG23" s="256"/>
      <c r="AH23" s="256"/>
      <c r="AI23" s="256"/>
      <c r="AJ23" s="256"/>
      <c r="AK23" s="256"/>
      <c r="AL23" s="256"/>
      <c r="AM23" s="256"/>
      <c r="AN23" s="256"/>
      <c r="AO23" s="256"/>
      <c r="AP23" s="277"/>
      <c r="AQ23" s="277"/>
      <c r="AR23" s="277"/>
      <c r="AS23" s="289"/>
      <c r="AT23" s="285"/>
    </row>
    <row r="24" spans="1:46" s="290" customFormat="1" x14ac:dyDescent="0.15">
      <c r="A24" s="285"/>
      <c r="B24" s="256"/>
      <c r="C24" s="256"/>
      <c r="D24" s="256"/>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6"/>
      <c r="AM24" s="256"/>
      <c r="AN24" s="256"/>
      <c r="AO24" s="256"/>
      <c r="AP24" s="277"/>
      <c r="AQ24" s="277"/>
      <c r="AR24" s="277"/>
      <c r="AS24" s="289"/>
      <c r="AT24" s="285"/>
    </row>
    <row r="25" spans="1:46" s="290" customFormat="1" x14ac:dyDescent="0.15">
      <c r="A25" s="294"/>
      <c r="B25" s="295"/>
      <c r="C25" s="295"/>
      <c r="D25" s="295"/>
      <c r="E25" s="295"/>
      <c r="F25" s="295"/>
      <c r="G25" s="295"/>
      <c r="H25" s="295"/>
      <c r="I25" s="295"/>
      <c r="J25" s="295"/>
      <c r="K25" s="295"/>
      <c r="L25" s="295"/>
      <c r="M25" s="295"/>
      <c r="N25" s="295"/>
      <c r="O25" s="295"/>
      <c r="P25" s="295"/>
      <c r="Q25" s="295"/>
      <c r="R25" s="295"/>
      <c r="S25" s="295"/>
      <c r="T25" s="295"/>
      <c r="U25" s="295"/>
      <c r="V25" s="295"/>
      <c r="W25" s="295"/>
      <c r="X25" s="295"/>
      <c r="Y25" s="295"/>
      <c r="Z25" s="295"/>
      <c r="AA25" s="295"/>
      <c r="AB25" s="295"/>
      <c r="AC25" s="295"/>
      <c r="AD25" s="295"/>
      <c r="AE25" s="295"/>
      <c r="AF25" s="295"/>
      <c r="AG25" s="295"/>
      <c r="AH25" s="295"/>
      <c r="AI25" s="295"/>
      <c r="AJ25" s="295"/>
      <c r="AK25" s="295"/>
      <c r="AL25" s="295"/>
      <c r="AM25" s="295"/>
      <c r="AN25" s="295"/>
      <c r="AO25" s="295"/>
      <c r="AP25" s="296"/>
      <c r="AQ25" s="296"/>
      <c r="AR25" s="296"/>
      <c r="AS25" s="297"/>
      <c r="AT25" s="285"/>
    </row>
    <row r="26" spans="1:46" s="290" customFormat="1" x14ac:dyDescent="0.15">
      <c r="A26" s="1109" t="s">
        <v>530</v>
      </c>
      <c r="B26" s="1109"/>
      <c r="C26" s="1109"/>
      <c r="D26" s="1109"/>
      <c r="E26" s="1109"/>
      <c r="F26" s="1109"/>
      <c r="G26" s="1109"/>
      <c r="H26" s="1109"/>
      <c r="I26" s="1109"/>
      <c r="J26" s="1109"/>
      <c r="K26" s="1109"/>
      <c r="L26" s="1109"/>
      <c r="M26" s="1109"/>
      <c r="N26" s="1109"/>
      <c r="O26" s="1109"/>
      <c r="P26" s="1109"/>
      <c r="Q26" s="1109"/>
      <c r="R26" s="1109"/>
      <c r="S26" s="1109"/>
      <c r="T26" s="1109"/>
      <c r="U26" s="1109"/>
      <c r="V26" s="1109"/>
      <c r="W26" s="1109"/>
      <c r="X26" s="1109"/>
      <c r="Y26" s="1109"/>
      <c r="Z26" s="1109"/>
      <c r="AA26" s="1109"/>
      <c r="AB26" s="1109"/>
      <c r="AC26" s="1109"/>
      <c r="AD26" s="1109"/>
      <c r="AE26" s="1109"/>
      <c r="AF26" s="1109"/>
      <c r="AG26" s="1109"/>
      <c r="AH26" s="1109"/>
      <c r="AI26" s="1109"/>
      <c r="AJ26" s="1109"/>
      <c r="AK26" s="1109"/>
      <c r="AL26" s="1109"/>
      <c r="AM26" s="1109"/>
      <c r="AN26" s="1109"/>
      <c r="AO26" s="1109"/>
      <c r="AP26" s="1109"/>
      <c r="AQ26" s="1109"/>
      <c r="AR26" s="1109"/>
      <c r="AS26" s="1109"/>
      <c r="AT26" s="256"/>
    </row>
    <row r="27" spans="1:46" x14ac:dyDescent="0.15">
      <c r="A27" s="298"/>
      <c r="AO27" s="251"/>
      <c r="AP27" s="251"/>
      <c r="AQ27" s="251"/>
      <c r="AR27" s="251"/>
      <c r="AS27" s="251"/>
      <c r="AT27" s="251"/>
    </row>
    <row r="28" spans="1:46" ht="17.25" x14ac:dyDescent="0.15">
      <c r="A28" s="252" t="s">
        <v>531</v>
      </c>
      <c r="B28" s="253"/>
      <c r="C28" s="253"/>
      <c r="D28" s="253"/>
      <c r="E28" s="253"/>
      <c r="F28" s="253"/>
      <c r="G28" s="253"/>
      <c r="H28" s="253"/>
      <c r="I28" s="253"/>
      <c r="J28" s="253"/>
      <c r="K28" s="253"/>
      <c r="L28" s="253"/>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253"/>
      <c r="AM28" s="253"/>
      <c r="AN28" s="253"/>
      <c r="AO28" s="253"/>
      <c r="AP28" s="253"/>
      <c r="AQ28" s="253"/>
      <c r="AR28" s="253"/>
      <c r="AS28" s="299"/>
    </row>
    <row r="29" spans="1:46" x14ac:dyDescent="0.15">
      <c r="A29" s="255"/>
      <c r="B29" s="251"/>
      <c r="C29" s="251"/>
      <c r="D29" s="251"/>
      <c r="E29" s="251"/>
      <c r="F29" s="251"/>
      <c r="G29" s="251"/>
      <c r="H29" s="251"/>
      <c r="I29" s="251"/>
      <c r="J29" s="251"/>
      <c r="K29" s="251"/>
      <c r="L29" s="251"/>
      <c r="M29" s="251"/>
      <c r="N29" s="251"/>
      <c r="O29" s="251"/>
      <c r="P29" s="251"/>
      <c r="Q29" s="251"/>
      <c r="R29" s="251"/>
      <c r="S29" s="251"/>
      <c r="T29" s="251"/>
      <c r="U29" s="251"/>
      <c r="V29" s="251"/>
      <c r="W29" s="251"/>
      <c r="X29" s="251"/>
      <c r="Y29" s="251"/>
      <c r="Z29" s="251"/>
      <c r="AA29" s="251"/>
      <c r="AB29" s="251"/>
      <c r="AC29" s="251"/>
      <c r="AD29" s="251"/>
      <c r="AE29" s="251"/>
      <c r="AF29" s="251"/>
      <c r="AG29" s="251"/>
      <c r="AH29" s="251"/>
      <c r="AI29" s="251"/>
      <c r="AJ29" s="251"/>
      <c r="AK29" s="256" t="s">
        <v>532</v>
      </c>
      <c r="AL29" s="256"/>
      <c r="AM29" s="256"/>
      <c r="AN29" s="256"/>
      <c r="AO29" s="251"/>
      <c r="AP29" s="251"/>
      <c r="AQ29" s="251"/>
      <c r="AR29" s="251"/>
      <c r="AS29" s="300"/>
    </row>
    <row r="30" spans="1:46" ht="13.5" customHeight="1" x14ac:dyDescent="0.15">
      <c r="A30" s="255"/>
      <c r="B30" s="251"/>
      <c r="C30" s="251"/>
      <c r="D30" s="251"/>
      <c r="E30" s="251"/>
      <c r="F30" s="251"/>
      <c r="G30" s="251"/>
      <c r="H30" s="251"/>
      <c r="I30" s="251"/>
      <c r="J30" s="251"/>
      <c r="K30" s="251"/>
      <c r="L30" s="251"/>
      <c r="M30" s="251"/>
      <c r="N30" s="251"/>
      <c r="O30" s="251"/>
      <c r="P30" s="251"/>
      <c r="Q30" s="251"/>
      <c r="R30" s="251"/>
      <c r="S30" s="251"/>
      <c r="T30" s="251"/>
      <c r="U30" s="251"/>
      <c r="V30" s="251"/>
      <c r="W30" s="251"/>
      <c r="X30" s="251"/>
      <c r="Y30" s="251"/>
      <c r="Z30" s="251"/>
      <c r="AA30" s="251"/>
      <c r="AB30" s="251"/>
      <c r="AC30" s="251"/>
      <c r="AD30" s="251"/>
      <c r="AE30" s="251"/>
      <c r="AF30" s="251"/>
      <c r="AG30" s="251"/>
      <c r="AH30" s="251"/>
      <c r="AI30" s="251"/>
      <c r="AJ30" s="251"/>
      <c r="AK30" s="258"/>
      <c r="AL30" s="259"/>
      <c r="AM30" s="259"/>
      <c r="AN30" s="260"/>
      <c r="AO30" s="1110" t="s">
        <v>511</v>
      </c>
      <c r="AP30" s="261"/>
      <c r="AQ30" s="262" t="s">
        <v>512</v>
      </c>
      <c r="AR30" s="263"/>
    </row>
    <row r="31" spans="1:46" x14ac:dyDescent="0.15">
      <c r="A31" s="255"/>
      <c r="B31" s="251"/>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64"/>
      <c r="AL31" s="265"/>
      <c r="AM31" s="265"/>
      <c r="AN31" s="266"/>
      <c r="AO31" s="1111"/>
      <c r="AP31" s="267" t="s">
        <v>513</v>
      </c>
      <c r="AQ31" s="268" t="s">
        <v>514</v>
      </c>
      <c r="AR31" s="269" t="s">
        <v>515</v>
      </c>
    </row>
    <row r="32" spans="1:46" ht="27" customHeight="1" x14ac:dyDescent="0.15">
      <c r="A32" s="255"/>
      <c r="B32" s="251"/>
      <c r="C32" s="251"/>
      <c r="D32" s="251"/>
      <c r="E32" s="251"/>
      <c r="F32" s="251"/>
      <c r="G32" s="251"/>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251"/>
      <c r="AI32" s="251"/>
      <c r="AJ32" s="251"/>
      <c r="AK32" s="1126" t="s">
        <v>533</v>
      </c>
      <c r="AL32" s="1127"/>
      <c r="AM32" s="1127"/>
      <c r="AN32" s="1128"/>
      <c r="AO32" s="301">
        <v>188495</v>
      </c>
      <c r="AP32" s="301">
        <v>43908</v>
      </c>
      <c r="AQ32" s="302">
        <v>113550</v>
      </c>
      <c r="AR32" s="303">
        <v>-61.3</v>
      </c>
    </row>
    <row r="33" spans="1:46" ht="13.5" customHeight="1" x14ac:dyDescent="0.15">
      <c r="A33" s="255"/>
      <c r="B33" s="251"/>
      <c r="C33" s="251"/>
      <c r="D33" s="251"/>
      <c r="E33" s="251"/>
      <c r="F33" s="251"/>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1"/>
      <c r="AF33" s="251"/>
      <c r="AG33" s="251"/>
      <c r="AH33" s="251"/>
      <c r="AI33" s="251"/>
      <c r="AJ33" s="251"/>
      <c r="AK33" s="1126" t="s">
        <v>534</v>
      </c>
      <c r="AL33" s="1127"/>
      <c r="AM33" s="1127"/>
      <c r="AN33" s="1128"/>
      <c r="AO33" s="301" t="s">
        <v>519</v>
      </c>
      <c r="AP33" s="301" t="s">
        <v>519</v>
      </c>
      <c r="AQ33" s="302" t="s">
        <v>519</v>
      </c>
      <c r="AR33" s="303" t="s">
        <v>519</v>
      </c>
    </row>
    <row r="34" spans="1:46" ht="27" customHeight="1" x14ac:dyDescent="0.15">
      <c r="A34" s="255"/>
      <c r="B34" s="251"/>
      <c r="C34" s="251"/>
      <c r="D34" s="251"/>
      <c r="E34" s="251"/>
      <c r="F34" s="251"/>
      <c r="G34" s="251"/>
      <c r="H34" s="251"/>
      <c r="I34" s="251"/>
      <c r="J34" s="251"/>
      <c r="K34" s="251"/>
      <c r="L34" s="251"/>
      <c r="M34" s="251"/>
      <c r="N34" s="251"/>
      <c r="O34" s="251"/>
      <c r="P34" s="251"/>
      <c r="Q34" s="251"/>
      <c r="R34" s="251"/>
      <c r="S34" s="251"/>
      <c r="T34" s="251"/>
      <c r="U34" s="251"/>
      <c r="V34" s="251"/>
      <c r="W34" s="251"/>
      <c r="X34" s="251"/>
      <c r="Y34" s="251"/>
      <c r="Z34" s="251"/>
      <c r="AA34" s="251"/>
      <c r="AB34" s="251"/>
      <c r="AC34" s="251"/>
      <c r="AD34" s="251"/>
      <c r="AE34" s="251"/>
      <c r="AF34" s="251"/>
      <c r="AG34" s="251"/>
      <c r="AH34" s="251"/>
      <c r="AI34" s="251"/>
      <c r="AJ34" s="251"/>
      <c r="AK34" s="1126" t="s">
        <v>535</v>
      </c>
      <c r="AL34" s="1127"/>
      <c r="AM34" s="1127"/>
      <c r="AN34" s="1128"/>
      <c r="AO34" s="301" t="s">
        <v>519</v>
      </c>
      <c r="AP34" s="301" t="s">
        <v>519</v>
      </c>
      <c r="AQ34" s="302" t="s">
        <v>519</v>
      </c>
      <c r="AR34" s="303" t="s">
        <v>519</v>
      </c>
    </row>
    <row r="35" spans="1:46" ht="27" customHeight="1" x14ac:dyDescent="0.15">
      <c r="A35" s="255"/>
      <c r="B35" s="251"/>
      <c r="C35" s="251"/>
      <c r="D35" s="251"/>
      <c r="E35" s="251"/>
      <c r="F35" s="251"/>
      <c r="G35" s="251"/>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1"/>
      <c r="AJ35" s="251"/>
      <c r="AK35" s="1126" t="s">
        <v>536</v>
      </c>
      <c r="AL35" s="1127"/>
      <c r="AM35" s="1127"/>
      <c r="AN35" s="1128"/>
      <c r="AO35" s="301">
        <v>254537</v>
      </c>
      <c r="AP35" s="301">
        <v>59291</v>
      </c>
      <c r="AQ35" s="302">
        <v>31148</v>
      </c>
      <c r="AR35" s="303">
        <v>90.4</v>
      </c>
    </row>
    <row r="36" spans="1:46" ht="27" customHeight="1" x14ac:dyDescent="0.15">
      <c r="A36" s="255"/>
      <c r="B36" s="251"/>
      <c r="C36" s="251"/>
      <c r="D36" s="251"/>
      <c r="E36" s="251"/>
      <c r="F36" s="251"/>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1126" t="s">
        <v>537</v>
      </c>
      <c r="AL36" s="1127"/>
      <c r="AM36" s="1127"/>
      <c r="AN36" s="1128"/>
      <c r="AO36" s="301">
        <v>10723</v>
      </c>
      <c r="AP36" s="301">
        <v>2498</v>
      </c>
      <c r="AQ36" s="302">
        <v>2793</v>
      </c>
      <c r="AR36" s="303">
        <v>-10.6</v>
      </c>
    </row>
    <row r="37" spans="1:46" ht="13.5" customHeight="1" x14ac:dyDescent="0.15">
      <c r="A37" s="255"/>
      <c r="B37" s="251"/>
      <c r="C37" s="251"/>
      <c r="D37" s="251"/>
      <c r="E37" s="251"/>
      <c r="F37" s="251"/>
      <c r="G37" s="251"/>
      <c r="H37" s="251"/>
      <c r="I37" s="251"/>
      <c r="J37" s="251"/>
      <c r="K37" s="251"/>
      <c r="L37" s="251"/>
      <c r="M37" s="251"/>
      <c r="N37" s="251"/>
      <c r="O37" s="251"/>
      <c r="P37" s="251"/>
      <c r="Q37" s="251"/>
      <c r="R37" s="251"/>
      <c r="S37" s="251"/>
      <c r="T37" s="251"/>
      <c r="U37" s="251"/>
      <c r="V37" s="251"/>
      <c r="W37" s="251"/>
      <c r="X37" s="251"/>
      <c r="Y37" s="251"/>
      <c r="Z37" s="251"/>
      <c r="AA37" s="251"/>
      <c r="AB37" s="251"/>
      <c r="AC37" s="251"/>
      <c r="AD37" s="251"/>
      <c r="AE37" s="251"/>
      <c r="AF37" s="251"/>
      <c r="AG37" s="251"/>
      <c r="AH37" s="251"/>
      <c r="AI37" s="251"/>
      <c r="AJ37" s="251"/>
      <c r="AK37" s="1126" t="s">
        <v>538</v>
      </c>
      <c r="AL37" s="1127"/>
      <c r="AM37" s="1127"/>
      <c r="AN37" s="1128"/>
      <c r="AO37" s="301" t="s">
        <v>519</v>
      </c>
      <c r="AP37" s="301" t="s">
        <v>519</v>
      </c>
      <c r="AQ37" s="302">
        <v>608</v>
      </c>
      <c r="AR37" s="303" t="s">
        <v>519</v>
      </c>
    </row>
    <row r="38" spans="1:46" ht="27" customHeight="1" x14ac:dyDescent="0.15">
      <c r="A38" s="255"/>
      <c r="B38" s="251"/>
      <c r="C38" s="251"/>
      <c r="D38" s="251"/>
      <c r="E38" s="251"/>
      <c r="F38" s="251"/>
      <c r="G38" s="251"/>
      <c r="H38" s="251"/>
      <c r="I38" s="251"/>
      <c r="J38" s="251"/>
      <c r="K38" s="251"/>
      <c r="L38" s="251"/>
      <c r="M38" s="251"/>
      <c r="N38" s="251"/>
      <c r="O38" s="251"/>
      <c r="P38" s="251"/>
      <c r="Q38" s="251"/>
      <c r="R38" s="251"/>
      <c r="S38" s="251"/>
      <c r="T38" s="251"/>
      <c r="U38" s="251"/>
      <c r="V38" s="251"/>
      <c r="W38" s="251"/>
      <c r="X38" s="251"/>
      <c r="Y38" s="251"/>
      <c r="Z38" s="251"/>
      <c r="AA38" s="251"/>
      <c r="AB38" s="251"/>
      <c r="AC38" s="251"/>
      <c r="AD38" s="251"/>
      <c r="AE38" s="251"/>
      <c r="AF38" s="251"/>
      <c r="AG38" s="251"/>
      <c r="AH38" s="251"/>
      <c r="AI38" s="251"/>
      <c r="AJ38" s="251"/>
      <c r="AK38" s="1129" t="s">
        <v>539</v>
      </c>
      <c r="AL38" s="1130"/>
      <c r="AM38" s="1130"/>
      <c r="AN38" s="1131"/>
      <c r="AO38" s="304" t="s">
        <v>519</v>
      </c>
      <c r="AP38" s="304" t="s">
        <v>519</v>
      </c>
      <c r="AQ38" s="305">
        <v>12</v>
      </c>
      <c r="AR38" s="293" t="s">
        <v>519</v>
      </c>
      <c r="AS38" s="300"/>
    </row>
    <row r="39" spans="1:46" x14ac:dyDescent="0.15">
      <c r="A39" s="255"/>
      <c r="B39" s="251"/>
      <c r="C39" s="251"/>
      <c r="D39" s="251"/>
      <c r="E39" s="251"/>
      <c r="F39" s="251"/>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1"/>
      <c r="AI39" s="251"/>
      <c r="AJ39" s="251"/>
      <c r="AK39" s="1129" t="s">
        <v>540</v>
      </c>
      <c r="AL39" s="1130"/>
      <c r="AM39" s="1130"/>
      <c r="AN39" s="1131"/>
      <c r="AO39" s="301">
        <v>-1856</v>
      </c>
      <c r="AP39" s="301">
        <v>-432</v>
      </c>
      <c r="AQ39" s="302">
        <v>-2283</v>
      </c>
      <c r="AR39" s="303">
        <v>-81.099999999999994</v>
      </c>
      <c r="AS39" s="300"/>
    </row>
    <row r="40" spans="1:46" ht="27" customHeight="1" x14ac:dyDescent="0.15">
      <c r="A40" s="255"/>
      <c r="B40" s="251"/>
      <c r="C40" s="251"/>
      <c r="D40" s="251"/>
      <c r="E40" s="251"/>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1"/>
      <c r="AI40" s="251"/>
      <c r="AJ40" s="251"/>
      <c r="AK40" s="1126" t="s">
        <v>541</v>
      </c>
      <c r="AL40" s="1127"/>
      <c r="AM40" s="1127"/>
      <c r="AN40" s="1128"/>
      <c r="AO40" s="301">
        <v>-302009</v>
      </c>
      <c r="AP40" s="301">
        <v>-70349</v>
      </c>
      <c r="AQ40" s="302">
        <v>-109335</v>
      </c>
      <c r="AR40" s="303">
        <v>-35.700000000000003</v>
      </c>
      <c r="AS40" s="300"/>
    </row>
    <row r="41" spans="1:46" x14ac:dyDescent="0.15">
      <c r="A41" s="255"/>
      <c r="B41" s="251"/>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1132" t="s">
        <v>299</v>
      </c>
      <c r="AL41" s="1133"/>
      <c r="AM41" s="1133"/>
      <c r="AN41" s="1134"/>
      <c r="AO41" s="301">
        <v>149890</v>
      </c>
      <c r="AP41" s="301">
        <v>34915</v>
      </c>
      <c r="AQ41" s="302">
        <v>36494</v>
      </c>
      <c r="AR41" s="303">
        <v>-4.3</v>
      </c>
      <c r="AS41" s="300"/>
    </row>
    <row r="42" spans="1:46" x14ac:dyDescent="0.15">
      <c r="A42" s="255"/>
      <c r="B42" s="251"/>
      <c r="C42" s="251"/>
      <c r="D42" s="251"/>
      <c r="E42" s="251"/>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c r="AH42" s="251"/>
      <c r="AI42" s="251"/>
      <c r="AJ42" s="251"/>
      <c r="AK42" s="306" t="s">
        <v>542</v>
      </c>
      <c r="AL42" s="251"/>
      <c r="AM42" s="251"/>
      <c r="AN42" s="251"/>
      <c r="AO42" s="251"/>
      <c r="AP42" s="251"/>
      <c r="AQ42" s="277"/>
      <c r="AR42" s="277"/>
      <c r="AS42" s="300"/>
    </row>
    <row r="43" spans="1:46" x14ac:dyDescent="0.15">
      <c r="A43" s="255"/>
      <c r="B43" s="251"/>
      <c r="C43" s="251"/>
      <c r="D43" s="251"/>
      <c r="E43" s="251"/>
      <c r="F43" s="251"/>
      <c r="G43" s="251"/>
      <c r="H43" s="251"/>
      <c r="I43" s="251"/>
      <c r="J43" s="251"/>
      <c r="K43" s="251"/>
      <c r="L43" s="251"/>
      <c r="M43" s="251"/>
      <c r="N43" s="251"/>
      <c r="O43" s="251"/>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307"/>
      <c r="AQ43" s="277"/>
      <c r="AR43" s="251"/>
      <c r="AS43" s="300"/>
    </row>
    <row r="44" spans="1:46" x14ac:dyDescent="0.15">
      <c r="A44" s="255"/>
      <c r="B44" s="251"/>
      <c r="C44" s="251"/>
      <c r="D44" s="251"/>
      <c r="E44" s="251"/>
      <c r="F44" s="251"/>
      <c r="G44" s="251"/>
      <c r="H44" s="251"/>
      <c r="I44" s="251"/>
      <c r="J44" s="251"/>
      <c r="K44" s="251"/>
      <c r="L44" s="251"/>
      <c r="M44" s="251"/>
      <c r="N44" s="251"/>
      <c r="O44" s="251"/>
      <c r="P44" s="251"/>
      <c r="Q44" s="251"/>
      <c r="R44" s="251"/>
      <c r="S44" s="251"/>
      <c r="T44" s="251"/>
      <c r="U44" s="251"/>
      <c r="V44" s="251"/>
      <c r="W44" s="251"/>
      <c r="X44" s="251"/>
      <c r="Y44" s="251"/>
      <c r="Z44" s="251"/>
      <c r="AA44" s="251"/>
      <c r="AB44" s="251"/>
      <c r="AC44" s="251"/>
      <c r="AD44" s="251"/>
      <c r="AE44" s="251"/>
      <c r="AF44" s="251"/>
      <c r="AG44" s="251"/>
      <c r="AH44" s="251"/>
      <c r="AI44" s="251"/>
      <c r="AJ44" s="251"/>
      <c r="AK44" s="251"/>
      <c r="AL44" s="251"/>
      <c r="AM44" s="251"/>
      <c r="AN44" s="251"/>
      <c r="AO44" s="251"/>
      <c r="AP44" s="251"/>
      <c r="AQ44" s="277"/>
      <c r="AR44" s="251"/>
    </row>
    <row r="45" spans="1:46" x14ac:dyDescent="0.15">
      <c r="A45" s="253"/>
      <c r="B45" s="253"/>
      <c r="C45" s="253"/>
      <c r="D45" s="253"/>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3"/>
      <c r="AM45" s="253"/>
      <c r="AN45" s="253"/>
      <c r="AO45" s="253"/>
      <c r="AP45" s="253"/>
      <c r="AQ45" s="308"/>
      <c r="AR45" s="253"/>
      <c r="AS45" s="253"/>
      <c r="AT45" s="251"/>
    </row>
    <row r="46" spans="1:46" x14ac:dyDescent="0.15">
      <c r="A46" s="309"/>
      <c r="B46" s="309"/>
      <c r="C46" s="309"/>
      <c r="D46" s="309"/>
      <c r="E46" s="309"/>
      <c r="F46" s="309"/>
      <c r="G46" s="309"/>
      <c r="H46" s="309"/>
      <c r="I46" s="309"/>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09"/>
      <c r="AJ46" s="309"/>
      <c r="AK46" s="309"/>
      <c r="AL46" s="309"/>
      <c r="AM46" s="309"/>
      <c r="AN46" s="309"/>
      <c r="AO46" s="309"/>
      <c r="AP46" s="309"/>
      <c r="AQ46" s="309"/>
      <c r="AR46" s="309"/>
      <c r="AS46" s="309"/>
      <c r="AT46" s="251"/>
    </row>
    <row r="47" spans="1:46" ht="17.25" customHeight="1" x14ac:dyDescent="0.15">
      <c r="A47" s="310" t="s">
        <v>543</v>
      </c>
      <c r="B47" s="251"/>
      <c r="C47" s="251"/>
      <c r="D47" s="251"/>
      <c r="E47" s="251"/>
      <c r="F47" s="251"/>
      <c r="G47" s="251"/>
      <c r="H47" s="251"/>
      <c r="I47" s="251"/>
      <c r="J47" s="251"/>
      <c r="K47" s="251"/>
      <c r="L47" s="251"/>
      <c r="M47" s="251"/>
      <c r="N47" s="251"/>
      <c r="O47" s="251"/>
      <c r="P47" s="251"/>
      <c r="Q47" s="251"/>
      <c r="R47" s="251"/>
      <c r="S47" s="251"/>
      <c r="T47" s="251"/>
      <c r="U47" s="251"/>
      <c r="V47" s="251"/>
      <c r="W47" s="251"/>
      <c r="X47" s="251"/>
      <c r="Y47" s="251"/>
      <c r="Z47" s="251"/>
      <c r="AA47" s="251"/>
      <c r="AB47" s="251"/>
      <c r="AC47" s="251"/>
      <c r="AD47" s="251"/>
      <c r="AE47" s="251"/>
      <c r="AF47" s="251"/>
      <c r="AG47" s="251"/>
      <c r="AH47" s="251"/>
      <c r="AI47" s="251"/>
      <c r="AJ47" s="251"/>
      <c r="AK47" s="251"/>
      <c r="AL47" s="251"/>
      <c r="AM47" s="251"/>
      <c r="AN47" s="251"/>
      <c r="AO47" s="251"/>
      <c r="AP47" s="251"/>
      <c r="AQ47" s="251"/>
      <c r="AR47" s="251"/>
    </row>
    <row r="48" spans="1:46" x14ac:dyDescent="0.15">
      <c r="A48" s="255"/>
      <c r="B48" s="251"/>
      <c r="C48" s="251"/>
      <c r="D48" s="251"/>
      <c r="E48" s="251"/>
      <c r="F48" s="251"/>
      <c r="G48" s="251"/>
      <c r="H48" s="251"/>
      <c r="I48" s="251"/>
      <c r="J48" s="251"/>
      <c r="K48" s="251"/>
      <c r="L48" s="251"/>
      <c r="M48" s="251"/>
      <c r="N48" s="251"/>
      <c r="O48" s="251"/>
      <c r="P48" s="251"/>
      <c r="Q48" s="251"/>
      <c r="R48" s="251"/>
      <c r="S48" s="251"/>
      <c r="T48" s="251"/>
      <c r="U48" s="251"/>
      <c r="V48" s="251"/>
      <c r="W48" s="251"/>
      <c r="X48" s="251"/>
      <c r="Y48" s="251"/>
      <c r="Z48" s="251"/>
      <c r="AA48" s="251"/>
      <c r="AB48" s="251"/>
      <c r="AC48" s="251"/>
      <c r="AD48" s="251"/>
      <c r="AE48" s="251"/>
      <c r="AF48" s="251"/>
      <c r="AG48" s="251"/>
      <c r="AH48" s="251"/>
      <c r="AI48" s="251"/>
      <c r="AJ48" s="251"/>
      <c r="AK48" s="311" t="s">
        <v>544</v>
      </c>
      <c r="AL48" s="311"/>
      <c r="AM48" s="311"/>
      <c r="AN48" s="311"/>
      <c r="AO48" s="311"/>
      <c r="AP48" s="311"/>
      <c r="AQ48" s="312"/>
      <c r="AR48" s="311"/>
    </row>
    <row r="49" spans="1:44" ht="13.5" customHeight="1" x14ac:dyDescent="0.15">
      <c r="A49" s="255"/>
      <c r="B49" s="251"/>
      <c r="C49" s="251"/>
      <c r="D49" s="251"/>
      <c r="E49" s="251"/>
      <c r="F49" s="251"/>
      <c r="G49" s="251"/>
      <c r="H49" s="251"/>
      <c r="I49" s="251"/>
      <c r="J49" s="251"/>
      <c r="K49" s="251"/>
      <c r="L49" s="251"/>
      <c r="M49" s="251"/>
      <c r="N49" s="251"/>
      <c r="O49" s="251"/>
      <c r="P49" s="251"/>
      <c r="Q49" s="251"/>
      <c r="R49" s="251"/>
      <c r="S49" s="251"/>
      <c r="T49" s="251"/>
      <c r="U49" s="251"/>
      <c r="V49" s="251"/>
      <c r="W49" s="251"/>
      <c r="X49" s="251"/>
      <c r="Y49" s="251"/>
      <c r="Z49" s="251"/>
      <c r="AA49" s="251"/>
      <c r="AB49" s="251"/>
      <c r="AC49" s="251"/>
      <c r="AD49" s="251"/>
      <c r="AE49" s="251"/>
      <c r="AF49" s="251"/>
      <c r="AG49" s="251"/>
      <c r="AH49" s="251"/>
      <c r="AI49" s="251"/>
      <c r="AJ49" s="251"/>
      <c r="AK49" s="313"/>
      <c r="AL49" s="314"/>
      <c r="AM49" s="1121" t="s">
        <v>511</v>
      </c>
      <c r="AN49" s="1123" t="s">
        <v>545</v>
      </c>
      <c r="AO49" s="1124"/>
      <c r="AP49" s="1124"/>
      <c r="AQ49" s="1124"/>
      <c r="AR49" s="1125"/>
    </row>
    <row r="50" spans="1:44" x14ac:dyDescent="0.15">
      <c r="A50" s="255"/>
      <c r="B50" s="251"/>
      <c r="C50" s="251"/>
      <c r="D50" s="251"/>
      <c r="E50" s="251"/>
      <c r="F50" s="251"/>
      <c r="G50" s="251"/>
      <c r="H50" s="251"/>
      <c r="I50" s="251"/>
      <c r="J50" s="251"/>
      <c r="K50" s="251"/>
      <c r="L50" s="251"/>
      <c r="M50" s="251"/>
      <c r="N50" s="251"/>
      <c r="O50" s="251"/>
      <c r="P50" s="251"/>
      <c r="Q50" s="251"/>
      <c r="R50" s="251"/>
      <c r="S50" s="251"/>
      <c r="T50" s="251"/>
      <c r="U50" s="251"/>
      <c r="V50" s="251"/>
      <c r="W50" s="251"/>
      <c r="X50" s="251"/>
      <c r="Y50" s="251"/>
      <c r="Z50" s="251"/>
      <c r="AA50" s="251"/>
      <c r="AB50" s="251"/>
      <c r="AC50" s="251"/>
      <c r="AD50" s="251"/>
      <c r="AE50" s="251"/>
      <c r="AF50" s="251"/>
      <c r="AG50" s="251"/>
      <c r="AH50" s="251"/>
      <c r="AI50" s="251"/>
      <c r="AJ50" s="251"/>
      <c r="AK50" s="315"/>
      <c r="AL50" s="316"/>
      <c r="AM50" s="1122"/>
      <c r="AN50" s="317" t="s">
        <v>546</v>
      </c>
      <c r="AO50" s="318" t="s">
        <v>547</v>
      </c>
      <c r="AP50" s="319" t="s">
        <v>548</v>
      </c>
      <c r="AQ50" s="320" t="s">
        <v>549</v>
      </c>
      <c r="AR50" s="321" t="s">
        <v>550</v>
      </c>
    </row>
    <row r="51" spans="1:44" x14ac:dyDescent="0.15">
      <c r="A51" s="255"/>
      <c r="B51" s="251"/>
      <c r="C51" s="251"/>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313" t="s">
        <v>551</v>
      </c>
      <c r="AL51" s="314"/>
      <c r="AM51" s="322">
        <v>602363</v>
      </c>
      <c r="AN51" s="323">
        <v>135637</v>
      </c>
      <c r="AO51" s="324">
        <v>13.8</v>
      </c>
      <c r="AP51" s="325">
        <v>267911</v>
      </c>
      <c r="AQ51" s="326">
        <v>12.6</v>
      </c>
      <c r="AR51" s="327">
        <v>1.2</v>
      </c>
    </row>
    <row r="52" spans="1:44" x14ac:dyDescent="0.15">
      <c r="A52" s="255"/>
      <c r="B52" s="251"/>
      <c r="C52" s="251"/>
      <c r="D52" s="251"/>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c r="AE52" s="251"/>
      <c r="AF52" s="251"/>
      <c r="AG52" s="251"/>
      <c r="AH52" s="251"/>
      <c r="AI52" s="251"/>
      <c r="AJ52" s="251"/>
      <c r="AK52" s="328"/>
      <c r="AL52" s="329" t="s">
        <v>552</v>
      </c>
      <c r="AM52" s="330">
        <v>170542</v>
      </c>
      <c r="AN52" s="331">
        <v>38402</v>
      </c>
      <c r="AO52" s="332">
        <v>-1.3</v>
      </c>
      <c r="AP52" s="333">
        <v>106425</v>
      </c>
      <c r="AQ52" s="334">
        <v>-3.6</v>
      </c>
      <c r="AR52" s="335">
        <v>2.2999999999999998</v>
      </c>
    </row>
    <row r="53" spans="1:44" x14ac:dyDescent="0.15">
      <c r="A53" s="255"/>
      <c r="B53" s="251"/>
      <c r="C53" s="251"/>
      <c r="D53" s="251"/>
      <c r="E53" s="251"/>
      <c r="F53" s="251"/>
      <c r="G53" s="251"/>
      <c r="H53" s="251"/>
      <c r="I53" s="251"/>
      <c r="J53" s="251"/>
      <c r="K53" s="251"/>
      <c r="L53" s="251"/>
      <c r="M53" s="251"/>
      <c r="N53" s="251"/>
      <c r="O53" s="251"/>
      <c r="P53" s="251"/>
      <c r="Q53" s="251"/>
      <c r="R53" s="251"/>
      <c r="S53" s="251"/>
      <c r="T53" s="251"/>
      <c r="U53" s="251"/>
      <c r="V53" s="251"/>
      <c r="W53" s="251"/>
      <c r="X53" s="251"/>
      <c r="Y53" s="251"/>
      <c r="Z53" s="251"/>
      <c r="AA53" s="251"/>
      <c r="AB53" s="251"/>
      <c r="AC53" s="251"/>
      <c r="AD53" s="251"/>
      <c r="AE53" s="251"/>
      <c r="AF53" s="251"/>
      <c r="AG53" s="251"/>
      <c r="AH53" s="251"/>
      <c r="AI53" s="251"/>
      <c r="AJ53" s="251"/>
      <c r="AK53" s="313" t="s">
        <v>553</v>
      </c>
      <c r="AL53" s="314"/>
      <c r="AM53" s="322">
        <v>128430</v>
      </c>
      <c r="AN53" s="323">
        <v>29202</v>
      </c>
      <c r="AO53" s="324">
        <v>-78.5</v>
      </c>
      <c r="AP53" s="325">
        <v>228215</v>
      </c>
      <c r="AQ53" s="326">
        <v>-14.8</v>
      </c>
      <c r="AR53" s="327">
        <v>-63.7</v>
      </c>
    </row>
    <row r="54" spans="1:44" x14ac:dyDescent="0.15">
      <c r="A54" s="255"/>
      <c r="B54" s="251"/>
      <c r="C54" s="251"/>
      <c r="D54" s="251"/>
      <c r="E54" s="251"/>
      <c r="F54" s="251"/>
      <c r="G54" s="251"/>
      <c r="H54" s="251"/>
      <c r="I54" s="251"/>
      <c r="J54" s="251"/>
      <c r="K54" s="251"/>
      <c r="L54" s="251"/>
      <c r="M54" s="251"/>
      <c r="N54" s="251"/>
      <c r="O54" s="251"/>
      <c r="P54" s="251"/>
      <c r="Q54" s="251"/>
      <c r="R54" s="251"/>
      <c r="S54" s="251"/>
      <c r="T54" s="251"/>
      <c r="U54" s="251"/>
      <c r="V54" s="251"/>
      <c r="W54" s="251"/>
      <c r="X54" s="251"/>
      <c r="Y54" s="251"/>
      <c r="Z54" s="251"/>
      <c r="AA54" s="251"/>
      <c r="AB54" s="251"/>
      <c r="AC54" s="251"/>
      <c r="AD54" s="251"/>
      <c r="AE54" s="251"/>
      <c r="AF54" s="251"/>
      <c r="AG54" s="251"/>
      <c r="AH54" s="251"/>
      <c r="AI54" s="251"/>
      <c r="AJ54" s="251"/>
      <c r="AK54" s="328"/>
      <c r="AL54" s="329" t="s">
        <v>552</v>
      </c>
      <c r="AM54" s="330">
        <v>98077</v>
      </c>
      <c r="AN54" s="331">
        <v>22300</v>
      </c>
      <c r="AO54" s="332">
        <v>-41.9</v>
      </c>
      <c r="AP54" s="333">
        <v>117571</v>
      </c>
      <c r="AQ54" s="334">
        <v>10.5</v>
      </c>
      <c r="AR54" s="335">
        <v>-52.4</v>
      </c>
    </row>
    <row r="55" spans="1:44" x14ac:dyDescent="0.15">
      <c r="A55" s="255"/>
      <c r="B55" s="251"/>
      <c r="C55" s="251"/>
      <c r="D55" s="251"/>
      <c r="E55" s="251"/>
      <c r="F55" s="251"/>
      <c r="G55" s="251"/>
      <c r="H55" s="251"/>
      <c r="I55" s="251"/>
      <c r="J55" s="251"/>
      <c r="K55" s="251"/>
      <c r="L55" s="251"/>
      <c r="M55" s="251"/>
      <c r="N55" s="251"/>
      <c r="O55" s="251"/>
      <c r="P55" s="251"/>
      <c r="Q55" s="251"/>
      <c r="R55" s="251"/>
      <c r="S55" s="251"/>
      <c r="T55" s="251"/>
      <c r="U55" s="251"/>
      <c r="V55" s="251"/>
      <c r="W55" s="251"/>
      <c r="X55" s="251"/>
      <c r="Y55" s="251"/>
      <c r="Z55" s="251"/>
      <c r="AA55" s="251"/>
      <c r="AB55" s="251"/>
      <c r="AC55" s="251"/>
      <c r="AD55" s="251"/>
      <c r="AE55" s="251"/>
      <c r="AF55" s="251"/>
      <c r="AG55" s="251"/>
      <c r="AH55" s="251"/>
      <c r="AI55" s="251"/>
      <c r="AJ55" s="251"/>
      <c r="AK55" s="313" t="s">
        <v>554</v>
      </c>
      <c r="AL55" s="314"/>
      <c r="AM55" s="322">
        <v>343247</v>
      </c>
      <c r="AN55" s="323">
        <v>78889</v>
      </c>
      <c r="AO55" s="324">
        <v>170.1</v>
      </c>
      <c r="AP55" s="325">
        <v>264232</v>
      </c>
      <c r="AQ55" s="326">
        <v>15.8</v>
      </c>
      <c r="AR55" s="327">
        <v>154.30000000000001</v>
      </c>
    </row>
    <row r="56" spans="1:44" x14ac:dyDescent="0.15">
      <c r="A56" s="255"/>
      <c r="B56" s="251"/>
      <c r="C56" s="251"/>
      <c r="D56" s="251"/>
      <c r="E56" s="251"/>
      <c r="F56" s="251"/>
      <c r="G56" s="251"/>
      <c r="H56" s="251"/>
      <c r="I56" s="251"/>
      <c r="J56" s="251"/>
      <c r="K56" s="251"/>
      <c r="L56" s="251"/>
      <c r="M56" s="251"/>
      <c r="N56" s="251"/>
      <c r="O56" s="251"/>
      <c r="P56" s="251"/>
      <c r="Q56" s="251"/>
      <c r="R56" s="251"/>
      <c r="S56" s="251"/>
      <c r="T56" s="251"/>
      <c r="U56" s="251"/>
      <c r="V56" s="251"/>
      <c r="W56" s="251"/>
      <c r="X56" s="251"/>
      <c r="Y56" s="251"/>
      <c r="Z56" s="251"/>
      <c r="AA56" s="251"/>
      <c r="AB56" s="251"/>
      <c r="AC56" s="251"/>
      <c r="AD56" s="251"/>
      <c r="AE56" s="251"/>
      <c r="AF56" s="251"/>
      <c r="AG56" s="251"/>
      <c r="AH56" s="251"/>
      <c r="AI56" s="251"/>
      <c r="AJ56" s="251"/>
      <c r="AK56" s="328"/>
      <c r="AL56" s="329" t="s">
        <v>552</v>
      </c>
      <c r="AM56" s="330">
        <v>74468</v>
      </c>
      <c r="AN56" s="331">
        <v>17115</v>
      </c>
      <c r="AO56" s="332">
        <v>-23.3</v>
      </c>
      <c r="AP56" s="333">
        <v>133959</v>
      </c>
      <c r="AQ56" s="334">
        <v>13.9</v>
      </c>
      <c r="AR56" s="335">
        <v>-37.200000000000003</v>
      </c>
    </row>
    <row r="57" spans="1:44" x14ac:dyDescent="0.15">
      <c r="A57" s="255"/>
      <c r="B57" s="251"/>
      <c r="C57" s="251"/>
      <c r="D57" s="251"/>
      <c r="E57" s="251"/>
      <c r="F57" s="251"/>
      <c r="G57" s="251"/>
      <c r="H57" s="251"/>
      <c r="I57" s="251"/>
      <c r="J57" s="251"/>
      <c r="K57" s="251"/>
      <c r="L57" s="251"/>
      <c r="M57" s="251"/>
      <c r="N57" s="251"/>
      <c r="O57" s="251"/>
      <c r="P57" s="251"/>
      <c r="Q57" s="251"/>
      <c r="R57" s="251"/>
      <c r="S57" s="251"/>
      <c r="T57" s="251"/>
      <c r="U57" s="251"/>
      <c r="V57" s="251"/>
      <c r="W57" s="251"/>
      <c r="X57" s="251"/>
      <c r="Y57" s="251"/>
      <c r="Z57" s="251"/>
      <c r="AA57" s="251"/>
      <c r="AB57" s="251"/>
      <c r="AC57" s="251"/>
      <c r="AD57" s="251"/>
      <c r="AE57" s="251"/>
      <c r="AF57" s="251"/>
      <c r="AG57" s="251"/>
      <c r="AH57" s="251"/>
      <c r="AI57" s="251"/>
      <c r="AJ57" s="251"/>
      <c r="AK57" s="313" t="s">
        <v>555</v>
      </c>
      <c r="AL57" s="314"/>
      <c r="AM57" s="322">
        <v>240145</v>
      </c>
      <c r="AN57" s="323">
        <v>55422</v>
      </c>
      <c r="AO57" s="324">
        <v>-29.7</v>
      </c>
      <c r="AP57" s="325">
        <v>263613</v>
      </c>
      <c r="AQ57" s="326">
        <v>-0.2</v>
      </c>
      <c r="AR57" s="327">
        <v>-29.5</v>
      </c>
    </row>
    <row r="58" spans="1:44" x14ac:dyDescent="0.15">
      <c r="A58" s="255"/>
      <c r="B58" s="251"/>
      <c r="C58" s="251"/>
      <c r="D58" s="251"/>
      <c r="E58" s="251"/>
      <c r="F58" s="251"/>
      <c r="G58" s="251"/>
      <c r="H58" s="251"/>
      <c r="I58" s="251"/>
      <c r="J58" s="251"/>
      <c r="K58" s="251"/>
      <c r="L58" s="251"/>
      <c r="M58" s="251"/>
      <c r="N58" s="251"/>
      <c r="O58" s="251"/>
      <c r="P58" s="251"/>
      <c r="Q58" s="251"/>
      <c r="R58" s="251"/>
      <c r="S58" s="251"/>
      <c r="T58" s="251"/>
      <c r="U58" s="251"/>
      <c r="V58" s="251"/>
      <c r="W58" s="251"/>
      <c r="X58" s="251"/>
      <c r="Y58" s="251"/>
      <c r="Z58" s="251"/>
      <c r="AA58" s="251"/>
      <c r="AB58" s="251"/>
      <c r="AC58" s="251"/>
      <c r="AD58" s="251"/>
      <c r="AE58" s="251"/>
      <c r="AF58" s="251"/>
      <c r="AG58" s="251"/>
      <c r="AH58" s="251"/>
      <c r="AI58" s="251"/>
      <c r="AJ58" s="251"/>
      <c r="AK58" s="328"/>
      <c r="AL58" s="329" t="s">
        <v>552</v>
      </c>
      <c r="AM58" s="330">
        <v>228080</v>
      </c>
      <c r="AN58" s="331">
        <v>52638</v>
      </c>
      <c r="AO58" s="332">
        <v>207.6</v>
      </c>
      <c r="AP58" s="333">
        <v>128823</v>
      </c>
      <c r="AQ58" s="334">
        <v>-3.8</v>
      </c>
      <c r="AR58" s="335">
        <v>211.4</v>
      </c>
    </row>
    <row r="59" spans="1:44" x14ac:dyDescent="0.15">
      <c r="A59" s="255"/>
      <c r="B59" s="251"/>
      <c r="C59" s="251"/>
      <c r="D59" s="251"/>
      <c r="E59" s="251"/>
      <c r="F59" s="251"/>
      <c r="G59" s="251"/>
      <c r="H59" s="251"/>
      <c r="I59" s="251"/>
      <c r="J59" s="251"/>
      <c r="K59" s="251"/>
      <c r="L59" s="251"/>
      <c r="M59" s="251"/>
      <c r="N59" s="251"/>
      <c r="O59" s="251"/>
      <c r="P59" s="251"/>
      <c r="Q59" s="251"/>
      <c r="R59" s="251"/>
      <c r="S59" s="251"/>
      <c r="T59" s="251"/>
      <c r="U59" s="251"/>
      <c r="V59" s="251"/>
      <c r="W59" s="251"/>
      <c r="X59" s="251"/>
      <c r="Y59" s="251"/>
      <c r="Z59" s="251"/>
      <c r="AA59" s="251"/>
      <c r="AB59" s="251"/>
      <c r="AC59" s="251"/>
      <c r="AD59" s="251"/>
      <c r="AE59" s="251"/>
      <c r="AF59" s="251"/>
      <c r="AG59" s="251"/>
      <c r="AH59" s="251"/>
      <c r="AI59" s="251"/>
      <c r="AJ59" s="251"/>
      <c r="AK59" s="313" t="s">
        <v>556</v>
      </c>
      <c r="AL59" s="314"/>
      <c r="AM59" s="322">
        <v>151268</v>
      </c>
      <c r="AN59" s="323">
        <v>35236</v>
      </c>
      <c r="AO59" s="324">
        <v>-36.4</v>
      </c>
      <c r="AP59" s="325">
        <v>330026</v>
      </c>
      <c r="AQ59" s="326">
        <v>25.2</v>
      </c>
      <c r="AR59" s="327">
        <v>-61.6</v>
      </c>
    </row>
    <row r="60" spans="1:44" x14ac:dyDescent="0.15">
      <c r="A60" s="255"/>
      <c r="B60" s="251"/>
      <c r="C60" s="251"/>
      <c r="D60" s="251"/>
      <c r="E60" s="251"/>
      <c r="F60" s="251"/>
      <c r="G60" s="251"/>
      <c r="H60" s="251"/>
      <c r="I60" s="251"/>
      <c r="J60" s="251"/>
      <c r="K60" s="251"/>
      <c r="L60" s="251"/>
      <c r="M60" s="251"/>
      <c r="N60" s="251"/>
      <c r="O60" s="251"/>
      <c r="P60" s="251"/>
      <c r="Q60" s="251"/>
      <c r="R60" s="251"/>
      <c r="S60" s="251"/>
      <c r="T60" s="251"/>
      <c r="U60" s="251"/>
      <c r="V60" s="251"/>
      <c r="W60" s="251"/>
      <c r="X60" s="251"/>
      <c r="Y60" s="251"/>
      <c r="Z60" s="251"/>
      <c r="AA60" s="251"/>
      <c r="AB60" s="251"/>
      <c r="AC60" s="251"/>
      <c r="AD60" s="251"/>
      <c r="AE60" s="251"/>
      <c r="AF60" s="251"/>
      <c r="AG60" s="251"/>
      <c r="AH60" s="251"/>
      <c r="AI60" s="251"/>
      <c r="AJ60" s="251"/>
      <c r="AK60" s="328"/>
      <c r="AL60" s="329" t="s">
        <v>552</v>
      </c>
      <c r="AM60" s="330">
        <v>137862</v>
      </c>
      <c r="AN60" s="331">
        <v>32113</v>
      </c>
      <c r="AO60" s="332">
        <v>-39</v>
      </c>
      <c r="AP60" s="333">
        <v>141075</v>
      </c>
      <c r="AQ60" s="334">
        <v>9.5</v>
      </c>
      <c r="AR60" s="335">
        <v>-48.5</v>
      </c>
    </row>
    <row r="61" spans="1:44" x14ac:dyDescent="0.15">
      <c r="A61" s="255"/>
      <c r="B61" s="251"/>
      <c r="C61" s="251"/>
      <c r="D61" s="251"/>
      <c r="E61" s="251"/>
      <c r="F61" s="251"/>
      <c r="G61" s="251"/>
      <c r="H61" s="251"/>
      <c r="I61" s="251"/>
      <c r="J61" s="251"/>
      <c r="K61" s="251"/>
      <c r="L61" s="251"/>
      <c r="M61" s="251"/>
      <c r="N61" s="251"/>
      <c r="O61" s="251"/>
      <c r="P61" s="251"/>
      <c r="Q61" s="251"/>
      <c r="R61" s="251"/>
      <c r="S61" s="251"/>
      <c r="T61" s="251"/>
      <c r="U61" s="251"/>
      <c r="V61" s="251"/>
      <c r="W61" s="251"/>
      <c r="X61" s="251"/>
      <c r="Y61" s="251"/>
      <c r="Z61" s="251"/>
      <c r="AA61" s="251"/>
      <c r="AB61" s="251"/>
      <c r="AC61" s="251"/>
      <c r="AD61" s="251"/>
      <c r="AE61" s="251"/>
      <c r="AF61" s="251"/>
      <c r="AG61" s="251"/>
      <c r="AH61" s="251"/>
      <c r="AI61" s="251"/>
      <c r="AJ61" s="251"/>
      <c r="AK61" s="313" t="s">
        <v>557</v>
      </c>
      <c r="AL61" s="336"/>
      <c r="AM61" s="337">
        <v>293091</v>
      </c>
      <c r="AN61" s="338">
        <v>66877</v>
      </c>
      <c r="AO61" s="339">
        <v>7.9</v>
      </c>
      <c r="AP61" s="340">
        <v>270799</v>
      </c>
      <c r="AQ61" s="341">
        <v>7.7</v>
      </c>
      <c r="AR61" s="327">
        <v>0.2</v>
      </c>
    </row>
    <row r="62" spans="1:44" x14ac:dyDescent="0.15">
      <c r="A62" s="255"/>
      <c r="B62" s="251"/>
      <c r="C62" s="251"/>
      <c r="D62" s="251"/>
      <c r="E62" s="251"/>
      <c r="F62" s="251"/>
      <c r="G62" s="251"/>
      <c r="H62" s="251"/>
      <c r="I62" s="251"/>
      <c r="J62" s="251"/>
      <c r="K62" s="251"/>
      <c r="L62" s="251"/>
      <c r="M62" s="251"/>
      <c r="N62" s="251"/>
      <c r="O62" s="251"/>
      <c r="P62" s="251"/>
      <c r="Q62" s="251"/>
      <c r="R62" s="251"/>
      <c r="S62" s="251"/>
      <c r="T62" s="251"/>
      <c r="U62" s="251"/>
      <c r="V62" s="251"/>
      <c r="W62" s="251"/>
      <c r="X62" s="251"/>
      <c r="Y62" s="251"/>
      <c r="Z62" s="251"/>
      <c r="AA62" s="251"/>
      <c r="AB62" s="251"/>
      <c r="AC62" s="251"/>
      <c r="AD62" s="251"/>
      <c r="AE62" s="251"/>
      <c r="AF62" s="251"/>
      <c r="AG62" s="251"/>
      <c r="AH62" s="251"/>
      <c r="AI62" s="251"/>
      <c r="AJ62" s="251"/>
      <c r="AK62" s="328"/>
      <c r="AL62" s="329" t="s">
        <v>552</v>
      </c>
      <c r="AM62" s="330">
        <v>141806</v>
      </c>
      <c r="AN62" s="331">
        <v>32514</v>
      </c>
      <c r="AO62" s="332">
        <v>20.399999999999999</v>
      </c>
      <c r="AP62" s="333">
        <v>125571</v>
      </c>
      <c r="AQ62" s="334">
        <v>5.3</v>
      </c>
      <c r="AR62" s="335">
        <v>15.1</v>
      </c>
    </row>
    <row r="63" spans="1:44" x14ac:dyDescent="0.15">
      <c r="A63" s="255"/>
      <c r="B63" s="251"/>
      <c r="C63" s="251"/>
      <c r="D63" s="251"/>
      <c r="E63" s="251"/>
      <c r="F63" s="251"/>
      <c r="G63" s="251"/>
      <c r="H63" s="251"/>
      <c r="I63" s="251"/>
      <c r="J63" s="251"/>
      <c r="K63" s="251"/>
      <c r="L63" s="251"/>
      <c r="M63" s="251"/>
      <c r="N63" s="251"/>
      <c r="O63" s="251"/>
      <c r="P63" s="251"/>
      <c r="Q63" s="251"/>
      <c r="R63" s="251"/>
      <c r="S63" s="251"/>
      <c r="T63" s="251"/>
      <c r="U63" s="251"/>
      <c r="V63" s="251"/>
      <c r="W63" s="251"/>
      <c r="X63" s="251"/>
      <c r="Y63" s="251"/>
      <c r="Z63" s="251"/>
      <c r="AA63" s="251"/>
      <c r="AB63" s="251"/>
      <c r="AC63" s="251"/>
      <c r="AD63" s="251"/>
      <c r="AE63" s="251"/>
      <c r="AF63" s="251"/>
      <c r="AG63" s="251"/>
      <c r="AH63" s="251"/>
      <c r="AI63" s="251"/>
      <c r="AJ63" s="251"/>
      <c r="AK63" s="251"/>
      <c r="AL63" s="251"/>
      <c r="AM63" s="251"/>
      <c r="AN63" s="251"/>
      <c r="AO63" s="251"/>
      <c r="AP63" s="251"/>
      <c r="AQ63" s="251"/>
      <c r="AR63" s="251"/>
    </row>
    <row r="64" spans="1:44" x14ac:dyDescent="0.15">
      <c r="A64" s="255"/>
      <c r="B64" s="251"/>
      <c r="C64" s="251"/>
      <c r="D64" s="251"/>
      <c r="E64" s="251"/>
      <c r="F64" s="251"/>
      <c r="G64" s="251"/>
      <c r="H64" s="251"/>
      <c r="I64" s="251"/>
      <c r="J64" s="251"/>
      <c r="K64" s="251"/>
      <c r="L64" s="251"/>
      <c r="M64" s="251"/>
      <c r="N64" s="251"/>
      <c r="O64" s="251"/>
      <c r="P64" s="251"/>
      <c r="Q64" s="251"/>
      <c r="R64" s="251"/>
      <c r="S64" s="251"/>
      <c r="T64" s="251"/>
      <c r="U64" s="251"/>
      <c r="V64" s="251"/>
      <c r="W64" s="251"/>
      <c r="X64" s="251"/>
      <c r="Y64" s="251"/>
      <c r="Z64" s="251"/>
      <c r="AA64" s="251"/>
      <c r="AB64" s="251"/>
      <c r="AC64" s="251"/>
      <c r="AD64" s="251"/>
      <c r="AE64" s="251"/>
      <c r="AF64" s="251"/>
      <c r="AG64" s="251"/>
      <c r="AH64" s="251"/>
      <c r="AI64" s="251"/>
      <c r="AJ64" s="251"/>
      <c r="AK64" s="251"/>
      <c r="AL64" s="251"/>
      <c r="AM64" s="251"/>
      <c r="AN64" s="251"/>
      <c r="AO64" s="251"/>
      <c r="AP64" s="251"/>
      <c r="AQ64" s="251"/>
      <c r="AR64" s="251"/>
    </row>
    <row r="65" spans="1:46" x14ac:dyDescent="0.15">
      <c r="A65" s="255"/>
      <c r="B65" s="251"/>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row>
    <row r="66" spans="1:46" x14ac:dyDescent="0.15">
      <c r="A66" s="342"/>
      <c r="B66" s="309"/>
      <c r="C66" s="309"/>
      <c r="D66" s="309"/>
      <c r="E66" s="309"/>
      <c r="F66" s="309"/>
      <c r="G66" s="309"/>
      <c r="H66" s="309"/>
      <c r="I66" s="309"/>
      <c r="J66" s="309"/>
      <c r="K66" s="309"/>
      <c r="L66" s="309"/>
      <c r="M66" s="309"/>
      <c r="N66" s="309"/>
      <c r="O66" s="309"/>
      <c r="P66" s="309"/>
      <c r="Q66" s="309"/>
      <c r="R66" s="309"/>
      <c r="S66" s="309"/>
      <c r="T66" s="309"/>
      <c r="U66" s="309"/>
      <c r="V66" s="309"/>
      <c r="W66" s="309"/>
      <c r="X66" s="309"/>
      <c r="Y66" s="309"/>
      <c r="Z66" s="309"/>
      <c r="AA66" s="309"/>
      <c r="AB66" s="309"/>
      <c r="AC66" s="309"/>
      <c r="AD66" s="309"/>
      <c r="AE66" s="309"/>
      <c r="AF66" s="309"/>
      <c r="AG66" s="309"/>
      <c r="AH66" s="309"/>
      <c r="AI66" s="309"/>
      <c r="AJ66" s="309"/>
      <c r="AK66" s="309"/>
      <c r="AL66" s="309"/>
      <c r="AM66" s="309"/>
      <c r="AN66" s="309"/>
      <c r="AO66" s="309"/>
      <c r="AP66" s="309"/>
      <c r="AQ66" s="309"/>
      <c r="AR66" s="309"/>
      <c r="AS66" s="343"/>
    </row>
    <row r="67" spans="1:46" ht="13.5" hidden="1" customHeight="1" x14ac:dyDescent="0.15">
      <c r="AK67" s="251"/>
      <c r="AL67" s="251"/>
      <c r="AM67" s="251"/>
      <c r="AN67" s="251"/>
      <c r="AO67" s="251"/>
      <c r="AP67" s="251"/>
      <c r="AQ67" s="251"/>
      <c r="AR67" s="251"/>
      <c r="AS67" s="251"/>
      <c r="AT67" s="251"/>
    </row>
    <row r="68" spans="1:46" ht="13.5" hidden="1" customHeight="1" x14ac:dyDescent="0.15">
      <c r="AK68" s="251"/>
      <c r="AL68" s="251"/>
      <c r="AM68" s="251"/>
      <c r="AN68" s="251"/>
      <c r="AO68" s="251"/>
      <c r="AP68" s="251"/>
      <c r="AQ68" s="251"/>
      <c r="AR68" s="251"/>
    </row>
    <row r="69" spans="1:46" ht="13.5" hidden="1" customHeight="1" x14ac:dyDescent="0.15">
      <c r="AK69" s="251"/>
      <c r="AL69" s="251"/>
      <c r="AM69" s="251"/>
      <c r="AN69" s="251"/>
      <c r="AO69" s="251"/>
      <c r="AP69" s="251"/>
      <c r="AQ69" s="251"/>
      <c r="AR69" s="251"/>
    </row>
    <row r="70" spans="1:46" hidden="1" x14ac:dyDescent="0.15">
      <c r="AK70" s="251"/>
      <c r="AL70" s="251"/>
      <c r="AM70" s="251"/>
      <c r="AN70" s="251"/>
      <c r="AO70" s="251"/>
      <c r="AP70" s="251"/>
      <c r="AQ70" s="251"/>
      <c r="AR70" s="251"/>
    </row>
    <row r="71" spans="1:46" hidden="1" x14ac:dyDescent="0.15">
      <c r="AK71" s="251"/>
      <c r="AL71" s="251"/>
      <c r="AM71" s="251"/>
      <c r="AN71" s="251"/>
      <c r="AO71" s="251"/>
      <c r="AP71" s="251"/>
      <c r="AQ71" s="251"/>
      <c r="AR71" s="251"/>
    </row>
    <row r="72" spans="1:46" hidden="1" x14ac:dyDescent="0.15">
      <c r="AK72" s="251"/>
      <c r="AL72" s="251"/>
      <c r="AM72" s="251"/>
      <c r="AN72" s="251"/>
      <c r="AO72" s="251"/>
      <c r="AP72" s="251"/>
      <c r="AQ72" s="251"/>
      <c r="AR72" s="251"/>
    </row>
    <row r="73" spans="1:46" hidden="1" x14ac:dyDescent="0.15">
      <c r="AK73" s="251"/>
      <c r="AL73" s="251"/>
      <c r="AM73" s="251"/>
      <c r="AN73" s="251"/>
      <c r="AO73" s="251"/>
      <c r="AP73" s="251"/>
      <c r="AQ73" s="251"/>
      <c r="AR73" s="251"/>
    </row>
  </sheetData>
  <sheetProtection algorithmName="SHA-512" hashValue="Yrrqsri5wW525Q1BPDsCCB0oAjR16dJVKINpaJPfSDD7ZdXglxB/ztHe/VjMpR1r0vstPKAnUAYP2JatAucawg==" saltValue="3JVilU2m6W731i0dsRFI9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2" zoomScale="80" zoomScaleNormal="80" zoomScaleSheetLayoutView="55" workbookViewId="0"/>
  </sheetViews>
  <sheetFormatPr defaultColWidth="0" defaultRowHeight="13.5" customHeight="1" zeroHeight="1" x14ac:dyDescent="0.15"/>
  <cols>
    <col min="1" max="125" width="2.5" style="249" customWidth="1"/>
    <col min="126" max="16384" width="9" style="248" hidden="1"/>
  </cols>
  <sheetData>
    <row r="1" spans="2:125" ht="13.5" customHeight="1" x14ac:dyDescent="0.15">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8"/>
      <c r="AP1" s="248"/>
      <c r="AQ1" s="248"/>
      <c r="AR1" s="248"/>
      <c r="AS1" s="248"/>
      <c r="AT1" s="248"/>
      <c r="AU1" s="248"/>
      <c r="AV1" s="248"/>
      <c r="AW1" s="248"/>
      <c r="AX1" s="248"/>
      <c r="AY1" s="248"/>
      <c r="AZ1" s="248"/>
      <c r="BA1" s="248"/>
      <c r="BB1" s="248"/>
      <c r="BC1" s="248"/>
      <c r="BD1" s="248"/>
      <c r="BE1" s="248"/>
      <c r="BF1" s="248"/>
      <c r="BG1" s="248"/>
      <c r="BH1" s="248"/>
      <c r="BI1" s="248"/>
      <c r="BJ1" s="248"/>
      <c r="BK1" s="248"/>
      <c r="BL1" s="248"/>
      <c r="BM1" s="248"/>
      <c r="BN1" s="248"/>
      <c r="BO1" s="248"/>
      <c r="BP1" s="248"/>
      <c r="BQ1" s="248"/>
      <c r="BR1" s="248"/>
      <c r="BS1" s="248"/>
      <c r="BT1" s="248"/>
      <c r="BU1" s="248"/>
      <c r="BV1" s="248"/>
      <c r="BW1" s="248"/>
      <c r="BX1" s="248"/>
      <c r="BY1" s="248"/>
      <c r="BZ1" s="248"/>
      <c r="CA1" s="248"/>
      <c r="CB1" s="248"/>
      <c r="CC1" s="248"/>
      <c r="CD1" s="248"/>
      <c r="CE1" s="248"/>
      <c r="CF1" s="248"/>
      <c r="CG1" s="248"/>
      <c r="CH1" s="248"/>
      <c r="CI1" s="248"/>
      <c r="CJ1" s="248"/>
      <c r="CK1" s="248"/>
      <c r="CL1" s="248"/>
      <c r="CM1" s="248"/>
      <c r="CN1" s="248"/>
      <c r="CO1" s="248"/>
      <c r="CP1" s="248"/>
      <c r="CQ1" s="248"/>
      <c r="CR1" s="248"/>
      <c r="CS1" s="248"/>
      <c r="CT1" s="248"/>
      <c r="CU1" s="248"/>
      <c r="CV1" s="248"/>
      <c r="CW1" s="248"/>
      <c r="CX1" s="248"/>
      <c r="CY1" s="248"/>
      <c r="CZ1" s="248"/>
      <c r="DA1" s="248"/>
      <c r="DB1" s="248"/>
      <c r="DC1" s="248"/>
      <c r="DD1" s="248"/>
      <c r="DE1" s="248"/>
      <c r="DF1" s="248"/>
      <c r="DG1" s="248"/>
      <c r="DH1" s="248"/>
      <c r="DI1" s="248"/>
      <c r="DJ1" s="248"/>
      <c r="DK1" s="248"/>
      <c r="DL1" s="248"/>
      <c r="DM1" s="248"/>
      <c r="DN1" s="248"/>
      <c r="DO1" s="248"/>
      <c r="DP1" s="248"/>
      <c r="DQ1" s="248"/>
      <c r="DR1" s="248"/>
      <c r="DS1" s="248"/>
      <c r="DT1" s="248"/>
      <c r="DU1" s="248"/>
    </row>
    <row r="2" spans="2:125" x14ac:dyDescent="0.15">
      <c r="B2" s="248"/>
      <c r="DG2" s="248"/>
    </row>
    <row r="3" spans="2:125" x14ac:dyDescent="0.15">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c r="AG3" s="248"/>
      <c r="AH3" s="248"/>
      <c r="AI3" s="248"/>
      <c r="AJ3" s="248"/>
      <c r="AK3" s="248"/>
      <c r="AL3" s="248"/>
      <c r="AM3" s="248"/>
      <c r="AN3" s="248"/>
      <c r="AO3" s="248"/>
      <c r="AP3" s="248"/>
      <c r="AQ3" s="248"/>
      <c r="AR3" s="248"/>
      <c r="AS3" s="248"/>
      <c r="AT3" s="248"/>
      <c r="AU3" s="248"/>
      <c r="AV3" s="248"/>
      <c r="AW3" s="248"/>
      <c r="AX3" s="248"/>
      <c r="AY3" s="248"/>
      <c r="AZ3" s="248"/>
      <c r="BA3" s="248"/>
      <c r="BB3" s="248"/>
      <c r="BC3" s="248"/>
      <c r="BD3" s="248"/>
      <c r="BE3" s="248"/>
      <c r="BF3" s="248"/>
      <c r="BG3" s="248"/>
      <c r="BH3" s="248"/>
      <c r="BI3" s="248"/>
      <c r="BJ3" s="248"/>
      <c r="BK3" s="248"/>
      <c r="BL3" s="248"/>
      <c r="BM3" s="248"/>
      <c r="BN3" s="248"/>
      <c r="BO3" s="248"/>
      <c r="BP3" s="248"/>
      <c r="BQ3" s="248"/>
      <c r="BR3" s="248"/>
      <c r="BS3" s="248"/>
      <c r="BT3" s="248"/>
      <c r="BU3" s="248"/>
      <c r="BV3" s="248"/>
      <c r="BW3" s="248"/>
      <c r="BX3" s="248"/>
      <c r="BY3" s="248"/>
      <c r="BZ3" s="248"/>
      <c r="CA3" s="248"/>
      <c r="CB3" s="248"/>
      <c r="CC3" s="248"/>
      <c r="CD3" s="248"/>
      <c r="CE3" s="248"/>
      <c r="CF3" s="248"/>
      <c r="CG3" s="248"/>
      <c r="CH3" s="248"/>
      <c r="CI3" s="248"/>
      <c r="CJ3" s="248"/>
      <c r="CK3" s="248"/>
      <c r="CL3" s="248"/>
      <c r="CM3" s="248"/>
      <c r="CN3" s="248"/>
      <c r="CO3" s="248"/>
      <c r="CP3" s="248"/>
      <c r="CQ3" s="248"/>
      <c r="CR3" s="248"/>
      <c r="CS3" s="248"/>
      <c r="CT3" s="248"/>
      <c r="CU3" s="248"/>
      <c r="CV3" s="248"/>
      <c r="CW3" s="248"/>
      <c r="CX3" s="248"/>
      <c r="CY3" s="248"/>
      <c r="CZ3" s="248"/>
      <c r="DA3" s="248"/>
      <c r="DB3" s="248"/>
      <c r="DC3" s="248"/>
      <c r="DD3" s="248"/>
      <c r="DE3" s="248"/>
      <c r="DF3" s="248"/>
      <c r="DH3" s="248"/>
      <c r="DI3" s="248"/>
      <c r="DJ3" s="248"/>
      <c r="DK3" s="248"/>
      <c r="DL3" s="248"/>
      <c r="DM3" s="248"/>
      <c r="DN3" s="248"/>
      <c r="DO3" s="248"/>
      <c r="DP3" s="248"/>
      <c r="DQ3" s="248"/>
      <c r="DR3" s="248"/>
      <c r="DS3" s="248"/>
      <c r="DT3" s="248"/>
      <c r="DU3" s="248"/>
    </row>
    <row r="4" spans="2:125" x14ac:dyDescent="0.15"/>
    <row r="5" spans="2:125" x14ac:dyDescent="0.15"/>
    <row r="6" spans="2:125" x14ac:dyDescent="0.15"/>
    <row r="7" spans="2:125" x14ac:dyDescent="0.15"/>
    <row r="8" spans="2:125" x14ac:dyDescent="0.15"/>
    <row r="9" spans="2:125" x14ac:dyDescent="0.15">
      <c r="DU9" s="24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8"/>
    </row>
    <row r="18" spans="125:125" x14ac:dyDescent="0.15"/>
    <row r="19" spans="125:125" x14ac:dyDescent="0.15"/>
    <row r="20" spans="125:125" x14ac:dyDescent="0.15">
      <c r="DU20" s="248"/>
    </row>
    <row r="21" spans="125:125" x14ac:dyDescent="0.15">
      <c r="DU21" s="24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8"/>
    </row>
    <row r="29" spans="125:125" x14ac:dyDescent="0.15"/>
    <row r="30" spans="125:125" x14ac:dyDescent="0.15"/>
    <row r="31" spans="125:125" x14ac:dyDescent="0.15"/>
    <row r="32" spans="125:125" x14ac:dyDescent="0.15"/>
    <row r="33" spans="2:125" x14ac:dyDescent="0.15">
      <c r="B33" s="248"/>
      <c r="G33" s="248"/>
      <c r="I33" s="248"/>
    </row>
    <row r="34" spans="2:125" x14ac:dyDescent="0.15">
      <c r="C34" s="248"/>
      <c r="P34" s="248"/>
      <c r="DE34" s="248"/>
      <c r="DH34" s="248"/>
    </row>
    <row r="35" spans="2:125" x14ac:dyDescent="0.15">
      <c r="D35" s="248"/>
      <c r="E35" s="248"/>
      <c r="DG35" s="248"/>
      <c r="DJ35" s="248"/>
      <c r="DP35" s="248"/>
      <c r="DQ35" s="248"/>
      <c r="DR35" s="248"/>
      <c r="DS35" s="248"/>
      <c r="DT35" s="248"/>
      <c r="DU35" s="248"/>
    </row>
    <row r="36" spans="2:125" x14ac:dyDescent="0.15">
      <c r="F36" s="248"/>
      <c r="H36" s="248"/>
      <c r="J36" s="248"/>
      <c r="K36" s="248"/>
      <c r="L36" s="248"/>
      <c r="M36" s="248"/>
      <c r="N36" s="248"/>
      <c r="O36" s="248"/>
      <c r="Q36" s="248"/>
      <c r="R36" s="248"/>
      <c r="S36" s="248"/>
      <c r="T36" s="248"/>
      <c r="U36" s="248"/>
      <c r="V36" s="248"/>
      <c r="W36" s="248"/>
      <c r="X36" s="248"/>
      <c r="Y36" s="248"/>
      <c r="Z36" s="248"/>
      <c r="AA36" s="248"/>
      <c r="AB36" s="248"/>
      <c r="AC36" s="248"/>
      <c r="AD36" s="248"/>
      <c r="AE36" s="248"/>
      <c r="AF36" s="248"/>
      <c r="AG36" s="248"/>
      <c r="AH36" s="248"/>
      <c r="AI36" s="248"/>
      <c r="AJ36" s="248"/>
      <c r="AK36" s="248"/>
      <c r="AL36" s="248"/>
      <c r="AM36" s="248"/>
      <c r="AN36" s="248"/>
      <c r="AO36" s="248"/>
      <c r="AP36" s="248"/>
      <c r="AQ36" s="248"/>
      <c r="AR36" s="248"/>
      <c r="AS36" s="248"/>
      <c r="AT36" s="248"/>
      <c r="AU36" s="248"/>
      <c r="AV36" s="248"/>
      <c r="AW36" s="248"/>
      <c r="AX36" s="248"/>
      <c r="AY36" s="248"/>
      <c r="AZ36" s="248"/>
      <c r="BA36" s="248"/>
      <c r="BB36" s="248"/>
      <c r="BC36" s="248"/>
      <c r="BD36" s="248"/>
      <c r="BE36" s="248"/>
      <c r="BF36" s="248"/>
      <c r="BG36" s="248"/>
      <c r="BH36" s="248"/>
      <c r="BI36" s="248"/>
      <c r="BJ36" s="248"/>
      <c r="BK36" s="248"/>
      <c r="BL36" s="248"/>
      <c r="BM36" s="248"/>
      <c r="BN36" s="248"/>
      <c r="BO36" s="248"/>
      <c r="BP36" s="248"/>
      <c r="BQ36" s="248"/>
      <c r="BR36" s="248"/>
      <c r="BS36" s="248"/>
      <c r="BT36" s="248"/>
      <c r="BU36" s="248"/>
      <c r="BV36" s="248"/>
      <c r="BW36" s="248"/>
      <c r="BX36" s="248"/>
      <c r="BY36" s="248"/>
      <c r="BZ36" s="248"/>
      <c r="CA36" s="248"/>
      <c r="CB36" s="248"/>
      <c r="CC36" s="248"/>
      <c r="CD36" s="248"/>
      <c r="CE36" s="248"/>
      <c r="CF36" s="248"/>
      <c r="CG36" s="248"/>
      <c r="CH36" s="248"/>
      <c r="CI36" s="248"/>
      <c r="CJ36" s="248"/>
      <c r="CK36" s="248"/>
      <c r="CL36" s="248"/>
      <c r="CM36" s="248"/>
      <c r="CN36" s="248"/>
      <c r="CO36" s="248"/>
      <c r="CP36" s="248"/>
      <c r="CQ36" s="248"/>
      <c r="CR36" s="248"/>
      <c r="CS36" s="248"/>
      <c r="CT36" s="248"/>
      <c r="CU36" s="248"/>
      <c r="CV36" s="248"/>
      <c r="CW36" s="248"/>
      <c r="CX36" s="248"/>
      <c r="CY36" s="248"/>
      <c r="CZ36" s="248"/>
      <c r="DA36" s="248"/>
      <c r="DB36" s="248"/>
      <c r="DC36" s="248"/>
      <c r="DD36" s="248"/>
      <c r="DF36" s="248"/>
      <c r="DI36" s="248"/>
      <c r="DK36" s="248"/>
      <c r="DL36" s="248"/>
      <c r="DM36" s="248"/>
      <c r="DN36" s="248"/>
      <c r="DO36" s="248"/>
      <c r="DP36" s="248"/>
      <c r="DQ36" s="248"/>
      <c r="DR36" s="248"/>
      <c r="DS36" s="248"/>
      <c r="DT36" s="248"/>
      <c r="DU36" s="248"/>
    </row>
    <row r="37" spans="2:125" x14ac:dyDescent="0.15">
      <c r="DU37" s="248"/>
    </row>
    <row r="38" spans="2:125" x14ac:dyDescent="0.15">
      <c r="DT38" s="248"/>
      <c r="DU38" s="248"/>
    </row>
    <row r="39" spans="2:125" x14ac:dyDescent="0.15"/>
    <row r="40" spans="2:125" x14ac:dyDescent="0.15">
      <c r="DH40" s="248"/>
    </row>
    <row r="41" spans="2:125" x14ac:dyDescent="0.15">
      <c r="DE41" s="248"/>
    </row>
    <row r="42" spans="2:125" x14ac:dyDescent="0.15">
      <c r="DG42" s="248"/>
      <c r="DJ42" s="248"/>
    </row>
    <row r="43" spans="2:125" x14ac:dyDescent="0.15">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8"/>
      <c r="AN43" s="248"/>
      <c r="AO43" s="248"/>
      <c r="AP43" s="248"/>
      <c r="AQ43" s="248"/>
      <c r="AR43" s="248"/>
      <c r="AS43" s="248"/>
      <c r="AT43" s="248"/>
      <c r="AU43" s="248"/>
      <c r="AV43" s="248"/>
      <c r="AW43" s="248"/>
      <c r="AX43" s="248"/>
      <c r="AY43" s="248"/>
      <c r="AZ43" s="248"/>
      <c r="BA43" s="248"/>
      <c r="BB43" s="248"/>
      <c r="BC43" s="248"/>
      <c r="BD43" s="248"/>
      <c r="BE43" s="248"/>
      <c r="BF43" s="248"/>
      <c r="BG43" s="248"/>
      <c r="BH43" s="248"/>
      <c r="BI43" s="248"/>
      <c r="BJ43" s="248"/>
      <c r="BK43" s="248"/>
      <c r="BL43" s="248"/>
      <c r="BM43" s="248"/>
      <c r="BN43" s="248"/>
      <c r="BO43" s="248"/>
      <c r="BP43" s="248"/>
      <c r="BQ43" s="248"/>
      <c r="BR43" s="248"/>
      <c r="BS43" s="248"/>
      <c r="BT43" s="248"/>
      <c r="BU43" s="248"/>
      <c r="BV43" s="248"/>
      <c r="BW43" s="248"/>
      <c r="BX43" s="248"/>
      <c r="BY43" s="248"/>
      <c r="BZ43" s="248"/>
      <c r="CA43" s="248"/>
      <c r="CB43" s="248"/>
      <c r="CC43" s="248"/>
      <c r="CD43" s="248"/>
      <c r="CE43" s="248"/>
      <c r="CF43" s="248"/>
      <c r="CG43" s="248"/>
      <c r="CH43" s="248"/>
      <c r="CI43" s="248"/>
      <c r="CJ43" s="248"/>
      <c r="CK43" s="248"/>
      <c r="CL43" s="248"/>
      <c r="CM43" s="248"/>
      <c r="CN43" s="248"/>
      <c r="CO43" s="248"/>
      <c r="CP43" s="248"/>
      <c r="CQ43" s="248"/>
      <c r="CR43" s="248"/>
      <c r="CS43" s="248"/>
      <c r="CT43" s="248"/>
      <c r="CU43" s="248"/>
      <c r="CV43" s="248"/>
      <c r="CW43" s="248"/>
      <c r="CX43" s="248"/>
      <c r="CY43" s="248"/>
      <c r="CZ43" s="248"/>
      <c r="DA43" s="248"/>
      <c r="DB43" s="248"/>
      <c r="DC43" s="248"/>
      <c r="DD43" s="248"/>
      <c r="DF43" s="248"/>
      <c r="DI43" s="248"/>
      <c r="DK43" s="248"/>
      <c r="DL43" s="248"/>
      <c r="DM43" s="248"/>
      <c r="DN43" s="248"/>
      <c r="DO43" s="248"/>
      <c r="DP43" s="248"/>
      <c r="DQ43" s="248"/>
      <c r="DR43" s="248"/>
      <c r="DS43" s="248"/>
      <c r="DT43" s="248"/>
      <c r="DU43" s="248"/>
    </row>
    <row r="44" spans="2:125" x14ac:dyDescent="0.15">
      <c r="DU44" s="248"/>
    </row>
    <row r="45" spans="2:125" x14ac:dyDescent="0.15"/>
    <row r="46" spans="2:125" x14ac:dyDescent="0.15"/>
    <row r="47" spans="2:125" x14ac:dyDescent="0.15"/>
    <row r="48" spans="2:125" x14ac:dyDescent="0.15">
      <c r="DT48" s="248"/>
      <c r="DU48" s="248"/>
    </row>
    <row r="49" spans="120:125" x14ac:dyDescent="0.15">
      <c r="DU49" s="248"/>
    </row>
    <row r="50" spans="120:125" x14ac:dyDescent="0.15">
      <c r="DU50" s="248"/>
    </row>
    <row r="51" spans="120:125" x14ac:dyDescent="0.15">
      <c r="DP51" s="248"/>
      <c r="DQ51" s="248"/>
      <c r="DR51" s="248"/>
      <c r="DS51" s="248"/>
      <c r="DT51" s="248"/>
      <c r="DU51" s="248"/>
    </row>
    <row r="52" spans="120:125" x14ac:dyDescent="0.15"/>
    <row r="53" spans="120:125" x14ac:dyDescent="0.15"/>
    <row r="54" spans="120:125" x14ac:dyDescent="0.15">
      <c r="DU54" s="248"/>
    </row>
    <row r="55" spans="120:125" x14ac:dyDescent="0.15"/>
    <row r="56" spans="120:125" x14ac:dyDescent="0.15"/>
    <row r="57" spans="120:125" x14ac:dyDescent="0.15"/>
    <row r="58" spans="120:125" x14ac:dyDescent="0.15">
      <c r="DU58" s="248"/>
    </row>
    <row r="59" spans="120:125" x14ac:dyDescent="0.15"/>
    <row r="60" spans="120:125" x14ac:dyDescent="0.15"/>
    <row r="61" spans="120:125" x14ac:dyDescent="0.15"/>
    <row r="62" spans="120:125" x14ac:dyDescent="0.15"/>
    <row r="63" spans="120:125" x14ac:dyDescent="0.15">
      <c r="DU63" s="248"/>
    </row>
    <row r="64" spans="120:125" x14ac:dyDescent="0.15">
      <c r="DT64" s="248"/>
      <c r="DU64" s="248"/>
    </row>
    <row r="65" spans="123:125" x14ac:dyDescent="0.15"/>
    <row r="66" spans="123:125" x14ac:dyDescent="0.15"/>
    <row r="67" spans="123:125" x14ac:dyDescent="0.15"/>
    <row r="68" spans="123:125" x14ac:dyDescent="0.15"/>
    <row r="69" spans="123:125" x14ac:dyDescent="0.15">
      <c r="DS69" s="248"/>
      <c r="DT69" s="248"/>
      <c r="DU69" s="24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8"/>
    </row>
    <row r="83" spans="116:125" x14ac:dyDescent="0.15">
      <c r="DM83" s="248"/>
      <c r="DN83" s="248"/>
      <c r="DO83" s="248"/>
      <c r="DP83" s="248"/>
      <c r="DQ83" s="248"/>
      <c r="DR83" s="248"/>
      <c r="DS83" s="248"/>
      <c r="DT83" s="248"/>
      <c r="DU83" s="248"/>
    </row>
    <row r="84" spans="116:125" x14ac:dyDescent="0.15"/>
    <row r="85" spans="116:125" x14ac:dyDescent="0.15"/>
    <row r="86" spans="116:125" x14ac:dyDescent="0.15"/>
    <row r="87" spans="116:125" x14ac:dyDescent="0.15"/>
    <row r="88" spans="116:125" x14ac:dyDescent="0.15">
      <c r="DU88" s="24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8"/>
      <c r="DT94" s="248"/>
      <c r="DU94" s="248"/>
    </row>
    <row r="95" spans="116:125" ht="13.5" customHeight="1" x14ac:dyDescent="0.15">
      <c r="DU95" s="24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8"/>
    </row>
    <row r="102" spans="124:125" ht="13.5" customHeight="1" x14ac:dyDescent="0.15"/>
    <row r="103" spans="124:125" ht="13.5" customHeight="1" x14ac:dyDescent="0.15"/>
    <row r="104" spans="124:125" ht="13.5" customHeight="1" x14ac:dyDescent="0.15">
      <c r="DT104" s="248"/>
      <c r="DU104" s="24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8" t="s">
        <v>559</v>
      </c>
    </row>
    <row r="121" spans="125:125" ht="13.5" hidden="1" customHeight="1" x14ac:dyDescent="0.15">
      <c r="DU121" s="248"/>
    </row>
  </sheetData>
  <sheetProtection algorithmName="SHA-512" hashValue="5ReHVIpLy5FqtXzPamBvfF08/MsYAZ6DrwIS34aQePMVp05Gm/u+OFH7rVHpv7YjxUESu+pOExIUDJSNmYs/MA==" saltValue="TVtX18okn+zjFCEjg03rs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L1" zoomScale="75" zoomScaleNormal="75" zoomScaleSheetLayoutView="55" workbookViewId="0">
      <selection activeCell="BJ84" sqref="BJ84"/>
    </sheetView>
  </sheetViews>
  <sheetFormatPr defaultColWidth="0" defaultRowHeight="13.5" customHeight="1" zeroHeight="1" x14ac:dyDescent="0.15"/>
  <cols>
    <col min="1" max="125" width="2.5" style="249" customWidth="1"/>
    <col min="126" max="142" width="0" style="248" hidden="1" customWidth="1"/>
    <col min="143" max="16384" width="9" style="248" hidden="1"/>
  </cols>
  <sheetData>
    <row r="1" spans="1:125" ht="13.5" customHeight="1" x14ac:dyDescent="0.15">
      <c r="A1" s="248"/>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8"/>
      <c r="AP1" s="248"/>
      <c r="AQ1" s="248"/>
      <c r="AR1" s="248"/>
      <c r="AS1" s="248"/>
      <c r="AT1" s="248"/>
      <c r="AU1" s="248"/>
      <c r="AV1" s="248"/>
      <c r="AW1" s="248"/>
      <c r="AX1" s="248"/>
      <c r="AY1" s="248"/>
      <c r="AZ1" s="248"/>
      <c r="BA1" s="248"/>
      <c r="BB1" s="248"/>
      <c r="BC1" s="248"/>
      <c r="BD1" s="248"/>
      <c r="BE1" s="248"/>
      <c r="BF1" s="248"/>
      <c r="BG1" s="248"/>
      <c r="BH1" s="248"/>
      <c r="BI1" s="248"/>
      <c r="BJ1" s="248"/>
      <c r="BK1" s="248"/>
      <c r="BL1" s="248"/>
      <c r="BM1" s="248"/>
      <c r="BN1" s="248"/>
      <c r="BO1" s="248"/>
      <c r="BP1" s="248"/>
      <c r="BQ1" s="248"/>
      <c r="BR1" s="248"/>
      <c r="BS1" s="248"/>
      <c r="BT1" s="248"/>
      <c r="BU1" s="248"/>
      <c r="BV1" s="248"/>
      <c r="BW1" s="248"/>
      <c r="BX1" s="248"/>
      <c r="BY1" s="248"/>
      <c r="BZ1" s="248"/>
      <c r="CA1" s="248"/>
      <c r="CB1" s="248"/>
      <c r="CC1" s="248"/>
      <c r="CD1" s="248"/>
      <c r="CE1" s="248"/>
      <c r="CF1" s="248"/>
      <c r="CG1" s="248"/>
      <c r="CH1" s="248"/>
      <c r="CI1" s="248"/>
      <c r="CJ1" s="248"/>
      <c r="CK1" s="248"/>
      <c r="CL1" s="248"/>
      <c r="CM1" s="248"/>
      <c r="CN1" s="248"/>
      <c r="CO1" s="248"/>
      <c r="CP1" s="248"/>
      <c r="CQ1" s="248"/>
      <c r="CR1" s="248"/>
      <c r="CS1" s="248"/>
      <c r="CT1" s="248"/>
      <c r="CU1" s="248"/>
      <c r="CV1" s="248"/>
      <c r="CW1" s="248"/>
      <c r="CX1" s="248"/>
      <c r="CY1" s="248"/>
      <c r="CZ1" s="248"/>
      <c r="DA1" s="248"/>
      <c r="DB1" s="248"/>
      <c r="DC1" s="248"/>
      <c r="DD1" s="248"/>
      <c r="DE1" s="248"/>
      <c r="DF1" s="248"/>
      <c r="DG1" s="248"/>
      <c r="DH1" s="248"/>
      <c r="DI1" s="248"/>
      <c r="DJ1" s="248"/>
      <c r="DK1" s="248"/>
      <c r="DL1" s="248"/>
      <c r="DM1" s="248"/>
      <c r="DN1" s="248"/>
      <c r="DO1" s="248"/>
      <c r="DP1" s="248"/>
      <c r="DQ1" s="248"/>
      <c r="DR1" s="248"/>
      <c r="DS1" s="248"/>
      <c r="DT1" s="248"/>
      <c r="DU1" s="248"/>
    </row>
    <row r="2" spans="1:125" x14ac:dyDescent="0.15">
      <c r="B2" s="248"/>
      <c r="T2" s="248"/>
    </row>
    <row r="3" spans="1:125" x14ac:dyDescent="0.15">
      <c r="C3" s="248"/>
      <c r="D3" s="248"/>
      <c r="E3" s="248"/>
      <c r="F3" s="248"/>
      <c r="G3" s="248"/>
      <c r="H3" s="248"/>
      <c r="I3" s="248"/>
      <c r="J3" s="248"/>
      <c r="K3" s="248"/>
      <c r="L3" s="248"/>
      <c r="M3" s="248"/>
      <c r="N3" s="248"/>
      <c r="O3" s="248"/>
      <c r="P3" s="248"/>
      <c r="Q3" s="248"/>
      <c r="R3" s="248"/>
      <c r="S3" s="248"/>
      <c r="U3" s="248"/>
      <c r="V3" s="248"/>
      <c r="W3" s="248"/>
      <c r="X3" s="248"/>
      <c r="Y3" s="248"/>
      <c r="Z3" s="248"/>
      <c r="AA3" s="248"/>
      <c r="AB3" s="248"/>
      <c r="AC3" s="248"/>
      <c r="AD3" s="248"/>
      <c r="AE3" s="248"/>
      <c r="AF3" s="248"/>
      <c r="AG3" s="248"/>
      <c r="AH3" s="248"/>
      <c r="AI3" s="248"/>
      <c r="AJ3" s="248"/>
      <c r="AK3" s="248"/>
      <c r="AL3" s="248"/>
      <c r="AM3" s="248"/>
      <c r="AN3" s="248"/>
      <c r="AO3" s="248"/>
      <c r="AP3" s="248"/>
      <c r="AQ3" s="248"/>
      <c r="AR3" s="248"/>
      <c r="AS3" s="248"/>
      <c r="AT3" s="248"/>
      <c r="AU3" s="248"/>
      <c r="AV3" s="248"/>
      <c r="AW3" s="248"/>
      <c r="AX3" s="248"/>
      <c r="AY3" s="248"/>
      <c r="AZ3" s="248"/>
      <c r="BA3" s="248"/>
      <c r="BB3" s="248"/>
      <c r="BC3" s="248"/>
      <c r="BD3" s="248"/>
      <c r="BE3" s="248"/>
      <c r="BF3" s="248"/>
      <c r="BG3" s="248"/>
      <c r="BH3" s="248"/>
      <c r="BI3" s="248"/>
      <c r="BJ3" s="248"/>
      <c r="BK3" s="248"/>
      <c r="BL3" s="248"/>
      <c r="BM3" s="248"/>
      <c r="BN3" s="248"/>
      <c r="BO3" s="248"/>
      <c r="BP3" s="248"/>
      <c r="BQ3" s="248"/>
      <c r="BR3" s="248"/>
      <c r="BS3" s="248"/>
      <c r="BT3" s="248"/>
      <c r="BU3" s="248"/>
      <c r="BV3" s="248"/>
      <c r="BW3" s="248"/>
      <c r="BX3" s="248"/>
      <c r="BY3" s="248"/>
      <c r="BZ3" s="248"/>
      <c r="CA3" s="248"/>
      <c r="CB3" s="248"/>
      <c r="CC3" s="248"/>
      <c r="CD3" s="248"/>
      <c r="CE3" s="248"/>
      <c r="CF3" s="248"/>
      <c r="CG3" s="248"/>
      <c r="CH3" s="248"/>
      <c r="CI3" s="248"/>
      <c r="CJ3" s="248"/>
      <c r="CK3" s="248"/>
      <c r="CL3" s="248"/>
      <c r="CM3" s="248"/>
      <c r="CN3" s="248"/>
      <c r="CO3" s="248"/>
      <c r="CP3" s="248"/>
      <c r="CQ3" s="248"/>
      <c r="CR3" s="248"/>
      <c r="CS3" s="248"/>
      <c r="CT3" s="248"/>
      <c r="CU3" s="248"/>
      <c r="CV3" s="248"/>
      <c r="CW3" s="248"/>
      <c r="CX3" s="248"/>
      <c r="CY3" s="248"/>
      <c r="CZ3" s="248"/>
      <c r="DA3" s="248"/>
      <c r="DB3" s="248"/>
      <c r="DC3" s="248"/>
      <c r="DD3" s="248"/>
      <c r="DE3" s="248"/>
      <c r="DF3" s="248"/>
      <c r="DG3" s="248"/>
      <c r="DH3" s="248"/>
      <c r="DI3" s="248"/>
      <c r="DJ3" s="248"/>
      <c r="DK3" s="248"/>
      <c r="DL3" s="248"/>
      <c r="DM3" s="248"/>
      <c r="DN3" s="248"/>
      <c r="DO3" s="248"/>
      <c r="DP3" s="248"/>
      <c r="DQ3" s="248"/>
      <c r="DR3" s="248"/>
      <c r="DS3" s="248"/>
      <c r="DT3" s="248"/>
      <c r="DU3" s="24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8"/>
      <c r="G33" s="248"/>
      <c r="I33" s="248"/>
    </row>
    <row r="34" spans="2:125" x14ac:dyDescent="0.15">
      <c r="C34" s="248"/>
      <c r="P34" s="248"/>
      <c r="R34" s="248"/>
      <c r="U34" s="248"/>
    </row>
    <row r="35" spans="2:125" x14ac:dyDescent="0.15">
      <c r="D35" s="248"/>
      <c r="E35" s="248"/>
      <c r="T35" s="248"/>
      <c r="W35" s="248"/>
      <c r="X35" s="248"/>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c r="AU35" s="248"/>
      <c r="AV35" s="248"/>
      <c r="AW35" s="248"/>
      <c r="AX35" s="248"/>
      <c r="AY35" s="248"/>
      <c r="AZ35" s="248"/>
      <c r="BA35" s="248"/>
      <c r="BB35" s="248"/>
      <c r="BC35" s="248"/>
      <c r="BD35" s="248"/>
      <c r="BE35" s="248"/>
      <c r="BF35" s="248"/>
      <c r="BG35" s="248"/>
      <c r="BH35" s="248"/>
      <c r="BI35" s="248"/>
      <c r="BJ35" s="248"/>
      <c r="BK35" s="248"/>
      <c r="BL35" s="248"/>
      <c r="BM35" s="248"/>
      <c r="BN35" s="248"/>
      <c r="BO35" s="248"/>
      <c r="BP35" s="248"/>
      <c r="BQ35" s="248"/>
      <c r="BR35" s="248"/>
      <c r="BS35" s="248"/>
      <c r="BT35" s="248"/>
      <c r="BU35" s="248"/>
      <c r="BV35" s="248"/>
      <c r="BW35" s="248"/>
      <c r="BX35" s="248"/>
      <c r="BY35" s="248"/>
      <c r="BZ35" s="248"/>
      <c r="CA35" s="248"/>
      <c r="CB35" s="248"/>
      <c r="CC35" s="248"/>
      <c r="CD35" s="248"/>
      <c r="CE35" s="248"/>
      <c r="CF35" s="248"/>
      <c r="CG35" s="248"/>
      <c r="CH35" s="248"/>
      <c r="CI35" s="248"/>
      <c r="CJ35" s="248"/>
      <c r="CK35" s="248"/>
      <c r="CL35" s="248"/>
      <c r="CM35" s="248"/>
      <c r="CN35" s="248"/>
      <c r="CO35" s="248"/>
      <c r="CP35" s="248"/>
      <c r="CQ35" s="248"/>
      <c r="CR35" s="248"/>
      <c r="CS35" s="248"/>
      <c r="CT35" s="248"/>
      <c r="CU35" s="248"/>
      <c r="CV35" s="248"/>
      <c r="CW35" s="248"/>
      <c r="CX35" s="248"/>
      <c r="CY35" s="248"/>
      <c r="CZ35" s="248"/>
      <c r="DA35" s="248"/>
      <c r="DB35" s="248"/>
      <c r="DC35" s="248"/>
      <c r="DD35" s="248"/>
      <c r="DE35" s="248"/>
      <c r="DF35" s="248"/>
      <c r="DG35" s="248"/>
      <c r="DH35" s="248"/>
      <c r="DI35" s="248"/>
      <c r="DJ35" s="248"/>
      <c r="DK35" s="248"/>
      <c r="DL35" s="248"/>
      <c r="DM35" s="248"/>
      <c r="DN35" s="248"/>
      <c r="DO35" s="248"/>
      <c r="DP35" s="248"/>
      <c r="DQ35" s="248"/>
      <c r="DR35" s="248"/>
      <c r="DS35" s="248"/>
      <c r="DT35" s="248"/>
      <c r="DU35" s="248"/>
    </row>
    <row r="36" spans="2:125" x14ac:dyDescent="0.15">
      <c r="F36" s="248"/>
      <c r="H36" s="248"/>
      <c r="J36" s="248"/>
      <c r="K36" s="248"/>
      <c r="L36" s="248"/>
      <c r="M36" s="248"/>
      <c r="N36" s="248"/>
      <c r="O36" s="248"/>
      <c r="Q36" s="248"/>
      <c r="S36" s="248"/>
      <c r="V36" s="248"/>
    </row>
    <row r="37" spans="2:125" x14ac:dyDescent="0.15"/>
    <row r="38" spans="2:125" x14ac:dyDescent="0.15"/>
    <row r="39" spans="2:125" x14ac:dyDescent="0.15"/>
    <row r="40" spans="2:125" x14ac:dyDescent="0.15">
      <c r="U40" s="248"/>
    </row>
    <row r="41" spans="2:125" x14ac:dyDescent="0.15">
      <c r="R41" s="248"/>
    </row>
    <row r="42" spans="2:125" x14ac:dyDescent="0.15">
      <c r="T42" s="248"/>
      <c r="W42" s="248"/>
      <c r="X42" s="248"/>
      <c r="Y42" s="248"/>
      <c r="Z42" s="248"/>
      <c r="AA42" s="248"/>
      <c r="AB42" s="248"/>
      <c r="AC42" s="248"/>
      <c r="AD42" s="248"/>
      <c r="AE42" s="248"/>
      <c r="AF42" s="248"/>
      <c r="AG42" s="248"/>
      <c r="AH42" s="248"/>
      <c r="AI42" s="248"/>
      <c r="AJ42" s="248"/>
      <c r="AK42" s="248"/>
      <c r="AL42" s="248"/>
      <c r="AM42" s="248"/>
      <c r="AN42" s="248"/>
      <c r="AO42" s="248"/>
      <c r="AP42" s="248"/>
      <c r="AQ42" s="248"/>
      <c r="AR42" s="248"/>
      <c r="AS42" s="248"/>
      <c r="AT42" s="248"/>
      <c r="AU42" s="248"/>
      <c r="AV42" s="248"/>
      <c r="AW42" s="248"/>
      <c r="AX42" s="248"/>
      <c r="AY42" s="248"/>
      <c r="AZ42" s="248"/>
      <c r="BA42" s="248"/>
      <c r="BB42" s="248"/>
      <c r="BC42" s="248"/>
      <c r="BD42" s="248"/>
      <c r="BE42" s="248"/>
      <c r="BF42" s="248"/>
      <c r="BG42" s="248"/>
      <c r="BH42" s="248"/>
      <c r="BI42" s="248"/>
      <c r="BJ42" s="248"/>
      <c r="BK42" s="248"/>
      <c r="BL42" s="248"/>
      <c r="BM42" s="248"/>
      <c r="BN42" s="248"/>
      <c r="BO42" s="248"/>
      <c r="BP42" s="248"/>
      <c r="BQ42" s="248"/>
      <c r="BR42" s="248"/>
      <c r="BS42" s="248"/>
      <c r="BT42" s="248"/>
      <c r="BU42" s="248"/>
      <c r="BV42" s="248"/>
      <c r="BW42" s="248"/>
      <c r="BX42" s="248"/>
      <c r="BY42" s="248"/>
      <c r="BZ42" s="248"/>
      <c r="CA42" s="248"/>
      <c r="CB42" s="248"/>
      <c r="CC42" s="248"/>
      <c r="CD42" s="248"/>
      <c r="CE42" s="248"/>
      <c r="CF42" s="248"/>
      <c r="CG42" s="248"/>
      <c r="CH42" s="248"/>
      <c r="CI42" s="248"/>
      <c r="CJ42" s="248"/>
      <c r="CK42" s="248"/>
      <c r="CL42" s="248"/>
      <c r="CM42" s="248"/>
      <c r="CN42" s="248"/>
      <c r="CO42" s="248"/>
      <c r="CP42" s="248"/>
      <c r="CQ42" s="248"/>
      <c r="CR42" s="248"/>
      <c r="CS42" s="248"/>
      <c r="CT42" s="248"/>
      <c r="CU42" s="248"/>
      <c r="CV42" s="248"/>
      <c r="CW42" s="248"/>
      <c r="CX42" s="248"/>
      <c r="CY42" s="248"/>
      <c r="CZ42" s="248"/>
      <c r="DA42" s="248"/>
      <c r="DB42" s="248"/>
      <c r="DC42" s="248"/>
      <c r="DD42" s="248"/>
      <c r="DE42" s="248"/>
      <c r="DF42" s="248"/>
      <c r="DG42" s="248"/>
      <c r="DH42" s="248"/>
      <c r="DI42" s="248"/>
      <c r="DJ42" s="248"/>
      <c r="DK42" s="248"/>
      <c r="DL42" s="248"/>
      <c r="DM42" s="248"/>
      <c r="DN42" s="248"/>
      <c r="DO42" s="248"/>
      <c r="DP42" s="248"/>
      <c r="DQ42" s="248"/>
      <c r="DR42" s="248"/>
      <c r="DS42" s="248"/>
      <c r="DT42" s="248"/>
      <c r="DU42" s="248"/>
    </row>
    <row r="43" spans="2:125" x14ac:dyDescent="0.15">
      <c r="Q43" s="248"/>
      <c r="S43" s="248"/>
      <c r="V43" s="24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9" t="s">
        <v>560</v>
      </c>
    </row>
  </sheetData>
  <sheetProtection algorithmName="SHA-512" hashValue="x1Ur05fl4Bh15AJ116aqlE6RcvT8PMqDBE2GycECZgyBGMB/mOLnr61VFGsqFMn3zOf8siq9A4NRoZQp3FG4iA==" saltValue="GujHI3XwP7JLGcMVhStib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28" zoomScale="50" zoomScaleNormal="5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35" t="s">
        <v>3</v>
      </c>
      <c r="D47" s="1135"/>
      <c r="E47" s="1136"/>
      <c r="F47" s="11">
        <v>48.89</v>
      </c>
      <c r="G47" s="12">
        <v>49.03</v>
      </c>
      <c r="H47" s="12">
        <v>48.82</v>
      </c>
      <c r="I47" s="12">
        <v>46.85</v>
      </c>
      <c r="J47" s="13">
        <v>45.91</v>
      </c>
    </row>
    <row r="48" spans="2:10" ht="57.75" customHeight="1" x14ac:dyDescent="0.15">
      <c r="B48" s="14"/>
      <c r="C48" s="1137" t="s">
        <v>4</v>
      </c>
      <c r="D48" s="1137"/>
      <c r="E48" s="1138"/>
      <c r="F48" s="15">
        <v>15.59</v>
      </c>
      <c r="G48" s="16">
        <v>8.09</v>
      </c>
      <c r="H48" s="16">
        <v>7.96</v>
      </c>
      <c r="I48" s="16">
        <v>8.36</v>
      </c>
      <c r="J48" s="17">
        <v>7.76</v>
      </c>
    </row>
    <row r="49" spans="2:10" ht="57.75" customHeight="1" thickBot="1" x14ac:dyDescent="0.2">
      <c r="B49" s="18"/>
      <c r="C49" s="1139" t="s">
        <v>5</v>
      </c>
      <c r="D49" s="1139"/>
      <c r="E49" s="1140"/>
      <c r="F49" s="19" t="s">
        <v>566</v>
      </c>
      <c r="G49" s="20" t="s">
        <v>567</v>
      </c>
      <c r="H49" s="20">
        <v>0.12</v>
      </c>
      <c r="I49" s="20">
        <v>0.92</v>
      </c>
      <c r="J49" s="21">
        <v>3.39</v>
      </c>
    </row>
    <row r="50" spans="2:10" x14ac:dyDescent="0.15"/>
  </sheetData>
  <sheetProtection algorithmName="SHA-512" hashValue="htt+vCi/WxiGRyhNYvigQ1NhWI+VaHNs+uu2h/DtlnZj7q0IZnrTbgf6eUhpBFE5RR9U0g2jRuBfg/ceLG/bpQ==" saltValue="BLDufd1KwOzKqxuFgtHSj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2023-10-04T02:15:31Z</cp:lastPrinted>
  <dcterms:created xsi:type="dcterms:W3CDTF">2023-02-20T05:18:58Z</dcterms:created>
  <dcterms:modified xsi:type="dcterms:W3CDTF">2023-10-04T02:16:58Z</dcterms:modified>
  <cp:category/>
</cp:coreProperties>
</file>