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0C1A5EF7-3A12-47CB-9789-6FBCAD767FC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<sst xmlns="http://schemas.openxmlformats.org/spreadsheetml/2006/main" count="1211" uniqueCount="622">
  <si>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</si>
  <si>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</si>
  <si>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</si>
  <si>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</si>
  <si>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</si>
  <si>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</si>
  <si>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</si>
  <si>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</si>
  <si>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</si>
  <si>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</si>
  <si>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</si>
  <si>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</si>
  <si>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</si>
  <si>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</si>
  <si>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</si>
  <si>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</si>
  <si>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</si>
  <si>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</si>
  <si>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</si>
  <si>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</si>
  <si>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</si>
  <si>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</si>
  <si>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</si>
  <si>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</si>
  <si>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</si>
  <si>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</si>
  <si>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</si>
  <si>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</si>
  <si>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</si>
  <si>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</si>
  <si>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</si>
  <si>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</si>
  <si>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</si>
  <si>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</si>
  <si>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</si>
  <si>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</si>
  <si>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</si>
  <si>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</si>
  <si>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</si>
  <si>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</si>
  <si>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</si>
  <si>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</si>
  <si>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</si>
  <si>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</si>
  <si>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</si>
  <si>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</si>
  <si>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</si>
  <si>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</si>
  <si>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</si>
  <si>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</si>
  <si>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</si>
  <si>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</si>
  <si>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</si>
  <si>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</si>
  <si>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</si>
  <si>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</si>
  <si>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</si>
  <si>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</si>
  <si>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</si>
  <si>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</si>
  <si>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</si>
  <si>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</si>
  <si>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</si>
  <si>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</si>
  <si>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</si>
  <si>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</si>
  <si>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</si>
  <si>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</si>
  <si>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</si>
  <si>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</si>
  <si>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</si>
  <si>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</si>
  <si>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</si>
  <si>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</si>
  <si>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</si>
  <si>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</si>
  <si>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</si>
  <si>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</si>
  <si>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</si>
  <si>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</si>
  <si>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</si>
  <si>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</si>
  <si>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</si>
  <si>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</si>
  <si>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</si>
  <si>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</si>
  <si>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</si>
  <si>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</si>
  <si>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</si>
  <si>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</si>
  <si>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</si>
  <si>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</si>
  <si>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</si>
  <si>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</si>
  <si>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</si>
  <si>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</si>
  <si>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</si>
  <si>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</si>
  <si>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</si>
  <si>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</si>
  <si>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</si>
  <si>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</si>
  <si>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</si>
  <si>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</si>
  <si>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</si>
  <si>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</si>
  <si>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</si>
  <si>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</si>
  <si>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</si>
  <si>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</si>
  <si>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</si>
  <si>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</si>
  <si>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</si>
  <si>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</si>
  <si>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</si>
  <si>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</si>
  <si>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</si>
  <si>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</si>
  <si>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</si>
  <si>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</si>
  <si>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</si>
  <si>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</si>
  <si>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</si>
  <si>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</si>
  <si>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</si>
  <si>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</si>
  <si>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</si>
  <si>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</si>
  <si>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</si>
  <si>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</si>
  <si>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</si>
  <si>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</si>
  <si>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</si>
  <si>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</si>
  <si>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</si>
  <si>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</si>
  <si>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</si>
  <si>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</si>
  <si>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</si>
  <si>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</si>
  <si>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</si>
  <si>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</si>
  <si>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</si>
  <si>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</si>
  <si>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</si>
  <si>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</si>
  <si>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</si>
  <si>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</si>
  <si>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</si>
  <si>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</si>
  <si>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</si>
  <si>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</si>
  <si>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</si>
  <si>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</si>
  <si>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</si>
  <si>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</si>
  <si>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</si>
  <si>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</si>
  <si>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</si>
  <si>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</si>
  <si>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</si>
  <si>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</si>
  <si>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</si>
  <si>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</si>
  <si>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</si>
  <si>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</si>
  <si>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</si>
  <si>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</si>
  <si>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</si>
  <si>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</si>
  <si>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</si>
  <si>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</si>
  <si>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</si>
  <si>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</si>
  <si>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</si>
  <si>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</si>
  <si>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</si>
  <si>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</si>
  <si>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</si>
  <si>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</si>
  <si>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</si>
  <si>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</si>
  <si>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</si>
  <si>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</si>
  <si>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</si>
  <si>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</si>
  <si>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</si>
  <si>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</si>
  <si>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</si>
  <si>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</si>
  <si>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</si>
  <si>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</si>
  <si>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</si>
  <si>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</si>
  <si>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</si>
  <si>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</si>
  <si>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</si>
  <si>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</si>
  <si>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</si>
  <si>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</si>
  <si>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</si>
  <si>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</si>
  <si>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</si>
  <si>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</si>
  <si>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</si>
  <si>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</si>
  <si>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</si>
  <si>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</si>
  <si>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</si>
  <si>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</si>
  <si>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</si>
  <si>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</si>
  <si>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</si>
  <si>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</si>
  <si>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長野県青木村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</si>
  <si>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</si>
  <si>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</si>
  <si>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</si>
  <si>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</si>
  <si>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</si>
  <si>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</si>
  <si>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</si>
  <si>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</si>
  <si>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</si>
  <si>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</si>
  <si>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</si>
  <si>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</si>
  <si>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</si>
  <si>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</si>
  <si>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</si>
  <si>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</si>
  <si>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</si>
  <si>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</si>
  <si>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</si>
  <si>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</si>
  <si>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</si>
  <si>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</si>
  <si>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</si>
  <si>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</si>
  <si>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</si>
  <si>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</si>
  <si>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</si>
  <si>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</si>
  <si>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</si>
  <si>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</si>
  <si>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</si>
  <si>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</si>
  <si>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</si>
  <si>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</si>
  <si>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</si>
  <si>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</si>
  <si>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</si>
  <si>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</si>
  <si>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</si>
  <si>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</si>
  <si>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</si>
  <si>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</si>
  <si>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</si>
  <si>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</si>
  <si>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</si>
  <si>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</si>
  <si>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</si>
  <si>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</si>
  <si>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</si>
  <si>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</si>
  <si>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</si>
  <si>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</si>
  <si>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</si>
  <si>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</si>
  <si>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</si>
  <si>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</si>
  <si>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</si>
  <si>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</si>
  <si>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</si>
  <si>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</si>
  <si>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</si>
  <si>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</si>
  <si>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</si>
  <si>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</si>
  <si>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</si>
  <si>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</si>
  <si>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</si>
  <si>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</si>
  <si>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</si>
  <si>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</si>
  <si>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</si>
  <si>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</si>
  <si>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</si>
  <si>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</si>
  <si>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</si>
  <si>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</si>
  <si>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</si>
  <si>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</si>
  <si>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</si>
  <si>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</si>
  <si>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</si>
  <si>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</si>
  <si>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</si>
  <si>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</si>
  <si>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</si>
  <si>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</si>
  <si>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</si>
  <si>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</si>
  <si>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</si>
  <si>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</si>
  <si>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</si>
  <si>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</si>
  <si>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</si>
  <si>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</si>
  <si>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</si>
  <si>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</si>
  <si>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</si>
  <si>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</si>
  <si>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</si>
  <si>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</si>
  <si>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</si>
  <si>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</si>
  <si>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</si>
  <si>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</si>
  <si>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</si>
  <si>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</si>
  <si>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</si>
  <si>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</si>
  <si>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</si>
  <si>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</si>
  <si>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</si>
  <si>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</si>
  <si>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</si>
  <si>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</si>
  <si>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</si>
  <si>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</si>
  <si>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</si>
  <si>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</si>
  <si>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</si>
  <si>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</si>
  <si>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</si>
  <si>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</si>
  <si>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</si>
  <si>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</si>
  <si>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</si>
  <si>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</si>
  <si>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</si>
  <si>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</si>
  <si>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</si>
  <si>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</si>
  <si>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</si>
  <si>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</si>
  <si>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</si>
  <si>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</si>
  <si>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</si>
  <si>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</si>
  <si>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</si>
  <si>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</si>
  <si>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</si>
  <si>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</si>
  <si>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</si>
  <si>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</si>
  <si>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</si>
  <si>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</si>
  <si>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</si>
  <si>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</si>
  <si>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</si>
  <si>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</si>
  <si>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</si>
  <si>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</si>
  <si>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</si>
  <si>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</si>
  <si>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</si>
  <si>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</si>
  <si>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</si>
  <si>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長野県青木村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</si>
  <si>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</si>
  <si>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</si>
  <si>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</si>
  <si>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</si>
  <si>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</si>
  <si>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</si>
  <si>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</si>
  <si>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</si>
  <si>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</si>
  <si>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</si>
  <si>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</si>
  <si>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</si>
  <si>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</si>
  <si>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</si>
  <si>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</si>
  <si>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</si>
  <si>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</si>
  <si>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</si>
  <si>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</si>
  <si>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</si>
  <si>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</si>
  <si>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</si>
  <si>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</si>
  <si>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</si>
  <si>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</si>
  <si>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</si>
  <si>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</si>
  <si>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</si>
  <si>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</si>
  <si>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</si>
  <si>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</si>
  <si>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</si>
  <si>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</si>
  <si>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</si>
  <si>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</si>
  <si>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</si>
  <si>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</si>
  <si>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</si>
  <si>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青木村簡易水道事業会計</t>
    <phoneticPr fontId="5"/>
  </si>
  <si>
    <t>法適用企業</t>
    <phoneticPr fontId="5"/>
  </si>
  <si>
    <t>青木村特定環境保全公共下水道事業会計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</si>
  <si>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</si>
  <si>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</si>
  <si>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</si>
  <si>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</si>
  <si>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</si>
  <si>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</si>
  <si>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</si>
  <si>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</si>
  <si>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</si>
  <si>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</si>
  <si>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</si>
  <si>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</si>
  <si>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</si>
  <si>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</si>
  <si>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</si>
  <si>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</si>
  <si>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</si>
  <si>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</si>
  <si>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</si>
  <si>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</si>
  <si>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</si>
  <si>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</si>
  <si>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</si>
  <si>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</si>
  <si>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</si>
  <si>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</si>
  <si>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</si>
  <si>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</si>
  <si>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</si>
  <si>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</si>
  <si>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</si>
  <si>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</si>
  <si>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</si>
  <si>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</si>
  <si>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</si>
  <si>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</si>
  <si>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</si>
  <si>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</si>
  <si>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</si>
  <si>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</si>
  <si>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</si>
  <si>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</si>
  <si>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</si>
  <si>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</si>
  <si>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</si>
  <si>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</si>
  <si>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</si>
  <si>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</si>
  <si>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</si>
  <si>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</si>
  <si>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</si>
  <si>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</si>
  <si>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</si>
  <si>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</si>
  <si>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</si>
  <si>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</si>
  <si>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</si>
  <si>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</si>
  <si>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</si>
  <si>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</si>
  <si>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</si>
  <si>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</si>
  <si>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</si>
  <si>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</si>
  <si>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青木村特定環境保全公共下水道事業会計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</si>
  <si>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</si>
  <si>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</si>
  <si>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青木村簡易水道事業会計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</si>
  <si>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</si>
  <si>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青木村介護保険特別会計</t>
    <phoneticPr fontId="5"/>
  </si>
  <si>
    <t>(Ｆ)</t>
    <phoneticPr fontId="5"/>
  </si>
  <si>
    <t>青木村後期高齢者医療特別会計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</si>
  <si>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</si>
  <si>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</si>
  <si>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</si>
  <si>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</si>
  <si>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</si>
  <si>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</si>
  <si>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</si>
  <si>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</si>
  <si>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</si>
  <si>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</si>
  <si>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</si>
  <si>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</si>
  <si>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</si>
  <si>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</si>
  <si>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</si>
  <si>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</si>
  <si>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</si>
  <si>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</si>
  <si>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</si>
  <si>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</si>
  <si>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</si>
  <si>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</si>
  <si>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</si>
  <si>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</si>
  <si>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</si>
  <si>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</si>
  <si>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</si>
  <si>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</si>
  <si>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</si>
  <si>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</si>
  <si>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</si>
  <si>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</si>
  <si>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</si>
  <si>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</si>
  <si>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</si>
  <si>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</si>
  <si>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</si>
  <si>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</si>
  <si>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</si>
  <si>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</si>
  <si>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</si>
  <si>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</si>
  <si>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</si>
  <si>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</si>
  <si>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</si>
  <si>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</si>
  <si>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</si>
  <si>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</si>
  <si>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</si>
  <si>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</si>
  <si>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</si>
  <si>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</si>
  <si>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</si>
  <si>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</si>
  <si>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</si>
  <si>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</si>
  <si>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</si>
  <si>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</si>
  <si>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</si>
  <si>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</si>
  <si>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</si>
  <si>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</si>
  <si>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</si>
  <si>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</si>
  <si>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</si>
  <si>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</si>
  <si>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</si>
  <si>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</si>
  <si>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</si>
  <si>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</si>
  <si>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</si>
  <si>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</si>
  <si>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</si>
  <si>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</si>
  <si>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</si>
  <si>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</si>
  <si>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</si>
  <si>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</si>
  <si>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</si>
  <si>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</si>
  <si>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</si>
  <si>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</si>
  <si>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</si>
  <si>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</si>
  <si>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</si>
  <si>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</si>
  <si>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</si>
  <si>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</si>
  <si>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7.74</t>
  </si>
  <si>
    <t>▲ 7.26</t>
  </si>
  <si>
    <t>一般会計</t>
  </si>
  <si>
    <t>青木村簡易水道事業会計</t>
  </si>
  <si>
    <t>青木村国民健康保険特別会計</t>
  </si>
  <si>
    <t>青木村特定環境保全公共下水道事業会計</t>
  </si>
  <si>
    <t>青木村介護保険特別会計</t>
  </si>
  <si>
    <t>青木村別荘事業特別会計</t>
  </si>
  <si>
    <t>青木村後期高齢者医療特別会計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</si>
  <si>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</si>
  <si>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</si>
  <si>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</si>
  <si>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</si>
  <si>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</si>
  <si>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</si>
  <si>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</si>
  <si>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</si>
  <si>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上田地域広域連合（一般会計）</t>
    <rPh sb="0" eb="2">
      <t>ウエダ</t>
    </rPh>
    <rPh sb="2" eb="4">
      <t>チイキ</t>
    </rPh>
    <rPh sb="4" eb="6">
      <t>コウイキ</t>
    </rPh>
    <rPh sb="6" eb="8">
      <t>レンゴウ</t>
    </rPh>
    <rPh sb="9" eb="11">
      <t>イッパン</t>
    </rPh>
    <rPh sb="11" eb="13">
      <t>カイケイ</t>
    </rPh>
    <phoneticPr fontId="2"/>
  </si>
  <si>
    <t>-</t>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</si>
  <si>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</si>
  <si>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</si>
  <si>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</si>
  <si>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</si>
  <si>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</si>
  <si>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</si>
  <si>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</si>
  <si>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</si>
  <si>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</si>
  <si>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</si>
  <si>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</si>
  <si>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青木村土地開発公社</t>
    <rPh sb="0" eb="3">
      <t>アオキムラ</t>
    </rPh>
    <rPh sb="3" eb="5">
      <t>トチ</t>
    </rPh>
    <rPh sb="5" eb="7">
      <t>カイハツ</t>
    </rPh>
    <rPh sb="7" eb="9">
      <t>コウシャ</t>
    </rPh>
    <phoneticPr fontId="2"/>
  </si>
  <si>
    <t>株式会社道の駅あおき</t>
    <rPh sb="0" eb="2">
      <t>カブシキ</t>
    </rPh>
    <rPh sb="2" eb="4">
      <t>カイシャ</t>
    </rPh>
    <rPh sb="4" eb="5">
      <t>ミチ</t>
    </rPh>
    <rPh sb="6" eb="7">
      <t>エキ</t>
    </rPh>
    <phoneticPr fontId="19"/>
  </si>
  <si>
    <t>-</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</si>
  <si>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</si>
  <si>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</si>
  <si>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情報通信関連事業基金</t>
    <rPh sb="0" eb="2">
      <t>ジョウホウ</t>
    </rPh>
    <rPh sb="2" eb="4">
      <t>ツウシン</t>
    </rPh>
    <rPh sb="4" eb="6">
      <t>カンレン</t>
    </rPh>
    <rPh sb="6" eb="8">
      <t>ジギョウ</t>
    </rPh>
    <rPh sb="8" eb="10">
      <t>キキン</t>
    </rPh>
    <phoneticPr fontId="5"/>
  </si>
  <si>
    <t>地域づくり基金</t>
    <rPh sb="0" eb="2">
      <t>チイキ</t>
    </rPh>
    <rPh sb="5" eb="7">
      <t>キキン</t>
    </rPh>
    <phoneticPr fontId="5"/>
  </si>
  <si>
    <t>村営バス基金</t>
    <rPh sb="0" eb="2">
      <t>ソンエイ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</si>
  <si>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</si>
  <si>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</si>
  <si>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</si>
  <si>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</si>
  <si>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</si>
  <si>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</si>
  <si>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</si>
  <si>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</si>
  <si>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</si>
  <si>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</si>
  <si>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将来負担比率は、算定されておらず、有形固定資産減価償却率は、類似団体よりも低い水準にある</t>
    <rPh sb="0" eb="2">
      <t>ショウライ</t>
    </rPh>
    <rPh sb="2" eb="4">
      <t>フタン</t>
    </rPh>
    <rPh sb="4" eb="6">
      <t>ヒリツ</t>
    </rPh>
    <rPh sb="8" eb="10">
      <t>サンテイ</t>
    </rPh>
    <rPh sb="17" eb="19">
      <t>ユウケイ</t>
    </rPh>
    <rPh sb="19" eb="21">
      <t>コテイ</t>
    </rPh>
    <rPh sb="21" eb="23">
      <t>シサン</t>
    </rPh>
    <rPh sb="23" eb="25">
      <t>ゲンカ</t>
    </rPh>
    <rPh sb="25" eb="27">
      <t>ショウキャク</t>
    </rPh>
    <rPh sb="27" eb="28">
      <t>リツ</t>
    </rPh>
    <rPh sb="30" eb="32">
      <t>ルイジ</t>
    </rPh>
    <rPh sb="32" eb="34">
      <t>ダンタイ</t>
    </rPh>
    <rPh sb="37" eb="38">
      <t>ヒク</t>
    </rPh>
    <rPh sb="39" eb="41">
      <t>スイジュン</t>
    </rPh>
    <phoneticPr fontId="5"/>
  </si>
  <si>
    <t>将来負担比率は算定されていないが、実質公債費比率が類似団体平均を上回っている。
公営企業債の元利償還金に対する繰出金などの準元利償還金がピークを迎えていることからである。また、H28からH29まで道の駅あおきを核とした施設整備、し尿処理施設整備の事業、H30から緊急防災・減災事業債により、起債の新規発行をしたことから令和2年度以降比率の上昇が見込まれるため、起債の新規発行の抑制によ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</si>
</sst>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0" fontId="13" fillId="0" borderId="50" xfId="1" applyFont="1" applyBorder="1" applyAlignment="1">
      <alignment horizontal="center" vertical="center"/>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055F7D1-E7A3-43EB-8F15-53E2A618AF5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ADF1-4BC9-BAD1-34FC122A93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119203</c:v>
                </c:pt>
                <c:pt idx="1">
                  <c:v>135637</c:v>
                </c:pt>
                <c:pt idx="2">
                  <c:v>29202</c:v>
                </c:pt>
                <c:pt idx="3">
                  <c:v>78889</c:v>
                </c:pt>
                <c:pt idx="4">
                  <c:v>55422</c:v>
                </c:pt>
              </c:numCache>
            </c:numRef>
          </c:val>
          <c:smooth val="0"/>
          <c:extLst>
            <c:ext xmlns:c16="http://schemas.microsoft.com/office/drawing/2014/chart" uri="{C3380CC4-5D6E-409C-BE32-E72D297353CC}">
              <c16:uniqueId val="{00000001-ADF1-4BC9-BAD1-34FC122A93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19.59</c:v>
                </c:pt>
                <c:pt idx="1">
                  <c:v>15.59</c:v>
                </c:pt>
                <c:pt idx="2">
                  <c:v>8.09</c:v>
                </c:pt>
                <c:pt idx="3">
                  <c:v>7.96</c:v>
                </c:pt>
                <c:pt idx="4">
                  <c:v>8.36</c:v>
                </c:pt>
              </c:numCache>
            </c:numRef>
          </c:val>
          <c:extLst>
            <c:ext xmlns:c16="http://schemas.microsoft.com/office/drawing/2014/chart" uri="{C3380CC4-5D6E-409C-BE32-E72D297353CC}">
              <c16:uniqueId val="{00000000-E971-4EAD-BBB4-174869459F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51.31</c:v>
                </c:pt>
                <c:pt idx="1">
                  <c:v>48.89</c:v>
                </c:pt>
                <c:pt idx="2">
                  <c:v>49.03</c:v>
                </c:pt>
                <c:pt idx="3">
                  <c:v>48.82</c:v>
                </c:pt>
                <c:pt idx="4">
                  <c:v>46.85</c:v>
                </c:pt>
              </c:numCache>
            </c:numRef>
          </c:val>
          <c:extLst>
            <c:ext xmlns:c16="http://schemas.microsoft.com/office/drawing/2014/chart" uri="{C3380CC4-5D6E-409C-BE32-E72D297353CC}">
              <c16:uniqueId val="{00000001-E971-4EAD-BBB4-174869459F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c:v>
                </c:pt>
                <c:pt idx="1">
                  <c:v>-7.74</c:v>
                </c:pt>
                <c:pt idx="2">
                  <c:v>-7.26</c:v>
                </c:pt>
                <c:pt idx="3">
                  <c:v>0.12</c:v>
                </c:pt>
                <c:pt idx="4">
                  <c:v>0.92</c:v>
                </c:pt>
              </c:numCache>
            </c:numRef>
          </c:val>
          <c:smooth val="0"/>
          <c:extLst>
            <c:ext xmlns:c16="http://schemas.microsoft.com/office/drawing/2014/chart" uri="{C3380CC4-5D6E-409C-BE32-E72D297353CC}">
              <c16:uniqueId val="{00000002-E971-4EAD-BBB4-174869459F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0.95</c:v>
                </c:pt>
                <c:pt idx="2">
                  <c:v>#N/A</c:v>
                </c:pt>
                <c:pt idx="3">
                  <c:v>0.79</c:v>
                </c:pt>
                <c:pt idx="4">
                  <c:v>#N/A</c:v>
                </c:pt>
                <c:pt idx="5">
                  <c:v>0.78</c:v>
                </c:pt>
                <c:pt idx="6">
                  <c:v>#N/A</c:v>
                </c:pt>
                <c:pt idx="7">
                  <c:v>1.5</c:v>
                </c:pt>
                <c:pt idx="8">
                  <c:v>0</c:v>
                </c:pt>
                <c:pt idx="9">
                  <c:v>0</c:v>
                </c:pt>
              </c:numCache>
            </c:numRef>
          </c:val>
          <c:extLst>
            <c:ext xmlns:c16="http://schemas.microsoft.com/office/drawing/2014/chart" uri="{C3380CC4-5D6E-409C-BE32-E72D297353CC}">
              <c16:uniqueId val="{00000000-EAED-4C0F-801B-397E6A40FF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ED-4C0F-801B-397E6A40FF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ED-4C0F-801B-397E6A40FF72}"/>
            </c:ext>
          </c:extLst>
        </c:ser>
        <c:ser>
          <c:idx val="3"/>
          <c:order val="3"/>
          <c:tx>
            <c:strRef>
              <c:f>データシート!$A$30</c:f>
              <c:strCache>
                <c:ptCount val="1"/>
                <c:pt idx="0">
                  <c:v>青木村後期高齢者医療特別会計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AED-4C0F-801B-397E6A40FF72}"/>
            </c:ext>
          </c:extLst>
        </c:ser>
        <c:ser>
          <c:idx val="4"/>
          <c:order val="4"/>
          <c:tx>
            <c:strRef>
              <c:f>データシート!$A$31</c:f>
              <c:strCache>
                <c:ptCount val="1"/>
                <c:pt idx="0">
                  <c:v>青木村別荘事業特別会計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0.22</c:v>
                </c:pt>
                <c:pt idx="2">
                  <c:v>#N/A</c:v>
                </c:pt>
                <c:pt idx="3">
                  <c:v>0.27</c:v>
                </c:pt>
                <c:pt idx="4">
                  <c:v>#N/A</c:v>
                </c:pt>
                <c:pt idx="5">
                  <c:v>0.12</c:v>
                </c:pt>
                <c:pt idx="6">
                  <c:v>#N/A</c:v>
                </c:pt>
                <c:pt idx="7">
                  <c:v>0</c:v>
                </c:pt>
                <c:pt idx="8">
                  <c:v>#N/A</c:v>
                </c:pt>
                <c:pt idx="9">
                  <c:v>0.05</c:v>
                </c:pt>
              </c:numCache>
            </c:numRef>
          </c:val>
          <c:extLst>
            <c:ext xmlns:c16="http://schemas.microsoft.com/office/drawing/2014/chart" uri="{C3380CC4-5D6E-409C-BE32-E72D297353CC}">
              <c16:uniqueId val="{00000004-EAED-4C0F-801B-397E6A40FF72}"/>
            </c:ext>
          </c:extLst>
        </c:ser>
        <c:ser>
          <c:idx val="5"/>
          <c:order val="5"/>
          <c:tx>
            <c:strRef>
              <c:f>データシート!$A$32</c:f>
              <c:strCache>
                <c:ptCount val="1"/>
                <c:pt idx="0">
                  <c:v>青木村介護保険特別会計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0.49</c:v>
                </c:pt>
                <c:pt idx="4">
                  <c:v>#N/A</c:v>
                </c:pt>
                <c:pt idx="5">
                  <c:v>0.25</c:v>
                </c:pt>
                <c:pt idx="6">
                  <c:v>#N/A</c:v>
                </c:pt>
                <c:pt idx="7">
                  <c:v>0.25</c:v>
                </c:pt>
                <c:pt idx="8">
                  <c:v>#N/A</c:v>
                </c:pt>
                <c:pt idx="9">
                  <c:v>0.31</c:v>
                </c:pt>
              </c:numCache>
            </c:numRef>
          </c:val>
          <c:extLst>
            <c:ext xmlns:c16="http://schemas.microsoft.com/office/drawing/2014/chart" uri="{C3380CC4-5D6E-409C-BE32-E72D297353CC}">
              <c16:uniqueId val="{00000005-EAED-4C0F-801B-397E6A40FF72}"/>
            </c:ext>
          </c:extLst>
        </c:ser>
        <c:ser>
          <c:idx val="6"/>
          <c:order val="6"/>
          <c:tx>
            <c:strRef>
              <c:f>データシート!$A$33</c:f>
              <c:strCache>
                <c:ptCount val="1"/>
                <c:pt idx="0">
                  <c:v>青木村特定環境保全公共下水道事業会計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0.72</c:v>
                </c:pt>
              </c:numCache>
            </c:numRef>
          </c:val>
          <c:extLst>
            <c:ext xmlns:c16="http://schemas.microsoft.com/office/drawing/2014/chart" uri="{C3380CC4-5D6E-409C-BE32-E72D297353CC}">
              <c16:uniqueId val="{00000006-EAED-4C0F-801B-397E6A40FF72}"/>
            </c:ext>
          </c:extLst>
        </c:ser>
        <c:ser>
          <c:idx val="7"/>
          <c:order val="7"/>
          <c:tx>
            <c:strRef>
              <c:f>データシート!$A$34</c:f>
              <c:strCache>
                <c:ptCount val="1"/>
                <c:pt idx="0">
                  <c:v>青木村国民健康保険特別会計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0.68</c:v>
                </c:pt>
                <c:pt idx="2">
                  <c:v>#N/A</c:v>
                </c:pt>
                <c:pt idx="3">
                  <c:v>1.06</c:v>
                </c:pt>
                <c:pt idx="4">
                  <c:v>#N/A</c:v>
                </c:pt>
                <c:pt idx="5">
                  <c:v>0.59</c:v>
                </c:pt>
                <c:pt idx="6">
                  <c:v>#N/A</c:v>
                </c:pt>
                <c:pt idx="7">
                  <c:v>0.49</c:v>
                </c:pt>
                <c:pt idx="8">
                  <c:v>#N/A</c:v>
                </c:pt>
                <c:pt idx="9">
                  <c:v>1.1000000000000001</c:v>
                </c:pt>
              </c:numCache>
            </c:numRef>
          </c:val>
          <c:extLst>
            <c:ext xmlns:c16="http://schemas.microsoft.com/office/drawing/2014/chart" uri="{C3380CC4-5D6E-409C-BE32-E72D297353CC}">
              <c16:uniqueId val="{00000007-EAED-4C0F-801B-397E6A40FF72}"/>
            </c:ext>
          </c:extLst>
        </c:ser>
        <c:ser>
          <c:idx val="8"/>
          <c:order val="8"/>
          <c:tx>
            <c:strRef>
              <c:f>データシート!$A$35</c:f>
              <c:strCache>
                <c:ptCount val="1"/>
                <c:pt idx="0">
                  <c:v>青木村簡易水道事業会計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3.34</c:v>
                </c:pt>
              </c:numCache>
            </c:numRef>
          </c:val>
          <c:extLst>
            <c:ext xmlns:c16="http://schemas.microsoft.com/office/drawing/2014/chart" uri="{C3380CC4-5D6E-409C-BE32-E72D297353CC}">
              <c16:uniqueId val="{00000008-EAED-4C0F-801B-397E6A40FF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19.36</c:v>
                </c:pt>
                <c:pt idx="2">
                  <c:v>#N/A</c:v>
                </c:pt>
                <c:pt idx="3">
                  <c:v>15.32</c:v>
                </c:pt>
                <c:pt idx="4">
                  <c:v>#N/A</c:v>
                </c:pt>
                <c:pt idx="5">
                  <c:v>7.96</c:v>
                </c:pt>
                <c:pt idx="6">
                  <c:v>#N/A</c:v>
                </c:pt>
                <c:pt idx="7">
                  <c:v>7.95</c:v>
                </c:pt>
                <c:pt idx="8">
                  <c:v>#N/A</c:v>
                </c:pt>
                <c:pt idx="9">
                  <c:v>8.31</c:v>
                </c:pt>
              </c:numCache>
            </c:numRef>
          </c:val>
          <c:extLst>
            <c:ext xmlns:c16="http://schemas.microsoft.com/office/drawing/2014/chart" uri="{C3380CC4-5D6E-409C-BE32-E72D297353CC}">
              <c16:uniqueId val="{00000009-EAED-4C0F-801B-397E6A40FF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332</c:v>
                </c:pt>
                <c:pt idx="5">
                  <c:v>326</c:v>
                </c:pt>
                <c:pt idx="8">
                  <c:v>324</c:v>
                </c:pt>
                <c:pt idx="11">
                  <c:v>323</c:v>
                </c:pt>
                <c:pt idx="14">
                  <c:v>317</c:v>
                </c:pt>
              </c:numCache>
            </c:numRef>
          </c:val>
          <c:extLst>
            <c:ext xmlns:c16="http://schemas.microsoft.com/office/drawing/2014/chart" uri="{C3380CC4-5D6E-409C-BE32-E72D297353CC}">
              <c16:uniqueId val="{00000000-621F-4245-BC86-7625C428E7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1F-4245-BC86-7625C428E7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1F-4245-BC86-7625C428E7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10</c:v>
                </c:pt>
                <c:pt idx="6">
                  <c:v>10</c:v>
                </c:pt>
                <c:pt idx="9">
                  <c:v>10</c:v>
                </c:pt>
                <c:pt idx="12">
                  <c:v>10</c:v>
                </c:pt>
              </c:numCache>
            </c:numRef>
          </c:val>
          <c:extLst>
            <c:ext xmlns:c16="http://schemas.microsoft.com/office/drawing/2014/chart" uri="{C3380CC4-5D6E-409C-BE32-E72D297353CC}">
              <c16:uniqueId val="{00000003-621F-4245-BC86-7625C428E7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227</c:v>
                </c:pt>
                <c:pt idx="3">
                  <c:v>213</c:v>
                </c:pt>
                <c:pt idx="6">
                  <c:v>206</c:v>
                </c:pt>
                <c:pt idx="9">
                  <c:v>210</c:v>
                </c:pt>
                <c:pt idx="12">
                  <c:v>247</c:v>
                </c:pt>
              </c:numCache>
            </c:numRef>
          </c:val>
          <c:extLst>
            <c:ext xmlns:c16="http://schemas.microsoft.com/office/drawing/2014/chart" uri="{C3380CC4-5D6E-409C-BE32-E72D297353CC}">
              <c16:uniqueId val="{00000004-621F-4245-BC86-7625C428E7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1F-4245-BC86-7625C428E7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1F-4245-BC86-7625C428E7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215</c:v>
                </c:pt>
                <c:pt idx="3">
                  <c:v>212</c:v>
                </c:pt>
                <c:pt idx="6">
                  <c:v>213</c:v>
                </c:pt>
                <c:pt idx="9">
                  <c:v>209</c:v>
                </c:pt>
                <c:pt idx="12">
                  <c:v>186</c:v>
                </c:pt>
              </c:numCache>
            </c:numRef>
          </c:val>
          <c:extLst>
            <c:ext xmlns:c16="http://schemas.microsoft.com/office/drawing/2014/chart" uri="{C3380CC4-5D6E-409C-BE32-E72D297353CC}">
              <c16:uniqueId val="{00000007-621F-4245-BC86-7625C428E7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116</c:v>
                </c:pt>
                <c:pt idx="2">
                  <c:v>#N/A</c:v>
                </c:pt>
                <c:pt idx="3">
                  <c:v>#N/A</c:v>
                </c:pt>
                <c:pt idx="4">
                  <c:v>109</c:v>
                </c:pt>
                <c:pt idx="5">
                  <c:v>#N/A</c:v>
                </c:pt>
                <c:pt idx="6">
                  <c:v>#N/A</c:v>
                </c:pt>
                <c:pt idx="7">
                  <c:v>105</c:v>
                </c:pt>
                <c:pt idx="8">
                  <c:v>#N/A</c:v>
                </c:pt>
                <c:pt idx="9">
                  <c:v>#N/A</c:v>
                </c:pt>
                <c:pt idx="10">
                  <c:v>106</c:v>
                </c:pt>
                <c:pt idx="11">
                  <c:v>#N/A</c:v>
                </c:pt>
                <c:pt idx="12">
                  <c:v>#N/A</c:v>
                </c:pt>
                <c:pt idx="13">
                  <c:v>126</c:v>
                </c:pt>
                <c:pt idx="14">
                  <c:v>#N/A</c:v>
                </c:pt>
              </c:numCache>
            </c:numRef>
          </c:val>
          <c:smooth val="0"/>
          <c:extLst>
            <c:ext xmlns:c16="http://schemas.microsoft.com/office/drawing/2014/chart" uri="{C3380CC4-5D6E-409C-BE32-E72D297353CC}">
              <c16:uniqueId val="{00000008-621F-4245-BC86-7625C428E7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2942</c:v>
                </c:pt>
                <c:pt idx="5">
                  <c:v>2872</c:v>
                </c:pt>
                <c:pt idx="8">
                  <c:v>2693</c:v>
                </c:pt>
                <c:pt idx="11">
                  <c:v>2484</c:v>
                </c:pt>
                <c:pt idx="14">
                  <c:v>2348</c:v>
                </c:pt>
              </c:numCache>
            </c:numRef>
          </c:val>
          <c:extLst>
            <c:ext xmlns:c16="http://schemas.microsoft.com/office/drawing/2014/chart" uri="{C3380CC4-5D6E-409C-BE32-E72D297353CC}">
              <c16:uniqueId val="{00000000-1DA2-41D2-B014-4995BCB353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9</c:v>
                </c:pt>
                <c:pt idx="8">
                  <c:v>7</c:v>
                </c:pt>
                <c:pt idx="11">
                  <c:v>5</c:v>
                </c:pt>
                <c:pt idx="14">
                  <c:v>4</c:v>
                </c:pt>
              </c:numCache>
            </c:numRef>
          </c:val>
          <c:extLst>
            <c:ext xmlns:c16="http://schemas.microsoft.com/office/drawing/2014/chart" uri="{C3380CC4-5D6E-409C-BE32-E72D297353CC}">
              <c16:uniqueId val="{00000001-1DA2-41D2-B014-4995BCB353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2098</c:v>
                </c:pt>
                <c:pt idx="5">
                  <c:v>1973</c:v>
                </c:pt>
                <c:pt idx="8">
                  <c:v>1983</c:v>
                </c:pt>
                <c:pt idx="11">
                  <c:v>1961</c:v>
                </c:pt>
                <c:pt idx="14">
                  <c:v>1984</c:v>
                </c:pt>
              </c:numCache>
            </c:numRef>
          </c:val>
          <c:extLst>
            <c:ext xmlns:c16="http://schemas.microsoft.com/office/drawing/2014/chart" uri="{C3380CC4-5D6E-409C-BE32-E72D297353CC}">
              <c16:uniqueId val="{00000002-1DA2-41D2-B014-4995BCB353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A2-41D2-B014-4995BCB353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A2-41D2-B014-4995BCB353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277</c:v>
                </c:pt>
              </c:numCache>
            </c:numRef>
          </c:val>
          <c:extLst>
            <c:ext xmlns:c16="http://schemas.microsoft.com/office/drawing/2014/chart" uri="{C3380CC4-5D6E-409C-BE32-E72D297353CC}">
              <c16:uniqueId val="{00000005-1DA2-41D2-B014-4995BCB353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442</c:v>
                </c:pt>
                <c:pt idx="3">
                  <c:v>439</c:v>
                </c:pt>
                <c:pt idx="6">
                  <c:v>406</c:v>
                </c:pt>
                <c:pt idx="9">
                  <c:v>392</c:v>
                </c:pt>
                <c:pt idx="12">
                  <c:v>428</c:v>
                </c:pt>
              </c:numCache>
            </c:numRef>
          </c:val>
          <c:extLst>
            <c:ext xmlns:c16="http://schemas.microsoft.com/office/drawing/2014/chart" uri="{C3380CC4-5D6E-409C-BE32-E72D297353CC}">
              <c16:uniqueId val="{00000006-1DA2-41D2-B014-4995BCB353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c:v>
                </c:pt>
                <c:pt idx="3">
                  <c:v>65</c:v>
                </c:pt>
                <c:pt idx="6">
                  <c:v>58</c:v>
                </c:pt>
                <c:pt idx="9">
                  <c:v>54</c:v>
                </c:pt>
                <c:pt idx="12">
                  <c:v>49</c:v>
                </c:pt>
              </c:numCache>
            </c:numRef>
          </c:val>
          <c:extLst>
            <c:ext xmlns:c16="http://schemas.microsoft.com/office/drawing/2014/chart" uri="{C3380CC4-5D6E-409C-BE32-E72D297353CC}">
              <c16:uniqueId val="{00000007-1DA2-41D2-B014-4995BCB353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2025</c:v>
                </c:pt>
                <c:pt idx="3">
                  <c:v>1887</c:v>
                </c:pt>
                <c:pt idx="6">
                  <c:v>1699</c:v>
                </c:pt>
                <c:pt idx="9">
                  <c:v>1524</c:v>
                </c:pt>
                <c:pt idx="12">
                  <c:v>1438</c:v>
                </c:pt>
              </c:numCache>
            </c:numRef>
          </c:val>
          <c:extLst>
            <c:ext xmlns:c16="http://schemas.microsoft.com/office/drawing/2014/chart" uri="{C3380CC4-5D6E-409C-BE32-E72D297353CC}">
              <c16:uniqueId val="{00000008-1DA2-41D2-B014-4995BCB353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A2-41D2-B014-4995BCB353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1968</c:v>
                </c:pt>
                <c:pt idx="3">
                  <c:v>1968</c:v>
                </c:pt>
                <c:pt idx="6">
                  <c:v>1853</c:v>
                </c:pt>
                <c:pt idx="9">
                  <c:v>1766</c:v>
                </c:pt>
                <c:pt idx="12">
                  <c:v>1786</c:v>
                </c:pt>
              </c:numCache>
            </c:numRef>
          </c:val>
          <c:extLst>
            <c:ext xmlns:c16="http://schemas.microsoft.com/office/drawing/2014/chart" uri="{C3380CC4-5D6E-409C-BE32-E72D297353CC}">
              <c16:uniqueId val="{0000000A-1DA2-41D2-B014-4995BCB353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A2-41D2-B014-4995BCB353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952</c:v>
                </c:pt>
                <c:pt idx="1">
                  <c:v>956</c:v>
                </c:pt>
                <c:pt idx="2">
                  <c:v>959</c:v>
                </c:pt>
              </c:numCache>
            </c:numRef>
          </c:val>
          <c:extLst>
            <c:ext xmlns:c16="http://schemas.microsoft.com/office/drawing/2014/chart" uri="{C3380CC4-5D6E-409C-BE32-E72D297353CC}">
              <c16:uniqueId val="{00000000-6CAE-4A2C-BF8C-1C642375A9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6CAE-4A2C-BF8C-1C642375A9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698</c:v>
                </c:pt>
                <c:pt idx="1">
                  <c:v>683</c:v>
                </c:pt>
                <c:pt idx="2">
                  <c:v>698</c:v>
                </c:pt>
              </c:numCache>
            </c:numRef>
          </c:val>
          <c:extLst>
            <c:ext xmlns:c16="http://schemas.microsoft.com/office/drawing/2014/chart" uri="{C3380CC4-5D6E-409C-BE32-E72D297353CC}">
              <c16:uniqueId val="{00000002-6CAE-4A2C-BF8C-1C642375A9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{740534EC-6EE7-46F1-AD15-702733531AFC}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05-4A24-B64E-78613224FA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{DDB1DE31-0232-41EA-B3A8-BCBAA5280BEA}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05-4A24-B64E-78613224FA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{71AD9796-52B4-4101-B2F1-624099182F19}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05-4A24-B64E-78613224FA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{C61DBAEA-0857-42EA-93CB-EC74061E950E}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05-4A24-B64E-78613224FA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{FA743C25-E6CE-454F-9EA5-C16092761410}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05-4A24-B64E-78613224FA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{3A3A0F87-DBA5-44A9-AE11-E89082CE67A7}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05-4A24-B64E-78613224FA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{FC0E53DE-8FE7-43E5-83E1-7E5C75A9B8CB}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05-4A24-B64E-78613224FA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{721CC57E-45FB-4370-A27C-A0F990770DDD}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05-4A24-B64E-78613224FA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{D74D30EA-D8A9-4DFA-AB04-743C0026841A}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05-4A24-B64E-78613224FA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55.7</c:v>
                </c:pt>
                <c:pt idx="16">
                  <c:v>57.4</c:v>
                </c:pt>
                <c:pt idx="24">
                  <c:v>58.9</c:v>
                </c:pt>
                <c:pt idx="32">
                  <c:v>59.5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05-4A24-B64E-78613224FA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{6930E6D3-2168-476B-90F0-993249AEF2DB}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05-4A24-B64E-78613224FA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{A496AA7A-99FB-4BB2-9796-AEAB0EEDA05F}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05-4A24-B64E-78613224FA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{69D13314-3C44-4928-9301-C8658C988710}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05-4A24-B64E-78613224FA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{D808D862-502D-44CF-9B6A-1C09C6882624}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05-4A24-B64E-78613224FA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{11F23063-2DC1-4C1C-8996-A11D21F33C67}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05-4A24-B64E-78613224FA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{CDD3B60E-76A0-4A6F-AE85-7FF9E6DEE111}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05-4A24-B64E-78613224FA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{C5F8F1F7-5A89-4DA6-B2C1-4EE0CC84E0DC}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05-4A24-B64E-78613224FA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{4A9AEF18-A084-4EE2-A492-63FF9884BA13}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05-4A24-B64E-78613224FA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{9EF9C54E-69C7-4D76-B9F4-3F8B62E02ABE}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05-4A24-B64E-78613224FA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05-4A24-B64E-78613224FA5D}"/>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{36BD18B1-992E-4F32-844F-9039C11E8B7A}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9F5-4735-8A11-F831AA83D9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{7E2F7457-0E01-4C60-8DC5-04D34DD41BB4}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F5-4735-8A11-F831AA83D9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{844067AE-6975-4CF3-B57A-BB2E6ED69203}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F5-4735-8A11-F831AA83D9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{7AA91DFE-31AE-4011-B417-1E333E76C5E9}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F5-4735-8A11-F831AA83D9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{36981168-0206-476E-AD57-87204D7BAE15}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F5-4735-8A11-F831AA83D97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{6574361F-28E7-448F-9C4F-1E8A377BF1A5}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9F5-4735-8A11-F831AA83D97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{7D81A812-D35E-40A3-A688-EED2652B4B64}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9F5-4735-8A11-F831AA83D97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{0392EDFC-A6AA-47AD-B1D8-464FE4D893C1}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9F5-4735-8A11-F831AA83D97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{B12569CE-33CF-41BD-ADE0-E1EA2D538CC5}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9F5-4735-8A11-F831AA83D9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6.7</c:v>
                </c:pt>
                <c:pt idx="24">
                  <c:v>6.5</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F5-4735-8A11-F831AA83D9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{A9969561-DDEC-4363-B2EF-9B7C91A3B5B6}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9F5-4735-8A11-F831AA83D9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{B6406524-60C4-4C00-9B43-FDE2E11D435E}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F5-4735-8A11-F831AA83D9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{44F89607-7F81-4304-BF4D-FEC8D4F7AA7A}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F5-4735-8A11-F831AA83D9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{CC928ECD-70CE-40D4-A9BC-4C00DC4ACABA}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F5-4735-8A11-F831AA83D9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{B92803DE-C15B-41AB-B4CF-7F014D98585D}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F5-4735-8A11-F831AA83D97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{CB8486A0-48CE-4FCA-9616-3537536FF52A}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9F5-4735-8A11-F831AA83D97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{43E2C8AF-C203-44A9-A2EE-73A5106211DE}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9F5-4735-8A11-F831AA83D97F}"/>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{12F79AA6-A230-47D3-A3CA-D90D22585CAD}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9F5-4735-8A11-F831AA83D97F}"/>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{04B4352E-B702-49AB-B75A-73FB800D6132}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9F5-4735-8A11-F831AA83D9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9F5-4735-8A11-F831AA83D97F}"/>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％弱となっている。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年度に道の駅あおきを核とした拠点施設整備、し尿処理施設の整備、令和元</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年度は、小中学校施設</a:t>
          </a:r>
          <a:r>
            <a:rPr kumimoji="1" lang="ja-JP" altLang="en-US" sz="1100">
              <a:solidFill>
                <a:schemeClr val="dk1"/>
              </a:solidFill>
              <a:effectLst/>
              <a:latin typeface="+mn-lt"/>
              <a:ea typeface="+mn-ea"/>
              <a:cs typeface="+mn-cs"/>
            </a:rPr>
            <a:t>や指定避難所</a:t>
          </a:r>
          <a:r>
            <a:rPr kumimoji="1" lang="ja-JP" altLang="ja-JP" sz="1100">
              <a:solidFill>
                <a:schemeClr val="dk1"/>
              </a:solidFill>
              <a:effectLst/>
              <a:latin typeface="+mn-lt"/>
              <a:ea typeface="+mn-ea"/>
              <a:cs typeface="+mn-cs"/>
            </a:rPr>
            <a:t>の空調設備設置工事等の大型投資事業が終了したため新規発行を抑制しつつ交付税算入を考慮し、より有利な起債の発行に努めていく。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年度に道の駅あおきを核とした施設整備、し尿処理施設整備</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年以降の指定避難所空調設備設置工事</a:t>
          </a:r>
          <a:r>
            <a:rPr lang="ja-JP" altLang="ja-JP" sz="1100" b="0" i="0" baseline="0">
              <a:solidFill>
                <a:schemeClr val="dk1"/>
              </a:solidFill>
              <a:effectLst/>
              <a:latin typeface="+mn-lt"/>
              <a:ea typeface="+mn-ea"/>
              <a:cs typeface="+mn-cs"/>
            </a:rPr>
            <a:t>が完了し、これら元金の償還が令和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年から始まるが、これまで以上に公債費の適正化に取り組んでいく。</a:t>
          </a:r>
          <a:endParaRPr lang="ja-JP" altLang="ja-JP" sz="1400">
            <a:effectLst/>
          </a:endParaRPr>
        </a:p>
        <a:p>
          <a:r>
            <a:rPr lang="ja-JP" altLang="ja-JP" sz="1100" b="0" i="0" baseline="0">
              <a:solidFill>
                <a:schemeClr val="dk1"/>
              </a:solidFill>
              <a:effectLst/>
              <a:latin typeface="+mn-lt"/>
              <a:ea typeface="+mn-ea"/>
              <a:cs typeface="+mn-cs"/>
            </a:rPr>
            <a:t>　充当可能財源等については、財政調整基金をはじめとした充当可能基金が順調に増えていたが、令和元年</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号台風災害復旧</a:t>
          </a:r>
          <a:r>
            <a:rPr lang="ja-JP" altLang="en-US" sz="1100" b="0" i="0" baseline="0">
              <a:solidFill>
                <a:schemeClr val="dk1"/>
              </a:solidFill>
              <a:effectLst/>
              <a:latin typeface="+mn-lt"/>
              <a:ea typeface="+mn-ea"/>
              <a:cs typeface="+mn-cs"/>
            </a:rPr>
            <a:t>、新型コロナウイルス感染症対策事業</a:t>
          </a:r>
          <a:r>
            <a:rPr lang="ja-JP" altLang="ja-JP" sz="1100" b="0" i="0" baseline="0">
              <a:solidFill>
                <a:schemeClr val="dk1"/>
              </a:solidFill>
              <a:effectLst/>
              <a:latin typeface="+mn-lt"/>
              <a:ea typeface="+mn-ea"/>
              <a:cs typeface="+mn-cs"/>
            </a:rPr>
            <a:t>など予期せぬ災害に備え、今後においても計画的な積立てに努めていく。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長野県青木村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新型コロナウイルス感染症対策の影響から財政調整基金を</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憶</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千万円、別荘事業基金から</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千円取り崩したが、</a:t>
          </a:r>
          <a:r>
            <a:rPr kumimoji="1" lang="ja-JP" altLang="ja-JP" sz="1100">
              <a:solidFill>
                <a:sysClr val="windowText" lastClr="000000"/>
              </a:solidFill>
              <a:effectLst/>
              <a:latin typeface="+mn-lt"/>
              <a:ea typeface="+mn-ea"/>
              <a:cs typeface="+mn-cs"/>
            </a:rPr>
            <a:t>森林環境譲与税</a:t>
          </a:r>
          <a:r>
            <a:rPr kumimoji="1" lang="ja-JP" altLang="en-US" sz="1100">
              <a:solidFill>
                <a:sysClr val="windowText" lastClr="000000"/>
              </a:solidFill>
              <a:effectLst/>
              <a:latin typeface="+mn-lt"/>
              <a:ea typeface="+mn-ea"/>
              <a:cs typeface="+mn-cs"/>
            </a:rPr>
            <a:t>基金は</a:t>
          </a:r>
          <a:r>
            <a:rPr kumimoji="1" lang="en-US" altLang="ja-JP" sz="1100">
              <a:solidFill>
                <a:sysClr val="windowText" lastClr="000000"/>
              </a:solidFill>
              <a:effectLst/>
              <a:latin typeface="+mn-lt"/>
              <a:ea typeface="+mn-ea"/>
              <a:cs typeface="+mn-cs"/>
            </a:rPr>
            <a:t>1,479</a:t>
          </a:r>
          <a:r>
            <a:rPr kumimoji="1" lang="ja-JP" altLang="en-US" sz="1100">
              <a:solidFill>
                <a:sysClr val="windowText" lastClr="000000"/>
              </a:solidFill>
              <a:effectLst/>
              <a:latin typeface="+mn-lt"/>
              <a:ea typeface="+mn-ea"/>
              <a:cs typeface="+mn-cs"/>
            </a:rPr>
            <a:t>千円、五島慶太翁顕彰事業基金に</a:t>
          </a:r>
          <a:r>
            <a:rPr kumimoji="1" lang="en-US" altLang="ja-JP" sz="1100">
              <a:solidFill>
                <a:sysClr val="windowText" lastClr="000000"/>
              </a:solidFill>
              <a:effectLst/>
              <a:latin typeface="+mn-lt"/>
              <a:ea typeface="+mn-ea"/>
              <a:cs typeface="+mn-cs"/>
            </a:rPr>
            <a:t>370</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情報通信関連事業基金</a:t>
          </a:r>
          <a:r>
            <a:rPr kumimoji="1" lang="en-US" altLang="ja-JP" sz="1100">
              <a:solidFill>
                <a:sysClr val="windowText" lastClr="000000"/>
              </a:solidFill>
              <a:effectLst/>
              <a:latin typeface="+mn-lt"/>
              <a:ea typeface="+mn-ea"/>
              <a:cs typeface="+mn-cs"/>
            </a:rPr>
            <a:t>11,000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、別荘事業基金に</a:t>
          </a:r>
          <a:r>
            <a:rPr kumimoji="1" lang="en-US" altLang="ja-JP" sz="1100">
              <a:solidFill>
                <a:sysClr val="windowText" lastClr="000000"/>
              </a:solidFill>
              <a:effectLst/>
              <a:latin typeface="+mn-lt"/>
              <a:ea typeface="+mn-ea"/>
              <a:cs typeface="+mn-cs"/>
            </a:rPr>
            <a:t>2,500</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を積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a:t>
          </a:r>
          <a:r>
            <a:rPr lang="ja-JP" altLang="ja-JP" sz="1100" b="0" i="0" baseline="0">
              <a:solidFill>
                <a:sysClr val="windowText" lastClr="000000"/>
              </a:solidFill>
              <a:effectLst/>
              <a:latin typeface="+mn-lt"/>
              <a:ea typeface="+mn-ea"/>
              <a:cs typeface="+mn-cs"/>
            </a:rPr>
            <a:t>、基金全体として</a:t>
          </a:r>
          <a:r>
            <a:rPr lang="en-US" altLang="ja-JP" sz="1100" b="0" i="0" baseline="0">
              <a:solidFill>
                <a:sysClr val="windowText" lastClr="000000"/>
              </a:solidFill>
              <a:effectLst/>
              <a:latin typeface="+mn-lt"/>
              <a:ea typeface="+mn-ea"/>
              <a:cs typeface="+mn-cs"/>
            </a:rPr>
            <a:t>17,893</a:t>
          </a:r>
          <a:r>
            <a:rPr lang="ja-JP" altLang="en-US" sz="1100" b="0" i="0" baseline="0">
              <a:solidFill>
                <a:sysClr val="windowText" lastClr="000000"/>
              </a:solidFill>
              <a:effectLst/>
              <a:latin typeface="+mn-lt"/>
              <a:ea typeface="+mn-ea"/>
              <a:cs typeface="+mn-cs"/>
            </a:rPr>
            <a:t>千円の増</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br>
            <a:rPr kumimoji="1" lang="en-US" altLang="ja-JP" sz="1100">
              <a:solidFill>
                <a:sysClr val="windowText" lastClr="000000"/>
              </a:solidFill>
              <a:effectLst/>
              <a:latin typeface="+mn-lt"/>
              <a:ea typeface="+mn-ea"/>
              <a:cs typeface="+mn-cs"/>
            </a:rPr>
          </a:b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sz="1400">
            <a:effectLst/>
          </a:endParaRPr>
        </a:p>
        <a:p>
          <a:r>
            <a:rPr lang="ja-JP" altLang="ja-JP" sz="1100" b="0" i="0" baseline="0">
              <a:solidFill>
                <a:schemeClr val="dk1"/>
              </a:solidFill>
              <a:effectLst/>
              <a:latin typeface="+mn-lt"/>
              <a:ea typeface="+mn-ea"/>
              <a:cs typeface="+mn-cs"/>
            </a:rPr>
            <a:t>・短期的には「情報通信関連事業基金」の積立てにより微増の予定だが、</a:t>
          </a:r>
          <a:r>
            <a:rPr lang="ja-JP" altLang="en-US" sz="1100" b="0" i="0" baseline="0">
              <a:solidFill>
                <a:schemeClr val="dk1"/>
              </a:solidFill>
              <a:effectLst/>
              <a:latin typeface="+mn-lt"/>
              <a:ea typeface="+mn-ea"/>
              <a:cs typeface="+mn-cs"/>
            </a:rPr>
            <a:t>施設設備の更新に充てるものであり</a:t>
          </a:r>
          <a:r>
            <a:rPr lang="ja-JP" altLang="ja-JP" sz="1100" b="0" i="0" baseline="0">
              <a:solidFill>
                <a:schemeClr val="dk1"/>
              </a:solidFill>
              <a:effectLst/>
              <a:latin typeface="+mn-lt"/>
              <a:ea typeface="+mn-ea"/>
              <a:cs typeface="+mn-cs"/>
            </a:rPr>
            <a:t>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lang="ja-JP" altLang="ja-JP" sz="1100" b="0" i="0" baseline="0">
              <a:solidFill>
                <a:schemeClr val="dk1"/>
              </a:solidFill>
              <a:effectLst/>
              <a:latin typeface="+mn-lt"/>
              <a:ea typeface="+mn-ea"/>
              <a:cs typeface="+mn-cs"/>
            </a:rPr>
            <a:t>・人口減少や高齢社会が進むなか、公共施設の老朽化が進み、その施設の維持や長寿命化、更新事業に必要</a:t>
          </a:r>
          <a:endParaRPr lang="ja-JP" altLang="ja-JP" sz="1400">
            <a:effectLst/>
          </a:endParaRPr>
        </a:p>
        <a:p>
          <a:r>
            <a:rPr lang="ja-JP" altLang="ja-JP" sz="1100" b="0" i="0" baseline="0">
              <a:solidFill>
                <a:schemeClr val="dk1"/>
              </a:solidFill>
              <a:effectLst/>
              <a:latin typeface="+mn-lt"/>
              <a:ea typeface="+mn-ea"/>
              <a:cs typeface="+mn-cs"/>
            </a:rPr>
            <a:t>・住民の安全、安心、福祉・医療の向上に関する事業</a:t>
          </a:r>
          <a:endParaRPr lang="ja-JP" altLang="ja-JP" sz="1400">
            <a:effectLst/>
          </a:endParaRPr>
        </a:p>
        <a:p>
          <a:r>
            <a:rPr lang="ja-JP" altLang="ja-JP" sz="1100" b="0" i="0" baseline="0">
              <a:solidFill>
                <a:schemeClr val="dk1"/>
              </a:solidFill>
              <a:effectLst/>
              <a:latin typeface="+mn-lt"/>
              <a:ea typeface="+mn-ea"/>
              <a:cs typeface="+mn-cs"/>
            </a:rPr>
            <a:t>・産業振興、教育、人材育成に関する施策の推進</a:t>
          </a:r>
          <a:br>
            <a:rPr lang="en-US" altLang="ja-JP" sz="1100" b="0" i="0" baseline="0">
              <a:solidFill>
                <a:schemeClr val="dk1"/>
              </a:solidFill>
              <a:effectLst/>
              <a:latin typeface="+mn-lt"/>
              <a:ea typeface="+mn-ea"/>
              <a:cs typeface="+mn-cs"/>
            </a:rPr>
          </a:br>
          <a:br>
            <a:rPr lang="en-US" altLang="ja-JP" sz="1100" b="0" i="0" baseline="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・別荘事業基金から</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千円取り崩したが、森林環境譲与税基金</a:t>
          </a:r>
          <a:r>
            <a:rPr kumimoji="1" lang="en-US" altLang="ja-JP" sz="1100">
              <a:solidFill>
                <a:schemeClr val="dk1"/>
              </a:solidFill>
              <a:effectLst/>
              <a:latin typeface="+mn-lt"/>
              <a:ea typeface="+mn-ea"/>
              <a:cs typeface="+mn-cs"/>
            </a:rPr>
            <a:t>1,479</a:t>
          </a:r>
          <a:r>
            <a:rPr kumimoji="1" lang="ja-JP" altLang="ja-JP" sz="1100">
              <a:solidFill>
                <a:schemeClr val="dk1"/>
              </a:solidFill>
              <a:effectLst/>
              <a:latin typeface="+mn-lt"/>
              <a:ea typeface="+mn-ea"/>
              <a:cs typeface="+mn-cs"/>
            </a:rPr>
            <a:t>千円、五島慶太翁顕彰事業基金</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千円、情報通信関連事業基金</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千円、別荘事業基金に</a:t>
          </a:r>
          <a:r>
            <a:rPr kumimoji="1" lang="en-US" altLang="ja-JP" sz="1100">
              <a:solidFill>
                <a:schemeClr val="dk1"/>
              </a:solidFill>
              <a:effectLst/>
              <a:latin typeface="+mn-lt"/>
              <a:ea typeface="+mn-ea"/>
              <a:cs typeface="+mn-cs"/>
            </a:rPr>
            <a:t>2,500</a:t>
          </a:r>
          <a:r>
            <a:rPr kumimoji="1" lang="ja-JP" altLang="ja-JP" sz="1100">
              <a:solidFill>
                <a:schemeClr val="dk1"/>
              </a:solidFill>
              <a:effectLst/>
              <a:latin typeface="+mn-lt"/>
              <a:ea typeface="+mn-ea"/>
              <a:cs typeface="+mn-cs"/>
            </a:rPr>
            <a:t>千円を積み立て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その他特定目的</a:t>
          </a:r>
          <a:r>
            <a:rPr lang="ja-JP" altLang="ja-JP" sz="1100" b="0" i="0" baseline="0">
              <a:solidFill>
                <a:schemeClr val="dk1"/>
              </a:solidFill>
              <a:effectLst/>
              <a:latin typeface="+mn-lt"/>
              <a:ea typeface="+mn-ea"/>
              <a:cs typeface="+mn-cs"/>
            </a:rPr>
            <a:t>基金全体として</a:t>
          </a:r>
          <a:r>
            <a:rPr lang="en-US" altLang="ja-JP" sz="1100" b="0" i="0" baseline="0">
              <a:solidFill>
                <a:schemeClr val="dk1"/>
              </a:solidFill>
              <a:effectLst/>
              <a:latin typeface="+mn-lt"/>
              <a:ea typeface="+mn-ea"/>
              <a:cs typeface="+mn-cs"/>
            </a:rPr>
            <a:t>14,349</a:t>
          </a:r>
          <a:r>
            <a:rPr lang="ja-JP" altLang="ja-JP" sz="1100" b="0" i="0" baseline="0">
              <a:solidFill>
                <a:schemeClr val="dk1"/>
              </a:solidFill>
              <a:effectLst/>
              <a:latin typeface="+mn-lt"/>
              <a:ea typeface="+mn-ea"/>
              <a:cs typeface="+mn-cs"/>
            </a:rPr>
            <a:t>千円の増となった。</a:t>
          </a:r>
          <a:endParaRPr lang="ja-JP" altLang="ja-JP">
            <a:effectLst/>
          </a:endParaRPr>
        </a:p>
        <a:p>
          <a:br>
            <a:rPr kumimoji="1" lang="en-US" altLang="ja-JP" sz="1100">
              <a:solidFill>
                <a:schemeClr val="dk1"/>
              </a:solidFill>
              <a:effectLst/>
              <a:latin typeface="+mn-lt"/>
              <a:ea typeface="+mn-ea"/>
              <a:cs typeface="+mn-cs"/>
            </a:rPr>
          </a:br>
          <a:endParaRPr kumimoji="1" lang="en-US" altLang="ja-JP" sz="1100">
            <a:solidFill>
              <a:schemeClr val="dk1"/>
            </a:solidFill>
            <a:effectLst/>
            <a:latin typeface="+mn-lt"/>
            <a:ea typeface="+mn-ea"/>
            <a:cs typeface="+mn-cs"/>
          </a:endParaRPr>
        </a:p>
        <a:p>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・人口減少や高齢化</a:t>
          </a:r>
          <a:r>
            <a:rPr lang="ja-JP" altLang="en-US" sz="1100" b="0" i="0" baseline="0">
              <a:solidFill>
                <a:schemeClr val="dk1"/>
              </a:solidFill>
              <a:effectLst/>
              <a:latin typeface="+mn-lt"/>
              <a:ea typeface="+mn-ea"/>
              <a:cs typeface="+mn-cs"/>
            </a:rPr>
            <a:t>により税収が減収するなかで、老朽化が進む公共施設の維持管理や長寿命化、更新の際の財源に充てるため積立てを積極的に行いたい。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に道の駅あおき高機能拠点施設整備やし尿処理施設整備工事等大型事業の実施により財源に充てるため</a:t>
          </a:r>
          <a:r>
            <a:rPr lang="en-US" altLang="ja-JP" sz="1100" b="0" i="0" baseline="0">
              <a:solidFill>
                <a:schemeClr val="dk1"/>
              </a:solidFill>
              <a:effectLst/>
              <a:latin typeface="+mn-lt"/>
              <a:ea typeface="+mn-ea"/>
              <a:cs typeface="+mn-cs"/>
            </a:rPr>
            <a:t>7000</a:t>
          </a:r>
          <a:r>
            <a:rPr lang="ja-JP" altLang="ja-JP" sz="1100" b="0" i="0" baseline="0">
              <a:solidFill>
                <a:schemeClr val="dk1"/>
              </a:solidFill>
              <a:effectLst/>
              <a:latin typeface="+mn-lt"/>
              <a:ea typeface="+mn-ea"/>
              <a:cs typeface="+mn-cs"/>
            </a:rPr>
            <a:t>万円取崩したが、法人関係税の増収によりＨ</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以降は取崩さずに</a:t>
          </a:r>
          <a:r>
            <a:rPr lang="ja-JP" altLang="en-US" sz="1100" b="0" i="0" baseline="0">
              <a:solidFill>
                <a:schemeClr val="dk1"/>
              </a:solidFill>
              <a:effectLst/>
              <a:latin typeface="+mn-lt"/>
              <a:ea typeface="+mn-ea"/>
              <a:cs typeface="+mn-cs"/>
            </a:rPr>
            <a:t>すんでいた。</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年度は、令和元年</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号台風の災害復旧工事、新型コロナウイルス感染症対策の影響から</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千万円取り崩したが、同額を積み立てることができた。</a:t>
          </a:r>
          <a:endParaRPr lang="ja-JP" altLang="ja-JP" sz="1400">
            <a:effectLst/>
          </a:endParaRPr>
        </a:p>
        <a:p>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・増減はなし。</a:t>
          </a:r>
          <a:endParaRPr lang="ja-JP" altLang="ja-JP" sz="1400">
            <a:effectLst/>
          </a:endParaRPr>
        </a:p>
        <a:p>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・地方債の償還計画を踏まえ、現状の積立を維持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7908CE9-F6C7-4760-8F5D-9F11F6735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52231A-4802-4B6E-A84E-CEAE4789AF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50A4294-FA3D-484E-9ED0-C4EC9DF671F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2A0FC8F-C81C-49DF-B301-42E7450B850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161B0A2-319B-44DC-B918-D45FD83D1DD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6DD1845-8D1B-4A9D-8388-AE35ABA8C34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1345E8A-D6B1-4EB3-9DD6-2997EEFFC79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F5B777A-3259-41FC-8DE8-C4E63BD8291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FE11458-CB2E-4EA5-B439-01EB60CF8D1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673F149-8BEC-4900-A7E2-E0524B9CB8B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376791E-71AE-484F-A818-2C6C8473BCC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C1F14A7-EF50-485B-8418-D890DF8D2CF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15E1A0C-C06E-41BB-AC30-4CEEB17F138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47C6853-6BF8-4CE1-A4C4-2602B4DA45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AFF89A5-56BB-4DFF-81E0-79C49E8240A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3A708EC-470E-4C02-A23D-6200296C149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05BDA8C-3B67-40F9-ADA2-04491A6861C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70649D8-D839-43F6-A883-F3533DB08D7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747E476-025C-4EDA-987C-C357A1CB929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68164A8-5264-46F2-8BFE-13BD5193B01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AF51ECC-BEEA-465C-9B33-1A66E689DFA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846492E-1948-411D-B4EB-66A9CC2446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
4,297
57.10
3,877,185
3,677,700
171,246
2,047,955
1,786,150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1BAAD20-A3AF-4F31-B7EF-6BBB95A3C4F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F3C3E2D-5863-452F-81FD-E08A52BF8D9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7CB6128-96F8-4106-8853-5F9D14EF1AB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9776069-6F8E-4209-B3BC-572E6FF301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3FB4A06-693F-46BF-B829-75C36850F4B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4E7A295-D964-4EF3-98AA-56DAEF539E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163F987-E8D0-4B14-99AA-56E2801D67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33E8421-4444-4993-ADB1-FE8823305D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92EA0BD-20FE-4795-9E8E-3AB6FB26844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00DAB62-AED3-425F-AC19-6C48492E72A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D7589A5-7806-4289-B28A-3E0AE6CE3D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D80BBE-0FB2-4028-9C46-619F79EF76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E1536FE-C1D1-41E9-9CD4-94304150D19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757E27C-B22A-46DE-A0EA-93AB7BAA04F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FDA8FCD-7F1D-4D9B-8035-B12C0029708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01B1CB9-8115-4550-A5E8-F5948F6DF5C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5C5E8C1-A4DA-4293-BD91-938032401F8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1828D61-5611-4AB8-8754-B7344E20FFF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F7D2F15-E905-4E61-B928-630E692DEA0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AEAC148-51B9-46D0-9352-A0BB3DED1C8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2E057AE-FF00-4474-A54C-EFDA22EF81A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136B5AE-F49F-4973-8217-0E173DE92A4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D5D94FC-73C0-46E9-A2C3-60114050051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8B250CC-A155-4B5B-B540-F7F87657D4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37B5367-D757-416E-AD53-28120A9AB99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D3DEC70-9878-481D-9A78-AD84E1FD69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4E9822D-2137-45E5-AD31-4D3B6224362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FB51B90-5D9E-4178-8FB4-F1FDB03AE09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4089051-2820-4C20-8F96-AEBB0862017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FA9CE91-AF5F-4CDA-A884-99180E1961E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83C6C70-3D33-420E-BED6-70E76E2925D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97F2B19-CBD1-4B1D-97FD-0F20084EC9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4EDE7EE-1063-44AE-B005-7F29E32843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84D5772-E78A-413B-A1D8-CA2B80CB1A6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E12A326-598F-4CD8-8042-57A96F821B6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当村では、平成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年度に策定した公共施設等総合管理計画において、公共施設等の延べ床面積を５％削減するという目標を掲げ、令和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年度には個別施設計画を策定</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各施設の老朽化状況の調査を行い、施設ごとの使用可能年数を</a:t>
          </a:r>
          <a:r>
            <a:rPr lang="ja-JP" altLang="en-US" sz="1100" b="0" i="0" baseline="0">
              <a:solidFill>
                <a:schemeClr val="dk1"/>
              </a:solidFill>
              <a:effectLst/>
              <a:latin typeface="+mn-lt"/>
              <a:ea typeface="+mn-ea"/>
              <a:cs typeface="+mn-cs"/>
            </a:rPr>
            <a:t>見積もっているが、</a:t>
          </a:r>
          <a:r>
            <a:rPr lang="ja-JP" altLang="ja-JP" sz="1100" b="0" i="0" baseline="0">
              <a:solidFill>
                <a:schemeClr val="dk1"/>
              </a:solidFill>
              <a:effectLst/>
              <a:latin typeface="+mn-lt"/>
              <a:ea typeface="+mn-ea"/>
              <a:cs typeface="+mn-cs"/>
            </a:rPr>
            <a:t>使用可能年数を基にした有形固定資産減価償却率は</a:t>
          </a:r>
          <a:r>
            <a:rPr lang="ja-JP" altLang="en-US" sz="1100" b="0" i="0" baseline="0">
              <a:solidFill>
                <a:schemeClr val="dk1"/>
              </a:solidFill>
              <a:effectLst/>
              <a:latin typeface="+mn-lt"/>
              <a:ea typeface="+mn-ea"/>
              <a:cs typeface="+mn-cs"/>
            </a:rPr>
            <a:t>５９．５</a:t>
          </a:r>
          <a:r>
            <a:rPr lang="ja-JP" altLang="ja-JP" sz="1100" b="0" i="0" baseline="0">
              <a:solidFill>
                <a:schemeClr val="dk1"/>
              </a:solidFill>
              <a:effectLst/>
              <a:latin typeface="+mn-lt"/>
              <a:ea typeface="+mn-ea"/>
              <a:cs typeface="+mn-cs"/>
            </a:rPr>
            <a:t>％であり、類似団体平均を下回っている。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4B0AD22-E7B6-4A16-9499-4FA17A3129F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77CE8B8-41BC-473C-B5A2-1DDA22E5B49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8DBB52B-0CAC-4268-AECD-6A888D97E65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4F2B9B27-D832-489B-B193-3A3CAA95205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E7BF2F3B-8DA5-4349-AD12-BB46F0B9C345}"/>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4C3281-056B-4737-8AC9-739ED207746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71A37CD-25D9-4364-9566-9836F8D3205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9591B871-E025-4E51-AAB8-02F2ECB72D5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719440A-EA25-4E33-9A5E-AB75C158E95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16FC9B05-1BD1-4E13-A03D-F0B6D3A3216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4F5D269F-1441-496A-9537-B88016CED79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6C8B68-295F-4C4C-BFD1-8083D2C2BC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475E311B-13CA-4C56-9BFD-4273DCA45F1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CAEA531-4901-4528-8DD3-BD3A024A0C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C24E8DEE-C8D5-4889-81E6-88BD1BD155A6}"/>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444FB8CA-62B9-4084-9657-680211612621}"/>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9556F0EC-63C7-4DC8-AFD5-E4E52F962B61}"/>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754741DD-1365-40F0-A625-844578E2BE3E}"/>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6DD8F1EE-64CB-4522-A286-82FA8B54366F}"/>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a:extLst>
            <a:ext uri="{FF2B5EF4-FFF2-40B4-BE49-F238E27FC236}">
              <a16:creationId xmlns:a16="http://schemas.microsoft.com/office/drawing/2014/main" id="{C2FC51BA-BCC9-4C4A-A6F8-E2620744248E}"/>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D3E4082E-B29F-4C8E-B98B-DF51B2826AAB}"/>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0F36378C-8B05-4120-952F-0DD99D5F6F43}"/>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976DC42C-84BB-4E7F-95B1-259A264C62F5}"/>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E5CEE86B-3DA6-490A-987C-9D460C6942AE}"/>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4EC4EB8C-1761-4361-9EF1-18F682E81130}"/>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3A7E79A-DB97-4504-999A-520D90870E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470427D-4ACA-48C4-A2FC-433A628ACFF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4C295AC-BAB9-4536-AAFE-118F370DB3D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74B745F-0843-4D40-ACA8-BFD93986684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DA2EE18-74EF-4C78-98A8-34A52FB76FD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89" name="楕円 88">
          <a:extLst>
            <a:ext uri="{FF2B5EF4-FFF2-40B4-BE49-F238E27FC236}">
              <a16:creationId xmlns:a16="http://schemas.microsoft.com/office/drawing/2014/main" id="{AF89795D-79DA-44EF-9119-A52A43CDBCF7}"/>
            </a:ext>
          </a:extLst>
        </xdr:cNvPr>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90" name="有形固定資産減価償却率該当値テキスト">
          <a:extLst>
            <a:ext uri="{FF2B5EF4-FFF2-40B4-BE49-F238E27FC236}">
              <a16:creationId xmlns:a16="http://schemas.microsoft.com/office/drawing/2014/main" id="{82E1446F-E8F5-4090-AEB8-C378DD6A0FF7}"/>
            </a:ext>
          </a:extLst>
        </xdr:cNvPr>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169926</xdr:rowOff>
    </xdr:from>
    <xdr:to>
      <xdr:col>19</xdr:col>
      <xdr:colOff>187325</xdr:colOff>
      <xdr:row>29</xdr:row>
      <xdr:rowOff>100076</xdr:rowOff>
    </xdr:to>
    <xdr:sp macro="" textlink="">
      <xdr:nvSpPr>
        <xdr:cNvPr id="91" name="楕円 90">
          <a:extLst>
            <a:ext uri="{FF2B5EF4-FFF2-40B4-BE49-F238E27FC236}">
              <a16:creationId xmlns:a16="http://schemas.microsoft.com/office/drawing/2014/main" id="{C46370B0-424A-43DE-8339-998C079D9FFC}"/>
            </a:ext>
          </a:extLst>
        </xdr:cNvPr>
        <xdr:cNvSpPr/>
      </xdr:nvSpPr>
      <xdr:spPr>
        <a:xfrm>
          <a:off x="4000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49276</xdr:rowOff>
    </xdr:from>
    <xdr:to>
      <xdr:col>23</xdr:col>
      <xdr:colOff>85725</xdr:colOff>
      <xdr:row>29</xdr:row>
      <xdr:rowOff>62230</xdr:rowOff>
    </xdr:to>
    <xdr:cxnSp macro="">
      <xdr:nvCxnSpPr>
        <xdr:cNvPr id="92" name="直線コネクタ 91">
          <a:extLst>
            <a:ext uri="{FF2B5EF4-FFF2-40B4-BE49-F238E27FC236}">
              <a16:creationId xmlns:a16="http://schemas.microsoft.com/office/drawing/2014/main" id="{65614FC0-9E32-41E7-AD9B-C4EC3BFF3714}"/>
            </a:ext>
          </a:extLst>
        </xdr:cNvPr>
        <xdr:cNvCxnSpPr/>
      </xdr:nvCxnSpPr>
      <xdr:spPr>
        <a:xfrm>
          <a:off x="4051300" y="579285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137541</xdr:rowOff>
    </xdr:from>
    <xdr:to>
      <xdr:col>15</xdr:col>
      <xdr:colOff>187325</xdr:colOff>
      <xdr:row>29</xdr:row>
      <xdr:rowOff>67691</xdr:rowOff>
    </xdr:to>
    <xdr:sp macro="" textlink="">
      <xdr:nvSpPr>
        <xdr:cNvPr id="93" name="楕円 92">
          <a:extLst>
            <a:ext uri="{FF2B5EF4-FFF2-40B4-BE49-F238E27FC236}">
              <a16:creationId xmlns:a16="http://schemas.microsoft.com/office/drawing/2014/main" id="{9FEC0B14-686E-4B13-A10F-BC0EA94CABEF}"/>
            </a:ext>
          </a:extLst>
        </xdr:cNvPr>
        <xdr:cNvSpPr/>
      </xdr:nvSpPr>
      <xdr:spPr>
        <a:xfrm>
          <a:off x="3238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16891</xdr:rowOff>
    </xdr:from>
    <xdr:to>
      <xdr:col>19</xdr:col>
      <xdr:colOff>136525</xdr:colOff>
      <xdr:row>29</xdr:row>
      <xdr:rowOff>49276</xdr:rowOff>
    </xdr:to>
    <xdr:cxnSp macro="">
      <xdr:nvCxnSpPr>
        <xdr:cNvPr id="94" name="直線コネクタ 93">
          <a:extLst>
            <a:ext uri="{FF2B5EF4-FFF2-40B4-BE49-F238E27FC236}">
              <a16:creationId xmlns:a16="http://schemas.microsoft.com/office/drawing/2014/main" id="{7F74C48B-0F5A-47B8-BDC2-45C8B89B4FDD}"/>
            </a:ext>
          </a:extLst>
        </xdr:cNvPr>
        <xdr:cNvCxnSpPr/>
      </xdr:nvCxnSpPr>
      <xdr:spPr>
        <a:xfrm>
          <a:off x="3289300" y="576046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100838</xdr:rowOff>
    </xdr:from>
    <xdr:to>
      <xdr:col>11</xdr:col>
      <xdr:colOff>187325</xdr:colOff>
      <xdr:row>29</xdr:row>
      <xdr:rowOff>30988</xdr:rowOff>
    </xdr:to>
    <xdr:sp macro="" textlink="">
      <xdr:nvSpPr>
        <xdr:cNvPr id="95" name="楕円 94">
          <a:extLst>
            <a:ext uri="{FF2B5EF4-FFF2-40B4-BE49-F238E27FC236}">
              <a16:creationId xmlns:a16="http://schemas.microsoft.com/office/drawing/2014/main" id="{3CC51A11-F81A-414E-9261-1AEC3C94C981}"/>
            </a:ext>
          </a:extLst>
        </xdr:cNvPr>
        <xdr:cNvSpPr/>
      </xdr:nvSpPr>
      <xdr:spPr>
        <a:xfrm>
          <a:off x="24765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151638</xdr:rowOff>
    </xdr:from>
    <xdr:to>
      <xdr:col>15</xdr:col>
      <xdr:colOff>136525</xdr:colOff>
      <xdr:row>29</xdr:row>
      <xdr:rowOff>16891</xdr:rowOff>
    </xdr:to>
    <xdr:cxnSp macro="">
      <xdr:nvCxnSpPr>
        <xdr:cNvPr id="96" name="直線コネクタ 95">
          <a:extLst>
            <a:ext uri="{FF2B5EF4-FFF2-40B4-BE49-F238E27FC236}">
              <a16:creationId xmlns:a16="http://schemas.microsoft.com/office/drawing/2014/main" id="{89550F2D-C9E8-43DD-A4EC-642B53E2952D}"/>
            </a:ext>
          </a:extLst>
        </xdr:cNvPr>
        <xdr:cNvCxnSpPr/>
      </xdr:nvCxnSpPr>
      <xdr:spPr>
        <a:xfrm>
          <a:off x="2527300" y="572376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79248</xdr:rowOff>
    </xdr:from>
    <xdr:to>
      <xdr:col>7</xdr:col>
      <xdr:colOff>187325</xdr:colOff>
      <xdr:row>29</xdr:row>
      <xdr:rowOff>9398</xdr:rowOff>
    </xdr:to>
    <xdr:sp macro="" textlink="">
      <xdr:nvSpPr>
        <xdr:cNvPr id="97" name="楕円 96">
          <a:extLst>
            <a:ext uri="{FF2B5EF4-FFF2-40B4-BE49-F238E27FC236}">
              <a16:creationId xmlns:a16="http://schemas.microsoft.com/office/drawing/2014/main" id="{8C9E301D-7CC9-405A-918F-22AB804FE8ED}"/>
            </a:ext>
          </a:extLst>
        </xdr:cNvPr>
        <xdr:cNvSpPr/>
      </xdr:nvSpPr>
      <xdr:spPr>
        <a:xfrm>
          <a:off x="1714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130048</xdr:rowOff>
    </xdr:from>
    <xdr:to>
      <xdr:col>11</xdr:col>
      <xdr:colOff>136525</xdr:colOff>
      <xdr:row>28</xdr:row>
      <xdr:rowOff>151638</xdr:rowOff>
    </xdr:to>
    <xdr:cxnSp macro="">
      <xdr:nvCxnSpPr>
        <xdr:cNvPr id="98" name="直線コネクタ 97">
          <a:extLst>
            <a:ext uri="{FF2B5EF4-FFF2-40B4-BE49-F238E27FC236}">
              <a16:creationId xmlns:a16="http://schemas.microsoft.com/office/drawing/2014/main" id="{67284888-41A1-4FFC-8E20-8012CC78DC8D}"/>
            </a:ext>
          </a:extLst>
        </xdr:cNvPr>
        <xdr:cNvCxnSpPr/>
      </xdr:nvCxnSpPr>
      <xdr:spPr>
        <a:xfrm>
          <a:off x="1765300" y="570217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92FEFD0D-360F-4E20-A2FF-DD572661E6FC}"/>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CC6F8EB7-9AE0-4175-A2B5-924E11841081}"/>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a:extLst>
            <a:ext uri="{FF2B5EF4-FFF2-40B4-BE49-F238E27FC236}">
              <a16:creationId xmlns:a16="http://schemas.microsoft.com/office/drawing/2014/main" id="{C2EAEBDB-1A8D-4A2C-BF95-B3271D23ABB0}"/>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C9763CFF-A539-4FBB-83EB-C3933B276865}"/>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116603</xdr:rowOff>
    </xdr:from>
    <xdr:ext cx="405111" cy="259045"/>
    <xdr:sp macro="" textlink="">
      <xdr:nvSpPr>
        <xdr:cNvPr id="103" name="n_1mainValue有形固定資産減価償却率">
          <a:extLst>
            <a:ext uri="{FF2B5EF4-FFF2-40B4-BE49-F238E27FC236}">
              <a16:creationId xmlns:a16="http://schemas.microsoft.com/office/drawing/2014/main" id="{B8BAAC89-F6EF-433F-9B71-54D7EBE4A185}"/>
            </a:ext>
          </a:extLst>
        </xdr:cNvPr>
        <xdr:cNvSpPr txBox="1"/>
      </xdr:nvSpPr>
      <xdr:spPr>
        <a:xfrm>
          <a:off x="3836044"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84218</xdr:rowOff>
    </xdr:from>
    <xdr:ext cx="405111" cy="259045"/>
    <xdr:sp macro="" textlink="">
      <xdr:nvSpPr>
        <xdr:cNvPr id="104" name="n_2mainValue有形固定資産減価償却率">
          <a:extLst>
            <a:ext uri="{FF2B5EF4-FFF2-40B4-BE49-F238E27FC236}">
              <a16:creationId xmlns:a16="http://schemas.microsoft.com/office/drawing/2014/main" id="{C35D10FA-8807-4E76-B5B9-6AC8142D78F9}"/>
            </a:ext>
          </a:extLst>
        </xdr:cNvPr>
        <xdr:cNvSpPr txBox="1"/>
      </xdr:nvSpPr>
      <xdr:spPr>
        <a:xfrm>
          <a:off x="30867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47515</xdr:rowOff>
    </xdr:from>
    <xdr:ext cx="405111" cy="259045"/>
    <xdr:sp macro="" textlink="">
      <xdr:nvSpPr>
        <xdr:cNvPr id="105" name="n_3mainValue有形固定資産減価償却率">
          <a:extLst>
            <a:ext uri="{FF2B5EF4-FFF2-40B4-BE49-F238E27FC236}">
              <a16:creationId xmlns:a16="http://schemas.microsoft.com/office/drawing/2014/main" id="{B40DC298-1DBE-454D-AEF5-95E116E1CFFF}"/>
            </a:ext>
          </a:extLst>
        </xdr:cNvPr>
        <xdr:cNvSpPr txBox="1"/>
      </xdr:nvSpPr>
      <xdr:spPr>
        <a:xfrm>
          <a:off x="2324744" y="54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25925</xdr:rowOff>
    </xdr:from>
    <xdr:ext cx="405111" cy="259045"/>
    <xdr:sp macro="" textlink="">
      <xdr:nvSpPr>
        <xdr:cNvPr id="106" name="n_4mainValue有形固定資産減価償却率">
          <a:extLst>
            <a:ext uri="{FF2B5EF4-FFF2-40B4-BE49-F238E27FC236}">
              <a16:creationId xmlns:a16="http://schemas.microsoft.com/office/drawing/2014/main" id="{E555E51F-BC7A-4FA4-898E-B17D4D47A467}"/>
            </a:ext>
          </a:extLst>
        </xdr:cNvPr>
        <xdr:cNvSpPr txBox="1"/>
      </xdr:nvSpPr>
      <xdr:spPr>
        <a:xfrm>
          <a:off x="15627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CA3F31F-10B7-4AAE-A0AF-AF2E75BAF25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F8592DF-AE16-4568-9CC0-F7D450E6D7E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ADF36223-5CCE-4B08-8A1D-9054704815F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46F956F-A715-4C20-A514-6C693E68A6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15AF17C-F938-4827-AFBE-6A4ED04E7B0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C1F1049-D870-44DC-BF04-24D593C2AD3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FC2F361-67AA-4DE5-A26A-BD793F43359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7219309-29F9-4C82-B054-8E2A96739B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17DCD89-478C-47CB-A8E1-CFAEE4FCAF7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DC0DF916-8AD5-41CF-A6F8-6B2936714B6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7804A4D-8B89-4B9B-8911-4AF0A6BEF89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62259FB-A32E-4611-8D4D-083D6C3C140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1330248-AB38-4FE6-A335-4E7E848C12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債務償還に充当できる一般財源（＝償還充当限度額）に対する実質債務の比率として</a:t>
          </a:r>
          <a:r>
            <a:rPr lang="ja-JP" altLang="en-US" sz="1100" b="0" i="0" baseline="0">
              <a:solidFill>
                <a:schemeClr val="dk1"/>
              </a:solidFill>
              <a:effectLst/>
              <a:latin typeface="+mn-lt"/>
              <a:ea typeface="+mn-ea"/>
              <a:cs typeface="+mn-cs"/>
            </a:rPr>
            <a:t>２４４．１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類似団体をわずかに</a:t>
          </a:r>
          <a:r>
            <a:rPr lang="ja-JP" altLang="en-US" sz="1100" b="0" i="0" baseline="0">
              <a:solidFill>
                <a:schemeClr val="dk1"/>
              </a:solidFill>
              <a:effectLst/>
              <a:latin typeface="+mn-lt"/>
              <a:ea typeface="+mn-ea"/>
              <a:cs typeface="+mn-cs"/>
            </a:rPr>
            <a:t>上回った</a:t>
          </a:r>
          <a:r>
            <a:rPr lang="ja-JP" altLang="ja-JP" sz="1100" b="0" i="0" baseline="0">
              <a:solidFill>
                <a:schemeClr val="dk1"/>
              </a:solidFill>
              <a:effectLst/>
              <a:latin typeface="+mn-lt"/>
              <a:ea typeface="+mn-ea"/>
              <a:cs typeface="+mn-cs"/>
            </a:rPr>
            <a:t>。人件費の占める割合が高まる傾向にあるため、人件費の増加の抑制に努めていく。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CEE4777-BC6F-475F-BE18-07D2788CC8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37A565C8-0FB4-4EFE-A3EF-D29BA244FD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45F6F8C-4179-4259-8E3B-C69FA4A30E5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1FC3C7C4-761F-4A79-8180-5FF999F1F71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CEC09FF0-A4A6-42F3-BB79-3FC0C93E8A4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2C80FEAF-603B-4D51-8948-77619E9DE7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C8A62B4-6179-4D93-8757-B011D343AC2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785DE4E1-B7EE-4DDF-BB3F-CEE426ECB6A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FC0A05F2-712D-44B3-84BC-76996C5324F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D41FB453-7BF0-4E7B-963B-616E5A7A9CE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815A1C1B-48FF-4AF3-93C4-DBAA59B095A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1E0A9D8B-F4C3-4ADC-B4DA-B1B7C205A6D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3768F969-F405-434A-A5FA-437CC4D4186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225A8B6-6197-4336-A25F-97FC8CC6940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0B0A2C4-78A0-407B-AE53-EDBB51CBA7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25BA2997-8C4F-42F4-844A-0C8D31796349}"/>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9841F659-7277-4726-B8A4-48FC154181D8}"/>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4DAEBAD1-F72A-4071-9A44-ED72EF3297CC}"/>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1C8586AA-EB83-4077-BDC2-0F5CB1161EA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80F0C056-2839-4392-98F5-DEBB0F6474B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a:extLst>
            <a:ext uri="{FF2B5EF4-FFF2-40B4-BE49-F238E27FC236}">
              <a16:creationId xmlns:a16="http://schemas.microsoft.com/office/drawing/2014/main" id="{6678D2C5-61AA-4C76-B47D-F1B455973E53}"/>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6B71765C-824F-4EED-B503-293A2822A27B}"/>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2507D311-218A-4C0F-B009-BF2992845E7C}"/>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6E112DDE-46AA-4C9B-A9CD-4FB14F8C9D1D}"/>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35B92625-5F52-4B8C-B7EA-A2230BE620EC}"/>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CF46C7E2-5EE0-432C-98E9-857F78204F99}"/>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6A6CD28-00C7-4548-9F3E-C344BC35E0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23D972D-BEB0-43EC-B06E-B2C12179CD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A29BEE6-E631-44F7-A0E6-C0D9964445D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3169D23-2C15-482D-8A48-00A7ABC247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4004720-3D1B-41AF-8840-432269F048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129085</xdr:rowOff>
    </xdr:from>
    <xdr:to>
      <xdr:col>76</xdr:col>
      <xdr:colOff>73025</xdr:colOff>
      <xdr:row>29</xdr:row>
      <xdr:rowOff>59235</xdr:rowOff>
    </xdr:to>
    <xdr:sp macro="" textlink="">
      <xdr:nvSpPr>
        <xdr:cNvPr id="151" name="楕円 150">
          <a:extLst>
            <a:ext uri="{FF2B5EF4-FFF2-40B4-BE49-F238E27FC236}">
              <a16:creationId xmlns:a16="http://schemas.microsoft.com/office/drawing/2014/main" id="{1B920380-CC1C-4428-AFB4-E94F33C63C77}"/>
            </a:ext>
          </a:extLst>
        </xdr:cNvPr>
        <xdr:cNvSpPr/>
      </xdr:nvSpPr>
      <xdr:spPr>
        <a:xfrm>
          <a:off x="14744700" y="5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107512</xdr:rowOff>
    </xdr:from>
    <xdr:ext cx="469744" cy="259045"/>
    <xdr:sp macro="" textlink="">
      <xdr:nvSpPr>
        <xdr:cNvPr id="152" name="債務償還比率該当値テキスト">
          <a:extLst>
            <a:ext uri="{FF2B5EF4-FFF2-40B4-BE49-F238E27FC236}">
              <a16:creationId xmlns:a16="http://schemas.microsoft.com/office/drawing/2014/main" id="{59C8F1B1-98A6-4CA6-8090-656666FFDDFC}"/>
            </a:ext>
          </a:extLst>
        </xdr:cNvPr>
        <xdr:cNvSpPr txBox="1"/>
      </xdr:nvSpPr>
      <xdr:spPr>
        <a:xfrm>
          <a:off x="14846300" y="567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113612</xdr:rowOff>
    </xdr:from>
    <xdr:to>
      <xdr:col>72</xdr:col>
      <xdr:colOff>123825</xdr:colOff>
      <xdr:row>29</xdr:row>
      <xdr:rowOff>43762</xdr:rowOff>
    </xdr:to>
    <xdr:sp macro="" textlink="">
      <xdr:nvSpPr>
        <xdr:cNvPr id="153" name="楕円 152">
          <a:extLst>
            <a:ext uri="{FF2B5EF4-FFF2-40B4-BE49-F238E27FC236}">
              <a16:creationId xmlns:a16="http://schemas.microsoft.com/office/drawing/2014/main" id="{419F4EAE-B70D-4FCA-B14A-944EFC2766A6}"/>
            </a:ext>
          </a:extLst>
        </xdr:cNvPr>
        <xdr:cNvSpPr/>
      </xdr:nvSpPr>
      <xdr:spPr>
        <a:xfrm>
          <a:off x="14033500" y="56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164412</xdr:rowOff>
    </xdr:from>
    <xdr:to>
      <xdr:col>76</xdr:col>
      <xdr:colOff>22225</xdr:colOff>
      <xdr:row>29</xdr:row>
      <xdr:rowOff>8435</xdr:rowOff>
    </xdr:to>
    <xdr:cxnSp macro="">
      <xdr:nvCxnSpPr>
        <xdr:cNvPr id="154" name="直線コネクタ 153">
          <a:extLst>
            <a:ext uri="{FF2B5EF4-FFF2-40B4-BE49-F238E27FC236}">
              <a16:creationId xmlns:a16="http://schemas.microsoft.com/office/drawing/2014/main" id="{8C2AD38B-25D3-4D53-9AF5-C2D80E1E9853}"/>
            </a:ext>
          </a:extLst>
        </xdr:cNvPr>
        <xdr:cNvCxnSpPr/>
      </xdr:nvCxnSpPr>
      <xdr:spPr>
        <a:xfrm>
          <a:off x="14084300" y="5736537"/>
          <a:ext cx="7112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151395</xdr:rowOff>
    </xdr:from>
    <xdr:to>
      <xdr:col>68</xdr:col>
      <xdr:colOff>123825</xdr:colOff>
      <xdr:row>29</xdr:row>
      <xdr:rowOff>81545</xdr:rowOff>
    </xdr:to>
    <xdr:sp macro="" textlink="">
      <xdr:nvSpPr>
        <xdr:cNvPr id="155" name="楕円 154">
          <a:extLst>
            <a:ext uri="{FF2B5EF4-FFF2-40B4-BE49-F238E27FC236}">
              <a16:creationId xmlns:a16="http://schemas.microsoft.com/office/drawing/2014/main" id="{95326A64-F493-488F-A1C6-751B4BDFEB55}"/>
            </a:ext>
          </a:extLst>
        </xdr:cNvPr>
        <xdr:cNvSpPr/>
      </xdr:nvSpPr>
      <xdr:spPr>
        <a:xfrm>
          <a:off x="13271500" y="57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164412</xdr:rowOff>
    </xdr:from>
    <xdr:to>
      <xdr:col>72</xdr:col>
      <xdr:colOff>73025</xdr:colOff>
      <xdr:row>29</xdr:row>
      <xdr:rowOff>30745</xdr:rowOff>
    </xdr:to>
    <xdr:cxnSp macro="">
      <xdr:nvCxnSpPr>
        <xdr:cNvPr id="156" name="直線コネクタ 155">
          <a:extLst>
            <a:ext uri="{FF2B5EF4-FFF2-40B4-BE49-F238E27FC236}">
              <a16:creationId xmlns:a16="http://schemas.microsoft.com/office/drawing/2014/main" id="{ADC15515-CF84-42E9-B486-6882317D37F6}"/>
            </a:ext>
          </a:extLst>
        </xdr:cNvPr>
        <xdr:cNvCxnSpPr/>
      </xdr:nvCxnSpPr>
      <xdr:spPr>
        <a:xfrm flipV="1">
          <a:off x="13322300" y="5736537"/>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43095</xdr:rowOff>
    </xdr:from>
    <xdr:to>
      <xdr:col>64</xdr:col>
      <xdr:colOff>123825</xdr:colOff>
      <xdr:row>29</xdr:row>
      <xdr:rowOff>144695</xdr:rowOff>
    </xdr:to>
    <xdr:sp macro="" textlink="">
      <xdr:nvSpPr>
        <xdr:cNvPr id="157" name="楕円 156">
          <a:extLst>
            <a:ext uri="{FF2B5EF4-FFF2-40B4-BE49-F238E27FC236}">
              <a16:creationId xmlns:a16="http://schemas.microsoft.com/office/drawing/2014/main" id="{0E205508-D689-469E-9998-2C4C2FE04019}"/>
            </a:ext>
          </a:extLst>
        </xdr:cNvPr>
        <xdr:cNvSpPr/>
      </xdr:nvSpPr>
      <xdr:spPr>
        <a:xfrm>
          <a:off x="12509500" y="57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30745</xdr:rowOff>
    </xdr:from>
    <xdr:to>
      <xdr:col>68</xdr:col>
      <xdr:colOff>73025</xdr:colOff>
      <xdr:row>29</xdr:row>
      <xdr:rowOff>93895</xdr:rowOff>
    </xdr:to>
    <xdr:cxnSp macro="">
      <xdr:nvCxnSpPr>
        <xdr:cNvPr id="158" name="直線コネクタ 157">
          <a:extLst>
            <a:ext uri="{FF2B5EF4-FFF2-40B4-BE49-F238E27FC236}">
              <a16:creationId xmlns:a16="http://schemas.microsoft.com/office/drawing/2014/main" id="{A62D6BD3-8FBE-4D7F-84C7-01A86C56705A}"/>
            </a:ext>
          </a:extLst>
        </xdr:cNvPr>
        <xdr:cNvCxnSpPr/>
      </xdr:nvCxnSpPr>
      <xdr:spPr>
        <a:xfrm flipV="1">
          <a:off x="12560300" y="5774320"/>
          <a:ext cx="7620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72422</xdr:rowOff>
    </xdr:from>
    <xdr:to>
      <xdr:col>60</xdr:col>
      <xdr:colOff>123825</xdr:colOff>
      <xdr:row>30</xdr:row>
      <xdr:rowOff>2572</xdr:rowOff>
    </xdr:to>
    <xdr:sp macro="" textlink="">
      <xdr:nvSpPr>
        <xdr:cNvPr id="159" name="楕円 158">
          <a:extLst>
            <a:ext uri="{FF2B5EF4-FFF2-40B4-BE49-F238E27FC236}">
              <a16:creationId xmlns:a16="http://schemas.microsoft.com/office/drawing/2014/main" id="{2F424492-5C11-4242-AE1E-1A0FEFD0503E}"/>
            </a:ext>
          </a:extLst>
        </xdr:cNvPr>
        <xdr:cNvSpPr/>
      </xdr:nvSpPr>
      <xdr:spPr>
        <a:xfrm>
          <a:off x="11747500" y="5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93895</xdr:rowOff>
    </xdr:from>
    <xdr:to>
      <xdr:col>64</xdr:col>
      <xdr:colOff>73025</xdr:colOff>
      <xdr:row>29</xdr:row>
      <xdr:rowOff>123222</xdr:rowOff>
    </xdr:to>
    <xdr:cxnSp macro="">
      <xdr:nvCxnSpPr>
        <xdr:cNvPr id="160" name="直線コネクタ 159">
          <a:extLst>
            <a:ext uri="{FF2B5EF4-FFF2-40B4-BE49-F238E27FC236}">
              <a16:creationId xmlns:a16="http://schemas.microsoft.com/office/drawing/2014/main" id="{0ED96ADB-BC78-49A2-83BC-011DE2325B1D}"/>
            </a:ext>
          </a:extLst>
        </xdr:cNvPr>
        <xdr:cNvCxnSpPr/>
      </xdr:nvCxnSpPr>
      <xdr:spPr>
        <a:xfrm flipV="1">
          <a:off x="11798300" y="5837470"/>
          <a:ext cx="762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61" name="n_1aveValue債務償還比率">
          <a:extLst>
            <a:ext uri="{FF2B5EF4-FFF2-40B4-BE49-F238E27FC236}">
              <a16:creationId xmlns:a16="http://schemas.microsoft.com/office/drawing/2014/main" id="{9C4DE82D-7841-421A-A3B4-4B0D46DFA93C}"/>
            </a:ext>
          </a:extLst>
        </xdr:cNvPr>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a:extLst>
            <a:ext uri="{FF2B5EF4-FFF2-40B4-BE49-F238E27FC236}">
              <a16:creationId xmlns:a16="http://schemas.microsoft.com/office/drawing/2014/main" id="{BE8A5E10-4CE6-4B47-B316-904A6EB59CC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a:extLst>
            <a:ext uri="{FF2B5EF4-FFF2-40B4-BE49-F238E27FC236}">
              <a16:creationId xmlns:a16="http://schemas.microsoft.com/office/drawing/2014/main" id="{B6E80930-3980-4A0F-858C-B115BED18FA6}"/>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a:extLst>
            <a:ext uri="{FF2B5EF4-FFF2-40B4-BE49-F238E27FC236}">
              <a16:creationId xmlns:a16="http://schemas.microsoft.com/office/drawing/2014/main" id="{1EE04CF2-71ED-4FD0-B2EA-A1BB344A245B}"/>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60289</xdr:rowOff>
    </xdr:from>
    <xdr:ext cx="469744" cy="259045"/>
    <xdr:sp macro="" textlink="">
      <xdr:nvSpPr>
        <xdr:cNvPr id="165" name="n_1mainValue債務償還比率">
          <a:extLst>
            <a:ext uri="{FF2B5EF4-FFF2-40B4-BE49-F238E27FC236}">
              <a16:creationId xmlns:a16="http://schemas.microsoft.com/office/drawing/2014/main" id="{0C629C3C-B537-46BC-B2B0-2000B0854C63}"/>
            </a:ext>
          </a:extLst>
        </xdr:cNvPr>
        <xdr:cNvSpPr txBox="1"/>
      </xdr:nvSpPr>
      <xdr:spPr>
        <a:xfrm>
          <a:off x="13836727" y="54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72672</xdr:rowOff>
    </xdr:from>
    <xdr:ext cx="469744" cy="259045"/>
    <xdr:sp macro="" textlink="">
      <xdr:nvSpPr>
        <xdr:cNvPr id="166" name="n_2mainValue債務償還比率">
          <a:extLst>
            <a:ext uri="{FF2B5EF4-FFF2-40B4-BE49-F238E27FC236}">
              <a16:creationId xmlns:a16="http://schemas.microsoft.com/office/drawing/2014/main" id="{D24F3002-A0CE-425A-9B77-413A21D733A6}"/>
            </a:ext>
          </a:extLst>
        </xdr:cNvPr>
        <xdr:cNvSpPr txBox="1"/>
      </xdr:nvSpPr>
      <xdr:spPr>
        <a:xfrm>
          <a:off x="13087427" y="58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135822</xdr:rowOff>
    </xdr:from>
    <xdr:ext cx="469744" cy="259045"/>
    <xdr:sp macro="" textlink="">
      <xdr:nvSpPr>
        <xdr:cNvPr id="167" name="n_3mainValue債務償還比率">
          <a:extLst>
            <a:ext uri="{FF2B5EF4-FFF2-40B4-BE49-F238E27FC236}">
              <a16:creationId xmlns:a16="http://schemas.microsoft.com/office/drawing/2014/main" id="{FE519F63-092B-418B-B886-74392CD3C6BF}"/>
            </a:ext>
          </a:extLst>
        </xdr:cNvPr>
        <xdr:cNvSpPr txBox="1"/>
      </xdr:nvSpPr>
      <xdr:spPr>
        <a:xfrm>
          <a:off x="12325427" y="58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165149</xdr:rowOff>
    </xdr:from>
    <xdr:ext cx="469744" cy="259045"/>
    <xdr:sp macro="" textlink="">
      <xdr:nvSpPr>
        <xdr:cNvPr id="168" name="n_4mainValue債務償還比率">
          <a:extLst>
            <a:ext uri="{FF2B5EF4-FFF2-40B4-BE49-F238E27FC236}">
              <a16:creationId xmlns:a16="http://schemas.microsoft.com/office/drawing/2014/main" id="{D4B3310C-9B6D-4E7B-A88E-93427417886C}"/>
            </a:ext>
          </a:extLst>
        </xdr:cNvPr>
        <xdr:cNvSpPr txBox="1"/>
      </xdr:nvSpPr>
      <xdr:spPr>
        <a:xfrm>
          <a:off x="11563427" y="590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9B73836-E523-46A8-8491-41E4A13C32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805F95B3-76B0-44BC-B237-5BA7D366DA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5945088-BD3B-4A3A-A81A-93256BB6F3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6F427129-A948-475F-9092-80C542A0ED9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18B9C14-285A-446B-935E-65DFF8058FE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70A96B70-C138-4E3C-A6D5-110D8B14DD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9C7E17-58E2-4700-9D29-018B24E9EB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FEAFF8-6A7C-4547-AD12-BAAC3691F6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95C3D4-2535-468C-8D48-DAF5B6A38C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5FEB85-A488-46FF-90C9-24778EE8A0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3ADB5E-9AE7-4E8D-9376-4DAF8CBCD7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A8BD73-E759-445E-BBFB-43BEA4947BA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0383CD-1865-4540-8018-42A8DB829D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5CAAE1-48CF-4759-84C6-A1E13286C9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435AF8-BD71-4A34-BCCD-4027B7A8EE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DA45D4-C188-42C0-A90E-5A27FAFBAA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
4,297
57.10
3,877,185
3,677,700
171,246
2,047,955
1,786,150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A8D797-8C55-4A66-B2CE-874D4739D3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25893C-46CC-4E4F-8AC1-3211D2937D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AD7324-32BC-4EC6-BFAC-3332969EEB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AC8870-BBFE-434B-9F87-ED7A96F4F4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719C84-35BB-48FF-8067-0DF6934222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033BB3-41AD-4D0D-A373-87D558C3D3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7897FC-59BA-4B5A-8329-2A1CB75D0E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5D0806-54C7-4288-B3FD-3F4A26DED7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3536AF-1DE6-4E11-A58F-686A6A7476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C61A85-5F10-4A11-917A-D417E2A353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72FE90-03EF-491D-9353-11869A4427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5A5ACD-09F5-4A24-B3ED-AA94A1D773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BE366A-9243-4B2A-AA62-2ED1E9A866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828305-6AE1-4FE6-8B62-091FF76FA6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7F8A24-E687-474F-9E98-7A83750B00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AB6D4F-71E0-4927-8259-1220DD4339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337397-FB5C-449C-9FD3-0E9157B65E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9FE27D-9C66-48B1-8DBD-C45CA38AE7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E0BD45-2278-437D-8AD9-7647BDB504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1F974D-A6EC-4F5F-8068-E0E30AFF2BA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9DC22B-D570-4B97-BCDB-0D04357CC2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2A9D25-068D-4C34-B343-843B15D9EB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02ADFB-3CA3-4C32-A2BA-5AC282BD20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018B84E-53E2-40EB-8F71-EA1DEF1B27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1D5994-6E29-4771-A4DD-5069EE62DD7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E47C59-4087-416A-A3A1-F2AF6F8B18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E047AE-0FD2-4BC2-94ED-5A1DAE97D6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80721C-A4E6-4885-8F22-4C10652B63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C35F13-08CA-460B-B056-3F8CAAF337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7D2564C-182C-46AF-91CC-0BF106A5913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D065E8-78FD-411A-944D-0C25C2C9E09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B573D9C-8BDC-4295-BA90-0EEA831B35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E66D73C-534E-4289-9DD5-EC9388DFE5A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4029067-49E0-4CB2-957C-B0E90F18367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ABDBA5E-A94D-4A52-BB0F-9813B81D27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7696DFE-56B0-4F6A-B02C-6C435BA90C9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B4E64FB-B063-4E26-B5D9-12FE1C20F9F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DF0CF6D-3A93-4841-A4E5-671C9DE2319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E9A22F5-156B-4E2A-9CB4-B0E58238CA8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B596721-E350-4795-88DF-BAD7763AF5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8EB193B-E133-4ADD-8505-E236E6AFAC3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C9EC65F-16BB-4705-AD3F-7D0C812BD29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9D37C0-DD8F-4B51-BA63-549096BF1D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22F6CCF-902D-43F3-9C9E-19A79ACE8FB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55CA662-7B36-402B-9F0F-C89F7C1C7E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56FDF764-03B1-48B1-AF1B-D249DC124506}"/>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875FB373-B715-4E54-B299-6618F79999CF}"/>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A7333EA3-66C7-499F-B5FD-74041DF339A9}"/>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A6243AE9-4346-476C-A23D-34E3F88D0628}"/>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153F9ADC-A6C7-4244-94F4-1CF302A0289A}"/>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915BAB88-922E-4B59-B97E-87CAC5E6F27B}"/>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7294ABD-6F9C-4563-9E8A-2CF01A7C83A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3EB7CD9C-D6F0-4D85-8D6F-BB8A3C9AE882}"/>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1D552F65-BFC7-463F-B606-A8987C19D6B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6A9D6524-C181-409A-98BB-0AC15BDD15AA}"/>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E2F1FFED-ED6D-4A33-AD1A-EB4121878695}"/>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DBBEAD-0C98-4A76-BCC8-910B815A101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E6D913-EBF8-4A42-AB7A-29B4D09B7C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1EBB1A-B9CF-44ED-95D8-7955579651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6DF3BE-6A64-498D-A5E9-E1ACE5603B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6395B4-6B74-4EE0-8E19-0DFBF9A246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a:extLst>
            <a:ext uri="{FF2B5EF4-FFF2-40B4-BE49-F238E27FC236}">
              <a16:creationId xmlns:a16="http://schemas.microsoft.com/office/drawing/2014/main" id="{0D9DDD99-8DDE-4084-9938-644D1A2362E6}"/>
            </a:ext>
          </a:extLst>
        </xdr:cNvPr>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a:extLst>
            <a:ext uri="{FF2B5EF4-FFF2-40B4-BE49-F238E27FC236}">
              <a16:creationId xmlns:a16="http://schemas.microsoft.com/office/drawing/2014/main" id="{78C5E1CE-3510-4C6E-8406-66B48109A9F7}"/>
            </a:ext>
          </a:extLst>
        </xdr:cNvPr>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51650FCA-27B2-43B2-8D0C-9CBD3C057CF0}"/>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57B473DA-122E-4A70-BD5A-AEA20FA314B7}"/>
            </a:ext>
          </a:extLst>
        </xdr:cNvPr>
        <xdr:cNvCxnSpPr/>
      </xdr:nvCxnSpPr>
      <xdr:spPr>
        <a:xfrm>
          <a:off x="3797300" y="64941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a:extLst>
            <a:ext uri="{FF2B5EF4-FFF2-40B4-BE49-F238E27FC236}">
              <a16:creationId xmlns:a16="http://schemas.microsoft.com/office/drawing/2014/main" id="{AD1946A7-6846-4B40-A3D3-1FD2638B1EBC}"/>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8610D564-93A1-4F7A-AA1A-D07ABD3381F7}"/>
            </a:ext>
          </a:extLst>
        </xdr:cNvPr>
        <xdr:cNvCxnSpPr/>
      </xdr:nvCxnSpPr>
      <xdr:spPr>
        <a:xfrm>
          <a:off x="2908300" y="645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a:extLst>
            <a:ext uri="{FF2B5EF4-FFF2-40B4-BE49-F238E27FC236}">
              <a16:creationId xmlns:a16="http://schemas.microsoft.com/office/drawing/2014/main" id="{0D84E356-69F0-4BFB-A583-0A30AF0B24E7}"/>
            </a:ext>
          </a:extLst>
        </xdr:cNvPr>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112395</xdr:rowOff>
    </xdr:to>
    <xdr:cxnSp macro="">
      <xdr:nvCxnSpPr>
        <xdr:cNvPr id="80" name="直線コネクタ 79">
          <a:extLst>
            <a:ext uri="{FF2B5EF4-FFF2-40B4-BE49-F238E27FC236}">
              <a16:creationId xmlns:a16="http://schemas.microsoft.com/office/drawing/2014/main" id="{07A05284-6EBB-47CA-A168-1460994858BF}"/>
            </a:ext>
          </a:extLst>
        </xdr:cNvPr>
        <xdr:cNvCxnSpPr/>
      </xdr:nvCxnSpPr>
      <xdr:spPr>
        <a:xfrm>
          <a:off x="2019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a:extLst>
            <a:ext uri="{FF2B5EF4-FFF2-40B4-BE49-F238E27FC236}">
              <a16:creationId xmlns:a16="http://schemas.microsoft.com/office/drawing/2014/main" id="{C594C7CF-16A6-46A6-AACD-F122AB94A5C3}"/>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80010</xdr:rowOff>
    </xdr:to>
    <xdr:cxnSp macro="">
      <xdr:nvCxnSpPr>
        <xdr:cNvPr id="82" name="直線コネクタ 81">
          <a:extLst>
            <a:ext uri="{FF2B5EF4-FFF2-40B4-BE49-F238E27FC236}">
              <a16:creationId xmlns:a16="http://schemas.microsoft.com/office/drawing/2014/main" id="{75D407D0-9B14-4CD8-A45E-99CCFDD13FA8}"/>
            </a:ext>
          </a:extLst>
        </xdr:cNvPr>
        <xdr:cNvCxnSpPr/>
      </xdr:nvCxnSpPr>
      <xdr:spPr>
        <a:xfrm>
          <a:off x="1130300" y="6419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5BDAAD31-F606-48FA-8881-B0689A8DB2B1}"/>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1591F6C8-40CD-4867-B8AA-E0E31520C782}"/>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E5F164A7-5BC9-4D80-8C53-93659FCAC42F}"/>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F1ACD559-824E-4E71-99F2-88ECC02C07C5}"/>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E696B9C1-C9E6-489B-9D5E-0BB251A0CF7D}"/>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8" name="n_2mainValue【道路】&#10;有形固定資産減価償却率">
          <a:extLst>
            <a:ext uri="{FF2B5EF4-FFF2-40B4-BE49-F238E27FC236}">
              <a16:creationId xmlns:a16="http://schemas.microsoft.com/office/drawing/2014/main" id="{D1A6EDF8-5835-4774-84FA-7872909AE49C}"/>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147337</xdr:rowOff>
    </xdr:from>
    <xdr:ext cx="405111" cy="259045"/>
    <xdr:sp macro="" textlink="">
      <xdr:nvSpPr>
        <xdr:cNvPr id="89" name="n_3mainValue【道路】&#10;有形固定資産減価償却率">
          <a:extLst>
            <a:ext uri="{FF2B5EF4-FFF2-40B4-BE49-F238E27FC236}">
              <a16:creationId xmlns:a16="http://schemas.microsoft.com/office/drawing/2014/main" id="{B1A61B23-787D-4006-86F1-65E917808256}"/>
            </a:ext>
          </a:extLst>
        </xdr:cNvPr>
        <xdr:cNvSpPr txBox="1"/>
      </xdr:nvSpPr>
      <xdr:spPr>
        <a:xfrm>
          <a:off x="1816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118127</xdr:rowOff>
    </xdr:from>
    <xdr:ext cx="405111" cy="259045"/>
    <xdr:sp macro="" textlink="">
      <xdr:nvSpPr>
        <xdr:cNvPr id="90" name="n_4mainValue【道路】&#10;有形固定資産減価償却率">
          <a:extLst>
            <a:ext uri="{FF2B5EF4-FFF2-40B4-BE49-F238E27FC236}">
              <a16:creationId xmlns:a16="http://schemas.microsoft.com/office/drawing/2014/main" id="{D04B9DA1-EA9F-45FA-9C0A-1542368AB9FA}"/>
            </a:ext>
          </a:extLst>
        </xdr:cNvPr>
        <xdr:cNvSpPr txBox="1"/>
      </xdr:nvSpPr>
      <xdr:spPr>
        <a:xfrm>
          <a:off x="927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E6A8F92-9917-44FF-A7D2-5F997CBAD3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4293876-4933-408B-AF25-449A2C2AAE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3DADA64-51F1-4E91-A95D-F9A0682156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7348324-4A47-4F40-A8ED-B82656C578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63CD075-FF9A-4FA4-9B0C-79A343A0B0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844CA5D-7D94-4D42-9FE3-C0C310627F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A24AD03-D79C-44DB-BDDA-E1E2B0E1CB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9487B6E-E267-491F-8142-E2CF30712A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8D99577-F083-4581-B8EB-BFF9725B5BB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644F31A-33B3-4781-8141-67CD6DCFDB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5C59ED0-CE2D-46D1-B594-095A0E054B4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77B116F-038A-4574-BD6E-002BE3811A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246788D-7D78-4933-B7BB-5F65F9DF341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88E9802-6B18-44A0-9903-79E1497F857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2D72FF6-DB3F-4BB7-891F-0C340DE961C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DE152081-05A5-453F-9FE6-52D2DE4E09B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20FB81F-8833-49C1-BFED-9E4452A75C6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82D8BE3C-50C5-42AA-A38E-705EE60377C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17955A1-7316-448E-A82F-07A7BB6B92A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EDA48F01-7A9E-4D6E-BC83-D1F62DE330D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5B01FCF-58B5-499A-AD77-6EC4B79FA1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9BD6016-6A46-4A2A-894D-99E7B2FC754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EA5C7D1-4A93-4F69-B912-52D35E67451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4E2230CE-323D-475D-999A-42D7B82B047E}"/>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D4F57767-6A63-4DE6-8976-83A536770E0C}"/>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9F93F00-DC3D-4E26-9935-E02D10B9171C}"/>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151EC4AE-F414-46DA-9FDF-2C140E1AD1D8}"/>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C2611E03-BBB8-422C-B248-5BEB6F64F002}"/>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8C295281-8B4F-43B2-8FD2-1CA8265A63F7}"/>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F5FA35E1-0315-44BD-B3BB-1174D35B3975}"/>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3B43C29E-4F68-4A1B-BD1C-946446D99B7D}"/>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15A33FD1-6477-4D05-ADCF-B0DB817AA33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8C8E4C90-1F09-4951-94E1-1607E291C201}"/>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071C6E02-3DFD-4CCC-B59A-3B702358E2DE}"/>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F987930-594D-44D3-8D05-BFE86B9C5D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112B17-0FA4-448A-ADEC-1D2E0B90AB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D8B4C7-928A-4D54-AD34-320FB33F7E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B64D770-5256-465F-AA70-101E3D769C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340FEE3-845B-4713-A6C9-49A4168976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34163</xdr:rowOff>
    </xdr:from>
    <xdr:to>
      <xdr:col>55</xdr:col>
      <xdr:colOff>50800</xdr:colOff>
      <xdr:row>40</xdr:row>
      <xdr:rowOff>135763</xdr:rowOff>
    </xdr:to>
    <xdr:sp macro="" textlink="">
      <xdr:nvSpPr>
        <xdr:cNvPr id="130" name="楕円 129">
          <a:extLst>
            <a:ext uri="{FF2B5EF4-FFF2-40B4-BE49-F238E27FC236}">
              <a16:creationId xmlns:a16="http://schemas.microsoft.com/office/drawing/2014/main" id="{327B09DA-0993-4CE2-A11B-574AF274A4AE}"/>
            </a:ext>
          </a:extLst>
        </xdr:cNvPr>
        <xdr:cNvSpPr/>
      </xdr:nvSpPr>
      <xdr:spPr>
        <a:xfrm>
          <a:off x="10426700" y="68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12590</xdr:rowOff>
    </xdr:from>
    <xdr:ext cx="534377" cy="259045"/>
    <xdr:sp macro="" textlink="">
      <xdr:nvSpPr>
        <xdr:cNvPr id="131" name="【道路】&#10;一人当たり延長該当値テキスト">
          <a:extLst>
            <a:ext uri="{FF2B5EF4-FFF2-40B4-BE49-F238E27FC236}">
              <a16:creationId xmlns:a16="http://schemas.microsoft.com/office/drawing/2014/main" id="{9EC1F7AC-DEDC-4027-B0E7-8706C358B743}"/>
            </a:ext>
          </a:extLst>
        </xdr:cNvPr>
        <xdr:cNvSpPr txBox="1"/>
      </xdr:nvSpPr>
      <xdr:spPr>
        <a:xfrm>
          <a:off x="10515600" y="687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35397</xdr:rowOff>
    </xdr:from>
    <xdr:to>
      <xdr:col>50</xdr:col>
      <xdr:colOff>165100</xdr:colOff>
      <xdr:row>40</xdr:row>
      <xdr:rowOff>136997</xdr:rowOff>
    </xdr:to>
    <xdr:sp macro="" textlink="">
      <xdr:nvSpPr>
        <xdr:cNvPr id="132" name="楕円 131">
          <a:extLst>
            <a:ext uri="{FF2B5EF4-FFF2-40B4-BE49-F238E27FC236}">
              <a16:creationId xmlns:a16="http://schemas.microsoft.com/office/drawing/2014/main" id="{02B042B4-67E8-4F0F-8667-828B83AE5CA5}"/>
            </a:ext>
          </a:extLst>
        </xdr:cNvPr>
        <xdr:cNvSpPr/>
      </xdr:nvSpPr>
      <xdr:spPr>
        <a:xfrm>
          <a:off x="9588500" y="68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84963</xdr:rowOff>
    </xdr:from>
    <xdr:to>
      <xdr:col>55</xdr:col>
      <xdr:colOff>0</xdr:colOff>
      <xdr:row>40</xdr:row>
      <xdr:rowOff>86197</xdr:rowOff>
    </xdr:to>
    <xdr:cxnSp macro="">
      <xdr:nvCxnSpPr>
        <xdr:cNvPr id="133" name="直線コネクタ 132">
          <a:extLst>
            <a:ext uri="{FF2B5EF4-FFF2-40B4-BE49-F238E27FC236}">
              <a16:creationId xmlns:a16="http://schemas.microsoft.com/office/drawing/2014/main" id="{E0BA785C-DE9A-41AF-B219-C1A4565E3400}"/>
            </a:ext>
          </a:extLst>
        </xdr:cNvPr>
        <xdr:cNvCxnSpPr/>
      </xdr:nvCxnSpPr>
      <xdr:spPr>
        <a:xfrm flipV="1">
          <a:off x="9639300" y="6942963"/>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38544</xdr:rowOff>
    </xdr:from>
    <xdr:to>
      <xdr:col>46</xdr:col>
      <xdr:colOff>38100</xdr:colOff>
      <xdr:row>40</xdr:row>
      <xdr:rowOff>140144</xdr:rowOff>
    </xdr:to>
    <xdr:sp macro="" textlink="">
      <xdr:nvSpPr>
        <xdr:cNvPr id="134" name="楕円 133">
          <a:extLst>
            <a:ext uri="{FF2B5EF4-FFF2-40B4-BE49-F238E27FC236}">
              <a16:creationId xmlns:a16="http://schemas.microsoft.com/office/drawing/2014/main" id="{53E6DA39-2A51-4F74-8CEC-ED08CB3760C4}"/>
            </a:ext>
          </a:extLst>
        </xdr:cNvPr>
        <xdr:cNvSpPr/>
      </xdr:nvSpPr>
      <xdr:spPr>
        <a:xfrm>
          <a:off x="8699500" y="6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86197</xdr:rowOff>
    </xdr:from>
    <xdr:to>
      <xdr:col>50</xdr:col>
      <xdr:colOff>114300</xdr:colOff>
      <xdr:row>40</xdr:row>
      <xdr:rowOff>89344</xdr:rowOff>
    </xdr:to>
    <xdr:cxnSp macro="">
      <xdr:nvCxnSpPr>
        <xdr:cNvPr id="135" name="直線コネクタ 134">
          <a:extLst>
            <a:ext uri="{FF2B5EF4-FFF2-40B4-BE49-F238E27FC236}">
              <a16:creationId xmlns:a16="http://schemas.microsoft.com/office/drawing/2014/main" id="{D9569BFB-33A1-45F2-A6B7-614E8DEC6DD0}"/>
            </a:ext>
          </a:extLst>
        </xdr:cNvPr>
        <xdr:cNvCxnSpPr/>
      </xdr:nvCxnSpPr>
      <xdr:spPr>
        <a:xfrm flipV="1">
          <a:off x="8750300" y="6944197"/>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41372</xdr:rowOff>
    </xdr:from>
    <xdr:to>
      <xdr:col>41</xdr:col>
      <xdr:colOff>101600</xdr:colOff>
      <xdr:row>40</xdr:row>
      <xdr:rowOff>142972</xdr:rowOff>
    </xdr:to>
    <xdr:sp macro="" textlink="">
      <xdr:nvSpPr>
        <xdr:cNvPr id="136" name="楕円 135">
          <a:extLst>
            <a:ext uri="{FF2B5EF4-FFF2-40B4-BE49-F238E27FC236}">
              <a16:creationId xmlns:a16="http://schemas.microsoft.com/office/drawing/2014/main" id="{A798E6A9-D513-443A-8CA9-830519912322}"/>
            </a:ext>
          </a:extLst>
        </xdr:cNvPr>
        <xdr:cNvSpPr/>
      </xdr:nvSpPr>
      <xdr:spPr>
        <a:xfrm>
          <a:off x="7810500" y="68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89344</xdr:rowOff>
    </xdr:from>
    <xdr:to>
      <xdr:col>45</xdr:col>
      <xdr:colOff>177800</xdr:colOff>
      <xdr:row>40</xdr:row>
      <xdr:rowOff>92172</xdr:rowOff>
    </xdr:to>
    <xdr:cxnSp macro="">
      <xdr:nvCxnSpPr>
        <xdr:cNvPr id="137" name="直線コネクタ 136">
          <a:extLst>
            <a:ext uri="{FF2B5EF4-FFF2-40B4-BE49-F238E27FC236}">
              <a16:creationId xmlns:a16="http://schemas.microsoft.com/office/drawing/2014/main" id="{EBEA217F-CB86-43C1-8DDC-9C66737701FF}"/>
            </a:ext>
          </a:extLst>
        </xdr:cNvPr>
        <xdr:cNvCxnSpPr/>
      </xdr:nvCxnSpPr>
      <xdr:spPr>
        <a:xfrm flipV="1">
          <a:off x="7861300" y="694734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30948</xdr:rowOff>
    </xdr:from>
    <xdr:to>
      <xdr:col>36</xdr:col>
      <xdr:colOff>165100</xdr:colOff>
      <xdr:row>40</xdr:row>
      <xdr:rowOff>132548</xdr:rowOff>
    </xdr:to>
    <xdr:sp macro="" textlink="">
      <xdr:nvSpPr>
        <xdr:cNvPr id="138" name="楕円 137">
          <a:extLst>
            <a:ext uri="{FF2B5EF4-FFF2-40B4-BE49-F238E27FC236}">
              <a16:creationId xmlns:a16="http://schemas.microsoft.com/office/drawing/2014/main" id="{D52B6068-8B0C-4F67-809F-19D772F1620B}"/>
            </a:ext>
          </a:extLst>
        </xdr:cNvPr>
        <xdr:cNvSpPr/>
      </xdr:nvSpPr>
      <xdr:spPr>
        <a:xfrm>
          <a:off x="6921500" y="68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81748</xdr:rowOff>
    </xdr:from>
    <xdr:to>
      <xdr:col>41</xdr:col>
      <xdr:colOff>50800</xdr:colOff>
      <xdr:row>40</xdr:row>
      <xdr:rowOff>92172</xdr:rowOff>
    </xdr:to>
    <xdr:cxnSp macro="">
      <xdr:nvCxnSpPr>
        <xdr:cNvPr id="139" name="直線コネクタ 138">
          <a:extLst>
            <a:ext uri="{FF2B5EF4-FFF2-40B4-BE49-F238E27FC236}">
              <a16:creationId xmlns:a16="http://schemas.microsoft.com/office/drawing/2014/main" id="{208FE5EE-4838-4667-8DAB-C6BFB6C1C19E}"/>
            </a:ext>
          </a:extLst>
        </xdr:cNvPr>
        <xdr:cNvCxnSpPr/>
      </xdr:nvCxnSpPr>
      <xdr:spPr>
        <a:xfrm>
          <a:off x="6972300" y="69397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6A257909-571C-45D2-A810-7DD242C7D438}"/>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2990B584-F75A-4A3F-BBB7-C4C7C43BCC44}"/>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7507E7C3-A3E5-479A-96A3-249A31F197A1}"/>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92BC289F-9BE1-4FB2-88D8-322FFD512312}"/>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128124</xdr:rowOff>
    </xdr:from>
    <xdr:ext cx="534377" cy="259045"/>
    <xdr:sp macro="" textlink="">
      <xdr:nvSpPr>
        <xdr:cNvPr id="144" name="n_1mainValue【道路】&#10;一人当たり延長">
          <a:extLst>
            <a:ext uri="{FF2B5EF4-FFF2-40B4-BE49-F238E27FC236}">
              <a16:creationId xmlns:a16="http://schemas.microsoft.com/office/drawing/2014/main" id="{6B844F35-39A0-4201-B668-766BD1D497C2}"/>
            </a:ext>
          </a:extLst>
        </xdr:cNvPr>
        <xdr:cNvSpPr txBox="1"/>
      </xdr:nvSpPr>
      <xdr:spPr>
        <a:xfrm>
          <a:off x="9359411" y="69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131271</xdr:rowOff>
    </xdr:from>
    <xdr:ext cx="534377" cy="259045"/>
    <xdr:sp macro="" textlink="">
      <xdr:nvSpPr>
        <xdr:cNvPr id="145" name="n_2mainValue【道路】&#10;一人当たり延長">
          <a:extLst>
            <a:ext uri="{FF2B5EF4-FFF2-40B4-BE49-F238E27FC236}">
              <a16:creationId xmlns:a16="http://schemas.microsoft.com/office/drawing/2014/main" id="{59FDE605-BAD6-4FEC-B6FB-D72C89303478}"/>
            </a:ext>
          </a:extLst>
        </xdr:cNvPr>
        <xdr:cNvSpPr txBox="1"/>
      </xdr:nvSpPr>
      <xdr:spPr>
        <a:xfrm>
          <a:off x="8483111" y="69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134099</xdr:rowOff>
    </xdr:from>
    <xdr:ext cx="534377" cy="259045"/>
    <xdr:sp macro="" textlink="">
      <xdr:nvSpPr>
        <xdr:cNvPr id="146" name="n_3mainValue【道路】&#10;一人当たり延長">
          <a:extLst>
            <a:ext uri="{FF2B5EF4-FFF2-40B4-BE49-F238E27FC236}">
              <a16:creationId xmlns:a16="http://schemas.microsoft.com/office/drawing/2014/main" id="{7285A73B-C09E-4C57-89AB-3CDD949BFE53}"/>
            </a:ext>
          </a:extLst>
        </xdr:cNvPr>
        <xdr:cNvSpPr txBox="1"/>
      </xdr:nvSpPr>
      <xdr:spPr>
        <a:xfrm>
          <a:off x="7594111" y="69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123675</xdr:rowOff>
    </xdr:from>
    <xdr:ext cx="534377" cy="259045"/>
    <xdr:sp macro="" textlink="">
      <xdr:nvSpPr>
        <xdr:cNvPr id="147" name="n_4mainValue【道路】&#10;一人当たり延長">
          <a:extLst>
            <a:ext uri="{FF2B5EF4-FFF2-40B4-BE49-F238E27FC236}">
              <a16:creationId xmlns:a16="http://schemas.microsoft.com/office/drawing/2014/main" id="{D0EC9102-E3B2-465C-A4EC-7F99DAAACBF5}"/>
            </a:ext>
          </a:extLst>
        </xdr:cNvPr>
        <xdr:cNvSpPr txBox="1"/>
      </xdr:nvSpPr>
      <xdr:spPr>
        <a:xfrm>
          <a:off x="6705111" y="69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D0E507B-EC88-4E65-8AAA-B53899677F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2F90152-839E-4AF2-A75A-074E9AA121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F2330BD-7793-4460-B7A3-A4B103E754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C0F068D-94FA-4DE2-A93E-C8C80C374D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366147F-38DE-495E-BFE6-A752A6027F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4607B70-752D-4DD8-8EC5-EF1BDE218E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29C957A-09B5-4B47-9B8C-16B998A535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24622-1953-454E-AC94-FFCF25D82D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C7E592D-2410-4A24-B936-CF36A5E893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092111D-E8F5-44C1-959C-BF27B8A4F8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345B7A7-DA05-4DAE-9E36-42C7BF7698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B23A3E06-56F1-43AD-8813-B0B2A397510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4CB94F2C-3566-47B0-AB45-636C1F9C1E1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6120AF7E-1883-415D-ABAF-B26D3512EBE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5EEE7524-B6EA-49A5-B47E-767D978DEB5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45BFF302-30F0-4B00-971C-32DEB7F7E60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58ACBE8-FB23-4681-87E8-7B1366245C0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5AFC45A7-21C5-4FDE-83B4-9A1F4E1FEDC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957A5D1-8AAB-425A-8CD0-49ED7CB175F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29C675A-BC04-482B-8013-2A4315936EC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C2F7913F-54DD-4970-AE0F-624A9DBD042B}"/>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AEA88BD-CE4B-41A7-B0F9-3BBF1A7DF2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158065-6966-4278-AF40-6C73DA836C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97F24A33-9D4A-458A-B0CF-6AA20765B601}"/>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1A5B2AA-D873-4E98-95C2-EBDAAB83CF6E}"/>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87B42979-7DF5-4E64-B91B-0EC4E3888D68}"/>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C59AA769-B524-43CC-8FC3-298ECD186F7E}"/>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00C9CA6F-2FA5-429C-8A69-948E0A837A93}"/>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5455C20-0F08-4779-B795-1FA81DB0D2D3}"/>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1BDAA695-DC08-45DC-89AD-94B8FB3917B9}"/>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48E1962E-D4D1-476F-8192-4C93E0B885FD}"/>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6D4706B8-4E9A-4D4F-AE56-C73067F6B7E6}"/>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ABCB5BA1-442A-4F65-97AB-5FED3279F56F}"/>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93C8F01A-0300-4D4E-90E1-65006D8831B2}"/>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BB6A2DF-4D72-4C0F-A7EB-C9D62BBF14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187B4DF-8A35-4108-91BC-EBC653B5F7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AB8BC9-60B5-4ABF-9DE0-5CE8BD5F7C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C9CC99-0EE7-4EDD-B83F-490349779A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F75FD39-3C29-4BF0-8FC9-F3C24CBBC8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105410</xdr:rowOff>
    </xdr:from>
    <xdr:to>
      <xdr:col>24</xdr:col>
      <xdr:colOff>114300</xdr:colOff>
      <xdr:row>62</xdr:row>
      <xdr:rowOff>35560</xdr:rowOff>
    </xdr:to>
    <xdr:sp macro="" textlink="">
      <xdr:nvSpPr>
        <xdr:cNvPr id="187" name="楕円 186">
          <a:extLst>
            <a:ext uri="{FF2B5EF4-FFF2-40B4-BE49-F238E27FC236}">
              <a16:creationId xmlns:a16="http://schemas.microsoft.com/office/drawing/2014/main" id="{0AF00295-90E5-4077-9F90-33CA982BE203}"/>
            </a:ext>
          </a:extLst>
        </xdr:cNvPr>
        <xdr:cNvSpPr/>
      </xdr:nvSpPr>
      <xdr:spPr>
        <a:xfrm>
          <a:off x="4584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128287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B729165-F19E-4175-B8A7-800C733A76DC}"/>
            </a:ext>
          </a:extLst>
        </xdr:cNvPr>
        <xdr:cNvSpPr txBox="1"/>
      </xdr:nvSpPr>
      <xdr:spPr>
        <a:xfrm>
          <a:off x="4673600"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89" name="楕円 188">
          <a:extLst>
            <a:ext uri="{FF2B5EF4-FFF2-40B4-BE49-F238E27FC236}">
              <a16:creationId xmlns:a16="http://schemas.microsoft.com/office/drawing/2014/main" id="{F743B3B7-1797-4D75-9E6E-5C6899246D81}"/>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156210</xdr:rowOff>
    </xdr:to>
    <xdr:cxnSp macro="">
      <xdr:nvCxnSpPr>
        <xdr:cNvPr id="190" name="直線コネクタ 189">
          <a:extLst>
            <a:ext uri="{FF2B5EF4-FFF2-40B4-BE49-F238E27FC236}">
              <a16:creationId xmlns:a16="http://schemas.microsoft.com/office/drawing/2014/main" id="{CEF1A795-544E-404F-A937-2F73CE5B0E81}"/>
            </a:ext>
          </a:extLst>
        </xdr:cNvPr>
        <xdr:cNvCxnSpPr/>
      </xdr:nvCxnSpPr>
      <xdr:spPr>
        <a:xfrm>
          <a:off x="3797300" y="105822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1" name="楕円 190">
          <a:extLst>
            <a:ext uri="{FF2B5EF4-FFF2-40B4-BE49-F238E27FC236}">
              <a16:creationId xmlns:a16="http://schemas.microsoft.com/office/drawing/2014/main" id="{962649F2-9829-45AC-9B92-427F464F5AB3}"/>
            </a:ext>
          </a:extLst>
        </xdr:cNvPr>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123825</xdr:rowOff>
    </xdr:to>
    <xdr:cxnSp macro="">
      <xdr:nvCxnSpPr>
        <xdr:cNvPr id="192" name="直線コネクタ 191">
          <a:extLst>
            <a:ext uri="{FF2B5EF4-FFF2-40B4-BE49-F238E27FC236}">
              <a16:creationId xmlns:a16="http://schemas.microsoft.com/office/drawing/2014/main" id="{449FE460-90EF-45B2-B556-071EEA7C9594}"/>
            </a:ext>
          </a:extLst>
        </xdr:cNvPr>
        <xdr:cNvCxnSpPr/>
      </xdr:nvCxnSpPr>
      <xdr:spPr>
        <a:xfrm>
          <a:off x="2908300" y="10563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3" name="楕円 192">
          <a:extLst>
            <a:ext uri="{FF2B5EF4-FFF2-40B4-BE49-F238E27FC236}">
              <a16:creationId xmlns:a16="http://schemas.microsoft.com/office/drawing/2014/main" id="{B5B2A204-3592-4EC4-91B2-66E486B090F3}"/>
            </a:ext>
          </a:extLst>
        </xdr:cNvPr>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104775</xdr:rowOff>
    </xdr:to>
    <xdr:cxnSp macro="">
      <xdr:nvCxnSpPr>
        <xdr:cNvPr id="194" name="直線コネクタ 193">
          <a:extLst>
            <a:ext uri="{FF2B5EF4-FFF2-40B4-BE49-F238E27FC236}">
              <a16:creationId xmlns:a16="http://schemas.microsoft.com/office/drawing/2014/main" id="{76792FA4-58A6-491F-9F2C-7427D7C6ABD9}"/>
            </a:ext>
          </a:extLst>
        </xdr:cNvPr>
        <xdr:cNvCxnSpPr/>
      </xdr:nvCxnSpPr>
      <xdr:spPr>
        <a:xfrm>
          <a:off x="2019300" y="10536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95" name="楕円 194">
          <a:extLst>
            <a:ext uri="{FF2B5EF4-FFF2-40B4-BE49-F238E27FC236}">
              <a16:creationId xmlns:a16="http://schemas.microsoft.com/office/drawing/2014/main" id="{5A1DEB38-D154-4C7A-90A8-FEB5D9EEF0B8}"/>
            </a:ext>
          </a:extLst>
        </xdr:cNvPr>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78105</xdr:rowOff>
    </xdr:to>
    <xdr:cxnSp macro="">
      <xdr:nvCxnSpPr>
        <xdr:cNvPr id="196" name="直線コネクタ 195">
          <a:extLst>
            <a:ext uri="{FF2B5EF4-FFF2-40B4-BE49-F238E27FC236}">
              <a16:creationId xmlns:a16="http://schemas.microsoft.com/office/drawing/2014/main" id="{066C1DF0-111B-48E9-8238-09036D069940}"/>
            </a:ext>
          </a:extLst>
        </xdr:cNvPr>
        <xdr:cNvCxnSpPr/>
      </xdr:nvCxnSpPr>
      <xdr:spPr>
        <a:xfrm>
          <a:off x="1130300" y="10519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E01CC8B-EFBA-4D88-A8E3-286110EE7377}"/>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2955F1E-D78A-494C-A9E7-DC6BDF2C6548}"/>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0261689-2C0B-43F0-B4FA-42B65E42131B}"/>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B1CA9C3-E6A7-4AB6-9B82-D503481D1EF5}"/>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19702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01113CE-562E-4736-B633-C79D1BB3FB74}"/>
            </a:ext>
          </a:extLst>
        </xdr:cNvPr>
        <xdr:cNvSpPr txBox="1"/>
      </xdr:nvSpPr>
      <xdr:spPr>
        <a:xfrm>
          <a:off x="35820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16255B4-1FB6-4CF3-B03E-7B31F4670B0F}"/>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0DEF824-4888-45D7-9CB3-C29CFD6B17A1}"/>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96061A7-C6E4-4131-8320-5FCD8A076DE7}"/>
            </a:ext>
          </a:extLst>
        </xdr:cNvPr>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E2D511F-2E19-4B91-91E8-99A4CE44C3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ACF724E-DA4F-4158-B4A9-BB54436390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9B606C8-B6F3-4CFF-9E94-D7F28D4C97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D5CFE44-CF1B-4C94-994F-CD78C24332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1EAB79C-FBC1-4781-951E-B3A80B9BD0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BD2474F-B78C-4C49-83CA-2432BF1B2D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0D5F4A9-D17D-4095-A4BC-B7B4A21EC6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1383E89-D093-4D65-A2D1-F94DC3A22B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FABC25C-0A27-4493-9F29-6D649F9548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1B74613-9E53-4B52-90F6-271067BDF3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109E5869-DBFD-4340-851A-106A8F00971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1AA23838-50FD-434D-BF88-A5741AF2C78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27BFA469-3E0B-4086-815A-598B3B3FD30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CBD48A51-CFFF-4067-8161-D586B3D4743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4D0CD1B0-D6C7-4DFD-9782-2C7DFAB5C5D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1BC0057F-3649-47DC-ACD7-6330744A866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EEB1EC0C-EDD3-4150-AA46-B4C871C69E2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EC3B9113-6CE9-4B7B-9D6C-31F8EED22F9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603FF715-4279-43E0-B25F-E5B09165D02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B3CD25D6-C006-46B9-9D01-17074046818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B424DF13-4021-42CE-98CB-16B4F9F5EAB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6990515F-6B7F-4F69-9300-D3AB9EDC1C24}"/>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E7F7853-9F8C-411B-B1B0-4E62335FBE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A812E5CF-877E-4BB1-B8E2-AEAEDD42D56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A3EDA27-6926-4F1D-AF57-0A9D6DB99D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893DA9BE-DBDC-45E4-A435-D2E126FE7C66}"/>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BADFAF87-F388-4F94-BFA0-E698195DA509}"/>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9ACF0F81-1705-4341-9CAF-0C6C888496C8}"/>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ADBEDDB-2273-41C9-90E1-F545031ADEAF}"/>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A62ECFDC-8CBA-4100-97A1-65293EBBB85A}"/>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5CEE3B9F-A050-4D87-B025-0A73F8FA909D}"/>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5BCEDEE6-A985-4072-8D76-3CDC251E8122}"/>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1C346794-7F23-4C1D-A910-A3714807E983}"/>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C169D4F0-EADB-444A-BA63-226D4C38174F}"/>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A1283A6B-A56B-4977-90FE-EFBDC6BD6E8F}"/>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5B7CDEB4-6D9C-4E84-AF8A-BED66139976D}"/>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5ECD19C-0586-41AB-B97B-455A60B056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76B815C-4B70-46E6-87D8-07B6D0774D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EB5E122-7BA7-451B-982A-B5A394AD36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90DAE03-0C2C-4F9C-A25C-24959FED25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A0B4D1B-C7D8-4FBF-ADCC-659E825A90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705</xdr:rowOff>
    </xdr:from>
    <xdr:to>
      <xdr:col>55</xdr:col>
      <xdr:colOff>50800</xdr:colOff>
      <xdr:row>64</xdr:row>
      <xdr:rowOff>102305</xdr:rowOff>
    </xdr:to>
    <xdr:sp macro="" textlink="">
      <xdr:nvSpPr>
        <xdr:cNvPr id="246" name="楕円 245">
          <a:extLst>
            <a:ext uri="{FF2B5EF4-FFF2-40B4-BE49-F238E27FC236}">
              <a16:creationId xmlns:a16="http://schemas.microsoft.com/office/drawing/2014/main" id="{16608EFC-BE45-483A-A4BE-1D03C7153142}"/>
            </a:ext>
          </a:extLst>
        </xdr:cNvPr>
        <xdr:cNvSpPr/>
      </xdr:nvSpPr>
      <xdr:spPr>
        <a:xfrm>
          <a:off x="10426700" y="109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87082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B62EAFE-C22A-4D0E-899B-5F5B5B7F6F7E}"/>
            </a:ext>
          </a:extLst>
        </xdr:cNvPr>
        <xdr:cNvSpPr txBox="1"/>
      </xdr:nvSpPr>
      <xdr:spPr>
        <a:xfrm>
          <a:off x="10515600" y="108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963</xdr:rowOff>
    </xdr:from>
    <xdr:to>
      <xdr:col>50</xdr:col>
      <xdr:colOff>165100</xdr:colOff>
      <xdr:row>64</xdr:row>
      <xdr:rowOff>102563</xdr:rowOff>
    </xdr:to>
    <xdr:sp macro="" textlink="">
      <xdr:nvSpPr>
        <xdr:cNvPr id="248" name="楕円 247">
          <a:extLst>
            <a:ext uri="{FF2B5EF4-FFF2-40B4-BE49-F238E27FC236}">
              <a16:creationId xmlns:a16="http://schemas.microsoft.com/office/drawing/2014/main" id="{6DAF22E5-B708-4A6A-A7EB-96A5D51762CC}"/>
            </a:ext>
          </a:extLst>
        </xdr:cNvPr>
        <xdr:cNvSpPr/>
      </xdr:nvSpPr>
      <xdr:spPr>
        <a:xfrm>
          <a:off x="9588500" y="10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51505</xdr:rowOff>
    </xdr:from>
    <xdr:to>
      <xdr:col>55</xdr:col>
      <xdr:colOff>0</xdr:colOff>
      <xdr:row>64</xdr:row>
      <xdr:rowOff>51763</xdr:rowOff>
    </xdr:to>
    <xdr:cxnSp macro="">
      <xdr:nvCxnSpPr>
        <xdr:cNvPr id="249" name="直線コネクタ 248">
          <a:extLst>
            <a:ext uri="{FF2B5EF4-FFF2-40B4-BE49-F238E27FC236}">
              <a16:creationId xmlns:a16="http://schemas.microsoft.com/office/drawing/2014/main" id="{61C7E385-75A0-4CCA-B2CF-9FAFD7EB53EB}"/>
            </a:ext>
          </a:extLst>
        </xdr:cNvPr>
        <xdr:cNvCxnSpPr/>
      </xdr:nvCxnSpPr>
      <xdr:spPr>
        <a:xfrm flipV="1">
          <a:off x="9639300" y="11024305"/>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1648</xdr:rowOff>
    </xdr:from>
    <xdr:to>
      <xdr:col>46</xdr:col>
      <xdr:colOff>38100</xdr:colOff>
      <xdr:row>64</xdr:row>
      <xdr:rowOff>103248</xdr:rowOff>
    </xdr:to>
    <xdr:sp macro="" textlink="">
      <xdr:nvSpPr>
        <xdr:cNvPr id="250" name="楕円 249">
          <a:extLst>
            <a:ext uri="{FF2B5EF4-FFF2-40B4-BE49-F238E27FC236}">
              <a16:creationId xmlns:a16="http://schemas.microsoft.com/office/drawing/2014/main" id="{ED673A32-221A-4A80-8292-8CCDC54C7C2A}"/>
            </a:ext>
          </a:extLst>
        </xdr:cNvPr>
        <xdr:cNvSpPr/>
      </xdr:nvSpPr>
      <xdr:spPr>
        <a:xfrm>
          <a:off x="8699500" y="109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51763</xdr:rowOff>
    </xdr:from>
    <xdr:to>
      <xdr:col>50</xdr:col>
      <xdr:colOff>114300</xdr:colOff>
      <xdr:row>64</xdr:row>
      <xdr:rowOff>52448</xdr:rowOff>
    </xdr:to>
    <xdr:cxnSp macro="">
      <xdr:nvCxnSpPr>
        <xdr:cNvPr id="251" name="直線コネクタ 250">
          <a:extLst>
            <a:ext uri="{FF2B5EF4-FFF2-40B4-BE49-F238E27FC236}">
              <a16:creationId xmlns:a16="http://schemas.microsoft.com/office/drawing/2014/main" id="{E5109AD7-756E-4FD9-A2D2-1C7303EBC93A}"/>
            </a:ext>
          </a:extLst>
        </xdr:cNvPr>
        <xdr:cNvCxnSpPr/>
      </xdr:nvCxnSpPr>
      <xdr:spPr>
        <a:xfrm flipV="1">
          <a:off x="8750300" y="110245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2829</xdr:rowOff>
    </xdr:from>
    <xdr:to>
      <xdr:col>41</xdr:col>
      <xdr:colOff>101600</xdr:colOff>
      <xdr:row>64</xdr:row>
      <xdr:rowOff>104429</xdr:rowOff>
    </xdr:to>
    <xdr:sp macro="" textlink="">
      <xdr:nvSpPr>
        <xdr:cNvPr id="252" name="楕円 251">
          <a:extLst>
            <a:ext uri="{FF2B5EF4-FFF2-40B4-BE49-F238E27FC236}">
              <a16:creationId xmlns:a16="http://schemas.microsoft.com/office/drawing/2014/main" id="{99243A4E-9627-4244-8895-19AB4141545A}"/>
            </a:ext>
          </a:extLst>
        </xdr:cNvPr>
        <xdr:cNvSpPr/>
      </xdr:nvSpPr>
      <xdr:spPr>
        <a:xfrm>
          <a:off x="7810500" y="109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52448</xdr:rowOff>
    </xdr:from>
    <xdr:to>
      <xdr:col>45</xdr:col>
      <xdr:colOff>177800</xdr:colOff>
      <xdr:row>64</xdr:row>
      <xdr:rowOff>53629</xdr:rowOff>
    </xdr:to>
    <xdr:cxnSp macro="">
      <xdr:nvCxnSpPr>
        <xdr:cNvPr id="253" name="直線コネクタ 252">
          <a:extLst>
            <a:ext uri="{FF2B5EF4-FFF2-40B4-BE49-F238E27FC236}">
              <a16:creationId xmlns:a16="http://schemas.microsoft.com/office/drawing/2014/main" id="{FBA6CE9F-DA41-4B63-9B66-C1EC2D7C2DFC}"/>
            </a:ext>
          </a:extLst>
        </xdr:cNvPr>
        <xdr:cNvCxnSpPr/>
      </xdr:nvCxnSpPr>
      <xdr:spPr>
        <a:xfrm flipV="1">
          <a:off x="7861300" y="1102524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3361</xdr:rowOff>
    </xdr:from>
    <xdr:to>
      <xdr:col>36</xdr:col>
      <xdr:colOff>165100</xdr:colOff>
      <xdr:row>64</xdr:row>
      <xdr:rowOff>104961</xdr:rowOff>
    </xdr:to>
    <xdr:sp macro="" textlink="">
      <xdr:nvSpPr>
        <xdr:cNvPr id="254" name="楕円 253">
          <a:extLst>
            <a:ext uri="{FF2B5EF4-FFF2-40B4-BE49-F238E27FC236}">
              <a16:creationId xmlns:a16="http://schemas.microsoft.com/office/drawing/2014/main" id="{57FBA96B-66FF-4C90-9FF7-96839D9D88F8}"/>
            </a:ext>
          </a:extLst>
        </xdr:cNvPr>
        <xdr:cNvSpPr/>
      </xdr:nvSpPr>
      <xdr:spPr>
        <a:xfrm>
          <a:off x="6921500" y="109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53629</xdr:rowOff>
    </xdr:from>
    <xdr:to>
      <xdr:col>41</xdr:col>
      <xdr:colOff>50800</xdr:colOff>
      <xdr:row>64</xdr:row>
      <xdr:rowOff>54161</xdr:rowOff>
    </xdr:to>
    <xdr:cxnSp macro="">
      <xdr:nvCxnSpPr>
        <xdr:cNvPr id="255" name="直線コネクタ 254">
          <a:extLst>
            <a:ext uri="{FF2B5EF4-FFF2-40B4-BE49-F238E27FC236}">
              <a16:creationId xmlns:a16="http://schemas.microsoft.com/office/drawing/2014/main" id="{E9D2A0F1-2C1C-43C4-ABAA-B00231D3D23F}"/>
            </a:ext>
          </a:extLst>
        </xdr:cNvPr>
        <xdr:cNvCxnSpPr/>
      </xdr:nvCxnSpPr>
      <xdr:spPr>
        <a:xfrm flipV="1">
          <a:off x="6972300" y="11026429"/>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AB4FE74C-FE97-412F-B119-57F5D5E9D403}"/>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4E25147-DB69-42DA-BA34-07A060D53170}"/>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8A8741C-9355-445A-8FE2-03718262D628}"/>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8026A01C-A049-4678-B70D-E7737C5F1FE7}"/>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93690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D9359249-4F5F-4C5D-A36C-ABBA7293AC4B}"/>
            </a:ext>
          </a:extLst>
        </xdr:cNvPr>
        <xdr:cNvSpPr txBox="1"/>
      </xdr:nvSpPr>
      <xdr:spPr>
        <a:xfrm>
          <a:off x="9327095" y="1106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94375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A5ACD7D-53E9-4F88-A2D0-0C984D8174E6}"/>
            </a:ext>
          </a:extLst>
        </xdr:cNvPr>
        <xdr:cNvSpPr txBox="1"/>
      </xdr:nvSpPr>
      <xdr:spPr>
        <a:xfrm>
          <a:off x="8450795" y="1106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95556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481BC6C-6D1E-462E-A403-948A1614CDEC}"/>
            </a:ext>
          </a:extLst>
        </xdr:cNvPr>
        <xdr:cNvSpPr txBox="1"/>
      </xdr:nvSpPr>
      <xdr:spPr>
        <a:xfrm>
          <a:off x="7561795" y="1106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96088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26A7142-1849-4851-B43E-4A19A46F4160}"/>
            </a:ext>
          </a:extLst>
        </xdr:cNvPr>
        <xdr:cNvSpPr txBox="1"/>
      </xdr:nvSpPr>
      <xdr:spPr>
        <a:xfrm>
          <a:off x="6672795" y="1106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263BB89-7EEA-4B5F-93FE-E49C66CD91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2EF2D77-85C9-4530-878E-E3953B8305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8671908-E78F-4C55-8C6D-84302F7ACF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0BFF8A8-8488-420F-9200-67AEF7AE9E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7EE791E-4F52-4A31-924B-5F8EA6F2CC6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0759BB8-3AFF-47D8-BB33-3259CC3832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B7E6708-58B0-4612-88C8-5DBA46D717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2B9AC3D-259F-4CF9-AEDE-D5146D8019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D9B0553-C744-4396-A604-1DC49521B1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CE89DEB-BAED-47FC-9FCF-3C84D88960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072011B-F27A-491C-93FC-313512DCCF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4280947-FAB3-4A71-8B84-E4E2B5A2B14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A2B7283-2245-47D1-BF57-6461CDDFDF5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122C2715-3BF6-49B1-8F91-9A25FF6982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3A19C0F-8475-45F7-BC90-E5E564966F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294F501-8F75-4100-BBF4-F102E00DE85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46CEA63-D520-4B04-B674-B6B7AD7FE4E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B02D0DE-1F29-47D4-AF30-449D5DA5365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9FAE476-5C66-4143-83D0-73FD81C8840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BCBD602F-BFEB-4C21-8AC2-330A27E2207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6B8B6A6-2D4D-4BD4-845B-885FC8A4F3F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C690DED-9F9D-45D8-9DB1-221575F15B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60C19700-9F52-40A3-8B45-0770B1DEBA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61E4AF2-9490-43DC-8248-95C1C63B98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94C74509-D71E-4A58-B06D-9A73F515BB23}"/>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DAF598E4-5B70-448E-89DE-E2134ABD0B3E}"/>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541821F0-D878-49CE-8519-4D708AAAA3EC}"/>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20DE4C3-8FA8-4671-B3EC-F9A717930666}"/>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C4A1E069-2F77-4912-A371-AD323E2B7646}"/>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A7B5C4B-56FE-4DEA-9837-A8407A8966A6}"/>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ED8A31EC-24F9-49DD-BE95-B1131B3C85DC}"/>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8CAE4BEE-7C2E-4A5B-B5D2-9B26E1A54D5A}"/>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F9FE0820-A452-4E0C-9CA1-3A3A49EF4083}"/>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8BBA7B86-9218-4964-8C9F-79DAD49E52B8}"/>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31E5CD3D-531A-4673-8062-9995D7C64692}"/>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06F5320-8630-447B-B052-484A3B4CBD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00F6679-5E00-430C-8BA3-E8056043D69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ACFA277-123E-45DD-8045-68F7E9F104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A5E130F-65D0-4625-B559-8C9252D40D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75229A3-0AED-40BC-BB55-D3CF081242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304" name="楕円 303">
          <a:extLst>
            <a:ext uri="{FF2B5EF4-FFF2-40B4-BE49-F238E27FC236}">
              <a16:creationId xmlns:a16="http://schemas.microsoft.com/office/drawing/2014/main" id="{BC9924B5-AFA8-43AD-BE38-B201436FBC76}"/>
            </a:ext>
          </a:extLst>
        </xdr:cNvPr>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1E0E319-DDBA-4958-85A6-D4BC4CD3F265}"/>
            </a:ext>
          </a:extLst>
        </xdr:cNvPr>
        <xdr:cNvSpPr txBox="1"/>
      </xdr:nvSpPr>
      <xdr:spPr>
        <a:xfrm>
          <a:off x="4673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6" name="楕円 305">
          <a:extLst>
            <a:ext uri="{FF2B5EF4-FFF2-40B4-BE49-F238E27FC236}">
              <a16:creationId xmlns:a16="http://schemas.microsoft.com/office/drawing/2014/main" id="{7F630171-1FAF-4FA4-99E7-1810121232EF}"/>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91439</xdr:rowOff>
    </xdr:to>
    <xdr:cxnSp macro="">
      <xdr:nvCxnSpPr>
        <xdr:cNvPr id="307" name="直線コネクタ 306">
          <a:extLst>
            <a:ext uri="{FF2B5EF4-FFF2-40B4-BE49-F238E27FC236}">
              <a16:creationId xmlns:a16="http://schemas.microsoft.com/office/drawing/2014/main" id="{B99923CA-2EFB-43A2-B431-272E65BEC515}"/>
            </a:ext>
          </a:extLst>
        </xdr:cNvPr>
        <xdr:cNvCxnSpPr/>
      </xdr:nvCxnSpPr>
      <xdr:spPr>
        <a:xfrm>
          <a:off x="3797300" y="13902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308" name="楕円 307">
          <a:extLst>
            <a:ext uri="{FF2B5EF4-FFF2-40B4-BE49-F238E27FC236}">
              <a16:creationId xmlns:a16="http://schemas.microsoft.com/office/drawing/2014/main" id="{9F63FE07-D4A3-4723-A0A1-0782AD5C873B}"/>
            </a:ext>
          </a:extLst>
        </xdr:cNvPr>
        <xdr:cNvSpPr/>
      </xdr:nvSpPr>
      <xdr:spPr>
        <a:xfrm>
          <a:off x="2857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51436</xdr:rowOff>
    </xdr:to>
    <xdr:cxnSp macro="">
      <xdr:nvCxnSpPr>
        <xdr:cNvPr id="309" name="直線コネクタ 308">
          <a:extLst>
            <a:ext uri="{FF2B5EF4-FFF2-40B4-BE49-F238E27FC236}">
              <a16:creationId xmlns:a16="http://schemas.microsoft.com/office/drawing/2014/main" id="{BDFEB446-AAF9-4A8C-A97B-CD9313EB719F}"/>
            </a:ext>
          </a:extLst>
        </xdr:cNvPr>
        <xdr:cNvCxnSpPr/>
      </xdr:nvCxnSpPr>
      <xdr:spPr>
        <a:xfrm flipV="1">
          <a:off x="2908300" y="13902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10" name="楕円 309">
          <a:extLst>
            <a:ext uri="{FF2B5EF4-FFF2-40B4-BE49-F238E27FC236}">
              <a16:creationId xmlns:a16="http://schemas.microsoft.com/office/drawing/2014/main" id="{A5A58AB5-800E-48F1-9C4D-93180111C1A7}"/>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60961</xdr:rowOff>
    </xdr:to>
    <xdr:cxnSp macro="">
      <xdr:nvCxnSpPr>
        <xdr:cNvPr id="311" name="直線コネクタ 310">
          <a:extLst>
            <a:ext uri="{FF2B5EF4-FFF2-40B4-BE49-F238E27FC236}">
              <a16:creationId xmlns:a16="http://schemas.microsoft.com/office/drawing/2014/main" id="{E9B18E40-1260-48A6-AF73-F5F1BA4375C6}"/>
            </a:ext>
          </a:extLst>
        </xdr:cNvPr>
        <xdr:cNvCxnSpPr/>
      </xdr:nvCxnSpPr>
      <xdr:spPr>
        <a:xfrm flipV="1">
          <a:off x="2019300" y="139388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2" name="楕円 311">
          <a:extLst>
            <a:ext uri="{FF2B5EF4-FFF2-40B4-BE49-F238E27FC236}">
              <a16:creationId xmlns:a16="http://schemas.microsoft.com/office/drawing/2014/main" id="{D78D79AF-B8BD-419B-ABBF-7D0A35C11A56}"/>
            </a:ext>
          </a:extLst>
        </xdr:cNvPr>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82</xdr:row>
      <xdr:rowOff>76200</xdr:rowOff>
    </xdr:to>
    <xdr:cxnSp macro="">
      <xdr:nvCxnSpPr>
        <xdr:cNvPr id="313" name="直線コネクタ 312">
          <a:extLst>
            <a:ext uri="{FF2B5EF4-FFF2-40B4-BE49-F238E27FC236}">
              <a16:creationId xmlns:a16="http://schemas.microsoft.com/office/drawing/2014/main" id="{0A6922B8-66AE-47A9-A90F-ACC33F355A5B}"/>
            </a:ext>
          </a:extLst>
        </xdr:cNvPr>
        <xdr:cNvCxnSpPr/>
      </xdr:nvCxnSpPr>
      <xdr:spPr>
        <a:xfrm flipV="1">
          <a:off x="1130300" y="1394841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B9E14F78-4631-47E6-BC93-C279B0FA547C}"/>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445A7D92-0F7A-4400-B0DC-70F779A7E3BA}"/>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F1C530C8-EF9F-4921-A71E-2F58491C0F6E}"/>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BA7FA2DD-3A22-488C-93AD-1039A720898B}"/>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18" name="n_1mainValue【公営住宅】&#10;有形固定資産減価償却率">
          <a:extLst>
            <a:ext uri="{FF2B5EF4-FFF2-40B4-BE49-F238E27FC236}">
              <a16:creationId xmlns:a16="http://schemas.microsoft.com/office/drawing/2014/main" id="{50FD2334-090E-4F99-8082-795A245D09C1}"/>
            </a:ext>
          </a:extLst>
        </xdr:cNvPr>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319" name="n_2mainValue【公営住宅】&#10;有形固定資産減価償却率">
          <a:extLst>
            <a:ext uri="{FF2B5EF4-FFF2-40B4-BE49-F238E27FC236}">
              <a16:creationId xmlns:a16="http://schemas.microsoft.com/office/drawing/2014/main" id="{A9ACFF8D-69AC-4A24-A6BE-48AA9594D59A}"/>
            </a:ext>
          </a:extLst>
        </xdr:cNvPr>
        <xdr:cNvSpPr txBox="1"/>
      </xdr:nvSpPr>
      <xdr:spPr>
        <a:xfrm>
          <a:off x="2705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20" name="n_3mainValue【公営住宅】&#10;有形固定資産減価償却率">
          <a:extLst>
            <a:ext uri="{FF2B5EF4-FFF2-40B4-BE49-F238E27FC236}">
              <a16:creationId xmlns:a16="http://schemas.microsoft.com/office/drawing/2014/main" id="{749472A7-CDF6-4214-ADC3-D760D90E94AF}"/>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21" name="n_4mainValue【公営住宅】&#10;有形固定資産減価償却率">
          <a:extLst>
            <a:ext uri="{FF2B5EF4-FFF2-40B4-BE49-F238E27FC236}">
              <a16:creationId xmlns:a16="http://schemas.microsoft.com/office/drawing/2014/main" id="{39A9F5BA-5F25-45BE-A873-4C649EE9329D}"/>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3DD60A1-5BAF-401E-8013-DD85B441E0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359793A-C389-4421-8F75-2A714C4B93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21B031C-A3E1-4089-9564-9C06D6D608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42BC4A4-4C60-4DCB-B668-861C8461E2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15864F9-CBA1-409A-822B-12E61252D61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994E777-DE0A-4DCF-B9FA-63E260FC10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0BFD696-985D-47DF-84E2-90A2E17906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7686D3A-1C39-4294-B2B6-D06E34EB1D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0400B5D-0CB9-435C-BF9F-45F0D29ABCB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CC5E97F-4948-493E-BD6B-4E51E94974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A3D6D6D-CB55-4BA6-B3AF-E56E515DC0C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47D74F2-970C-4BDC-B7FE-3C4C18B7314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E4CB304-8F81-47FC-8C9C-7D6B99AD5D7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4F4AA292-FEB0-44D5-B5C9-73B7B19DBCA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828C74E-3D67-4C77-A629-9D79A8DAF71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56A91B4C-F134-4384-A658-7E0AA5BC48B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EC173F0-E7B3-4A71-973A-C3BD0685F56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88DA0F39-F406-46F2-83F5-7D0FD4E3B45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55C491F3-1FAB-4C20-81B5-3535B1A7989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4DC8A33C-931E-4DC7-95F3-2B8987A521E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D1A573A-F1B3-4730-BF30-236A54CAFD4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F8FD029E-2D24-4EDF-B842-02B8FD42579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229A482-F072-4594-B745-289A1C12EF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E0FDF921-3DEF-4855-BEF0-41D72CC922E7}"/>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6D481100-F9C3-46B8-8A0B-916BFA0AFB6D}"/>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38A42DE5-ABCF-4BA4-AE67-2F1235942C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5403304A-0BE2-4665-ABFB-92FAABB61EB7}"/>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B0B8344C-A995-46B5-AE64-EF9963FAF24C}"/>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C85115B5-D88D-4B7F-94DF-43FCE126EE8C}"/>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B4EECF44-6A0D-447E-857E-616256C06307}"/>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21D91682-5E8B-41B1-A457-FAA1E08356A4}"/>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CDBF6CF9-7D19-4D93-964A-E8EFB3FE0C58}"/>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BE768AAE-CA95-41A8-993C-D5AF626FB996}"/>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4D1EE2CD-6081-46BA-BD82-2A0558F2517E}"/>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D6D1367-5C4D-4E7D-8E86-C7A7C133A6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AD13C5A-803F-4D44-837E-E96CAC2211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D1C1328-14C9-43D1-BD5E-76758E436F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EE266D6-AF38-4BC8-8564-B1D4E55B4D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0CEF3B4-E17A-4273-97A3-83BA40409B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21082</xdr:rowOff>
    </xdr:from>
    <xdr:to>
      <xdr:col>55</xdr:col>
      <xdr:colOff>50800</xdr:colOff>
      <xdr:row>85</xdr:row>
      <xdr:rowOff>122682</xdr:rowOff>
    </xdr:to>
    <xdr:sp macro="" textlink="">
      <xdr:nvSpPr>
        <xdr:cNvPr id="361" name="楕円 360">
          <a:extLst>
            <a:ext uri="{FF2B5EF4-FFF2-40B4-BE49-F238E27FC236}">
              <a16:creationId xmlns:a16="http://schemas.microsoft.com/office/drawing/2014/main" id="{D68BA496-5A4B-4029-92F2-444563AAF15F}"/>
            </a:ext>
          </a:extLst>
        </xdr:cNvPr>
        <xdr:cNvSpPr/>
      </xdr:nvSpPr>
      <xdr:spPr>
        <a:xfrm>
          <a:off x="10426700" y="145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107459</xdr:rowOff>
    </xdr:from>
    <xdr:ext cx="469744" cy="259045"/>
    <xdr:sp macro="" textlink="">
      <xdr:nvSpPr>
        <xdr:cNvPr id="362" name="【公営住宅】&#10;一人当たり面積該当値テキスト">
          <a:extLst>
            <a:ext uri="{FF2B5EF4-FFF2-40B4-BE49-F238E27FC236}">
              <a16:creationId xmlns:a16="http://schemas.microsoft.com/office/drawing/2014/main" id="{DB7475EE-93A3-430B-8C74-2BE53FFB3356}"/>
            </a:ext>
          </a:extLst>
        </xdr:cNvPr>
        <xdr:cNvSpPr txBox="1"/>
      </xdr:nvSpPr>
      <xdr:spPr>
        <a:xfrm>
          <a:off x="10515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21971</xdr:rowOff>
    </xdr:from>
    <xdr:to>
      <xdr:col>50</xdr:col>
      <xdr:colOff>165100</xdr:colOff>
      <xdr:row>85</xdr:row>
      <xdr:rowOff>123571</xdr:rowOff>
    </xdr:to>
    <xdr:sp macro="" textlink="">
      <xdr:nvSpPr>
        <xdr:cNvPr id="363" name="楕円 362">
          <a:extLst>
            <a:ext uri="{FF2B5EF4-FFF2-40B4-BE49-F238E27FC236}">
              <a16:creationId xmlns:a16="http://schemas.microsoft.com/office/drawing/2014/main" id="{8CD3D0AE-42A7-4040-AEFB-66CB1E5BD549}"/>
            </a:ext>
          </a:extLst>
        </xdr:cNvPr>
        <xdr:cNvSpPr/>
      </xdr:nvSpPr>
      <xdr:spPr>
        <a:xfrm>
          <a:off x="9588500" y="14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71882</xdr:rowOff>
    </xdr:from>
    <xdr:to>
      <xdr:col>55</xdr:col>
      <xdr:colOff>0</xdr:colOff>
      <xdr:row>85</xdr:row>
      <xdr:rowOff>72771</xdr:rowOff>
    </xdr:to>
    <xdr:cxnSp macro="">
      <xdr:nvCxnSpPr>
        <xdr:cNvPr id="364" name="直線コネクタ 363">
          <a:extLst>
            <a:ext uri="{FF2B5EF4-FFF2-40B4-BE49-F238E27FC236}">
              <a16:creationId xmlns:a16="http://schemas.microsoft.com/office/drawing/2014/main" id="{FB960DD1-2191-4513-B873-8937F93E143B}"/>
            </a:ext>
          </a:extLst>
        </xdr:cNvPr>
        <xdr:cNvCxnSpPr/>
      </xdr:nvCxnSpPr>
      <xdr:spPr>
        <a:xfrm flipV="1">
          <a:off x="9639300" y="14645132"/>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24257</xdr:rowOff>
    </xdr:from>
    <xdr:to>
      <xdr:col>46</xdr:col>
      <xdr:colOff>38100</xdr:colOff>
      <xdr:row>85</xdr:row>
      <xdr:rowOff>125857</xdr:rowOff>
    </xdr:to>
    <xdr:sp macro="" textlink="">
      <xdr:nvSpPr>
        <xdr:cNvPr id="365" name="楕円 364">
          <a:extLst>
            <a:ext uri="{FF2B5EF4-FFF2-40B4-BE49-F238E27FC236}">
              <a16:creationId xmlns:a16="http://schemas.microsoft.com/office/drawing/2014/main" id="{1E8A7D08-D6D8-47EA-91CC-6B35BEDECC6D}"/>
            </a:ext>
          </a:extLst>
        </xdr:cNvPr>
        <xdr:cNvSpPr/>
      </xdr:nvSpPr>
      <xdr:spPr>
        <a:xfrm>
          <a:off x="8699500" y="14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72771</xdr:rowOff>
    </xdr:from>
    <xdr:to>
      <xdr:col>50</xdr:col>
      <xdr:colOff>114300</xdr:colOff>
      <xdr:row>85</xdr:row>
      <xdr:rowOff>75057</xdr:rowOff>
    </xdr:to>
    <xdr:cxnSp macro="">
      <xdr:nvCxnSpPr>
        <xdr:cNvPr id="366" name="直線コネクタ 365">
          <a:extLst>
            <a:ext uri="{FF2B5EF4-FFF2-40B4-BE49-F238E27FC236}">
              <a16:creationId xmlns:a16="http://schemas.microsoft.com/office/drawing/2014/main" id="{042238D2-D428-4DF5-B4FD-CB6F55AC16B9}"/>
            </a:ext>
          </a:extLst>
        </xdr:cNvPr>
        <xdr:cNvCxnSpPr/>
      </xdr:nvCxnSpPr>
      <xdr:spPr>
        <a:xfrm flipV="1">
          <a:off x="8750300" y="1464602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26288</xdr:rowOff>
    </xdr:from>
    <xdr:to>
      <xdr:col>41</xdr:col>
      <xdr:colOff>101600</xdr:colOff>
      <xdr:row>85</xdr:row>
      <xdr:rowOff>127888</xdr:rowOff>
    </xdr:to>
    <xdr:sp macro="" textlink="">
      <xdr:nvSpPr>
        <xdr:cNvPr id="367" name="楕円 366">
          <a:extLst>
            <a:ext uri="{FF2B5EF4-FFF2-40B4-BE49-F238E27FC236}">
              <a16:creationId xmlns:a16="http://schemas.microsoft.com/office/drawing/2014/main" id="{D7AA3959-8583-4C84-97E9-6E7CFE13E769}"/>
            </a:ext>
          </a:extLst>
        </xdr:cNvPr>
        <xdr:cNvSpPr/>
      </xdr:nvSpPr>
      <xdr:spPr>
        <a:xfrm>
          <a:off x="7810500" y="145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75057</xdr:rowOff>
    </xdr:from>
    <xdr:to>
      <xdr:col>45</xdr:col>
      <xdr:colOff>177800</xdr:colOff>
      <xdr:row>85</xdr:row>
      <xdr:rowOff>77088</xdr:rowOff>
    </xdr:to>
    <xdr:cxnSp macro="">
      <xdr:nvCxnSpPr>
        <xdr:cNvPr id="368" name="直線コネクタ 367">
          <a:extLst>
            <a:ext uri="{FF2B5EF4-FFF2-40B4-BE49-F238E27FC236}">
              <a16:creationId xmlns:a16="http://schemas.microsoft.com/office/drawing/2014/main" id="{8C6DEA5A-4E96-4A9D-97CC-533AC1375C66}"/>
            </a:ext>
          </a:extLst>
        </xdr:cNvPr>
        <xdr:cNvCxnSpPr/>
      </xdr:nvCxnSpPr>
      <xdr:spPr>
        <a:xfrm flipV="1">
          <a:off x="7861300" y="14648307"/>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29845</xdr:rowOff>
    </xdr:from>
    <xdr:to>
      <xdr:col>36</xdr:col>
      <xdr:colOff>165100</xdr:colOff>
      <xdr:row>85</xdr:row>
      <xdr:rowOff>131445</xdr:rowOff>
    </xdr:to>
    <xdr:sp macro="" textlink="">
      <xdr:nvSpPr>
        <xdr:cNvPr id="369" name="楕円 368">
          <a:extLst>
            <a:ext uri="{FF2B5EF4-FFF2-40B4-BE49-F238E27FC236}">
              <a16:creationId xmlns:a16="http://schemas.microsoft.com/office/drawing/2014/main" id="{F5CBAEF7-8E36-4686-B97E-BEA0596F7853}"/>
            </a:ext>
          </a:extLst>
        </xdr:cNvPr>
        <xdr:cNvSpPr/>
      </xdr:nvSpPr>
      <xdr:spPr>
        <a:xfrm>
          <a:off x="6921500" y="14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77088</xdr:rowOff>
    </xdr:from>
    <xdr:to>
      <xdr:col>41</xdr:col>
      <xdr:colOff>50800</xdr:colOff>
      <xdr:row>85</xdr:row>
      <xdr:rowOff>80645</xdr:rowOff>
    </xdr:to>
    <xdr:cxnSp macro="">
      <xdr:nvCxnSpPr>
        <xdr:cNvPr id="370" name="直線コネクタ 369">
          <a:extLst>
            <a:ext uri="{FF2B5EF4-FFF2-40B4-BE49-F238E27FC236}">
              <a16:creationId xmlns:a16="http://schemas.microsoft.com/office/drawing/2014/main" id="{261D2FB9-5836-4078-B640-314B90D8C767}"/>
            </a:ext>
          </a:extLst>
        </xdr:cNvPr>
        <xdr:cNvCxnSpPr/>
      </xdr:nvCxnSpPr>
      <xdr:spPr>
        <a:xfrm flipV="1">
          <a:off x="6972300" y="14650338"/>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B9F80772-7C45-423C-96DA-F89A527FCC3F}"/>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931B7EFD-2D9F-45F2-8B81-CD8D090D96F7}"/>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9CD22DCC-0C52-4952-AF32-C474DB658E0F}"/>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DAC176A8-0707-40BC-884F-715D9D266460}"/>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114698</xdr:rowOff>
    </xdr:from>
    <xdr:ext cx="469744" cy="259045"/>
    <xdr:sp macro="" textlink="">
      <xdr:nvSpPr>
        <xdr:cNvPr id="375" name="n_1mainValue【公営住宅】&#10;一人当たり面積">
          <a:extLst>
            <a:ext uri="{FF2B5EF4-FFF2-40B4-BE49-F238E27FC236}">
              <a16:creationId xmlns:a16="http://schemas.microsoft.com/office/drawing/2014/main" id="{F7D8E7B6-5157-412D-B4EB-1C7CF36BA2F5}"/>
            </a:ext>
          </a:extLst>
        </xdr:cNvPr>
        <xdr:cNvSpPr txBox="1"/>
      </xdr:nvSpPr>
      <xdr:spPr>
        <a:xfrm>
          <a:off x="9391727" y="146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116984</xdr:rowOff>
    </xdr:from>
    <xdr:ext cx="469744" cy="259045"/>
    <xdr:sp macro="" textlink="">
      <xdr:nvSpPr>
        <xdr:cNvPr id="376" name="n_2mainValue【公営住宅】&#10;一人当たり面積">
          <a:extLst>
            <a:ext uri="{FF2B5EF4-FFF2-40B4-BE49-F238E27FC236}">
              <a16:creationId xmlns:a16="http://schemas.microsoft.com/office/drawing/2014/main" id="{9F3498B4-9F82-415F-9CE5-1B8A6FAAFA5E}"/>
            </a:ext>
          </a:extLst>
        </xdr:cNvPr>
        <xdr:cNvSpPr txBox="1"/>
      </xdr:nvSpPr>
      <xdr:spPr>
        <a:xfrm>
          <a:off x="8515427" y="146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119015</xdr:rowOff>
    </xdr:from>
    <xdr:ext cx="469744" cy="259045"/>
    <xdr:sp macro="" textlink="">
      <xdr:nvSpPr>
        <xdr:cNvPr id="377" name="n_3mainValue【公営住宅】&#10;一人当たり面積">
          <a:extLst>
            <a:ext uri="{FF2B5EF4-FFF2-40B4-BE49-F238E27FC236}">
              <a16:creationId xmlns:a16="http://schemas.microsoft.com/office/drawing/2014/main" id="{123B27BC-F7F0-4D70-8D10-2EDB614235E5}"/>
            </a:ext>
          </a:extLst>
        </xdr:cNvPr>
        <xdr:cNvSpPr txBox="1"/>
      </xdr:nvSpPr>
      <xdr:spPr>
        <a:xfrm>
          <a:off x="7626427" y="146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122572</xdr:rowOff>
    </xdr:from>
    <xdr:ext cx="469744" cy="259045"/>
    <xdr:sp macro="" textlink="">
      <xdr:nvSpPr>
        <xdr:cNvPr id="378" name="n_4mainValue【公営住宅】&#10;一人当たり面積">
          <a:extLst>
            <a:ext uri="{FF2B5EF4-FFF2-40B4-BE49-F238E27FC236}">
              <a16:creationId xmlns:a16="http://schemas.microsoft.com/office/drawing/2014/main" id="{158E4E7F-DC92-40CC-B4AD-2D6730A9E363}"/>
            </a:ext>
          </a:extLst>
        </xdr:cNvPr>
        <xdr:cNvSpPr txBox="1"/>
      </xdr:nvSpPr>
      <xdr:spPr>
        <a:xfrm>
          <a:off x="6737427" y="146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F383788-805C-40FA-94F6-4AE3A2F618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5F8265A-027F-453A-8732-ED47C90A72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9D1BAD0-019E-45B5-9349-276F3AD18F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4C30A7B-C083-46D3-AA27-CCB3542691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457E86C-5D1F-4F10-98D3-738E863104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C1C67C8-170E-4C49-BCAC-7330DFE408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3B0ADD7-F212-4171-B971-E1F4181865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C5540BE-6AA7-4631-A28D-17C475F550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29454B3-02D7-4D10-A5A1-9A75A60C7D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2EE7548-40A7-4EB4-862B-3C91D83DF2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0CFC9A4-946C-40E0-A077-571CDAEAD6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1D08452-1CEB-4EF0-83FA-9B87C1528E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536F37BF-DEBE-4EF0-B5C7-5F39E83FF9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10799BB-D10F-42E7-B5B0-05F1E16700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5874678-7105-45F5-B977-101989A6BD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2A3D73E-371A-4ED7-97C5-88FC6A605C0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170E0AB-19E8-48AD-83E5-0CFE1005E5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A72CCE2-66F0-48BE-B2FA-0FB52CB81A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AF33F3A-C69A-48B3-88D8-65EE98CD5D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965F6AE-9CB7-4F33-B631-21F2D4D090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06DF5F5-311F-49E8-9BF4-E8EEF391C7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230017B-7010-4E40-B6A6-51FD64EC40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E95E336-05AF-470D-A938-B9A8058C63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F64E6504-3D1E-418F-AA4B-57104AD6C0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BB73A48-B3C7-4B40-8CAD-34041CF532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59AA744-3EA9-4D86-846E-0E143A4B34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1E69226-5F94-4F73-8C87-FC73623F92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9BBAFBB3-AE80-4EB0-9EE4-E7E903C303C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C3E0D2D9-E3A3-4759-A63C-B60A70C190A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5FB45BAB-ABE0-4AFC-BBA5-92E745E18C7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9CA416EF-FB66-43FD-BF47-D399698EB72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FC581E9B-F613-4DED-B600-FDCB1483380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B19E1117-5C14-4F8A-AEF2-507EA4DBCB3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D9F6467A-8F93-4BA5-8B83-81FF4943554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525AD1C-7C94-412D-8EDE-393CDC5F8E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BE5570C4-006E-4F12-AEA8-03E56CE33F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CA609B13-0A8D-40B8-A1C6-A91EB205EE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2B1CDDE8-81CE-4121-864B-B8432067D73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5A1B14C-A46A-4D84-B7CA-FEF309A5ABE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8DC505A-2D21-49A7-A8B0-B86910027A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4B58B22-A8C3-47EF-B56A-C16BEE3519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20D385DD-DAD1-41BB-B910-41501CD569C7}"/>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403F9C9A-2ACE-472C-BBF2-5165CBC902B8}"/>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DB8D821A-C267-4B92-BFB5-6BD505362512}"/>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E221639C-D66C-436E-8935-4B77CFBB7C05}"/>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144B67D2-B58E-4187-992C-0AB1C2987AE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7262523C-C2C9-4B8B-B885-24C7D7CA3066}"/>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E4497630-E5BE-4E6A-BEC2-B975FDF349D4}"/>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D632086C-475E-4D68-9998-7CCC49B4559D}"/>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CDCAAA80-B96A-4328-8E08-2B7C25432499}"/>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46FBF991-B43A-4924-A254-BFF316D74015}"/>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9D4F5E12-748B-4ADE-8238-5596AB4AD28F}"/>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6C6E33A-27A2-4C28-A335-BFC6D53005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9148C25-3726-4190-92F1-6C98BA1E6A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488F493-2BB2-4096-A13F-411FDAF62E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109F900-9CC6-4326-B453-C86F5EABC6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3F33262-56FC-40DB-ACD8-19D81FFCDB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36" name="楕円 435">
          <a:extLst>
            <a:ext uri="{FF2B5EF4-FFF2-40B4-BE49-F238E27FC236}">
              <a16:creationId xmlns:a16="http://schemas.microsoft.com/office/drawing/2014/main" id="{EA134B37-8E1A-4DD2-9939-53E041D095CF}"/>
            </a:ext>
          </a:extLst>
        </xdr:cNvPr>
        <xdr:cNvSpPr/>
      </xdr:nvSpPr>
      <xdr:spPr>
        <a:xfrm>
          <a:off x="16268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29953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AEF1A6B2-EE31-4D58-A871-D14854267E92}"/>
            </a:ext>
          </a:extLst>
        </xdr:cNvPr>
        <xdr:cNvSpPr txBox="1"/>
      </xdr:nvSpPr>
      <xdr:spPr>
        <a:xfrm>
          <a:off x="16357600"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438" name="楕円 437">
          <a:extLst>
            <a:ext uri="{FF2B5EF4-FFF2-40B4-BE49-F238E27FC236}">
              <a16:creationId xmlns:a16="http://schemas.microsoft.com/office/drawing/2014/main" id="{98298792-0DD8-4368-A76B-F72C8710BB47}"/>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102326</xdr:rowOff>
    </xdr:to>
    <xdr:cxnSp macro="">
      <xdr:nvCxnSpPr>
        <xdr:cNvPr id="439" name="直線コネクタ 438">
          <a:extLst>
            <a:ext uri="{FF2B5EF4-FFF2-40B4-BE49-F238E27FC236}">
              <a16:creationId xmlns:a16="http://schemas.microsoft.com/office/drawing/2014/main" id="{6EBEE53B-7383-4E72-ACD7-06FDC698DA50}"/>
            </a:ext>
          </a:extLst>
        </xdr:cNvPr>
        <xdr:cNvCxnSpPr/>
      </xdr:nvCxnSpPr>
      <xdr:spPr>
        <a:xfrm>
          <a:off x="15481300" y="65798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156028</xdr:rowOff>
    </xdr:from>
    <xdr:to>
      <xdr:col>76</xdr:col>
      <xdr:colOff>165100</xdr:colOff>
      <xdr:row>38</xdr:row>
      <xdr:rowOff>86178</xdr:rowOff>
    </xdr:to>
    <xdr:sp macro="" textlink="">
      <xdr:nvSpPr>
        <xdr:cNvPr id="440" name="楕円 439">
          <a:extLst>
            <a:ext uri="{FF2B5EF4-FFF2-40B4-BE49-F238E27FC236}">
              <a16:creationId xmlns:a16="http://schemas.microsoft.com/office/drawing/2014/main" id="{E50F297F-EF1B-4967-A9A4-1E461F72D26D}"/>
            </a:ext>
          </a:extLst>
        </xdr:cNvPr>
        <xdr:cNvSpPr/>
      </xdr:nvSpPr>
      <xdr:spPr>
        <a:xfrm>
          <a:off x="14541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35378</xdr:rowOff>
    </xdr:from>
    <xdr:to>
      <xdr:col>81</xdr:col>
      <xdr:colOff>50800</xdr:colOff>
      <xdr:row>38</xdr:row>
      <xdr:rowOff>64770</xdr:rowOff>
    </xdr:to>
    <xdr:cxnSp macro="">
      <xdr:nvCxnSpPr>
        <xdr:cNvPr id="441" name="直線コネクタ 440">
          <a:extLst>
            <a:ext uri="{FF2B5EF4-FFF2-40B4-BE49-F238E27FC236}">
              <a16:creationId xmlns:a16="http://schemas.microsoft.com/office/drawing/2014/main" id="{0AEBA7D6-8117-4E3A-8055-CFEF7C7A131E}"/>
            </a:ext>
          </a:extLst>
        </xdr:cNvPr>
        <xdr:cNvCxnSpPr/>
      </xdr:nvCxnSpPr>
      <xdr:spPr>
        <a:xfrm>
          <a:off x="14592300" y="65504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442" name="楕円 441">
          <a:extLst>
            <a:ext uri="{FF2B5EF4-FFF2-40B4-BE49-F238E27FC236}">
              <a16:creationId xmlns:a16="http://schemas.microsoft.com/office/drawing/2014/main" id="{275A9405-A170-4961-9803-9023792372E9}"/>
            </a:ext>
          </a:extLst>
        </xdr:cNvPr>
        <xdr:cNvSpPr/>
      </xdr:nvSpPr>
      <xdr:spPr>
        <a:xfrm>
          <a:off x="13652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35378</xdr:rowOff>
    </xdr:to>
    <xdr:cxnSp macro="">
      <xdr:nvCxnSpPr>
        <xdr:cNvPr id="443" name="直線コネクタ 442">
          <a:extLst>
            <a:ext uri="{FF2B5EF4-FFF2-40B4-BE49-F238E27FC236}">
              <a16:creationId xmlns:a16="http://schemas.microsoft.com/office/drawing/2014/main" id="{0E891018-0780-4AD9-91DF-B2478FE93871}"/>
            </a:ext>
          </a:extLst>
        </xdr:cNvPr>
        <xdr:cNvCxnSpPr/>
      </xdr:nvCxnSpPr>
      <xdr:spPr>
        <a:xfrm>
          <a:off x="13703300" y="65145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77651</xdr:rowOff>
    </xdr:from>
    <xdr:to>
      <xdr:col>67</xdr:col>
      <xdr:colOff>101600</xdr:colOff>
      <xdr:row>38</xdr:row>
      <xdr:rowOff>7801</xdr:rowOff>
    </xdr:to>
    <xdr:sp macro="" textlink="">
      <xdr:nvSpPr>
        <xdr:cNvPr id="444" name="楕円 443">
          <a:extLst>
            <a:ext uri="{FF2B5EF4-FFF2-40B4-BE49-F238E27FC236}">
              <a16:creationId xmlns:a16="http://schemas.microsoft.com/office/drawing/2014/main" id="{CFC6C0C6-2375-4AEB-9735-829A127F3C06}"/>
            </a:ext>
          </a:extLst>
        </xdr:cNvPr>
        <xdr:cNvSpPr/>
      </xdr:nvSpPr>
      <xdr:spPr>
        <a:xfrm>
          <a:off x="12763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128451</xdr:rowOff>
    </xdr:from>
    <xdr:to>
      <xdr:col>71</xdr:col>
      <xdr:colOff>177800</xdr:colOff>
      <xdr:row>37</xdr:row>
      <xdr:rowOff>170906</xdr:rowOff>
    </xdr:to>
    <xdr:cxnSp macro="">
      <xdr:nvCxnSpPr>
        <xdr:cNvPr id="445" name="直線コネクタ 444">
          <a:extLst>
            <a:ext uri="{FF2B5EF4-FFF2-40B4-BE49-F238E27FC236}">
              <a16:creationId xmlns:a16="http://schemas.microsoft.com/office/drawing/2014/main" id="{B851DC7C-A82F-4539-B2FB-C2190BF9C3AA}"/>
            </a:ext>
          </a:extLst>
        </xdr:cNvPr>
        <xdr:cNvCxnSpPr/>
      </xdr:nvCxnSpPr>
      <xdr:spPr>
        <a:xfrm>
          <a:off x="12814300" y="64721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17CC0D66-7A03-468E-99B9-9A223642EE26}"/>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C54222F0-F321-44C0-8B77-9F879C8A08DF}"/>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BEE3F45E-2E30-4935-A6A0-A13094C1BC67}"/>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87B21912-F214-4B17-B130-836FB4245453}"/>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F4AC0E64-7705-4887-B5FA-20A67D07B95A}"/>
            </a:ext>
          </a:extLst>
        </xdr:cNvPr>
        <xdr:cNvSpPr txBox="1"/>
      </xdr:nvSpPr>
      <xdr:spPr>
        <a:xfrm>
          <a:off x="15266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102705</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284FA495-D56C-418F-83CC-BBD9B0BA33BF}"/>
            </a:ext>
          </a:extLst>
        </xdr:cNvPr>
        <xdr:cNvSpPr txBox="1"/>
      </xdr:nvSpPr>
      <xdr:spPr>
        <a:xfrm>
          <a:off x="14389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41383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79103938-6625-4F0A-BC38-EC602957DD7A}"/>
            </a:ext>
          </a:extLst>
        </xdr:cNvPr>
        <xdr:cNvSpPr txBox="1"/>
      </xdr:nvSpPr>
      <xdr:spPr>
        <a:xfrm>
          <a:off x="13500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6A3273A9-E1D3-4135-A4EE-FF0B0B685CDF}"/>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34CA9A07-2E43-4F90-9E5E-E368D31DB67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26850F1D-B0ED-49E9-ACBC-297284A78E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B69D8B0A-0A4B-4C6C-B8B4-8F78A56F54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240F9AAD-F3B2-4AD7-96B3-F76B6E97C3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FAA79E98-4E20-4A8A-ABA9-AF140DE8E6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20012309-3F17-4EC2-9541-99FABC11E0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1CC7299C-F713-4E93-BC4A-17B3CEBBF5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86495B5-270C-4061-8038-82EDDD7901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A9D49C06-0DFF-4159-A321-7EAA790F0B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CF4BB85-18E3-4285-8003-C6CE19E248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95205432-5417-472C-8E30-837522066C2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28C1DACA-F749-44B6-8CBE-E81E840603E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A648C29E-C0F4-4FC3-847B-7EC3C36F7E3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95F12295-E110-4D89-9AAF-84F07C1F146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E114AFC9-A6E1-475F-8DF3-ECB101F45EB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F808CC78-CF04-469F-AB97-6D7238CE56E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B79C21AA-8A99-4B47-A44A-F98118FF1CA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7EAFA021-7D17-4DBC-B52E-6C7D34CEFD4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1F6B0EF-664C-498D-ABCC-C1ECBD3E79A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8FDB0104-8BD2-4A4A-817D-5217470EFA3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10AE7C5E-2E52-4E21-9A50-36A26BBEF16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1DAE8F1D-D0C5-4828-BB66-6FBE0BCD9B2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B4275AE8-C690-4134-A789-D0FA0EB653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7A0A948F-D65B-4204-9E58-FAC7FBDEE74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91DE729-F303-4E37-BDE6-73F88732DA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488970E9-BE81-46A7-BF06-4A58EB9219BB}"/>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1772498D-B1E3-46CC-AF10-6D02483606D3}"/>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B64F2CD5-FDEE-45AD-AE9A-BE85F56E691D}"/>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38BABA88-8D64-4C3A-AD5E-06C1AA4E23B1}"/>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BCC6A4D3-7ED1-4D01-ACA0-36D212F51DDB}"/>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1CCD05BD-1FF2-440D-BBEC-CFFDA4625409}"/>
            </a:ext>
          </a:extLst>
        </xdr:cNvPr>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487A0283-BF86-4CC3-90F0-F2E9F131509A}"/>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4F0CF8A3-44BC-4B98-86D5-7BBA39F33E11}"/>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6EFBDD87-E2C4-4BCE-96E3-A2B764F72084}"/>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743E3AC5-BDB1-4A1A-8E90-91F0FAC70602}"/>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B19F82FC-31B7-44BE-A3F1-28FE6EC3D28A}"/>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CBDC709-6DB5-40D2-B028-554A594306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ED33A99-0B8A-4B89-9B9B-EAD56578592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B97F1CF-F91F-4AE6-A378-714DCFBA82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E9EAAF0-8DA9-4313-9BD0-3E96E1A6CB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BCC6E04-607C-46AC-821B-C798D6DDCF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64588</xdr:rowOff>
    </xdr:from>
    <xdr:to>
      <xdr:col>116</xdr:col>
      <xdr:colOff>114300</xdr:colOff>
      <xdr:row>40</xdr:row>
      <xdr:rowOff>166188</xdr:rowOff>
    </xdr:to>
    <xdr:sp macro="" textlink="">
      <xdr:nvSpPr>
        <xdr:cNvPr id="495" name="楕円 494">
          <a:extLst>
            <a:ext uri="{FF2B5EF4-FFF2-40B4-BE49-F238E27FC236}">
              <a16:creationId xmlns:a16="http://schemas.microsoft.com/office/drawing/2014/main" id="{23D8D5A7-EB46-4E8A-B420-82E37F7FC0AD}"/>
            </a:ext>
          </a:extLst>
        </xdr:cNvPr>
        <xdr:cNvSpPr/>
      </xdr:nvSpPr>
      <xdr:spPr>
        <a:xfrm>
          <a:off x="22110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43015</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2D1219A5-87D8-48BE-917A-C1BDAEEF77FE}"/>
            </a:ext>
          </a:extLst>
        </xdr:cNvPr>
        <xdr:cNvSpPr txBox="1"/>
      </xdr:nvSpPr>
      <xdr:spPr>
        <a:xfrm>
          <a:off x="22199600"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66766</xdr:rowOff>
    </xdr:from>
    <xdr:to>
      <xdr:col>112</xdr:col>
      <xdr:colOff>38100</xdr:colOff>
      <xdr:row>40</xdr:row>
      <xdr:rowOff>168366</xdr:rowOff>
    </xdr:to>
    <xdr:sp macro="" textlink="">
      <xdr:nvSpPr>
        <xdr:cNvPr id="497" name="楕円 496">
          <a:extLst>
            <a:ext uri="{FF2B5EF4-FFF2-40B4-BE49-F238E27FC236}">
              <a16:creationId xmlns:a16="http://schemas.microsoft.com/office/drawing/2014/main" id="{93B3B5E3-CCD8-4C39-95E0-52766A54CF40}"/>
            </a:ext>
          </a:extLst>
        </xdr:cNvPr>
        <xdr:cNvSpPr/>
      </xdr:nvSpPr>
      <xdr:spPr>
        <a:xfrm>
          <a:off x="21272500" y="69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115388</xdr:rowOff>
    </xdr:from>
    <xdr:to>
      <xdr:col>116</xdr:col>
      <xdr:colOff>63500</xdr:colOff>
      <xdr:row>40</xdr:row>
      <xdr:rowOff>117566</xdr:rowOff>
    </xdr:to>
    <xdr:cxnSp macro="">
      <xdr:nvCxnSpPr>
        <xdr:cNvPr id="498" name="直線コネクタ 497">
          <a:extLst>
            <a:ext uri="{FF2B5EF4-FFF2-40B4-BE49-F238E27FC236}">
              <a16:creationId xmlns:a16="http://schemas.microsoft.com/office/drawing/2014/main" id="{39FB81B7-1DE4-4ABF-A842-C36AE62B6BC0}"/>
            </a:ext>
          </a:extLst>
        </xdr:cNvPr>
        <xdr:cNvCxnSpPr/>
      </xdr:nvCxnSpPr>
      <xdr:spPr>
        <a:xfrm flipV="1">
          <a:off x="21323300" y="69733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70031</xdr:rowOff>
    </xdr:from>
    <xdr:to>
      <xdr:col>107</xdr:col>
      <xdr:colOff>101600</xdr:colOff>
      <xdr:row>41</xdr:row>
      <xdr:rowOff>181</xdr:rowOff>
    </xdr:to>
    <xdr:sp macro="" textlink="">
      <xdr:nvSpPr>
        <xdr:cNvPr id="499" name="楕円 498">
          <a:extLst>
            <a:ext uri="{FF2B5EF4-FFF2-40B4-BE49-F238E27FC236}">
              <a16:creationId xmlns:a16="http://schemas.microsoft.com/office/drawing/2014/main" id="{31559521-A5C7-4669-8014-2B6B5AA60D4E}"/>
            </a:ext>
          </a:extLst>
        </xdr:cNvPr>
        <xdr:cNvSpPr/>
      </xdr:nvSpPr>
      <xdr:spPr>
        <a:xfrm>
          <a:off x="20383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117566</xdr:rowOff>
    </xdr:from>
    <xdr:to>
      <xdr:col>111</xdr:col>
      <xdr:colOff>177800</xdr:colOff>
      <xdr:row>40</xdr:row>
      <xdr:rowOff>120831</xdr:rowOff>
    </xdr:to>
    <xdr:cxnSp macro="">
      <xdr:nvCxnSpPr>
        <xdr:cNvPr id="500" name="直線コネクタ 499">
          <a:extLst>
            <a:ext uri="{FF2B5EF4-FFF2-40B4-BE49-F238E27FC236}">
              <a16:creationId xmlns:a16="http://schemas.microsoft.com/office/drawing/2014/main" id="{9190D6F1-DA0A-40CD-B104-9CD519DC8C06}"/>
            </a:ext>
          </a:extLst>
        </xdr:cNvPr>
        <xdr:cNvCxnSpPr/>
      </xdr:nvCxnSpPr>
      <xdr:spPr>
        <a:xfrm flipV="1">
          <a:off x="20434300" y="6975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73297</xdr:rowOff>
    </xdr:from>
    <xdr:to>
      <xdr:col>102</xdr:col>
      <xdr:colOff>165100</xdr:colOff>
      <xdr:row>41</xdr:row>
      <xdr:rowOff>3447</xdr:rowOff>
    </xdr:to>
    <xdr:sp macro="" textlink="">
      <xdr:nvSpPr>
        <xdr:cNvPr id="501" name="楕円 500">
          <a:extLst>
            <a:ext uri="{FF2B5EF4-FFF2-40B4-BE49-F238E27FC236}">
              <a16:creationId xmlns:a16="http://schemas.microsoft.com/office/drawing/2014/main" id="{E6B2F610-292C-4090-9C76-D05369DDF3BE}"/>
            </a:ext>
          </a:extLst>
        </xdr:cNvPr>
        <xdr:cNvSpPr/>
      </xdr:nvSpPr>
      <xdr:spPr>
        <a:xfrm>
          <a:off x="194945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120831</xdr:rowOff>
    </xdr:from>
    <xdr:to>
      <xdr:col>107</xdr:col>
      <xdr:colOff>50800</xdr:colOff>
      <xdr:row>40</xdr:row>
      <xdr:rowOff>124097</xdr:rowOff>
    </xdr:to>
    <xdr:cxnSp macro="">
      <xdr:nvCxnSpPr>
        <xdr:cNvPr id="502" name="直線コネクタ 501">
          <a:extLst>
            <a:ext uri="{FF2B5EF4-FFF2-40B4-BE49-F238E27FC236}">
              <a16:creationId xmlns:a16="http://schemas.microsoft.com/office/drawing/2014/main" id="{C690D9E9-EADA-4DC5-A18B-0B2099CF3316}"/>
            </a:ext>
          </a:extLst>
        </xdr:cNvPr>
        <xdr:cNvCxnSpPr/>
      </xdr:nvCxnSpPr>
      <xdr:spPr>
        <a:xfrm flipV="1">
          <a:off x="19545300" y="69788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77651</xdr:rowOff>
    </xdr:from>
    <xdr:to>
      <xdr:col>98</xdr:col>
      <xdr:colOff>38100</xdr:colOff>
      <xdr:row>41</xdr:row>
      <xdr:rowOff>7801</xdr:rowOff>
    </xdr:to>
    <xdr:sp macro="" textlink="">
      <xdr:nvSpPr>
        <xdr:cNvPr id="503" name="楕円 502">
          <a:extLst>
            <a:ext uri="{FF2B5EF4-FFF2-40B4-BE49-F238E27FC236}">
              <a16:creationId xmlns:a16="http://schemas.microsoft.com/office/drawing/2014/main" id="{7A45A296-E037-46CF-BF04-FB375B1A6938}"/>
            </a:ext>
          </a:extLst>
        </xdr:cNvPr>
        <xdr:cNvSpPr/>
      </xdr:nvSpPr>
      <xdr:spPr>
        <a:xfrm>
          <a:off x="18605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124097</xdr:rowOff>
    </xdr:from>
    <xdr:to>
      <xdr:col>102</xdr:col>
      <xdr:colOff>114300</xdr:colOff>
      <xdr:row>40</xdr:row>
      <xdr:rowOff>128451</xdr:rowOff>
    </xdr:to>
    <xdr:cxnSp macro="">
      <xdr:nvCxnSpPr>
        <xdr:cNvPr id="504" name="直線コネクタ 503">
          <a:extLst>
            <a:ext uri="{FF2B5EF4-FFF2-40B4-BE49-F238E27FC236}">
              <a16:creationId xmlns:a16="http://schemas.microsoft.com/office/drawing/2014/main" id="{02236DC6-D1AB-4F19-B638-BFBCE9540922}"/>
            </a:ext>
          </a:extLst>
        </xdr:cNvPr>
        <xdr:cNvCxnSpPr/>
      </xdr:nvCxnSpPr>
      <xdr:spPr>
        <a:xfrm flipV="1">
          <a:off x="18656300" y="698209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30974E7A-1779-4CA3-AAA0-F9E8A9295B3C}"/>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874D71CB-9610-4CDB-817A-79680E8BE937}"/>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F79F0185-7A13-44DC-A0F3-71EADF77C180}"/>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1B1CCA9C-67EB-49C1-B83A-03E6B21CB1F8}"/>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159493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E1DC01DF-93A6-478F-AE57-162660EA5D6B}"/>
            </a:ext>
          </a:extLst>
        </xdr:cNvPr>
        <xdr:cNvSpPr txBox="1"/>
      </xdr:nvSpPr>
      <xdr:spPr>
        <a:xfrm>
          <a:off x="21075727" y="70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162758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3697AA4D-3796-4074-8592-7DAFCF4B6983}"/>
            </a:ext>
          </a:extLst>
        </xdr:cNvPr>
        <xdr:cNvSpPr txBox="1"/>
      </xdr:nvSpPr>
      <xdr:spPr>
        <a:xfrm>
          <a:off x="201994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166024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1A6DE93-2416-4467-80D9-3AACC9DD4DFA}"/>
            </a:ext>
          </a:extLst>
        </xdr:cNvPr>
        <xdr:cNvSpPr txBox="1"/>
      </xdr:nvSpPr>
      <xdr:spPr>
        <a:xfrm>
          <a:off x="19310427" y="7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170378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A6EB00C9-38FA-40F2-90BA-733F5186AD76}"/>
            </a:ext>
          </a:extLst>
        </xdr:cNvPr>
        <xdr:cNvSpPr txBox="1"/>
      </xdr:nvSpPr>
      <xdr:spPr>
        <a:xfrm>
          <a:off x="184214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514CBB73-8C6A-424E-812B-848FB10D90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714DA3A-570F-4811-A71E-F7C87D74F1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986E636A-3660-4810-BC51-D2D4FBDA8D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9566B6E6-5FB4-450D-9A0E-8D469E72A6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B436E379-9730-4E4E-A2D2-1CDCAF7447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60C9D0A7-22DD-4B45-A928-B326B5D962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8471012B-D2F2-4443-BBF9-AE8615FD8A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289A8A2-C0E3-4985-953C-6A98D10152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AD396647-A3A0-4870-BAE1-91603E8982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35439FB0-3A05-42F7-80BE-A3DB913ECD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456BD8-2D20-4F61-8F8E-D9A0A4D9F31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DEAF9B3-ED9B-49DF-BDC2-23F0D750AA7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DC853DBA-585A-4854-ACF4-153D2A17ECC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634D39E4-B4DF-41DF-9DC4-AD5649D8FC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AD0FBE2D-27B5-4421-8EB6-86828F7E4BD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CF8F40EB-6889-403A-973C-A8998EDA29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B3AAE476-5372-4233-B48A-43B08D5A425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B7947172-4BBA-49C3-AD13-9D04DFE06D6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ECA22F0F-1DD2-4DE3-BAB5-B6723D37584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9915657A-9EFF-42AD-A3D9-1F94D8E5E92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AD05F2D7-6A1B-427B-BCD6-C3526CB16D2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B932C29-BF7A-4026-90B9-AE2EFD4FB8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1B724FCE-5F62-488A-AA97-38B5F3E7630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FC8F1273-7ED4-445B-884C-252208093D4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598869DD-CAB1-41D6-A41D-510FB45CB6DC}"/>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C580AD99-3F10-43C0-B3C2-EE3D409E898E}"/>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85C27DFE-BCC3-42F7-932C-A71BD67AAB2F}"/>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1F2A93C6-9452-43EF-A55A-04881D55BEB4}"/>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3126D8A7-F50E-45A7-B7F5-A56209A1DF31}"/>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94D92754-758B-43F6-BDEC-A6B2EF7E0310}"/>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4309E468-84AB-42A7-8401-1FE1EF8A3514}"/>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2AE33F10-8281-440F-91C1-D10EBD0C95A4}"/>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95C1E47A-8CB4-4EED-A364-C1E87402BEA6}"/>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351D5E74-53C7-4BFC-A125-D81B98A59535}"/>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52F53BAC-CA51-48CE-A12B-B46AFB3BCAB7}"/>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1AC9573-EB47-4E8A-A594-E7B06C2FC7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68FC497-EA4C-4E46-B627-9C6426045B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D5AF2B9-54CF-4FA2-A333-6D94881224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19CD442-6D1A-42D6-BB1F-8EAF7EED8A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DEEE0B4-F5EB-4AA2-A37F-18654DFD94C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53" name="楕円 552">
          <a:extLst>
            <a:ext uri="{FF2B5EF4-FFF2-40B4-BE49-F238E27FC236}">
              <a16:creationId xmlns:a16="http://schemas.microsoft.com/office/drawing/2014/main" id="{0229B101-F809-4052-9F6E-D6696CFD6DC5}"/>
            </a:ext>
          </a:extLst>
        </xdr:cNvPr>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8272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8B85AAEB-0BB8-4C94-BFA7-2B2FB2F08FBA}"/>
            </a:ext>
          </a:extLst>
        </xdr:cNvPr>
        <xdr:cNvSpPr txBox="1"/>
      </xdr:nvSpPr>
      <xdr:spPr>
        <a:xfrm>
          <a:off x="16357600"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5" name="楕円 554">
          <a:extLst>
            <a:ext uri="{FF2B5EF4-FFF2-40B4-BE49-F238E27FC236}">
              <a16:creationId xmlns:a16="http://schemas.microsoft.com/office/drawing/2014/main" id="{2D92D539-EE13-4BE8-A440-E51B46BCB0FC}"/>
            </a:ext>
          </a:extLst>
        </xdr:cNvPr>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36195</xdr:rowOff>
    </xdr:to>
    <xdr:cxnSp macro="">
      <xdr:nvCxnSpPr>
        <xdr:cNvPr id="556" name="直線コネクタ 555">
          <a:extLst>
            <a:ext uri="{FF2B5EF4-FFF2-40B4-BE49-F238E27FC236}">
              <a16:creationId xmlns:a16="http://schemas.microsoft.com/office/drawing/2014/main" id="{6B0B517A-DA16-406A-97C0-B64623586240}"/>
            </a:ext>
          </a:extLst>
        </xdr:cNvPr>
        <xdr:cNvCxnSpPr/>
      </xdr:nvCxnSpPr>
      <xdr:spPr>
        <a:xfrm>
          <a:off x="15481300" y="103117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57" name="楕円 556">
          <a:extLst>
            <a:ext uri="{FF2B5EF4-FFF2-40B4-BE49-F238E27FC236}">
              <a16:creationId xmlns:a16="http://schemas.microsoft.com/office/drawing/2014/main" id="{9D121455-0C18-4773-A021-8911A10E9A75}"/>
            </a:ext>
          </a:extLst>
        </xdr:cNvPr>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24765</xdr:rowOff>
    </xdr:to>
    <xdr:cxnSp macro="">
      <xdr:nvCxnSpPr>
        <xdr:cNvPr id="558" name="直線コネクタ 557">
          <a:extLst>
            <a:ext uri="{FF2B5EF4-FFF2-40B4-BE49-F238E27FC236}">
              <a16:creationId xmlns:a16="http://schemas.microsoft.com/office/drawing/2014/main" id="{F039484D-5FE7-4A6B-8E37-F7B100A16A88}"/>
            </a:ext>
          </a:extLst>
        </xdr:cNvPr>
        <xdr:cNvCxnSpPr/>
      </xdr:nvCxnSpPr>
      <xdr:spPr>
        <a:xfrm>
          <a:off x="14592300" y="1027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59" name="楕円 558">
          <a:extLst>
            <a:ext uri="{FF2B5EF4-FFF2-40B4-BE49-F238E27FC236}">
              <a16:creationId xmlns:a16="http://schemas.microsoft.com/office/drawing/2014/main" id="{8BE5D470-64DB-4C6B-BD7D-C84B98B81ECC}"/>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158115</xdr:rowOff>
    </xdr:to>
    <xdr:cxnSp macro="">
      <xdr:nvCxnSpPr>
        <xdr:cNvPr id="560" name="直線コネクタ 559">
          <a:extLst>
            <a:ext uri="{FF2B5EF4-FFF2-40B4-BE49-F238E27FC236}">
              <a16:creationId xmlns:a16="http://schemas.microsoft.com/office/drawing/2014/main" id="{826FC4F8-8343-44B5-983E-71C7D3A87C85}"/>
            </a:ext>
          </a:extLst>
        </xdr:cNvPr>
        <xdr:cNvCxnSpPr/>
      </xdr:nvCxnSpPr>
      <xdr:spPr>
        <a:xfrm>
          <a:off x="13703300" y="102298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105410</xdr:rowOff>
    </xdr:from>
    <xdr:to>
      <xdr:col>67</xdr:col>
      <xdr:colOff>101600</xdr:colOff>
      <xdr:row>60</xdr:row>
      <xdr:rowOff>35560</xdr:rowOff>
    </xdr:to>
    <xdr:sp macro="" textlink="">
      <xdr:nvSpPr>
        <xdr:cNvPr id="561" name="楕円 560">
          <a:extLst>
            <a:ext uri="{FF2B5EF4-FFF2-40B4-BE49-F238E27FC236}">
              <a16:creationId xmlns:a16="http://schemas.microsoft.com/office/drawing/2014/main" id="{6C0C6AF7-BA4C-46E4-97C9-27278FFB16B7}"/>
            </a:ext>
          </a:extLst>
        </xdr:cNvPr>
        <xdr:cNvSpPr/>
      </xdr:nvSpPr>
      <xdr:spPr>
        <a:xfrm>
          <a:off x="12763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156210</xdr:rowOff>
    </xdr:to>
    <xdr:cxnSp macro="">
      <xdr:nvCxnSpPr>
        <xdr:cNvPr id="562" name="直線コネクタ 561">
          <a:extLst>
            <a:ext uri="{FF2B5EF4-FFF2-40B4-BE49-F238E27FC236}">
              <a16:creationId xmlns:a16="http://schemas.microsoft.com/office/drawing/2014/main" id="{206787D3-F590-4C43-B1DF-389E00FB14B5}"/>
            </a:ext>
          </a:extLst>
        </xdr:cNvPr>
        <xdr:cNvCxnSpPr/>
      </xdr:nvCxnSpPr>
      <xdr:spPr>
        <a:xfrm flipV="1">
          <a:off x="12814300" y="1022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3" name="n_1aveValue【学校施設】&#10;有形固定資産減価償却率">
          <a:extLst>
            <a:ext uri="{FF2B5EF4-FFF2-40B4-BE49-F238E27FC236}">
              <a16:creationId xmlns:a16="http://schemas.microsoft.com/office/drawing/2014/main" id="{CB4F41A3-2BF8-4C77-B929-15D745FBA5E2}"/>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4" name="n_2aveValue【学校施設】&#10;有形固定資産減価償却率">
          <a:extLst>
            <a:ext uri="{FF2B5EF4-FFF2-40B4-BE49-F238E27FC236}">
              <a16:creationId xmlns:a16="http://schemas.microsoft.com/office/drawing/2014/main" id="{65457C47-B553-46FA-A702-06F01FA69A88}"/>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B30C00E3-6F21-44D2-9B0B-3C78249EA1BB}"/>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a:extLst>
            <a:ext uri="{FF2B5EF4-FFF2-40B4-BE49-F238E27FC236}">
              <a16:creationId xmlns:a16="http://schemas.microsoft.com/office/drawing/2014/main" id="{511A62E6-A596-4069-90C3-9FC0B6F22D37}"/>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7" name="n_1mainValue【学校施設】&#10;有形固定資産減価償却率">
          <a:extLst>
            <a:ext uri="{FF2B5EF4-FFF2-40B4-BE49-F238E27FC236}">
              <a16:creationId xmlns:a16="http://schemas.microsoft.com/office/drawing/2014/main" id="{E9CB77F9-EAE8-4B88-9DF0-F18141A9C0FF}"/>
            </a:ext>
          </a:extLst>
        </xdr:cNvPr>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68" name="n_2mainValue【学校施設】&#10;有形固定資産減価償却率">
          <a:extLst>
            <a:ext uri="{FF2B5EF4-FFF2-40B4-BE49-F238E27FC236}">
              <a16:creationId xmlns:a16="http://schemas.microsoft.com/office/drawing/2014/main" id="{EB732FB6-0F52-44AE-9344-24477FFAD528}"/>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69" name="n_3mainValue【学校施設】&#10;有形固定資産減価償却率">
          <a:extLst>
            <a:ext uri="{FF2B5EF4-FFF2-40B4-BE49-F238E27FC236}">
              <a16:creationId xmlns:a16="http://schemas.microsoft.com/office/drawing/2014/main" id="{704D9493-B34E-49E7-A029-086D236504E8}"/>
            </a:ext>
          </a:extLst>
        </xdr:cNvPr>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26687</xdr:rowOff>
    </xdr:from>
    <xdr:ext cx="405111" cy="259045"/>
    <xdr:sp macro="" textlink="">
      <xdr:nvSpPr>
        <xdr:cNvPr id="570" name="n_4mainValue【学校施設】&#10;有形固定資産減価償却率">
          <a:extLst>
            <a:ext uri="{FF2B5EF4-FFF2-40B4-BE49-F238E27FC236}">
              <a16:creationId xmlns:a16="http://schemas.microsoft.com/office/drawing/2014/main" id="{E2372B2F-DD6C-4701-8B11-8C5BA94559DD}"/>
            </a:ext>
          </a:extLst>
        </xdr:cNvPr>
        <xdr:cNvSpPr txBox="1"/>
      </xdr:nvSpPr>
      <xdr:spPr>
        <a:xfrm>
          <a:off x="12611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44ECB8F9-4EB8-4B9E-8770-11064D5804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19F26E34-AD81-4290-82F0-A5E7E7D497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8686940F-5D29-4E8E-A890-713475A496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1523D3BE-3F46-48F3-93BB-4CCA22A3B5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1CC3FAD2-D7A1-4396-8DC7-4E72F30095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8B133561-871F-4AD9-B914-4C7B30522D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BA373E5D-189E-4E09-A281-646139D322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571E2542-C7A1-49F2-949A-309CE2A05A7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9665760E-2338-4220-B5B9-089784DFD9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51C1F6F2-1136-43FF-A34E-4CA5440E60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CA23FEA4-0F71-4CCC-AB5D-59E21C5E63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F1B0A515-A350-47F0-A172-E221A0F07CC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CF1C142B-2877-496D-B267-B32560F4C9F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72625CF6-A9C8-4B4C-B175-167AFD73943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40644FC-45B3-4FC3-8AE2-420B3AEC34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C5515EB5-5021-4C89-8270-E2DE7DCEAF8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9D86BA5C-AC94-4887-8629-BE6B05D2DB0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65FD1AB0-BA61-4BC8-82D7-D1871155A11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613C8BCB-AB11-4192-8E0B-775FE1A91EE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99535C6C-BDE8-4523-B529-89E8C51E412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D56CAE1-DDA2-4A4C-9150-858C178703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33EFBC48-1BA7-4404-81FF-E6BFD590C6B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770D6EBB-BD1F-411E-AB0F-6920195E67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03B51BA3-0E7A-40D9-A8CC-16A47BA74614}"/>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A71B3608-0B69-4B2B-8F34-1BB4C1690BB9}"/>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A7AF1662-D68C-492F-A135-B54F242E9909}"/>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5E9E6265-D609-4438-AF68-F787E355CC1D}"/>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1C90564F-8F85-44B7-8668-E5A588FD137D}"/>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9" name="【学校施設】&#10;一人当たり面積平均値テキスト">
          <a:extLst>
            <a:ext uri="{FF2B5EF4-FFF2-40B4-BE49-F238E27FC236}">
              <a16:creationId xmlns:a16="http://schemas.microsoft.com/office/drawing/2014/main" id="{82DD6AD7-271B-4E55-AB6C-D5B5C7B4ED7F}"/>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F914767C-220E-4680-8FB9-9E210D32A6F8}"/>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6689A31F-F0EA-4159-A456-AA3DFB27A939}"/>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01A120F9-CB6D-4C8A-A738-65F8D96D84E6}"/>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B5BDB4BE-4355-414A-83EA-97FCE6D0DC17}"/>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36FC61A6-AB32-44B3-B15A-43E88B19F90B}"/>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C523C9C-68FA-4A0E-9FA3-631A6C7752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6EF7ADD-F042-4BF7-B974-1759C6B962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0E341A7-157A-4954-8C5B-4BD8343270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6E15BA-27F1-463A-BC80-57EB5787DA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26EC4D3-C9BE-41E1-9755-C9692AB8282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80391</xdr:rowOff>
    </xdr:from>
    <xdr:to>
      <xdr:col>116</xdr:col>
      <xdr:colOff>114300</xdr:colOff>
      <xdr:row>63</xdr:row>
      <xdr:rowOff>10541</xdr:rowOff>
    </xdr:to>
    <xdr:sp macro="" textlink="">
      <xdr:nvSpPr>
        <xdr:cNvPr id="610" name="楕円 609">
          <a:extLst>
            <a:ext uri="{FF2B5EF4-FFF2-40B4-BE49-F238E27FC236}">
              <a16:creationId xmlns:a16="http://schemas.microsoft.com/office/drawing/2014/main" id="{1FB4A721-6E34-4B1A-9CEE-21C384BAA8FC}"/>
            </a:ext>
          </a:extLst>
        </xdr:cNvPr>
        <xdr:cNvSpPr/>
      </xdr:nvSpPr>
      <xdr:spPr>
        <a:xfrm>
          <a:off x="22110700" y="107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166768</xdr:rowOff>
    </xdr:from>
    <xdr:ext cx="469744" cy="259045"/>
    <xdr:sp macro="" textlink="">
      <xdr:nvSpPr>
        <xdr:cNvPr id="611" name="【学校施設】&#10;一人当たり面積該当値テキスト">
          <a:extLst>
            <a:ext uri="{FF2B5EF4-FFF2-40B4-BE49-F238E27FC236}">
              <a16:creationId xmlns:a16="http://schemas.microsoft.com/office/drawing/2014/main" id="{EEEAEC4E-CF8D-40A9-8E82-D1E40DB4B596}"/>
            </a:ext>
          </a:extLst>
        </xdr:cNvPr>
        <xdr:cNvSpPr txBox="1"/>
      </xdr:nvSpPr>
      <xdr:spPr>
        <a:xfrm>
          <a:off x="22199600" y="1062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81661</xdr:rowOff>
    </xdr:from>
    <xdr:to>
      <xdr:col>112</xdr:col>
      <xdr:colOff>38100</xdr:colOff>
      <xdr:row>63</xdr:row>
      <xdr:rowOff>11811</xdr:rowOff>
    </xdr:to>
    <xdr:sp macro="" textlink="">
      <xdr:nvSpPr>
        <xdr:cNvPr id="612" name="楕円 611">
          <a:extLst>
            <a:ext uri="{FF2B5EF4-FFF2-40B4-BE49-F238E27FC236}">
              <a16:creationId xmlns:a16="http://schemas.microsoft.com/office/drawing/2014/main" id="{66DF8A03-C80F-4FFD-A970-FCECF90D1AA7}"/>
            </a:ext>
          </a:extLst>
        </xdr:cNvPr>
        <xdr:cNvSpPr/>
      </xdr:nvSpPr>
      <xdr:spPr>
        <a:xfrm>
          <a:off x="21272500" y="107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131191</xdr:rowOff>
    </xdr:from>
    <xdr:to>
      <xdr:col>116</xdr:col>
      <xdr:colOff>63500</xdr:colOff>
      <xdr:row>62</xdr:row>
      <xdr:rowOff>132461</xdr:rowOff>
    </xdr:to>
    <xdr:cxnSp macro="">
      <xdr:nvCxnSpPr>
        <xdr:cNvPr id="613" name="直線コネクタ 612">
          <a:extLst>
            <a:ext uri="{FF2B5EF4-FFF2-40B4-BE49-F238E27FC236}">
              <a16:creationId xmlns:a16="http://schemas.microsoft.com/office/drawing/2014/main" id="{6E5CA036-DFAF-48B9-8308-289966708E24}"/>
            </a:ext>
          </a:extLst>
        </xdr:cNvPr>
        <xdr:cNvCxnSpPr/>
      </xdr:nvCxnSpPr>
      <xdr:spPr>
        <a:xfrm flipV="1">
          <a:off x="21323300" y="10761091"/>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84709</xdr:rowOff>
    </xdr:from>
    <xdr:to>
      <xdr:col>107</xdr:col>
      <xdr:colOff>101600</xdr:colOff>
      <xdr:row>63</xdr:row>
      <xdr:rowOff>14859</xdr:rowOff>
    </xdr:to>
    <xdr:sp macro="" textlink="">
      <xdr:nvSpPr>
        <xdr:cNvPr id="614" name="楕円 613">
          <a:extLst>
            <a:ext uri="{FF2B5EF4-FFF2-40B4-BE49-F238E27FC236}">
              <a16:creationId xmlns:a16="http://schemas.microsoft.com/office/drawing/2014/main" id="{506C6579-ABA8-4D23-82AD-99789F598511}"/>
            </a:ext>
          </a:extLst>
        </xdr:cNvPr>
        <xdr:cNvSpPr/>
      </xdr:nvSpPr>
      <xdr:spPr>
        <a:xfrm>
          <a:off x="20383500" y="107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132461</xdr:rowOff>
    </xdr:from>
    <xdr:to>
      <xdr:col>111</xdr:col>
      <xdr:colOff>177800</xdr:colOff>
      <xdr:row>62</xdr:row>
      <xdr:rowOff>135509</xdr:rowOff>
    </xdr:to>
    <xdr:cxnSp macro="">
      <xdr:nvCxnSpPr>
        <xdr:cNvPr id="615" name="直線コネクタ 614">
          <a:extLst>
            <a:ext uri="{FF2B5EF4-FFF2-40B4-BE49-F238E27FC236}">
              <a16:creationId xmlns:a16="http://schemas.microsoft.com/office/drawing/2014/main" id="{F13CFCCF-D847-4823-939F-518F5618D90C}"/>
            </a:ext>
          </a:extLst>
        </xdr:cNvPr>
        <xdr:cNvCxnSpPr/>
      </xdr:nvCxnSpPr>
      <xdr:spPr>
        <a:xfrm flipV="1">
          <a:off x="20434300" y="107623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87503</xdr:rowOff>
    </xdr:from>
    <xdr:to>
      <xdr:col>102</xdr:col>
      <xdr:colOff>165100</xdr:colOff>
      <xdr:row>63</xdr:row>
      <xdr:rowOff>17653</xdr:rowOff>
    </xdr:to>
    <xdr:sp macro="" textlink="">
      <xdr:nvSpPr>
        <xdr:cNvPr id="616" name="楕円 615">
          <a:extLst>
            <a:ext uri="{FF2B5EF4-FFF2-40B4-BE49-F238E27FC236}">
              <a16:creationId xmlns:a16="http://schemas.microsoft.com/office/drawing/2014/main" id="{89880AF8-BB64-436E-BEC3-45FCE8BFD93D}"/>
            </a:ext>
          </a:extLst>
        </xdr:cNvPr>
        <xdr:cNvSpPr/>
      </xdr:nvSpPr>
      <xdr:spPr>
        <a:xfrm>
          <a:off x="19494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135509</xdr:rowOff>
    </xdr:from>
    <xdr:to>
      <xdr:col>107</xdr:col>
      <xdr:colOff>50800</xdr:colOff>
      <xdr:row>62</xdr:row>
      <xdr:rowOff>138303</xdr:rowOff>
    </xdr:to>
    <xdr:cxnSp macro="">
      <xdr:nvCxnSpPr>
        <xdr:cNvPr id="617" name="直線コネクタ 616">
          <a:extLst>
            <a:ext uri="{FF2B5EF4-FFF2-40B4-BE49-F238E27FC236}">
              <a16:creationId xmlns:a16="http://schemas.microsoft.com/office/drawing/2014/main" id="{67105EF3-290D-4C9D-82BD-7A40A4FA01B5}"/>
            </a:ext>
          </a:extLst>
        </xdr:cNvPr>
        <xdr:cNvCxnSpPr/>
      </xdr:nvCxnSpPr>
      <xdr:spPr>
        <a:xfrm flipV="1">
          <a:off x="19545300" y="10765409"/>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23622</xdr:rowOff>
    </xdr:from>
    <xdr:to>
      <xdr:col>98</xdr:col>
      <xdr:colOff>38100</xdr:colOff>
      <xdr:row>62</xdr:row>
      <xdr:rowOff>125222</xdr:rowOff>
    </xdr:to>
    <xdr:sp macro="" textlink="">
      <xdr:nvSpPr>
        <xdr:cNvPr id="618" name="楕円 617">
          <a:extLst>
            <a:ext uri="{FF2B5EF4-FFF2-40B4-BE49-F238E27FC236}">
              <a16:creationId xmlns:a16="http://schemas.microsoft.com/office/drawing/2014/main" id="{0C9B7B8B-E255-43AA-AB38-A3BA4D44973F}"/>
            </a:ext>
          </a:extLst>
        </xdr:cNvPr>
        <xdr:cNvSpPr/>
      </xdr:nvSpPr>
      <xdr:spPr>
        <a:xfrm>
          <a:off x="18605500" y="106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74422</xdr:rowOff>
    </xdr:from>
    <xdr:to>
      <xdr:col>102</xdr:col>
      <xdr:colOff>114300</xdr:colOff>
      <xdr:row>62</xdr:row>
      <xdr:rowOff>138303</xdr:rowOff>
    </xdr:to>
    <xdr:cxnSp macro="">
      <xdr:nvCxnSpPr>
        <xdr:cNvPr id="619" name="直線コネクタ 618">
          <a:extLst>
            <a:ext uri="{FF2B5EF4-FFF2-40B4-BE49-F238E27FC236}">
              <a16:creationId xmlns:a16="http://schemas.microsoft.com/office/drawing/2014/main" id="{B2CBA733-2C97-46AD-9D3A-403DC97CEB84}"/>
            </a:ext>
          </a:extLst>
        </xdr:cNvPr>
        <xdr:cNvCxnSpPr/>
      </xdr:nvCxnSpPr>
      <xdr:spPr>
        <a:xfrm>
          <a:off x="18656300" y="10704322"/>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20" name="n_1aveValue【学校施設】&#10;一人当たり面積">
          <a:extLst>
            <a:ext uri="{FF2B5EF4-FFF2-40B4-BE49-F238E27FC236}">
              <a16:creationId xmlns:a16="http://schemas.microsoft.com/office/drawing/2014/main" id="{1F5E54FF-06B8-4C86-B2C7-399A3179C917}"/>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21" name="n_2aveValue【学校施設】&#10;一人当たり面積">
          <a:extLst>
            <a:ext uri="{FF2B5EF4-FFF2-40B4-BE49-F238E27FC236}">
              <a16:creationId xmlns:a16="http://schemas.microsoft.com/office/drawing/2014/main" id="{19588718-CB40-4467-9368-716A1664F756}"/>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22" name="n_3aveValue【学校施設】&#10;一人当たり面積">
          <a:extLst>
            <a:ext uri="{FF2B5EF4-FFF2-40B4-BE49-F238E27FC236}">
              <a16:creationId xmlns:a16="http://schemas.microsoft.com/office/drawing/2014/main" id="{B8DE5A88-509F-4F90-B81F-3E21793FD4B5}"/>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8844AE22-BA78-4EEB-A3E2-B6FB845EA0D1}"/>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2938</xdr:rowOff>
    </xdr:from>
    <xdr:ext cx="469744" cy="259045"/>
    <xdr:sp macro="" textlink="">
      <xdr:nvSpPr>
        <xdr:cNvPr id="624" name="n_1mainValue【学校施設】&#10;一人当たり面積">
          <a:extLst>
            <a:ext uri="{FF2B5EF4-FFF2-40B4-BE49-F238E27FC236}">
              <a16:creationId xmlns:a16="http://schemas.microsoft.com/office/drawing/2014/main" id="{EEAEFBD0-9A27-42B8-BB14-872477C6E5DE}"/>
            </a:ext>
          </a:extLst>
        </xdr:cNvPr>
        <xdr:cNvSpPr txBox="1"/>
      </xdr:nvSpPr>
      <xdr:spPr>
        <a:xfrm>
          <a:off x="21075727" y="1080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5986</xdr:rowOff>
    </xdr:from>
    <xdr:ext cx="469744" cy="259045"/>
    <xdr:sp macro="" textlink="">
      <xdr:nvSpPr>
        <xdr:cNvPr id="625" name="n_2mainValue【学校施設】&#10;一人当たり面積">
          <a:extLst>
            <a:ext uri="{FF2B5EF4-FFF2-40B4-BE49-F238E27FC236}">
              <a16:creationId xmlns:a16="http://schemas.microsoft.com/office/drawing/2014/main" id="{47552310-356C-41CC-8398-978515727179}"/>
            </a:ext>
          </a:extLst>
        </xdr:cNvPr>
        <xdr:cNvSpPr txBox="1"/>
      </xdr:nvSpPr>
      <xdr:spPr>
        <a:xfrm>
          <a:off x="20199427" y="1080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8780</xdr:rowOff>
    </xdr:from>
    <xdr:ext cx="469744" cy="259045"/>
    <xdr:sp macro="" textlink="">
      <xdr:nvSpPr>
        <xdr:cNvPr id="626" name="n_3mainValue【学校施設】&#10;一人当たり面積">
          <a:extLst>
            <a:ext uri="{FF2B5EF4-FFF2-40B4-BE49-F238E27FC236}">
              <a16:creationId xmlns:a16="http://schemas.microsoft.com/office/drawing/2014/main" id="{00CD7529-E706-4A7E-99E0-3FE06E61AD1B}"/>
            </a:ext>
          </a:extLst>
        </xdr:cNvPr>
        <xdr:cNvSpPr txBox="1"/>
      </xdr:nvSpPr>
      <xdr:spPr>
        <a:xfrm>
          <a:off x="19310427" y="1081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116349</xdr:rowOff>
    </xdr:from>
    <xdr:ext cx="469744" cy="259045"/>
    <xdr:sp macro="" textlink="">
      <xdr:nvSpPr>
        <xdr:cNvPr id="627" name="n_4mainValue【学校施設】&#10;一人当たり面積">
          <a:extLst>
            <a:ext uri="{FF2B5EF4-FFF2-40B4-BE49-F238E27FC236}">
              <a16:creationId xmlns:a16="http://schemas.microsoft.com/office/drawing/2014/main" id="{5F29C289-49C0-407E-80F1-6A22D110DD35}"/>
            </a:ext>
          </a:extLst>
        </xdr:cNvPr>
        <xdr:cNvSpPr txBox="1"/>
      </xdr:nvSpPr>
      <xdr:spPr>
        <a:xfrm>
          <a:off x="18421427" y="1074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3CF8587B-9AAB-451F-B281-BB81945740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87F6E3B3-45BC-42F8-99AA-18B0E41332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FD12C830-6B58-4330-92DE-64B8517079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2287F55B-620C-4ECC-98CA-27CCEB4F9A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539E60B7-447F-4148-813F-7AAB923735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4F4A5BB-0FC6-4CA2-A0B2-134C370066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8F63FB50-8BFD-4664-B71D-17E87EFA38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FA3E7F35-632D-4C30-A594-1FBF7297F4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E1054D25-29AB-4458-9FA5-299E02108F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5DC978CF-2CF5-48FE-B2B2-1C4ACE0DA8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4F7D4E49-0AC8-4A92-AB7C-B3BB06EC72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6632EC05-2012-4EC7-B893-D9648B2B008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5788A785-0BB0-42A4-B41C-4141ADC3BDB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414AB85F-2390-406A-BEBB-6BF997ED3DB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9F3E6355-4DC6-473D-B8A7-B079B3EEF0D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0280CB00-6738-440E-A09A-0160FD77DDA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9E201AA2-2089-452D-A1AA-D8DFB0103B4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F433FF85-F647-44B9-9508-1435FBED216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802AAD9D-444C-4D8A-A04D-9FB8878EC1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DD512680-1067-407C-A690-3FA9D27048E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3524731C-70C4-4B8C-8D5B-D6AA7829ECA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541D81D8-4E5F-4C1C-9420-7C568AFDE7F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B2C15B3C-4E85-48D1-AE6E-791F43105D8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11B3C2C4-6A88-4F20-BCD9-4FF073C809B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DEBC4B0B-5AD0-4B9E-B081-E4FF39CBFAD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CD97F98F-9114-4EF0-951C-BEC1F50FDC3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D8F01A1E-9643-4637-BCDB-7E1AC5068ED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44EFA1AA-E7E0-4ED2-9B38-DB3B6E8FAC1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56" name="【児童館】&#10;有形固定資産減価償却率平均値テキスト">
          <a:extLst>
            <a:ext uri="{FF2B5EF4-FFF2-40B4-BE49-F238E27FC236}">
              <a16:creationId xmlns:a16="http://schemas.microsoft.com/office/drawing/2014/main" id="{87F8F316-924C-4F66-87A3-065D7FAFC9A9}"/>
            </a:ext>
          </a:extLst>
        </xdr:cNvPr>
        <xdr:cNvSpPr txBox="1"/>
      </xdr:nvSpPr>
      <xdr:spPr>
        <a:xfrm>
          <a:off x="16357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a:extLst>
            <a:ext uri="{FF2B5EF4-FFF2-40B4-BE49-F238E27FC236}">
              <a16:creationId xmlns:a16="http://schemas.microsoft.com/office/drawing/2014/main" id="{92C8E643-9F09-4B86-B21B-5A4AEFFD638B}"/>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658" name="フローチャート: 判断 657">
          <a:extLst>
            <a:ext uri="{FF2B5EF4-FFF2-40B4-BE49-F238E27FC236}">
              <a16:creationId xmlns:a16="http://schemas.microsoft.com/office/drawing/2014/main" id="{3A112CE8-5A7A-478D-BF76-D52681C526C9}"/>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9" name="フローチャート: 判断 658">
          <a:extLst>
            <a:ext uri="{FF2B5EF4-FFF2-40B4-BE49-F238E27FC236}">
              <a16:creationId xmlns:a16="http://schemas.microsoft.com/office/drawing/2014/main" id="{84D899DC-5635-4134-B9F6-A14C5D8A6456}"/>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660" name="フローチャート: 判断 659">
          <a:extLst>
            <a:ext uri="{FF2B5EF4-FFF2-40B4-BE49-F238E27FC236}">
              <a16:creationId xmlns:a16="http://schemas.microsoft.com/office/drawing/2014/main" id="{ABD0AFDB-935F-456A-B9A9-1B0B3FC4525A}"/>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661" name="フローチャート: 判断 660">
          <a:extLst>
            <a:ext uri="{FF2B5EF4-FFF2-40B4-BE49-F238E27FC236}">
              <a16:creationId xmlns:a16="http://schemas.microsoft.com/office/drawing/2014/main" id="{F3694610-730D-4D5A-BC78-FAA046095162}"/>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006BD27-BCBB-41DC-8973-55638317C6B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B957CB7-E881-485B-B0BA-C9A5DA8719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2CE3780-51AA-4943-B171-C32D187C82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A8B74FE-1841-4371-948A-C50C7D9A441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18B2B83-1E7B-4627-9603-3EDEC888EF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46989</xdr:rowOff>
    </xdr:from>
    <xdr:to>
      <xdr:col>85</xdr:col>
      <xdr:colOff>177800</xdr:colOff>
      <xdr:row>83</xdr:row>
      <xdr:rowOff>148589</xdr:rowOff>
    </xdr:to>
    <xdr:sp macro="" textlink="">
      <xdr:nvSpPr>
        <xdr:cNvPr id="667" name="楕円 666">
          <a:extLst>
            <a:ext uri="{FF2B5EF4-FFF2-40B4-BE49-F238E27FC236}">
              <a16:creationId xmlns:a16="http://schemas.microsoft.com/office/drawing/2014/main" id="{DC186CDC-7120-4E7A-ACC3-4523F451378D}"/>
            </a:ext>
          </a:extLst>
        </xdr:cNvPr>
        <xdr:cNvSpPr/>
      </xdr:nvSpPr>
      <xdr:spPr>
        <a:xfrm>
          <a:off x="16268700" y="142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25416</xdr:rowOff>
    </xdr:from>
    <xdr:ext cx="405111" cy="259045"/>
    <xdr:sp macro="" textlink="">
      <xdr:nvSpPr>
        <xdr:cNvPr id="668" name="【児童館】&#10;有形固定資産減価償却率該当値テキスト">
          <a:extLst>
            <a:ext uri="{FF2B5EF4-FFF2-40B4-BE49-F238E27FC236}">
              <a16:creationId xmlns:a16="http://schemas.microsoft.com/office/drawing/2014/main" id="{3C8295C8-AD37-45A0-A53C-714C23BFF7B4}"/>
            </a:ext>
          </a:extLst>
        </xdr:cNvPr>
        <xdr:cNvSpPr txBox="1"/>
      </xdr:nvSpPr>
      <xdr:spPr>
        <a:xfrm>
          <a:off x="16357600" y="1425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160020</xdr:rowOff>
    </xdr:from>
    <xdr:to>
      <xdr:col>81</xdr:col>
      <xdr:colOff>101600</xdr:colOff>
      <xdr:row>83</xdr:row>
      <xdr:rowOff>90170</xdr:rowOff>
    </xdr:to>
    <xdr:sp macro="" textlink="">
      <xdr:nvSpPr>
        <xdr:cNvPr id="669" name="楕円 668">
          <a:extLst>
            <a:ext uri="{FF2B5EF4-FFF2-40B4-BE49-F238E27FC236}">
              <a16:creationId xmlns:a16="http://schemas.microsoft.com/office/drawing/2014/main" id="{9EF39748-1C3A-46D5-B1DE-E389F51C0ABB}"/>
            </a:ext>
          </a:extLst>
        </xdr:cNvPr>
        <xdr:cNvSpPr/>
      </xdr:nvSpPr>
      <xdr:spPr>
        <a:xfrm>
          <a:off x="154305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39370</xdr:rowOff>
    </xdr:from>
    <xdr:to>
      <xdr:col>85</xdr:col>
      <xdr:colOff>127000</xdr:colOff>
      <xdr:row>83</xdr:row>
      <xdr:rowOff>97789</xdr:rowOff>
    </xdr:to>
    <xdr:cxnSp macro="">
      <xdr:nvCxnSpPr>
        <xdr:cNvPr id="670" name="直線コネクタ 669">
          <a:extLst>
            <a:ext uri="{FF2B5EF4-FFF2-40B4-BE49-F238E27FC236}">
              <a16:creationId xmlns:a16="http://schemas.microsoft.com/office/drawing/2014/main" id="{E69DC8A9-90F0-4881-BBB4-736ACBC2B8E4}"/>
            </a:ext>
          </a:extLst>
        </xdr:cNvPr>
        <xdr:cNvCxnSpPr/>
      </xdr:nvCxnSpPr>
      <xdr:spPr>
        <a:xfrm>
          <a:off x="15481300" y="14269720"/>
          <a:ext cx="8382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71" name="楕円 670">
          <a:extLst>
            <a:ext uri="{FF2B5EF4-FFF2-40B4-BE49-F238E27FC236}">
              <a16:creationId xmlns:a16="http://schemas.microsoft.com/office/drawing/2014/main" id="{3913C661-E934-43EF-AD5C-708FF417F32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39370</xdr:rowOff>
    </xdr:to>
    <xdr:cxnSp macro="">
      <xdr:nvCxnSpPr>
        <xdr:cNvPr id="672" name="直線コネクタ 671">
          <a:extLst>
            <a:ext uri="{FF2B5EF4-FFF2-40B4-BE49-F238E27FC236}">
              <a16:creationId xmlns:a16="http://schemas.microsoft.com/office/drawing/2014/main" id="{8A4E1C6B-2522-4B00-834A-7D23867A7E58}"/>
            </a:ext>
          </a:extLst>
        </xdr:cNvPr>
        <xdr:cNvCxnSpPr/>
      </xdr:nvCxnSpPr>
      <xdr:spPr>
        <a:xfrm>
          <a:off x="14592300" y="142113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43180</xdr:rowOff>
    </xdr:from>
    <xdr:to>
      <xdr:col>72</xdr:col>
      <xdr:colOff>38100</xdr:colOff>
      <xdr:row>82</xdr:row>
      <xdr:rowOff>144780</xdr:rowOff>
    </xdr:to>
    <xdr:sp macro="" textlink="">
      <xdr:nvSpPr>
        <xdr:cNvPr id="673" name="楕円 672">
          <a:extLst>
            <a:ext uri="{FF2B5EF4-FFF2-40B4-BE49-F238E27FC236}">
              <a16:creationId xmlns:a16="http://schemas.microsoft.com/office/drawing/2014/main" id="{8BE12974-00C9-4DCC-A259-C597B888CD8C}"/>
            </a:ext>
          </a:extLst>
        </xdr:cNvPr>
        <xdr:cNvSpPr/>
      </xdr:nvSpPr>
      <xdr:spPr>
        <a:xfrm>
          <a:off x="13652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93980</xdr:rowOff>
    </xdr:from>
    <xdr:to>
      <xdr:col>76</xdr:col>
      <xdr:colOff>114300</xdr:colOff>
      <xdr:row>82</xdr:row>
      <xdr:rowOff>152400</xdr:rowOff>
    </xdr:to>
    <xdr:cxnSp macro="">
      <xdr:nvCxnSpPr>
        <xdr:cNvPr id="674" name="直線コネクタ 673">
          <a:extLst>
            <a:ext uri="{FF2B5EF4-FFF2-40B4-BE49-F238E27FC236}">
              <a16:creationId xmlns:a16="http://schemas.microsoft.com/office/drawing/2014/main" id="{D37B01D1-41BB-441D-84D6-C74E881A55ED}"/>
            </a:ext>
          </a:extLst>
        </xdr:cNvPr>
        <xdr:cNvCxnSpPr/>
      </xdr:nvCxnSpPr>
      <xdr:spPr>
        <a:xfrm>
          <a:off x="13703300" y="141528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156211</xdr:rowOff>
    </xdr:from>
    <xdr:to>
      <xdr:col>67</xdr:col>
      <xdr:colOff>101600</xdr:colOff>
      <xdr:row>82</xdr:row>
      <xdr:rowOff>86361</xdr:rowOff>
    </xdr:to>
    <xdr:sp macro="" textlink="">
      <xdr:nvSpPr>
        <xdr:cNvPr id="675" name="楕円 674">
          <a:extLst>
            <a:ext uri="{FF2B5EF4-FFF2-40B4-BE49-F238E27FC236}">
              <a16:creationId xmlns:a16="http://schemas.microsoft.com/office/drawing/2014/main" id="{DE7B2D14-04FC-448C-AAC1-04231F9A3310}"/>
            </a:ext>
          </a:extLst>
        </xdr:cNvPr>
        <xdr:cNvSpPr/>
      </xdr:nvSpPr>
      <xdr:spPr>
        <a:xfrm>
          <a:off x="127635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35561</xdr:rowOff>
    </xdr:from>
    <xdr:to>
      <xdr:col>71</xdr:col>
      <xdr:colOff>177800</xdr:colOff>
      <xdr:row>82</xdr:row>
      <xdr:rowOff>93980</xdr:rowOff>
    </xdr:to>
    <xdr:cxnSp macro="">
      <xdr:nvCxnSpPr>
        <xdr:cNvPr id="676" name="直線コネクタ 675">
          <a:extLst>
            <a:ext uri="{FF2B5EF4-FFF2-40B4-BE49-F238E27FC236}">
              <a16:creationId xmlns:a16="http://schemas.microsoft.com/office/drawing/2014/main" id="{AB0FD0B8-D025-4E45-8239-6F23AA3D05E6}"/>
            </a:ext>
          </a:extLst>
        </xdr:cNvPr>
        <xdr:cNvCxnSpPr/>
      </xdr:nvCxnSpPr>
      <xdr:spPr>
        <a:xfrm>
          <a:off x="12814300" y="14094461"/>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44466</xdr:rowOff>
    </xdr:from>
    <xdr:ext cx="405111" cy="259045"/>
    <xdr:sp macro="" textlink="">
      <xdr:nvSpPr>
        <xdr:cNvPr id="677" name="n_1aveValue【児童館】&#10;有形固定資産減価償却率">
          <a:extLst>
            <a:ext uri="{FF2B5EF4-FFF2-40B4-BE49-F238E27FC236}">
              <a16:creationId xmlns:a16="http://schemas.microsoft.com/office/drawing/2014/main" id="{B6902279-2382-4941-8132-131B73B52B6E}"/>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78" name="n_2aveValue【児童館】&#10;有形固定資産減価償却率">
          <a:extLst>
            <a:ext uri="{FF2B5EF4-FFF2-40B4-BE49-F238E27FC236}">
              <a16:creationId xmlns:a16="http://schemas.microsoft.com/office/drawing/2014/main" id="{2317FAE4-4E36-4C42-813C-E323B272E94A}"/>
            </a:ext>
          </a:extLst>
        </xdr:cNvPr>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22877</xdr:rowOff>
    </xdr:from>
    <xdr:ext cx="405111" cy="259045"/>
    <xdr:sp macro="" textlink="">
      <xdr:nvSpPr>
        <xdr:cNvPr id="679" name="n_3aveValue【児童館】&#10;有形固定資産減価償却率">
          <a:extLst>
            <a:ext uri="{FF2B5EF4-FFF2-40B4-BE49-F238E27FC236}">
              <a16:creationId xmlns:a16="http://schemas.microsoft.com/office/drawing/2014/main" id="{AED0F218-D97A-4627-9AD4-1A2AF489EC52}"/>
            </a:ext>
          </a:extLst>
        </xdr:cNvPr>
        <xdr:cNvSpPr txBox="1"/>
      </xdr:nvSpPr>
      <xdr:spPr>
        <a:xfrm>
          <a:off x="13500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680" name="n_4aveValue【児童館】&#10;有形固定資産減価償却率">
          <a:extLst>
            <a:ext uri="{FF2B5EF4-FFF2-40B4-BE49-F238E27FC236}">
              <a16:creationId xmlns:a16="http://schemas.microsoft.com/office/drawing/2014/main" id="{BAF7D1E0-6C92-41C6-ACA6-FFF0879A3F37}"/>
            </a:ext>
          </a:extLst>
        </xdr:cNvPr>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81297</xdr:rowOff>
    </xdr:from>
    <xdr:ext cx="405111" cy="259045"/>
    <xdr:sp macro="" textlink="">
      <xdr:nvSpPr>
        <xdr:cNvPr id="681" name="n_1mainValue【児童館】&#10;有形固定資産減価償却率">
          <a:extLst>
            <a:ext uri="{FF2B5EF4-FFF2-40B4-BE49-F238E27FC236}">
              <a16:creationId xmlns:a16="http://schemas.microsoft.com/office/drawing/2014/main" id="{6A6D7A35-52DF-4501-99F9-C561F694F62E}"/>
            </a:ext>
          </a:extLst>
        </xdr:cNvPr>
        <xdr:cNvSpPr txBox="1"/>
      </xdr:nvSpPr>
      <xdr:spPr>
        <a:xfrm>
          <a:off x="15266044"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82" name="n_2mainValue【児童館】&#10;有形固定資産減価償却率">
          <a:extLst>
            <a:ext uri="{FF2B5EF4-FFF2-40B4-BE49-F238E27FC236}">
              <a16:creationId xmlns:a16="http://schemas.microsoft.com/office/drawing/2014/main" id="{C625E190-8D6B-43FE-85D5-DE9294B133CE}"/>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683" name="n_3mainValue【児童館】&#10;有形固定資産減価償却率">
          <a:extLst>
            <a:ext uri="{FF2B5EF4-FFF2-40B4-BE49-F238E27FC236}">
              <a16:creationId xmlns:a16="http://schemas.microsoft.com/office/drawing/2014/main" id="{04AD3524-7912-4E0E-8CBA-E923AD32AEF2}"/>
            </a:ext>
          </a:extLst>
        </xdr:cNvPr>
        <xdr:cNvSpPr txBox="1"/>
      </xdr:nvSpPr>
      <xdr:spPr>
        <a:xfrm>
          <a:off x="13500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77488</xdr:rowOff>
    </xdr:from>
    <xdr:ext cx="405111" cy="259045"/>
    <xdr:sp macro="" textlink="">
      <xdr:nvSpPr>
        <xdr:cNvPr id="684" name="n_4mainValue【児童館】&#10;有形固定資産減価償却率">
          <a:extLst>
            <a:ext uri="{FF2B5EF4-FFF2-40B4-BE49-F238E27FC236}">
              <a16:creationId xmlns:a16="http://schemas.microsoft.com/office/drawing/2014/main" id="{0A000469-9166-42D1-AAD8-33645EF4B35A}"/>
            </a:ext>
          </a:extLst>
        </xdr:cNvPr>
        <xdr:cNvSpPr txBox="1"/>
      </xdr:nvSpPr>
      <xdr:spPr>
        <a:xfrm>
          <a:off x="12611744" y="1413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4D7931D3-37AE-4058-A433-04B215FACA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500E340B-4378-4650-AFFD-AACAC8A5AB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E9DA4088-CF1E-45D6-ACF1-6FB767C280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A9C9109D-ABCF-4F5B-8947-09268C68A5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D9C1B3CD-1A34-436C-8494-6F13CC9FF3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B5410C8E-B0D4-4B8E-B0FA-8DF12B8A5E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FA708FAA-AB08-4757-B2B9-676C86F368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25F4642D-A719-45EC-8F5F-A55B9BB6EC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593E4DD7-D697-4815-B0C2-8FA87C5A01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22A0F937-366D-49D1-8534-076CF1F8E9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9E6927CA-05FE-4205-B4BF-392C93132CB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51526B49-E3ED-42DC-91F4-052F77AE221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99EDC768-498E-47D7-978D-71F25881FF1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71E264B9-06D4-4C5B-9AFD-D9253E7714A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30F4F4F0-8585-4605-9645-457A460AB56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8A045DFB-1573-4EE4-8F2F-E6EB545FC5A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E3F8FFD8-739D-43CB-8F64-C57BE475DA0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C9709D30-21D2-4D66-9A4A-E468606A724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BA8832B1-9908-4F9B-89B5-62F0C24D051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14706F1A-A314-41DE-B48C-F9B3F162140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826052E5-4A3C-4CE3-BCFA-0AF38C71A4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B9613ADC-25D5-4EC0-B0C8-F909FD9337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4A13A4E2-04D2-462A-BEA9-C11F830D40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708" name="直線コネクタ 707">
          <a:extLst>
            <a:ext uri="{FF2B5EF4-FFF2-40B4-BE49-F238E27FC236}">
              <a16:creationId xmlns:a16="http://schemas.microsoft.com/office/drawing/2014/main" id="{7F4A1CFF-CF1F-438E-9EFB-9A7483686623}"/>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709" name="【児童館】&#10;一人当たり面積最小値テキスト">
          <a:extLst>
            <a:ext uri="{FF2B5EF4-FFF2-40B4-BE49-F238E27FC236}">
              <a16:creationId xmlns:a16="http://schemas.microsoft.com/office/drawing/2014/main" id="{D6E71532-E81A-4738-8BB3-D31B51BF8583}"/>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710" name="直線コネクタ 709">
          <a:extLst>
            <a:ext uri="{FF2B5EF4-FFF2-40B4-BE49-F238E27FC236}">
              <a16:creationId xmlns:a16="http://schemas.microsoft.com/office/drawing/2014/main" id="{1DD7AAD5-0320-40EC-BB58-9C3793AF2CB7}"/>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65EC3D8-71E3-4C58-B528-0013EDD29D94}"/>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12" name="直線コネクタ 711">
          <a:extLst>
            <a:ext uri="{FF2B5EF4-FFF2-40B4-BE49-F238E27FC236}">
              <a16:creationId xmlns:a16="http://schemas.microsoft.com/office/drawing/2014/main" id="{E6560877-71E5-4A8C-9166-2C7B82B81712}"/>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713" name="【児童館】&#10;一人当たり面積平均値テキスト">
          <a:extLst>
            <a:ext uri="{FF2B5EF4-FFF2-40B4-BE49-F238E27FC236}">
              <a16:creationId xmlns:a16="http://schemas.microsoft.com/office/drawing/2014/main" id="{CA7E9569-9C71-472F-98DA-7D6E4F5F9583}"/>
            </a:ext>
          </a:extLst>
        </xdr:cNvPr>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14" name="フローチャート: 判断 713">
          <a:extLst>
            <a:ext uri="{FF2B5EF4-FFF2-40B4-BE49-F238E27FC236}">
              <a16:creationId xmlns:a16="http://schemas.microsoft.com/office/drawing/2014/main" id="{58E1F0F4-873E-412C-9B8F-41C7857F64DB}"/>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715" name="フローチャート: 判断 714">
          <a:extLst>
            <a:ext uri="{FF2B5EF4-FFF2-40B4-BE49-F238E27FC236}">
              <a16:creationId xmlns:a16="http://schemas.microsoft.com/office/drawing/2014/main" id="{CE0A7322-267E-4EA0-8B65-185552D4C326}"/>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6" name="フローチャート: 判断 715">
          <a:extLst>
            <a:ext uri="{FF2B5EF4-FFF2-40B4-BE49-F238E27FC236}">
              <a16:creationId xmlns:a16="http://schemas.microsoft.com/office/drawing/2014/main" id="{FEEC8847-9EF1-409D-98A2-9816E07CE64B}"/>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717" name="フローチャート: 判断 716">
          <a:extLst>
            <a:ext uri="{FF2B5EF4-FFF2-40B4-BE49-F238E27FC236}">
              <a16:creationId xmlns:a16="http://schemas.microsoft.com/office/drawing/2014/main" id="{55F68642-D944-4560-A8D8-BF17F51D3AD4}"/>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718" name="フローチャート: 判断 717">
          <a:extLst>
            <a:ext uri="{FF2B5EF4-FFF2-40B4-BE49-F238E27FC236}">
              <a16:creationId xmlns:a16="http://schemas.microsoft.com/office/drawing/2014/main" id="{D4FC46B9-49FE-4360-9F95-36AC7AB7A9F8}"/>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2A77E70-FBA0-4162-B57E-86F91E4FFB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321BCF5-AA35-4E3B-8106-6FBD175A6B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B1359BA-8280-404D-88E3-EA6EDB1EB3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EE839AE-72C6-4CC3-B481-11D68F5739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88C74BD-8D8E-43B5-931D-27334DC57F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724" name="楕円 723">
          <a:extLst>
            <a:ext uri="{FF2B5EF4-FFF2-40B4-BE49-F238E27FC236}">
              <a16:creationId xmlns:a16="http://schemas.microsoft.com/office/drawing/2014/main" id="{8D0869BC-BAA6-41F5-A554-52AABA7F7B50}"/>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725" name="【児童館】&#10;一人当たり面積該当値テキスト">
          <a:extLst>
            <a:ext uri="{FF2B5EF4-FFF2-40B4-BE49-F238E27FC236}">
              <a16:creationId xmlns:a16="http://schemas.microsoft.com/office/drawing/2014/main" id="{38472443-4C9D-4A4E-936F-FC149E7B8716}"/>
            </a:ext>
          </a:extLst>
        </xdr:cNvPr>
        <xdr:cNvSpPr txBox="1"/>
      </xdr:nvSpPr>
      <xdr:spPr>
        <a:xfrm>
          <a:off x="22199600"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726" name="楕円 725">
          <a:extLst>
            <a:ext uri="{FF2B5EF4-FFF2-40B4-BE49-F238E27FC236}">
              <a16:creationId xmlns:a16="http://schemas.microsoft.com/office/drawing/2014/main" id="{5B58EA59-29E0-422F-B5D5-B039092501B6}"/>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727" name="直線コネクタ 726">
          <a:extLst>
            <a:ext uri="{FF2B5EF4-FFF2-40B4-BE49-F238E27FC236}">
              <a16:creationId xmlns:a16="http://schemas.microsoft.com/office/drawing/2014/main" id="{F52FE844-E3C0-46D3-A223-860FC68E8A10}"/>
            </a:ext>
          </a:extLst>
        </xdr:cNvPr>
        <xdr:cNvCxnSpPr/>
      </xdr:nvCxnSpPr>
      <xdr:spPr>
        <a:xfrm>
          <a:off x="21323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53975</xdr:rowOff>
    </xdr:from>
    <xdr:to>
      <xdr:col>107</xdr:col>
      <xdr:colOff>101600</xdr:colOff>
      <xdr:row>85</xdr:row>
      <xdr:rowOff>155575</xdr:rowOff>
    </xdr:to>
    <xdr:sp macro="" textlink="">
      <xdr:nvSpPr>
        <xdr:cNvPr id="728" name="楕円 727">
          <a:extLst>
            <a:ext uri="{FF2B5EF4-FFF2-40B4-BE49-F238E27FC236}">
              <a16:creationId xmlns:a16="http://schemas.microsoft.com/office/drawing/2014/main" id="{88923BDD-2BE2-4270-BC72-844F58FE2362}"/>
            </a:ext>
          </a:extLst>
        </xdr:cNvPr>
        <xdr:cNvSpPr/>
      </xdr:nvSpPr>
      <xdr:spPr>
        <a:xfrm>
          <a:off x="20383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104775</xdr:rowOff>
    </xdr:to>
    <xdr:cxnSp macro="">
      <xdr:nvCxnSpPr>
        <xdr:cNvPr id="729" name="直線コネクタ 728">
          <a:extLst>
            <a:ext uri="{FF2B5EF4-FFF2-40B4-BE49-F238E27FC236}">
              <a16:creationId xmlns:a16="http://schemas.microsoft.com/office/drawing/2014/main" id="{0B3B8B1F-CD36-4CE1-9664-7E24E9FC4A09}"/>
            </a:ext>
          </a:extLst>
        </xdr:cNvPr>
        <xdr:cNvCxnSpPr/>
      </xdr:nvCxnSpPr>
      <xdr:spPr>
        <a:xfrm flipV="1">
          <a:off x="20434300" y="1467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730" name="楕円 729">
          <a:extLst>
            <a:ext uri="{FF2B5EF4-FFF2-40B4-BE49-F238E27FC236}">
              <a16:creationId xmlns:a16="http://schemas.microsoft.com/office/drawing/2014/main" id="{C0DD09E1-2755-47E8-9955-71FEDB7D7ACE}"/>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104775</xdr:rowOff>
    </xdr:from>
    <xdr:to>
      <xdr:col>107</xdr:col>
      <xdr:colOff>50800</xdr:colOff>
      <xdr:row>85</xdr:row>
      <xdr:rowOff>106680</xdr:rowOff>
    </xdr:to>
    <xdr:cxnSp macro="">
      <xdr:nvCxnSpPr>
        <xdr:cNvPr id="731" name="直線コネクタ 730">
          <a:extLst>
            <a:ext uri="{FF2B5EF4-FFF2-40B4-BE49-F238E27FC236}">
              <a16:creationId xmlns:a16="http://schemas.microsoft.com/office/drawing/2014/main" id="{B6679C67-BBCD-4AD4-A953-68A4ECF88E9C}"/>
            </a:ext>
          </a:extLst>
        </xdr:cNvPr>
        <xdr:cNvCxnSpPr/>
      </xdr:nvCxnSpPr>
      <xdr:spPr>
        <a:xfrm flipV="1">
          <a:off x="19545300" y="1467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732" name="楕円 731">
          <a:extLst>
            <a:ext uri="{FF2B5EF4-FFF2-40B4-BE49-F238E27FC236}">
              <a16:creationId xmlns:a16="http://schemas.microsoft.com/office/drawing/2014/main" id="{6AEF37B2-31CC-419E-B53B-9B94CF7B6D72}"/>
            </a:ext>
          </a:extLst>
        </xdr:cNvPr>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110489</xdr:rowOff>
    </xdr:to>
    <xdr:cxnSp macro="">
      <xdr:nvCxnSpPr>
        <xdr:cNvPr id="733" name="直線コネクタ 732">
          <a:extLst>
            <a:ext uri="{FF2B5EF4-FFF2-40B4-BE49-F238E27FC236}">
              <a16:creationId xmlns:a16="http://schemas.microsoft.com/office/drawing/2014/main" id="{4FEA10DA-21A3-47DC-A257-3C844EBDF1CE}"/>
            </a:ext>
          </a:extLst>
        </xdr:cNvPr>
        <xdr:cNvCxnSpPr/>
      </xdr:nvCxnSpPr>
      <xdr:spPr>
        <a:xfrm flipV="1">
          <a:off x="18656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4463</xdr:rowOff>
    </xdr:from>
    <xdr:ext cx="469744" cy="259045"/>
    <xdr:sp macro="" textlink="">
      <xdr:nvSpPr>
        <xdr:cNvPr id="734" name="n_1aveValue【児童館】&#10;一人当たり面積">
          <a:extLst>
            <a:ext uri="{FF2B5EF4-FFF2-40B4-BE49-F238E27FC236}">
              <a16:creationId xmlns:a16="http://schemas.microsoft.com/office/drawing/2014/main" id="{E1E92640-11F8-4844-ACD5-5B71A06D7A88}"/>
            </a:ext>
          </a:extLst>
        </xdr:cNvPr>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5" name="n_2aveValue【児童館】&#10;一人当たり面積">
          <a:extLst>
            <a:ext uri="{FF2B5EF4-FFF2-40B4-BE49-F238E27FC236}">
              <a16:creationId xmlns:a16="http://schemas.microsoft.com/office/drawing/2014/main" id="{CC6BAF15-B1B5-4DDF-ABA5-D17C515FEAB0}"/>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736" name="n_3aveValue【児童館】&#10;一人当たり面積">
          <a:extLst>
            <a:ext uri="{FF2B5EF4-FFF2-40B4-BE49-F238E27FC236}">
              <a16:creationId xmlns:a16="http://schemas.microsoft.com/office/drawing/2014/main" id="{8D5734D8-4BD9-4CA3-B4C5-7EBE950F7FFB}"/>
            </a:ext>
          </a:extLst>
        </xdr:cNvPr>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737" name="n_4aveValue【児童館】&#10;一人当たり面積">
          <a:extLst>
            <a:ext uri="{FF2B5EF4-FFF2-40B4-BE49-F238E27FC236}">
              <a16:creationId xmlns:a16="http://schemas.microsoft.com/office/drawing/2014/main" id="{105B5923-1798-4499-A3B1-E0BE697E41F1}"/>
            </a:ext>
          </a:extLst>
        </xdr:cNvPr>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738" name="n_1mainValue【児童館】&#10;一人当たり面積">
          <a:extLst>
            <a:ext uri="{FF2B5EF4-FFF2-40B4-BE49-F238E27FC236}">
              <a16:creationId xmlns:a16="http://schemas.microsoft.com/office/drawing/2014/main" id="{4185FA65-2BA9-4B72-A1D1-445D6F96F9F7}"/>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146702</xdr:rowOff>
    </xdr:from>
    <xdr:ext cx="469744" cy="259045"/>
    <xdr:sp macro="" textlink="">
      <xdr:nvSpPr>
        <xdr:cNvPr id="739" name="n_2mainValue【児童館】&#10;一人当たり面積">
          <a:extLst>
            <a:ext uri="{FF2B5EF4-FFF2-40B4-BE49-F238E27FC236}">
              <a16:creationId xmlns:a16="http://schemas.microsoft.com/office/drawing/2014/main" id="{C8E07460-5C6D-4765-975D-1FFEBBF61BCA}"/>
            </a:ext>
          </a:extLst>
        </xdr:cNvPr>
        <xdr:cNvSpPr txBox="1"/>
      </xdr:nvSpPr>
      <xdr:spPr>
        <a:xfrm>
          <a:off x="201994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740" name="n_3mainValue【児童館】&#10;一人当たり面積">
          <a:extLst>
            <a:ext uri="{FF2B5EF4-FFF2-40B4-BE49-F238E27FC236}">
              <a16:creationId xmlns:a16="http://schemas.microsoft.com/office/drawing/2014/main" id="{9EB85C6A-2F3C-4DC1-8849-4973373DF55B}"/>
            </a:ext>
          </a:extLst>
        </xdr:cNvPr>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741" name="n_4mainValue【児童館】&#10;一人当たり面積">
          <a:extLst>
            <a:ext uri="{FF2B5EF4-FFF2-40B4-BE49-F238E27FC236}">
              <a16:creationId xmlns:a16="http://schemas.microsoft.com/office/drawing/2014/main" id="{9F0DDCB0-2CBE-4F00-B680-039EAB5D7506}"/>
            </a:ext>
          </a:extLst>
        </xdr:cNvPr>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1182EDF3-B974-4992-A28B-204A64C590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1B1AA8BE-70CF-4CE1-BA87-AA4D4B663F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9DA8F99B-D223-4CC9-991F-D87121C941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810E183-7CAC-4BA2-9B6F-9363AE06A6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F7A54B5D-94C8-4DD7-A8BF-08CD8B8977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69D6675B-6433-41DD-A8CC-B297701BAD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3380855-83B6-4776-9574-E67017015D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2D2F7DB1-BC89-42DF-83FF-D6D223DC7D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392C3B3E-E26D-486F-8E8A-9E679C9C1D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8C1F2D10-7A53-4339-99B7-5E37B13449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D8D684C-A451-410A-84B6-5D196B3C58D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D06E95F2-6A6E-4692-BBDC-B004CD045F7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AB215B90-A5AC-4604-AF17-92AB1211D19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4E615102-E076-4099-99B5-F2220656D48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A1A8431F-0726-4C66-B643-061934854B1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CAF5A157-96B2-46CF-9A63-E663229D41B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E0C5204E-69F7-42D3-9E31-5F18C02B36C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9BFEC8E4-EC34-4705-9DC7-BF146F25217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11F2B423-5BBD-4F52-8CF5-F6D1BCDBD10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1BFDD721-D838-415E-81B1-2689A2EF2C2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AF0E5FEE-A7BF-48DB-BB63-88CDBE41754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F42029A-D0C2-4FA6-AC72-E615D219D6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BD68A382-BF88-4B6D-8C06-504D8E499E3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2CCAFC89-A461-4361-A208-3B8CCE3A56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27A12AC3-306E-46B0-A624-3F86B7FAC803}"/>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A6621E44-A45E-4B8E-B504-DC911BABCC1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15C4907A-9887-49D6-BDCD-82DF4499617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9" name="【公民館】&#10;有形固定資産減価償却率最大値テキスト">
          <a:extLst>
            <a:ext uri="{FF2B5EF4-FFF2-40B4-BE49-F238E27FC236}">
              <a16:creationId xmlns:a16="http://schemas.microsoft.com/office/drawing/2014/main" id="{EB1EC742-DC48-4EDE-BCB6-87A40E711FA5}"/>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0" name="直線コネクタ 769">
          <a:extLst>
            <a:ext uri="{FF2B5EF4-FFF2-40B4-BE49-F238E27FC236}">
              <a16:creationId xmlns:a16="http://schemas.microsoft.com/office/drawing/2014/main" id="{33E7AA39-8F37-4733-90CE-479D6A349A06}"/>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71" name="【公民館】&#10;有形固定資産減価償却率平均値テキスト">
          <a:extLst>
            <a:ext uri="{FF2B5EF4-FFF2-40B4-BE49-F238E27FC236}">
              <a16:creationId xmlns:a16="http://schemas.microsoft.com/office/drawing/2014/main" id="{D5B20566-90E7-4241-9D56-73523519F9F9}"/>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2" name="フローチャート: 判断 771">
          <a:extLst>
            <a:ext uri="{FF2B5EF4-FFF2-40B4-BE49-F238E27FC236}">
              <a16:creationId xmlns:a16="http://schemas.microsoft.com/office/drawing/2014/main" id="{6F745B0E-53AD-4030-995C-C2C29C5A3E09}"/>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3" name="フローチャート: 判断 772">
          <a:extLst>
            <a:ext uri="{FF2B5EF4-FFF2-40B4-BE49-F238E27FC236}">
              <a16:creationId xmlns:a16="http://schemas.microsoft.com/office/drawing/2014/main" id="{72478480-0F0A-43D4-A12A-169D70F75099}"/>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4" name="フローチャート: 判断 773">
          <a:extLst>
            <a:ext uri="{FF2B5EF4-FFF2-40B4-BE49-F238E27FC236}">
              <a16:creationId xmlns:a16="http://schemas.microsoft.com/office/drawing/2014/main" id="{CC5C1FCE-CDA2-4F4C-B8DA-28E08458C039}"/>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5" name="フローチャート: 判断 774">
          <a:extLst>
            <a:ext uri="{FF2B5EF4-FFF2-40B4-BE49-F238E27FC236}">
              <a16:creationId xmlns:a16="http://schemas.microsoft.com/office/drawing/2014/main" id="{32231BD0-F8AA-4957-9A37-BDB08F1C9B6C}"/>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6" name="フローチャート: 判断 775">
          <a:extLst>
            <a:ext uri="{FF2B5EF4-FFF2-40B4-BE49-F238E27FC236}">
              <a16:creationId xmlns:a16="http://schemas.microsoft.com/office/drawing/2014/main" id="{B6C8295B-09CD-46C7-A159-5BA8AAEDB99A}"/>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791109A-6160-4A0F-B08B-7DAC532387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E954FAB-AFE6-43A7-9007-6AD0700BD1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6DDD04A-9CF7-43F3-8C64-E29D0ED6B54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16990DE-B461-4947-A039-B6623ABA91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DD3AA0B-A616-474E-98F2-5CE71955F1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63500</xdr:rowOff>
    </xdr:from>
    <xdr:to>
      <xdr:col>85</xdr:col>
      <xdr:colOff>177800</xdr:colOff>
      <xdr:row>108</xdr:row>
      <xdr:rowOff>165100</xdr:rowOff>
    </xdr:to>
    <xdr:sp macro="" textlink="">
      <xdr:nvSpPr>
        <xdr:cNvPr id="782" name="楕円 781">
          <a:extLst>
            <a:ext uri="{FF2B5EF4-FFF2-40B4-BE49-F238E27FC236}">
              <a16:creationId xmlns:a16="http://schemas.microsoft.com/office/drawing/2014/main" id="{245B2DFA-B74A-41C8-AE60-A3A7C308E425}"/>
            </a:ext>
          </a:extLst>
        </xdr:cNvPr>
        <xdr:cNvSpPr/>
      </xdr:nvSpPr>
      <xdr:spPr>
        <a:xfrm>
          <a:off x="16268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149877</xdr:rowOff>
    </xdr:from>
    <xdr:ext cx="405111" cy="259045"/>
    <xdr:sp macro="" textlink="">
      <xdr:nvSpPr>
        <xdr:cNvPr id="783" name="【公民館】&#10;有形固定資産減価償却率該当値テキスト">
          <a:extLst>
            <a:ext uri="{FF2B5EF4-FFF2-40B4-BE49-F238E27FC236}">
              <a16:creationId xmlns:a16="http://schemas.microsoft.com/office/drawing/2014/main" id="{4AC7EEE6-A98A-4190-81FA-CE499E8E61E6}"/>
            </a:ext>
          </a:extLst>
        </xdr:cNvPr>
        <xdr:cNvSpPr txBox="1"/>
      </xdr:nvSpPr>
      <xdr:spPr>
        <a:xfrm>
          <a:off x="16357600" y="184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784" name="楕円 783">
          <a:extLst>
            <a:ext uri="{FF2B5EF4-FFF2-40B4-BE49-F238E27FC236}">
              <a16:creationId xmlns:a16="http://schemas.microsoft.com/office/drawing/2014/main" id="{4EA701E1-E7FB-43D5-89E3-F7538BA55452}"/>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114300</xdr:rowOff>
    </xdr:to>
    <xdr:cxnSp macro="">
      <xdr:nvCxnSpPr>
        <xdr:cNvPr id="785" name="直線コネクタ 784">
          <a:extLst>
            <a:ext uri="{FF2B5EF4-FFF2-40B4-BE49-F238E27FC236}">
              <a16:creationId xmlns:a16="http://schemas.microsoft.com/office/drawing/2014/main" id="{6FC7A688-1C63-4F0F-83E8-515C9B934177}"/>
            </a:ext>
          </a:extLst>
        </xdr:cNvPr>
        <xdr:cNvCxnSpPr/>
      </xdr:nvCxnSpPr>
      <xdr:spPr>
        <a:xfrm>
          <a:off x="15481300" y="185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158750</xdr:rowOff>
    </xdr:from>
    <xdr:to>
      <xdr:col>76</xdr:col>
      <xdr:colOff>165100</xdr:colOff>
      <xdr:row>108</xdr:row>
      <xdr:rowOff>88900</xdr:rowOff>
    </xdr:to>
    <xdr:sp macro="" textlink="">
      <xdr:nvSpPr>
        <xdr:cNvPr id="786" name="楕円 785">
          <a:extLst>
            <a:ext uri="{FF2B5EF4-FFF2-40B4-BE49-F238E27FC236}">
              <a16:creationId xmlns:a16="http://schemas.microsoft.com/office/drawing/2014/main" id="{F0F2EC78-9B3D-4FF9-8AF1-C26F670FC596}"/>
            </a:ext>
          </a:extLst>
        </xdr:cNvPr>
        <xdr:cNvSpPr/>
      </xdr:nvSpPr>
      <xdr:spPr>
        <a:xfrm>
          <a:off x="1454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38100</xdr:rowOff>
    </xdr:from>
    <xdr:to>
      <xdr:col>81</xdr:col>
      <xdr:colOff>50800</xdr:colOff>
      <xdr:row>108</xdr:row>
      <xdr:rowOff>76200</xdr:rowOff>
    </xdr:to>
    <xdr:cxnSp macro="">
      <xdr:nvCxnSpPr>
        <xdr:cNvPr id="787" name="直線コネクタ 786">
          <a:extLst>
            <a:ext uri="{FF2B5EF4-FFF2-40B4-BE49-F238E27FC236}">
              <a16:creationId xmlns:a16="http://schemas.microsoft.com/office/drawing/2014/main" id="{1041F29C-9E96-4EB9-A77B-31316124C677}"/>
            </a:ext>
          </a:extLst>
        </xdr:cNvPr>
        <xdr:cNvCxnSpPr/>
      </xdr:nvCxnSpPr>
      <xdr:spPr>
        <a:xfrm>
          <a:off x="14592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788" name="楕円 787">
          <a:extLst>
            <a:ext uri="{FF2B5EF4-FFF2-40B4-BE49-F238E27FC236}">
              <a16:creationId xmlns:a16="http://schemas.microsoft.com/office/drawing/2014/main" id="{91380ECF-45E8-44BA-8E6F-E5AAF829B164}"/>
            </a:ext>
          </a:extLst>
        </xdr:cNvPr>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38100</xdr:rowOff>
    </xdr:to>
    <xdr:cxnSp macro="">
      <xdr:nvCxnSpPr>
        <xdr:cNvPr id="789" name="直線コネクタ 788">
          <a:extLst>
            <a:ext uri="{FF2B5EF4-FFF2-40B4-BE49-F238E27FC236}">
              <a16:creationId xmlns:a16="http://schemas.microsoft.com/office/drawing/2014/main" id="{F858DD97-97E6-4B7B-B714-12F14766645D}"/>
            </a:ext>
          </a:extLst>
        </xdr:cNvPr>
        <xdr:cNvCxnSpPr/>
      </xdr:nvCxnSpPr>
      <xdr:spPr>
        <a:xfrm>
          <a:off x="13703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153036</xdr:rowOff>
    </xdr:from>
    <xdr:to>
      <xdr:col>67</xdr:col>
      <xdr:colOff>101600</xdr:colOff>
      <xdr:row>107</xdr:row>
      <xdr:rowOff>83186</xdr:rowOff>
    </xdr:to>
    <xdr:sp macro="" textlink="">
      <xdr:nvSpPr>
        <xdr:cNvPr id="790" name="楕円 789">
          <a:extLst>
            <a:ext uri="{FF2B5EF4-FFF2-40B4-BE49-F238E27FC236}">
              <a16:creationId xmlns:a16="http://schemas.microsoft.com/office/drawing/2014/main" id="{385DE363-A7E5-4000-AE8D-899528C6615F}"/>
            </a:ext>
          </a:extLst>
        </xdr:cNvPr>
        <xdr:cNvSpPr/>
      </xdr:nvSpPr>
      <xdr:spPr>
        <a:xfrm>
          <a:off x="12763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32386</xdr:rowOff>
    </xdr:from>
    <xdr:to>
      <xdr:col>71</xdr:col>
      <xdr:colOff>177800</xdr:colOff>
      <xdr:row>108</xdr:row>
      <xdr:rowOff>0</xdr:rowOff>
    </xdr:to>
    <xdr:cxnSp macro="">
      <xdr:nvCxnSpPr>
        <xdr:cNvPr id="791" name="直線コネクタ 790">
          <a:extLst>
            <a:ext uri="{FF2B5EF4-FFF2-40B4-BE49-F238E27FC236}">
              <a16:creationId xmlns:a16="http://schemas.microsoft.com/office/drawing/2014/main" id="{9CF15AD0-CA7C-4E1D-8C86-E514E51744AF}"/>
            </a:ext>
          </a:extLst>
        </xdr:cNvPr>
        <xdr:cNvCxnSpPr/>
      </xdr:nvCxnSpPr>
      <xdr:spPr>
        <a:xfrm>
          <a:off x="12814300" y="1837753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92" name="n_1aveValue【公民館】&#10;有形固定資産減価償却率">
          <a:extLst>
            <a:ext uri="{FF2B5EF4-FFF2-40B4-BE49-F238E27FC236}">
              <a16:creationId xmlns:a16="http://schemas.microsoft.com/office/drawing/2014/main" id="{08BFBBC8-C490-4D05-87B2-68CA502F22F8}"/>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93" name="n_2aveValue【公民館】&#10;有形固定資産減価償却率">
          <a:extLst>
            <a:ext uri="{FF2B5EF4-FFF2-40B4-BE49-F238E27FC236}">
              <a16:creationId xmlns:a16="http://schemas.microsoft.com/office/drawing/2014/main" id="{1FCB6709-55C6-428E-A22C-5F4E04AE6F87}"/>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94" name="n_3aveValue【公民館】&#10;有形固定資産減価償却率">
          <a:extLst>
            <a:ext uri="{FF2B5EF4-FFF2-40B4-BE49-F238E27FC236}">
              <a16:creationId xmlns:a16="http://schemas.microsoft.com/office/drawing/2014/main" id="{46A41981-A977-4B7B-B552-D91974E93DAA}"/>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5" name="n_4aveValue【公民館】&#10;有形固定資産減価償却率">
          <a:extLst>
            <a:ext uri="{FF2B5EF4-FFF2-40B4-BE49-F238E27FC236}">
              <a16:creationId xmlns:a16="http://schemas.microsoft.com/office/drawing/2014/main" id="{C7D8B9B2-6DD0-4C42-A341-4AF157D4C3AB}"/>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796" name="n_1mainValue【公民館】&#10;有形固定資産減価償却率">
          <a:extLst>
            <a:ext uri="{FF2B5EF4-FFF2-40B4-BE49-F238E27FC236}">
              <a16:creationId xmlns:a16="http://schemas.microsoft.com/office/drawing/2014/main" id="{5980C846-5864-4FB3-9AA0-F484B077D443}"/>
            </a:ext>
          </a:extLst>
        </xdr:cNvPr>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80027</xdr:rowOff>
    </xdr:from>
    <xdr:ext cx="405111" cy="259045"/>
    <xdr:sp macro="" textlink="">
      <xdr:nvSpPr>
        <xdr:cNvPr id="797" name="n_2mainValue【公民館】&#10;有形固定資産減価償却率">
          <a:extLst>
            <a:ext uri="{FF2B5EF4-FFF2-40B4-BE49-F238E27FC236}">
              <a16:creationId xmlns:a16="http://schemas.microsoft.com/office/drawing/2014/main" id="{E51D0251-B040-4944-A276-A9F13375E970}"/>
            </a:ext>
          </a:extLst>
        </xdr:cNvPr>
        <xdr:cNvSpPr txBox="1"/>
      </xdr:nvSpPr>
      <xdr:spPr>
        <a:xfrm>
          <a:off x="14389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798" name="n_3mainValue【公民館】&#10;有形固定資産減価償却率">
          <a:extLst>
            <a:ext uri="{FF2B5EF4-FFF2-40B4-BE49-F238E27FC236}">
              <a16:creationId xmlns:a16="http://schemas.microsoft.com/office/drawing/2014/main" id="{D5F32EA8-DD23-4547-B5B7-260D8805544A}"/>
            </a:ext>
          </a:extLst>
        </xdr:cNvPr>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74313</xdr:rowOff>
    </xdr:from>
    <xdr:ext cx="405111" cy="259045"/>
    <xdr:sp macro="" textlink="">
      <xdr:nvSpPr>
        <xdr:cNvPr id="799" name="n_4mainValue【公民館】&#10;有形固定資産減価償却率">
          <a:extLst>
            <a:ext uri="{FF2B5EF4-FFF2-40B4-BE49-F238E27FC236}">
              <a16:creationId xmlns:a16="http://schemas.microsoft.com/office/drawing/2014/main" id="{5B67E8A7-9C06-48DC-9533-8B137BFE5045}"/>
            </a:ext>
          </a:extLst>
        </xdr:cNvPr>
        <xdr:cNvSpPr txBox="1"/>
      </xdr:nvSpPr>
      <xdr:spPr>
        <a:xfrm>
          <a:off x="12611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6639A145-DF8B-4219-8802-C1A40AAE8BA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92FBD425-8968-46B6-8409-622E7D3AE5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F82647C1-C9DD-4F4F-A77C-0D5E0339A0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26A4738B-2679-4ADF-A713-BCEABEFAA8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E4957429-5B89-4B2E-94A8-FAA0BB75DF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A562A3C8-D987-4843-9B24-BAF017CEBD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59E588CB-6CB5-4A21-B1A7-89972AD9D0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2190C656-B532-4973-91BF-1FDD972DB2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78A574B3-084A-4662-A3D4-29CA58CB94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80B4097D-B03D-4339-A1F5-54F3F67822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225ACC7F-D9E5-4F8C-A8CF-5518A88BB93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FA2B8BB9-FE0F-4271-88CC-F46972D587A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99C57E3C-73C8-4107-ACE4-848E2ABC906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C25D0129-6E5D-443C-B18D-78898BD6F49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2F3427D5-170E-4B9D-80AD-5BC5A001B0C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493F3052-58A4-41E6-9552-BE012D534B1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67E4E123-9BFD-48D5-B6F1-D5D3861FD8F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92305BC1-C73B-4ED0-A6CD-C2372397616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4444EA52-AF81-48F7-9035-E39FD7364E0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7D2E2F13-3C05-48BF-A851-DAEC519456E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C5048E02-1D95-44D1-A506-724A1F9FFA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123CC221-37F4-4B28-ABD8-4576F69317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350D2890-CA24-4748-9E89-340519EE2C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3" name="直線コネクタ 822">
          <a:extLst>
            <a:ext uri="{FF2B5EF4-FFF2-40B4-BE49-F238E27FC236}">
              <a16:creationId xmlns:a16="http://schemas.microsoft.com/office/drawing/2014/main" id="{9F2C6A9A-E758-46FF-9F57-A28483B34274}"/>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4" name="【公民館】&#10;一人当たり面積最小値テキスト">
          <a:extLst>
            <a:ext uri="{FF2B5EF4-FFF2-40B4-BE49-F238E27FC236}">
              <a16:creationId xmlns:a16="http://schemas.microsoft.com/office/drawing/2014/main" id="{D0CD6A02-AED2-4780-A108-611EB62B1F5E}"/>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5" name="直線コネクタ 824">
          <a:extLst>
            <a:ext uri="{FF2B5EF4-FFF2-40B4-BE49-F238E27FC236}">
              <a16:creationId xmlns:a16="http://schemas.microsoft.com/office/drawing/2014/main" id="{FBD5CB5E-A9CA-48B5-94C9-C9C0178D12A1}"/>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6" name="【公民館】&#10;一人当たり面積最大値テキスト">
          <a:extLst>
            <a:ext uri="{FF2B5EF4-FFF2-40B4-BE49-F238E27FC236}">
              <a16:creationId xmlns:a16="http://schemas.microsoft.com/office/drawing/2014/main" id="{AE8F4F4D-8212-4B0A-A60B-8636D8F07FDE}"/>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7" name="直線コネクタ 826">
          <a:extLst>
            <a:ext uri="{FF2B5EF4-FFF2-40B4-BE49-F238E27FC236}">
              <a16:creationId xmlns:a16="http://schemas.microsoft.com/office/drawing/2014/main" id="{B0364AFA-D08C-4DD6-B7D5-BB7AC6D58137}"/>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28" name="【公民館】&#10;一人当たり面積平均値テキスト">
          <a:extLst>
            <a:ext uri="{FF2B5EF4-FFF2-40B4-BE49-F238E27FC236}">
              <a16:creationId xmlns:a16="http://schemas.microsoft.com/office/drawing/2014/main" id="{ED051A84-1881-45D6-A708-70E8F5712E1B}"/>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9" name="フローチャート: 判断 828">
          <a:extLst>
            <a:ext uri="{FF2B5EF4-FFF2-40B4-BE49-F238E27FC236}">
              <a16:creationId xmlns:a16="http://schemas.microsoft.com/office/drawing/2014/main" id="{7CEB0058-C833-41F5-BD56-57EACEBB2935}"/>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30" name="フローチャート: 判断 829">
          <a:extLst>
            <a:ext uri="{FF2B5EF4-FFF2-40B4-BE49-F238E27FC236}">
              <a16:creationId xmlns:a16="http://schemas.microsoft.com/office/drawing/2014/main" id="{7C6E0585-BA38-4E1E-A0F1-501F3BE72865}"/>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31" name="フローチャート: 判断 830">
          <a:extLst>
            <a:ext uri="{FF2B5EF4-FFF2-40B4-BE49-F238E27FC236}">
              <a16:creationId xmlns:a16="http://schemas.microsoft.com/office/drawing/2014/main" id="{E275EF51-04E1-4AA7-904E-5BEF73FFC8EB}"/>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32" name="フローチャート: 判断 831">
          <a:extLst>
            <a:ext uri="{FF2B5EF4-FFF2-40B4-BE49-F238E27FC236}">
              <a16:creationId xmlns:a16="http://schemas.microsoft.com/office/drawing/2014/main" id="{84E731A8-B372-4925-8626-49650E78D1C0}"/>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3" name="フローチャート: 判断 832">
          <a:extLst>
            <a:ext uri="{FF2B5EF4-FFF2-40B4-BE49-F238E27FC236}">
              <a16:creationId xmlns:a16="http://schemas.microsoft.com/office/drawing/2014/main" id="{07D29D05-298F-464E-BA0A-573BC0C1978D}"/>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790CECF-FEC0-4739-8A27-1238FFBC37B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9BE0E38-425D-4743-A03C-72BD9003A4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476F724-9315-4A97-A793-F33D0D4E4C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2D4067A-69C0-4E7D-BFFE-AD568F9B17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90FEEB3-E464-4821-B4A4-FA58267818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839" name="楕円 838">
          <a:extLst>
            <a:ext uri="{FF2B5EF4-FFF2-40B4-BE49-F238E27FC236}">
              <a16:creationId xmlns:a16="http://schemas.microsoft.com/office/drawing/2014/main" id="{5B134F1E-70E2-442D-8AD0-4EA5B4053DB0}"/>
            </a:ext>
          </a:extLst>
        </xdr:cNvPr>
        <xdr:cNvSpPr/>
      </xdr:nvSpPr>
      <xdr:spPr>
        <a:xfrm>
          <a:off x="22110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31766</xdr:rowOff>
    </xdr:from>
    <xdr:ext cx="469744" cy="259045"/>
    <xdr:sp macro="" textlink="">
      <xdr:nvSpPr>
        <xdr:cNvPr id="840" name="【公民館】&#10;一人当たり面積該当値テキスト">
          <a:extLst>
            <a:ext uri="{FF2B5EF4-FFF2-40B4-BE49-F238E27FC236}">
              <a16:creationId xmlns:a16="http://schemas.microsoft.com/office/drawing/2014/main" id="{F4C9F970-C431-49D7-B1CC-612DAF6D1F83}"/>
            </a:ext>
          </a:extLst>
        </xdr:cNvPr>
        <xdr:cNvSpPr txBox="1"/>
      </xdr:nvSpPr>
      <xdr:spPr>
        <a:xfrm>
          <a:off x="221996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117602</xdr:rowOff>
    </xdr:from>
    <xdr:to>
      <xdr:col>112</xdr:col>
      <xdr:colOff>38100</xdr:colOff>
      <xdr:row>108</xdr:row>
      <xdr:rowOff>47752</xdr:rowOff>
    </xdr:to>
    <xdr:sp macro="" textlink="">
      <xdr:nvSpPr>
        <xdr:cNvPr id="841" name="楕円 840">
          <a:extLst>
            <a:ext uri="{FF2B5EF4-FFF2-40B4-BE49-F238E27FC236}">
              <a16:creationId xmlns:a16="http://schemas.microsoft.com/office/drawing/2014/main" id="{BEE4A559-E391-4E7C-AC01-E6C976A7E6D5}"/>
            </a:ext>
          </a:extLst>
        </xdr:cNvPr>
        <xdr:cNvSpPr/>
      </xdr:nvSpPr>
      <xdr:spPr>
        <a:xfrm>
          <a:off x="21272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107</xdr:row>
      <xdr:rowOff>168402</xdr:rowOff>
    </xdr:to>
    <xdr:cxnSp macro="">
      <xdr:nvCxnSpPr>
        <xdr:cNvPr id="842" name="直線コネクタ 841">
          <a:extLst>
            <a:ext uri="{FF2B5EF4-FFF2-40B4-BE49-F238E27FC236}">
              <a16:creationId xmlns:a16="http://schemas.microsoft.com/office/drawing/2014/main" id="{B69FA9F8-A1D1-4D0B-9D84-6D1DEB7D3C89}"/>
            </a:ext>
          </a:extLst>
        </xdr:cNvPr>
        <xdr:cNvCxnSpPr/>
      </xdr:nvCxnSpPr>
      <xdr:spPr>
        <a:xfrm flipV="1">
          <a:off x="21323300" y="185127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843" name="楕円 842">
          <a:extLst>
            <a:ext uri="{FF2B5EF4-FFF2-40B4-BE49-F238E27FC236}">
              <a16:creationId xmlns:a16="http://schemas.microsoft.com/office/drawing/2014/main" id="{A35D7DD7-A647-4B69-AB8C-08EB563417F4}"/>
            </a:ext>
          </a:extLst>
        </xdr:cNvPr>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168402</xdr:rowOff>
    </xdr:from>
    <xdr:to>
      <xdr:col>111</xdr:col>
      <xdr:colOff>177800</xdr:colOff>
      <xdr:row>107</xdr:row>
      <xdr:rowOff>169926</xdr:rowOff>
    </xdr:to>
    <xdr:cxnSp macro="">
      <xdr:nvCxnSpPr>
        <xdr:cNvPr id="844" name="直線コネクタ 843">
          <a:extLst>
            <a:ext uri="{FF2B5EF4-FFF2-40B4-BE49-F238E27FC236}">
              <a16:creationId xmlns:a16="http://schemas.microsoft.com/office/drawing/2014/main" id="{8A6BAE14-B9B1-4474-B818-A34218C49991}"/>
            </a:ext>
          </a:extLst>
        </xdr:cNvPr>
        <xdr:cNvCxnSpPr/>
      </xdr:nvCxnSpPr>
      <xdr:spPr>
        <a:xfrm flipV="1">
          <a:off x="20434300" y="185135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120650</xdr:rowOff>
    </xdr:from>
    <xdr:to>
      <xdr:col>102</xdr:col>
      <xdr:colOff>165100</xdr:colOff>
      <xdr:row>108</xdr:row>
      <xdr:rowOff>50800</xdr:rowOff>
    </xdr:to>
    <xdr:sp macro="" textlink="">
      <xdr:nvSpPr>
        <xdr:cNvPr id="845" name="楕円 844">
          <a:extLst>
            <a:ext uri="{FF2B5EF4-FFF2-40B4-BE49-F238E27FC236}">
              <a16:creationId xmlns:a16="http://schemas.microsoft.com/office/drawing/2014/main" id="{EA9C1808-A76F-411A-8589-AFC6D208CF27}"/>
            </a:ext>
          </a:extLst>
        </xdr:cNvPr>
        <xdr:cNvSpPr/>
      </xdr:nvSpPr>
      <xdr:spPr>
        <a:xfrm>
          <a:off x="19494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169926</xdr:rowOff>
    </xdr:from>
    <xdr:to>
      <xdr:col>107</xdr:col>
      <xdr:colOff>50800</xdr:colOff>
      <xdr:row>108</xdr:row>
      <xdr:rowOff>0</xdr:rowOff>
    </xdr:to>
    <xdr:cxnSp macro="">
      <xdr:nvCxnSpPr>
        <xdr:cNvPr id="846" name="直線コネクタ 845">
          <a:extLst>
            <a:ext uri="{FF2B5EF4-FFF2-40B4-BE49-F238E27FC236}">
              <a16:creationId xmlns:a16="http://schemas.microsoft.com/office/drawing/2014/main" id="{6850EB42-C265-4893-9122-8DAE0D0FD48B}"/>
            </a:ext>
          </a:extLst>
        </xdr:cNvPr>
        <xdr:cNvCxnSpPr/>
      </xdr:nvCxnSpPr>
      <xdr:spPr>
        <a:xfrm flipV="1">
          <a:off x="19545300" y="185150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21589</xdr:rowOff>
    </xdr:from>
    <xdr:to>
      <xdr:col>98</xdr:col>
      <xdr:colOff>38100</xdr:colOff>
      <xdr:row>107</xdr:row>
      <xdr:rowOff>123189</xdr:rowOff>
    </xdr:to>
    <xdr:sp macro="" textlink="">
      <xdr:nvSpPr>
        <xdr:cNvPr id="847" name="楕円 846">
          <a:extLst>
            <a:ext uri="{FF2B5EF4-FFF2-40B4-BE49-F238E27FC236}">
              <a16:creationId xmlns:a16="http://schemas.microsoft.com/office/drawing/2014/main" id="{904290A5-A0B2-4D6B-8E5E-EBDC387163E0}"/>
            </a:ext>
          </a:extLst>
        </xdr:cNvPr>
        <xdr:cNvSpPr/>
      </xdr:nvSpPr>
      <xdr:spPr>
        <a:xfrm>
          <a:off x="18605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108</xdr:row>
      <xdr:rowOff>0</xdr:rowOff>
    </xdr:to>
    <xdr:cxnSp macro="">
      <xdr:nvCxnSpPr>
        <xdr:cNvPr id="848" name="直線コネクタ 847">
          <a:extLst>
            <a:ext uri="{FF2B5EF4-FFF2-40B4-BE49-F238E27FC236}">
              <a16:creationId xmlns:a16="http://schemas.microsoft.com/office/drawing/2014/main" id="{B69A37BD-B67D-4245-B155-7539299C4BDB}"/>
            </a:ext>
          </a:extLst>
        </xdr:cNvPr>
        <xdr:cNvCxnSpPr/>
      </xdr:nvCxnSpPr>
      <xdr:spPr>
        <a:xfrm>
          <a:off x="18656300" y="18417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49" name="n_1aveValue【公民館】&#10;一人当たり面積">
          <a:extLst>
            <a:ext uri="{FF2B5EF4-FFF2-40B4-BE49-F238E27FC236}">
              <a16:creationId xmlns:a16="http://schemas.microsoft.com/office/drawing/2014/main" id="{AD06CF47-8503-496C-870C-66FE3A80C301}"/>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50" name="n_2aveValue【公民館】&#10;一人当たり面積">
          <a:extLst>
            <a:ext uri="{FF2B5EF4-FFF2-40B4-BE49-F238E27FC236}">
              <a16:creationId xmlns:a16="http://schemas.microsoft.com/office/drawing/2014/main" id="{4998FBD7-5A5B-446C-B2A9-49512C1F6203}"/>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51" name="n_3aveValue【公民館】&#10;一人当たり面積">
          <a:extLst>
            <a:ext uri="{FF2B5EF4-FFF2-40B4-BE49-F238E27FC236}">
              <a16:creationId xmlns:a16="http://schemas.microsoft.com/office/drawing/2014/main" id="{E9C82AF8-7F1A-4500-A23F-06C4F6C56C40}"/>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2" name="n_4aveValue【公民館】&#10;一人当たり面積">
          <a:extLst>
            <a:ext uri="{FF2B5EF4-FFF2-40B4-BE49-F238E27FC236}">
              <a16:creationId xmlns:a16="http://schemas.microsoft.com/office/drawing/2014/main" id="{7A25CDCB-BCCD-4964-A330-155497C55D08}"/>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38879</xdr:rowOff>
    </xdr:from>
    <xdr:ext cx="469744" cy="259045"/>
    <xdr:sp macro="" textlink="">
      <xdr:nvSpPr>
        <xdr:cNvPr id="853" name="n_1mainValue【公民館】&#10;一人当たり面積">
          <a:extLst>
            <a:ext uri="{FF2B5EF4-FFF2-40B4-BE49-F238E27FC236}">
              <a16:creationId xmlns:a16="http://schemas.microsoft.com/office/drawing/2014/main" id="{7C13F1D8-F0D8-4B95-BD0F-207E2288C10E}"/>
            </a:ext>
          </a:extLst>
        </xdr:cNvPr>
        <xdr:cNvSpPr txBox="1"/>
      </xdr:nvSpPr>
      <xdr:spPr>
        <a:xfrm>
          <a:off x="210757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854" name="n_2mainValue【公民館】&#10;一人当たり面積">
          <a:extLst>
            <a:ext uri="{FF2B5EF4-FFF2-40B4-BE49-F238E27FC236}">
              <a16:creationId xmlns:a16="http://schemas.microsoft.com/office/drawing/2014/main" id="{DDB3B155-BDB6-4F67-90DE-7810E77F445E}"/>
            </a:ext>
          </a:extLst>
        </xdr:cNvPr>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41927</xdr:rowOff>
    </xdr:from>
    <xdr:ext cx="469744" cy="259045"/>
    <xdr:sp macro="" textlink="">
      <xdr:nvSpPr>
        <xdr:cNvPr id="855" name="n_3mainValue【公民館】&#10;一人当たり面積">
          <a:extLst>
            <a:ext uri="{FF2B5EF4-FFF2-40B4-BE49-F238E27FC236}">
              <a16:creationId xmlns:a16="http://schemas.microsoft.com/office/drawing/2014/main" id="{A8CBB202-8DC2-4993-91F0-12C2E4C0C595}"/>
            </a:ext>
          </a:extLst>
        </xdr:cNvPr>
        <xdr:cNvSpPr txBox="1"/>
      </xdr:nvSpPr>
      <xdr:spPr>
        <a:xfrm>
          <a:off x="19310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114316</xdr:rowOff>
    </xdr:from>
    <xdr:ext cx="469744" cy="259045"/>
    <xdr:sp macro="" textlink="">
      <xdr:nvSpPr>
        <xdr:cNvPr id="856" name="n_4mainValue【公民館】&#10;一人当たり面積">
          <a:extLst>
            <a:ext uri="{FF2B5EF4-FFF2-40B4-BE49-F238E27FC236}">
              <a16:creationId xmlns:a16="http://schemas.microsoft.com/office/drawing/2014/main" id="{6EBCFB75-866D-4151-98F8-12C20484BD74}"/>
            </a:ext>
          </a:extLst>
        </xdr:cNvPr>
        <xdr:cNvSpPr txBox="1"/>
      </xdr:nvSpPr>
      <xdr:spPr>
        <a:xfrm>
          <a:off x="18421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E047651F-D562-4B26-A563-BA27933286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C8ACCF9-28C9-4E57-9C95-7E30299F14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3562EE11-027F-4795-B374-49177DE60B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ほとんどの類型において、有形固定資産減価償却率は類似団体平均を下回っているものの、児童館と公民館（集会所）については、類似団体平均を上回っている。公民館（集会所）については、１５施設あり、木造の耐用年数である３０年を経過している施設が６施設ある。ただし、地区の要望に基づいて適切に日々の修繕を行っているため、使用する上での問題はない。 </a:t>
          </a:r>
        </a:p>
        <a:p>
          <a:r>
            <a:rPr kumimoji="1" lang="ja-JP" altLang="en-US" sz="1300">
              <a:latin typeface="+mn-ea"/>
              <a:ea typeface="+mn-ea"/>
            </a:rPr>
            <a:t>また、村営住宅については、有形固定資産減価償却率が大きく低下している。これは、若者定住と子育て環境整備を図っているためである。維持管理にかかる経費の増加に留意しつつ、引き続き、若者定住、子育て環境の整備に積極的に取り組んで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786D13-E9B8-41F2-A692-4B3E87A85B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3A8208-1AAC-4242-847D-DC0D52C1C6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D9DCFC-81F3-4907-91A2-980FC9C017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1F1C02-2249-4C6A-85B1-C64B0599A9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178B58-C1E6-464A-803C-FD698AD43E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480BBE-4D50-4CF9-8292-F0631FC3A1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88E025-4FCF-4A81-8BEC-EACB1D6D0F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711258-88C6-439E-999E-EC6D0A146D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58027D-F36C-4384-A1D7-4960373372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470D40-ADB8-4BBE-9127-65100A156F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
4,297
57.10
3,877,185
3,677,700
171,246
2,047,955
1,786,150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A4892C-A7BB-441E-A3CA-9EF5E7D788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F5128B-E45C-4311-AADB-6DCF72A3C2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42F5F1-405C-4F28-B26A-9258EF02A3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98D1AA-76C3-4A2E-BD3B-FE1A7F35B2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E97E3B-1C6B-4B06-A648-15001AEC7B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57EA4A-85CE-4DBC-8F40-06C2C9AE3D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CACA04-1281-4917-A12A-A7FF4C6E9A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211902-1BA8-47ED-B82C-B24ED23E4A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7D0A86-C2B1-4536-BF17-00CC27C264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C99F1E-CF1C-4C8F-ACBF-3003A9D8A0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47D9B0-DD53-4379-BFA7-D66689F9E1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509CBF-986B-4C58-BCBC-531D0E9E13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20D2C5-A115-4816-B142-B1C28A5D49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F55700-E35E-48CE-9C91-DC43D527F7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55841D-7FF2-4480-9A57-BCF2E6A880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6EE22C-AD16-4FFB-B056-5436E160A8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807CE3-26E7-408C-A8DE-526DF88477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7CDB36-BD85-46A0-A75B-7684196151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54DE40-0CDB-4F35-A16A-E8883092B9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E4D257-C579-4FEA-A6E7-353AA3CE332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4B995C-A9A0-41D9-A88C-AE65951336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68FBB7-357F-4394-A086-581F479BEC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E4BA32-2B7B-401D-8AD1-CA4DD6FE9D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2325E1-D7C4-47C3-8393-0BB6E858F4F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040CB7-B4FD-4898-AC7F-B017E239FD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9F5D97-D0F9-4444-8A10-D9D28A28A4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4C24B1-2319-48C5-9487-66BFE61D30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D3F440-8BFF-4091-8CE7-E64166FC46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B283B1-D81B-45E0-A4A4-541FCA8E69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205078-01F8-4AC6-B2A7-28C0544F9C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9ED4682-1913-4492-95FF-F00F4C519D8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F78728-5CD1-4A5F-A351-EF58A74EC8F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FF687EB-73F3-4347-BE5A-7FFA3925A14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BD9D7D41-6B86-4D18-A0A1-FAD55FBE9BB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EC9B835-68AA-49BD-B134-DF7BA5426FE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32BD9A3-B6D2-4070-8A98-9B6D0A46447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1D4DE94-2A85-493E-8563-8B1DA282105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6F892A9-960F-4512-B341-8348EC7C8EC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F7FA974-0D23-4411-BEBF-BC919CD9D6E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27E679F-9094-487D-9172-888AB78C251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F199467-5718-4A67-B82B-06E5415D3BA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025C48C-BBF3-484B-8514-F90D70AD547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1E5AAA0A-914B-4630-ADE6-3E59DD98957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a:extLst>
            <a:ext uri="{FF2B5EF4-FFF2-40B4-BE49-F238E27FC236}">
              <a16:creationId xmlns:a16="http://schemas.microsoft.com/office/drawing/2014/main" id="{40DE091B-3D9B-404B-B421-7F064A87CF19}"/>
            </a:ext>
          </a:extLst>
        </xdr:cNvPr>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a:extLst>
            <a:ext uri="{FF2B5EF4-FFF2-40B4-BE49-F238E27FC236}">
              <a16:creationId xmlns:a16="http://schemas.microsoft.com/office/drawing/2014/main" id="{F7A4E089-264D-497B-A626-7410409C22BE}"/>
            </a:ext>
          </a:extLst>
        </xdr:cNvPr>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a:extLst>
            <a:ext uri="{FF2B5EF4-FFF2-40B4-BE49-F238E27FC236}">
              <a16:creationId xmlns:a16="http://schemas.microsoft.com/office/drawing/2014/main" id="{B79E3891-A996-40F0-BCF9-601FAA5D590B}"/>
            </a:ext>
          </a:extLst>
        </xdr:cNvPr>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a:extLst>
            <a:ext uri="{FF2B5EF4-FFF2-40B4-BE49-F238E27FC236}">
              <a16:creationId xmlns:a16="http://schemas.microsoft.com/office/drawing/2014/main" id="{330E2CDD-07D6-4EA0-B8DC-BAAED081DCCE}"/>
            </a:ext>
          </a:extLst>
        </xdr:cNvPr>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a:extLst>
            <a:ext uri="{FF2B5EF4-FFF2-40B4-BE49-F238E27FC236}">
              <a16:creationId xmlns:a16="http://schemas.microsoft.com/office/drawing/2014/main" id="{39FEB8B7-7F6B-4DB1-93E3-56BCD2B75DCA}"/>
            </a:ext>
          </a:extLst>
        </xdr:cNvPr>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0" name="【図書館】&#10;有形固定資産減価償却率平均値テキスト">
          <a:extLst>
            <a:ext uri="{FF2B5EF4-FFF2-40B4-BE49-F238E27FC236}">
              <a16:creationId xmlns:a16="http://schemas.microsoft.com/office/drawing/2014/main" id="{5121C240-8A09-4AFF-9B26-D176733D48E5}"/>
            </a:ext>
          </a:extLst>
        </xdr:cNvPr>
        <xdr:cNvSpPr txBox="1"/>
      </xdr:nvSpPr>
      <xdr:spPr>
        <a:xfrm>
          <a:off x="4673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a:extLst>
            <a:ext uri="{FF2B5EF4-FFF2-40B4-BE49-F238E27FC236}">
              <a16:creationId xmlns:a16="http://schemas.microsoft.com/office/drawing/2014/main" id="{10CB67A8-720C-4930-AEA3-E6FE25FB87DB}"/>
            </a:ext>
          </a:extLst>
        </xdr:cNvPr>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a:extLst>
            <a:ext uri="{FF2B5EF4-FFF2-40B4-BE49-F238E27FC236}">
              <a16:creationId xmlns:a16="http://schemas.microsoft.com/office/drawing/2014/main" id="{A080F492-E179-49BE-AED2-E2FD11D07F13}"/>
            </a:ext>
          </a:extLst>
        </xdr:cNvPr>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3" name="フローチャート: 判断 62">
          <a:extLst>
            <a:ext uri="{FF2B5EF4-FFF2-40B4-BE49-F238E27FC236}">
              <a16:creationId xmlns:a16="http://schemas.microsoft.com/office/drawing/2014/main" id="{ED980EA9-BD69-424E-ADCA-5AE772652995}"/>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137414</xdr:rowOff>
    </xdr:from>
    <xdr:to>
      <xdr:col>10</xdr:col>
      <xdr:colOff>165100</xdr:colOff>
      <xdr:row>38</xdr:row>
      <xdr:rowOff>67564</xdr:rowOff>
    </xdr:to>
    <xdr:sp macro="" textlink="">
      <xdr:nvSpPr>
        <xdr:cNvPr id="64" name="フローチャート: 判断 63">
          <a:extLst>
            <a:ext uri="{FF2B5EF4-FFF2-40B4-BE49-F238E27FC236}">
              <a16:creationId xmlns:a16="http://schemas.microsoft.com/office/drawing/2014/main" id="{6164ADB0-B446-4FFC-8EF2-AD740C7B2148}"/>
            </a:ext>
          </a:extLst>
        </xdr:cNvPr>
        <xdr:cNvSpPr/>
      </xdr:nvSpPr>
      <xdr:spPr>
        <a:xfrm>
          <a:off x="1968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61976</xdr:rowOff>
    </xdr:from>
    <xdr:to>
      <xdr:col>6</xdr:col>
      <xdr:colOff>38100</xdr:colOff>
      <xdr:row>37</xdr:row>
      <xdr:rowOff>163576</xdr:rowOff>
    </xdr:to>
    <xdr:sp macro="" textlink="">
      <xdr:nvSpPr>
        <xdr:cNvPr id="65" name="フローチャート: 判断 64">
          <a:extLst>
            <a:ext uri="{FF2B5EF4-FFF2-40B4-BE49-F238E27FC236}">
              <a16:creationId xmlns:a16="http://schemas.microsoft.com/office/drawing/2014/main" id="{CD9A9A5A-1B15-45C3-8BE1-FE612A0A3D24}"/>
            </a:ext>
          </a:extLst>
        </xdr:cNvPr>
        <xdr:cNvSpPr/>
      </xdr:nvSpPr>
      <xdr:spPr>
        <a:xfrm>
          <a:off x="1079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E86BC1B-97BC-4C2E-91BF-E20BDD1669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F57A21A-17E9-4EFF-9132-38098CA535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E717BF4-C60B-4C76-8F6B-39DBC338B9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C30F8D-B131-444C-9DA7-216C4DEF48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0677E8-DDC7-457C-9DF2-DDA56FCDCF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135128</xdr:rowOff>
    </xdr:from>
    <xdr:to>
      <xdr:col>24</xdr:col>
      <xdr:colOff>114300</xdr:colOff>
      <xdr:row>41</xdr:row>
      <xdr:rowOff>65278</xdr:rowOff>
    </xdr:to>
    <xdr:sp macro="" textlink="">
      <xdr:nvSpPr>
        <xdr:cNvPr id="71" name="楕円 70">
          <a:extLst>
            <a:ext uri="{FF2B5EF4-FFF2-40B4-BE49-F238E27FC236}">
              <a16:creationId xmlns:a16="http://schemas.microsoft.com/office/drawing/2014/main" id="{3326B2FB-01A8-439E-B54E-6834037C6AF3}"/>
            </a:ext>
          </a:extLst>
        </xdr:cNvPr>
        <xdr:cNvSpPr/>
      </xdr:nvSpPr>
      <xdr:spPr>
        <a:xfrm>
          <a:off x="4584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113555</xdr:rowOff>
    </xdr:from>
    <xdr:ext cx="405111" cy="259045"/>
    <xdr:sp macro="" textlink="">
      <xdr:nvSpPr>
        <xdr:cNvPr id="72" name="【図書館】&#10;有形固定資産減価償却率該当値テキスト">
          <a:extLst>
            <a:ext uri="{FF2B5EF4-FFF2-40B4-BE49-F238E27FC236}">
              <a16:creationId xmlns:a16="http://schemas.microsoft.com/office/drawing/2014/main" id="{317C32AB-F4E0-4365-A784-E6D6F731FFA0}"/>
            </a:ext>
          </a:extLst>
        </xdr:cNvPr>
        <xdr:cNvSpPr txBox="1"/>
      </xdr:nvSpPr>
      <xdr:spPr>
        <a:xfrm>
          <a:off x="4673600"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57404</xdr:rowOff>
    </xdr:from>
    <xdr:to>
      <xdr:col>20</xdr:col>
      <xdr:colOff>38100</xdr:colOff>
      <xdr:row>40</xdr:row>
      <xdr:rowOff>159004</xdr:rowOff>
    </xdr:to>
    <xdr:sp macro="" textlink="">
      <xdr:nvSpPr>
        <xdr:cNvPr id="73" name="楕円 72">
          <a:extLst>
            <a:ext uri="{FF2B5EF4-FFF2-40B4-BE49-F238E27FC236}">
              <a16:creationId xmlns:a16="http://schemas.microsoft.com/office/drawing/2014/main" id="{81B6D556-02AE-4188-B8D0-59D2CDDC857E}"/>
            </a:ext>
          </a:extLst>
        </xdr:cNvPr>
        <xdr:cNvSpPr/>
      </xdr:nvSpPr>
      <xdr:spPr>
        <a:xfrm>
          <a:off x="3746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108204</xdr:rowOff>
    </xdr:from>
    <xdr:to>
      <xdr:col>24</xdr:col>
      <xdr:colOff>63500</xdr:colOff>
      <xdr:row>41</xdr:row>
      <xdr:rowOff>14478</xdr:rowOff>
    </xdr:to>
    <xdr:cxnSp macro="">
      <xdr:nvCxnSpPr>
        <xdr:cNvPr id="74" name="直線コネクタ 73">
          <a:extLst>
            <a:ext uri="{FF2B5EF4-FFF2-40B4-BE49-F238E27FC236}">
              <a16:creationId xmlns:a16="http://schemas.microsoft.com/office/drawing/2014/main" id="{685D8F48-272E-4F9D-95F5-8DDDAC4B83EA}"/>
            </a:ext>
          </a:extLst>
        </xdr:cNvPr>
        <xdr:cNvCxnSpPr/>
      </xdr:nvCxnSpPr>
      <xdr:spPr>
        <a:xfrm>
          <a:off x="3797300" y="69662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57404</xdr:rowOff>
    </xdr:from>
    <xdr:to>
      <xdr:col>15</xdr:col>
      <xdr:colOff>101600</xdr:colOff>
      <xdr:row>40</xdr:row>
      <xdr:rowOff>159004</xdr:rowOff>
    </xdr:to>
    <xdr:sp macro="" textlink="">
      <xdr:nvSpPr>
        <xdr:cNvPr id="75" name="楕円 74">
          <a:extLst>
            <a:ext uri="{FF2B5EF4-FFF2-40B4-BE49-F238E27FC236}">
              <a16:creationId xmlns:a16="http://schemas.microsoft.com/office/drawing/2014/main" id="{902840F8-E9FE-48FA-94EC-F0D97E5F6D68}"/>
            </a:ext>
          </a:extLst>
        </xdr:cNvPr>
        <xdr:cNvSpPr/>
      </xdr:nvSpPr>
      <xdr:spPr>
        <a:xfrm>
          <a:off x="2857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108204</xdr:rowOff>
    </xdr:from>
    <xdr:to>
      <xdr:col>19</xdr:col>
      <xdr:colOff>177800</xdr:colOff>
      <xdr:row>40</xdr:row>
      <xdr:rowOff>108204</xdr:rowOff>
    </xdr:to>
    <xdr:cxnSp macro="">
      <xdr:nvCxnSpPr>
        <xdr:cNvPr id="76" name="直線コネクタ 75">
          <a:extLst>
            <a:ext uri="{FF2B5EF4-FFF2-40B4-BE49-F238E27FC236}">
              <a16:creationId xmlns:a16="http://schemas.microsoft.com/office/drawing/2014/main" id="{675B5E2E-7752-408D-8B23-68B3F31890C1}"/>
            </a:ext>
          </a:extLst>
        </xdr:cNvPr>
        <xdr:cNvCxnSpPr/>
      </xdr:nvCxnSpPr>
      <xdr:spPr>
        <a:xfrm>
          <a:off x="2908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125984</xdr:rowOff>
    </xdr:from>
    <xdr:to>
      <xdr:col>10</xdr:col>
      <xdr:colOff>165100</xdr:colOff>
      <xdr:row>40</xdr:row>
      <xdr:rowOff>56134</xdr:rowOff>
    </xdr:to>
    <xdr:sp macro="" textlink="">
      <xdr:nvSpPr>
        <xdr:cNvPr id="77" name="楕円 76">
          <a:extLst>
            <a:ext uri="{FF2B5EF4-FFF2-40B4-BE49-F238E27FC236}">
              <a16:creationId xmlns:a16="http://schemas.microsoft.com/office/drawing/2014/main" id="{A3D73693-32D4-42D0-993B-9A872282EA82}"/>
            </a:ext>
          </a:extLst>
        </xdr:cNvPr>
        <xdr:cNvSpPr/>
      </xdr:nvSpPr>
      <xdr:spPr>
        <a:xfrm>
          <a:off x="1968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5334</xdr:rowOff>
    </xdr:from>
    <xdr:to>
      <xdr:col>15</xdr:col>
      <xdr:colOff>50800</xdr:colOff>
      <xdr:row>40</xdr:row>
      <xdr:rowOff>108204</xdr:rowOff>
    </xdr:to>
    <xdr:cxnSp macro="">
      <xdr:nvCxnSpPr>
        <xdr:cNvPr id="78" name="直線コネクタ 77">
          <a:extLst>
            <a:ext uri="{FF2B5EF4-FFF2-40B4-BE49-F238E27FC236}">
              <a16:creationId xmlns:a16="http://schemas.microsoft.com/office/drawing/2014/main" id="{7EE940D2-690D-4E50-B621-AC3ADE1C67EB}"/>
            </a:ext>
          </a:extLst>
        </xdr:cNvPr>
        <xdr:cNvCxnSpPr/>
      </xdr:nvCxnSpPr>
      <xdr:spPr>
        <a:xfrm>
          <a:off x="2019300" y="686333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112268</xdr:rowOff>
    </xdr:from>
    <xdr:to>
      <xdr:col>6</xdr:col>
      <xdr:colOff>38100</xdr:colOff>
      <xdr:row>39</xdr:row>
      <xdr:rowOff>42418</xdr:rowOff>
    </xdr:to>
    <xdr:sp macro="" textlink="">
      <xdr:nvSpPr>
        <xdr:cNvPr id="79" name="楕円 78">
          <a:extLst>
            <a:ext uri="{FF2B5EF4-FFF2-40B4-BE49-F238E27FC236}">
              <a16:creationId xmlns:a16="http://schemas.microsoft.com/office/drawing/2014/main" id="{48A689E6-7201-45FB-BDED-ED494FD91C7D}"/>
            </a:ext>
          </a:extLst>
        </xdr:cNvPr>
        <xdr:cNvSpPr/>
      </xdr:nvSpPr>
      <xdr:spPr>
        <a:xfrm>
          <a:off x="1079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163068</xdr:rowOff>
    </xdr:from>
    <xdr:to>
      <xdr:col>10</xdr:col>
      <xdr:colOff>114300</xdr:colOff>
      <xdr:row>40</xdr:row>
      <xdr:rowOff>5334</xdr:rowOff>
    </xdr:to>
    <xdr:cxnSp macro="">
      <xdr:nvCxnSpPr>
        <xdr:cNvPr id="80" name="直線コネクタ 79">
          <a:extLst>
            <a:ext uri="{FF2B5EF4-FFF2-40B4-BE49-F238E27FC236}">
              <a16:creationId xmlns:a16="http://schemas.microsoft.com/office/drawing/2014/main" id="{19DDF401-4FBC-4A45-A82A-15D20FB5DE72}"/>
            </a:ext>
          </a:extLst>
        </xdr:cNvPr>
        <xdr:cNvCxnSpPr/>
      </xdr:nvCxnSpPr>
      <xdr:spPr>
        <a:xfrm>
          <a:off x="1130300" y="667816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81" name="n_1aveValue【図書館】&#10;有形固定資産減価償却率">
          <a:extLst>
            <a:ext uri="{FF2B5EF4-FFF2-40B4-BE49-F238E27FC236}">
              <a16:creationId xmlns:a16="http://schemas.microsoft.com/office/drawing/2014/main" id="{1684818F-BAD5-47C2-9246-D523B3BF1003}"/>
            </a:ext>
          </a:extLst>
        </xdr:cNvPr>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図書館】&#10;有形固定資産減価償却率">
          <a:extLst>
            <a:ext uri="{FF2B5EF4-FFF2-40B4-BE49-F238E27FC236}">
              <a16:creationId xmlns:a16="http://schemas.microsoft.com/office/drawing/2014/main" id="{0F3B6E74-61F3-41E8-845E-543B8117821F}"/>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EABCF558-CC09-4A46-ABA8-6B3FE7EFD2C6}"/>
            </a:ext>
          </a:extLst>
        </xdr:cNvPr>
        <xdr:cNvSpPr txBox="1"/>
      </xdr:nvSpPr>
      <xdr:spPr>
        <a:xfrm>
          <a:off x="1816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8653</xdr:rowOff>
    </xdr:from>
    <xdr:ext cx="405111" cy="259045"/>
    <xdr:sp macro="" textlink="">
      <xdr:nvSpPr>
        <xdr:cNvPr id="84" name="n_4aveValue【図書館】&#10;有形固定資産減価償却率">
          <a:extLst>
            <a:ext uri="{FF2B5EF4-FFF2-40B4-BE49-F238E27FC236}">
              <a16:creationId xmlns:a16="http://schemas.microsoft.com/office/drawing/2014/main" id="{FC745E2C-070F-4F7E-B10A-C92E1BCF0E7F}"/>
            </a:ext>
          </a:extLst>
        </xdr:cNvPr>
        <xdr:cNvSpPr txBox="1"/>
      </xdr:nvSpPr>
      <xdr:spPr>
        <a:xfrm>
          <a:off x="9277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150131</xdr:rowOff>
    </xdr:from>
    <xdr:ext cx="405111" cy="259045"/>
    <xdr:sp macro="" textlink="">
      <xdr:nvSpPr>
        <xdr:cNvPr id="85" name="n_1mainValue【図書館】&#10;有形固定資産減価償却率">
          <a:extLst>
            <a:ext uri="{FF2B5EF4-FFF2-40B4-BE49-F238E27FC236}">
              <a16:creationId xmlns:a16="http://schemas.microsoft.com/office/drawing/2014/main" id="{AFB5D556-E7ED-49C7-B0D4-2F6F5E12A4B1}"/>
            </a:ext>
          </a:extLst>
        </xdr:cNvPr>
        <xdr:cNvSpPr txBox="1"/>
      </xdr:nvSpPr>
      <xdr:spPr>
        <a:xfrm>
          <a:off x="35820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150131</xdr:rowOff>
    </xdr:from>
    <xdr:ext cx="405111" cy="259045"/>
    <xdr:sp macro="" textlink="">
      <xdr:nvSpPr>
        <xdr:cNvPr id="86" name="n_2mainValue【図書館】&#10;有形固定資産減価償却率">
          <a:extLst>
            <a:ext uri="{FF2B5EF4-FFF2-40B4-BE49-F238E27FC236}">
              <a16:creationId xmlns:a16="http://schemas.microsoft.com/office/drawing/2014/main" id="{0C5F8444-96BB-4912-8359-5562341B17B8}"/>
            </a:ext>
          </a:extLst>
        </xdr:cNvPr>
        <xdr:cNvSpPr txBox="1"/>
      </xdr:nvSpPr>
      <xdr:spPr>
        <a:xfrm>
          <a:off x="2705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47261</xdr:rowOff>
    </xdr:from>
    <xdr:ext cx="405111" cy="259045"/>
    <xdr:sp macro="" textlink="">
      <xdr:nvSpPr>
        <xdr:cNvPr id="87" name="n_3mainValue【図書館】&#10;有形固定資産減価償却率">
          <a:extLst>
            <a:ext uri="{FF2B5EF4-FFF2-40B4-BE49-F238E27FC236}">
              <a16:creationId xmlns:a16="http://schemas.microsoft.com/office/drawing/2014/main" id="{3DB3A95F-6712-43CC-AA3B-D4D805D6C8C0}"/>
            </a:ext>
          </a:extLst>
        </xdr:cNvPr>
        <xdr:cNvSpPr txBox="1"/>
      </xdr:nvSpPr>
      <xdr:spPr>
        <a:xfrm>
          <a:off x="18167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33545</xdr:rowOff>
    </xdr:from>
    <xdr:ext cx="405111" cy="259045"/>
    <xdr:sp macro="" textlink="">
      <xdr:nvSpPr>
        <xdr:cNvPr id="88" name="n_4mainValue【図書館】&#10;有形固定資産減価償却率">
          <a:extLst>
            <a:ext uri="{FF2B5EF4-FFF2-40B4-BE49-F238E27FC236}">
              <a16:creationId xmlns:a16="http://schemas.microsoft.com/office/drawing/2014/main" id="{DBBF6810-B92B-4C7A-BBF8-538EEAE62B4A}"/>
            </a:ext>
          </a:extLst>
        </xdr:cNvPr>
        <xdr:cNvSpPr txBox="1"/>
      </xdr:nvSpPr>
      <xdr:spPr>
        <a:xfrm>
          <a:off x="927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C1A25B3-6E26-434D-9F0C-4DAA15CF3B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A55CD8E-D5CE-488A-9DC7-D06D384957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0A80BF7-3A79-462E-9300-FF045A74F9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08284A7-E877-4EE2-8E2A-7DCE27508D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3A9BF23-AA9A-4128-97E7-9B692A0D2C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4E8C966-E619-47F0-8A7B-DF08405C37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A84157C-38D6-4CA4-8E28-4020441CAC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90C9291-1044-49C0-B49F-3883AB2C56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5877562-28D0-4F10-AC86-7B45D748675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8729F44-C24D-4789-8B80-8DC7F72967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2B03A77-B2DF-4638-9D36-A7FDE7B2015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2D1F6CF2-EBC0-4B59-993E-F9DFA393333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E3B68A67-B45E-4696-B1F1-0107CD83C91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EC3A087A-34CA-479B-BF66-8ECC89B88A4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218577B7-6695-4B1E-8484-B84D02512C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B3B7F8A6-1B9F-4E31-919E-5EFB7A59054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E2C7A189-BBA3-45B3-96A1-B65B0A1F444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C3C45F14-02E8-40C8-9F1E-4B1A5C72EF1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85E7441-71F8-43C0-A7DE-156039A9FA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1AD6C1A4-3AD1-4ABA-8292-537D0B3BB59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7DAAD9EE-A9A9-48A5-8D37-B22D2CFE44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a:extLst>
            <a:ext uri="{FF2B5EF4-FFF2-40B4-BE49-F238E27FC236}">
              <a16:creationId xmlns:a16="http://schemas.microsoft.com/office/drawing/2014/main" id="{7EFF44E5-F06C-4750-81B8-C94FDBEE52AC}"/>
            </a:ext>
          </a:extLst>
        </xdr:cNvPr>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a:extLst>
            <a:ext uri="{FF2B5EF4-FFF2-40B4-BE49-F238E27FC236}">
              <a16:creationId xmlns:a16="http://schemas.microsoft.com/office/drawing/2014/main" id="{756D050F-A293-4613-B703-49D20C926FAC}"/>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a:extLst>
            <a:ext uri="{FF2B5EF4-FFF2-40B4-BE49-F238E27FC236}">
              <a16:creationId xmlns:a16="http://schemas.microsoft.com/office/drawing/2014/main" id="{1C965D65-9A81-486B-A51C-CE84B63C7195}"/>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a:extLst>
            <a:ext uri="{FF2B5EF4-FFF2-40B4-BE49-F238E27FC236}">
              <a16:creationId xmlns:a16="http://schemas.microsoft.com/office/drawing/2014/main" id="{3F1FBB27-2CD2-418B-A44D-A874FCB53487}"/>
            </a:ext>
          </a:extLst>
        </xdr:cNvPr>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a:extLst>
            <a:ext uri="{FF2B5EF4-FFF2-40B4-BE49-F238E27FC236}">
              <a16:creationId xmlns:a16="http://schemas.microsoft.com/office/drawing/2014/main" id="{51047114-30CD-4282-96A4-582BB235A2C8}"/>
            </a:ext>
          </a:extLst>
        </xdr:cNvPr>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271</xdr:rowOff>
    </xdr:from>
    <xdr:ext cx="469744" cy="259045"/>
    <xdr:sp macro="" textlink="">
      <xdr:nvSpPr>
        <xdr:cNvPr id="115" name="【図書館】&#10;一人当たり面積平均値テキスト">
          <a:extLst>
            <a:ext uri="{FF2B5EF4-FFF2-40B4-BE49-F238E27FC236}">
              <a16:creationId xmlns:a16="http://schemas.microsoft.com/office/drawing/2014/main" id="{68387EA9-BF43-4552-BDF9-0635A04B47B7}"/>
            </a:ext>
          </a:extLst>
        </xdr:cNvPr>
        <xdr:cNvSpPr txBox="1"/>
      </xdr:nvSpPr>
      <xdr:spPr>
        <a:xfrm>
          <a:off x="10515600" y="617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a:extLst>
            <a:ext uri="{FF2B5EF4-FFF2-40B4-BE49-F238E27FC236}">
              <a16:creationId xmlns:a16="http://schemas.microsoft.com/office/drawing/2014/main" id="{012FAD6A-1B2C-4FDC-9E08-0521AFA76989}"/>
            </a:ext>
          </a:extLst>
        </xdr:cNvPr>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20828</xdr:rowOff>
    </xdr:from>
    <xdr:to>
      <xdr:col>50</xdr:col>
      <xdr:colOff>165100</xdr:colOff>
      <xdr:row>36</xdr:row>
      <xdr:rowOff>122428</xdr:rowOff>
    </xdr:to>
    <xdr:sp macro="" textlink="">
      <xdr:nvSpPr>
        <xdr:cNvPr id="117" name="フローチャート: 判断 116">
          <a:extLst>
            <a:ext uri="{FF2B5EF4-FFF2-40B4-BE49-F238E27FC236}">
              <a16:creationId xmlns:a16="http://schemas.microsoft.com/office/drawing/2014/main" id="{11DB00AA-4745-45A6-91F2-5325C7363563}"/>
            </a:ext>
          </a:extLst>
        </xdr:cNvPr>
        <xdr:cNvSpPr/>
      </xdr:nvSpPr>
      <xdr:spPr>
        <a:xfrm>
          <a:off x="9588500" y="619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xdr:rowOff>
    </xdr:from>
    <xdr:to>
      <xdr:col>46</xdr:col>
      <xdr:colOff>38100</xdr:colOff>
      <xdr:row>36</xdr:row>
      <xdr:rowOff>113284</xdr:rowOff>
    </xdr:to>
    <xdr:sp macro="" textlink="">
      <xdr:nvSpPr>
        <xdr:cNvPr id="118" name="フローチャート: 判断 117">
          <a:extLst>
            <a:ext uri="{FF2B5EF4-FFF2-40B4-BE49-F238E27FC236}">
              <a16:creationId xmlns:a16="http://schemas.microsoft.com/office/drawing/2014/main" id="{E6EB74DC-C5EA-434A-8C0E-98C66A63983F}"/>
            </a:ext>
          </a:extLst>
        </xdr:cNvPr>
        <xdr:cNvSpPr/>
      </xdr:nvSpPr>
      <xdr:spPr>
        <a:xfrm>
          <a:off x="8699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12DACC94-AA80-4F89-9A70-26540B58166D}"/>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68834</xdr:rowOff>
    </xdr:from>
    <xdr:to>
      <xdr:col>36</xdr:col>
      <xdr:colOff>165100</xdr:colOff>
      <xdr:row>37</xdr:row>
      <xdr:rowOff>170435</xdr:rowOff>
    </xdr:to>
    <xdr:sp macro="" textlink="">
      <xdr:nvSpPr>
        <xdr:cNvPr id="120" name="フローチャート: 判断 119">
          <a:extLst>
            <a:ext uri="{FF2B5EF4-FFF2-40B4-BE49-F238E27FC236}">
              <a16:creationId xmlns:a16="http://schemas.microsoft.com/office/drawing/2014/main" id="{2B710793-5460-4E11-93D6-3C845A0FABEF}"/>
            </a:ext>
          </a:extLst>
        </xdr:cNvPr>
        <xdr:cNvSpPr/>
      </xdr:nvSpPr>
      <xdr:spPr>
        <a:xfrm>
          <a:off x="692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AACDF64-A552-4F29-ABD6-9E933D07631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6F4A66A-552B-4DDB-A9A9-766EA14E73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AD1BB12-42A8-4C7C-A8F5-4C81F7B1F5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9558FAC-318E-4B63-B226-29EDB91F65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63B4E3-A828-49E3-AD56-2A2DD65A39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96266</xdr:rowOff>
    </xdr:from>
    <xdr:to>
      <xdr:col>55</xdr:col>
      <xdr:colOff>50800</xdr:colOff>
      <xdr:row>38</xdr:row>
      <xdr:rowOff>26415</xdr:rowOff>
    </xdr:to>
    <xdr:sp macro="" textlink="">
      <xdr:nvSpPr>
        <xdr:cNvPr id="126" name="楕円 125">
          <a:extLst>
            <a:ext uri="{FF2B5EF4-FFF2-40B4-BE49-F238E27FC236}">
              <a16:creationId xmlns:a16="http://schemas.microsoft.com/office/drawing/2014/main" id="{12889BE2-0836-47E8-9680-DC467C3CA10F}"/>
            </a:ext>
          </a:extLst>
        </xdr:cNvPr>
        <xdr:cNvSpPr/>
      </xdr:nvSpPr>
      <xdr:spPr>
        <a:xfrm>
          <a:off x="10426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74693</xdr:rowOff>
    </xdr:from>
    <xdr:ext cx="469744" cy="259045"/>
    <xdr:sp macro="" textlink="">
      <xdr:nvSpPr>
        <xdr:cNvPr id="127" name="【図書館】&#10;一人当たり面積該当値テキスト">
          <a:extLst>
            <a:ext uri="{FF2B5EF4-FFF2-40B4-BE49-F238E27FC236}">
              <a16:creationId xmlns:a16="http://schemas.microsoft.com/office/drawing/2014/main" id="{31762B74-3E50-434C-BF8F-47C6B3475534}"/>
            </a:ext>
          </a:extLst>
        </xdr:cNvPr>
        <xdr:cNvSpPr txBox="1"/>
      </xdr:nvSpPr>
      <xdr:spPr>
        <a:xfrm>
          <a:off x="10515600" y="64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100838</xdr:rowOff>
    </xdr:from>
    <xdr:to>
      <xdr:col>50</xdr:col>
      <xdr:colOff>165100</xdr:colOff>
      <xdr:row>38</xdr:row>
      <xdr:rowOff>30988</xdr:rowOff>
    </xdr:to>
    <xdr:sp macro="" textlink="">
      <xdr:nvSpPr>
        <xdr:cNvPr id="128" name="楕円 127">
          <a:extLst>
            <a:ext uri="{FF2B5EF4-FFF2-40B4-BE49-F238E27FC236}">
              <a16:creationId xmlns:a16="http://schemas.microsoft.com/office/drawing/2014/main" id="{D0840A5D-D2BD-4FC8-B019-F5D106E818B0}"/>
            </a:ext>
          </a:extLst>
        </xdr:cNvPr>
        <xdr:cNvSpPr/>
      </xdr:nvSpPr>
      <xdr:spPr>
        <a:xfrm>
          <a:off x="9588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147066</xdr:rowOff>
    </xdr:from>
    <xdr:to>
      <xdr:col>55</xdr:col>
      <xdr:colOff>0</xdr:colOff>
      <xdr:row>37</xdr:row>
      <xdr:rowOff>151638</xdr:rowOff>
    </xdr:to>
    <xdr:cxnSp macro="">
      <xdr:nvCxnSpPr>
        <xdr:cNvPr id="129" name="直線コネクタ 128">
          <a:extLst>
            <a:ext uri="{FF2B5EF4-FFF2-40B4-BE49-F238E27FC236}">
              <a16:creationId xmlns:a16="http://schemas.microsoft.com/office/drawing/2014/main" id="{C1158CCA-0BF8-456E-ACC5-58513A6464A0}"/>
            </a:ext>
          </a:extLst>
        </xdr:cNvPr>
        <xdr:cNvCxnSpPr/>
      </xdr:nvCxnSpPr>
      <xdr:spPr>
        <a:xfrm flipV="1">
          <a:off x="9639300" y="64907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0" name="楕円 129">
          <a:extLst>
            <a:ext uri="{FF2B5EF4-FFF2-40B4-BE49-F238E27FC236}">
              <a16:creationId xmlns:a16="http://schemas.microsoft.com/office/drawing/2014/main" id="{329357F4-503C-4334-A62F-1015FA2F4402}"/>
            </a:ext>
          </a:extLst>
        </xdr:cNvPr>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151638</xdr:rowOff>
    </xdr:from>
    <xdr:to>
      <xdr:col>50</xdr:col>
      <xdr:colOff>114300</xdr:colOff>
      <xdr:row>37</xdr:row>
      <xdr:rowOff>156210</xdr:rowOff>
    </xdr:to>
    <xdr:cxnSp macro="">
      <xdr:nvCxnSpPr>
        <xdr:cNvPr id="131" name="直線コネクタ 130">
          <a:extLst>
            <a:ext uri="{FF2B5EF4-FFF2-40B4-BE49-F238E27FC236}">
              <a16:creationId xmlns:a16="http://schemas.microsoft.com/office/drawing/2014/main" id="{4E3C8F5C-3B4B-4E52-84BF-422B117B4271}"/>
            </a:ext>
          </a:extLst>
        </xdr:cNvPr>
        <xdr:cNvCxnSpPr/>
      </xdr:nvCxnSpPr>
      <xdr:spPr>
        <a:xfrm flipV="1">
          <a:off x="8750300" y="6495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114554</xdr:rowOff>
    </xdr:from>
    <xdr:to>
      <xdr:col>41</xdr:col>
      <xdr:colOff>101600</xdr:colOff>
      <xdr:row>38</xdr:row>
      <xdr:rowOff>44704</xdr:rowOff>
    </xdr:to>
    <xdr:sp macro="" textlink="">
      <xdr:nvSpPr>
        <xdr:cNvPr id="132" name="楕円 131">
          <a:extLst>
            <a:ext uri="{FF2B5EF4-FFF2-40B4-BE49-F238E27FC236}">
              <a16:creationId xmlns:a16="http://schemas.microsoft.com/office/drawing/2014/main" id="{D2846C03-5B3B-4876-8D80-B63658353BE3}"/>
            </a:ext>
          </a:extLst>
        </xdr:cNvPr>
        <xdr:cNvSpPr/>
      </xdr:nvSpPr>
      <xdr:spPr>
        <a:xfrm>
          <a:off x="7810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37</xdr:row>
      <xdr:rowOff>165354</xdr:rowOff>
    </xdr:to>
    <xdr:cxnSp macro="">
      <xdr:nvCxnSpPr>
        <xdr:cNvPr id="133" name="直線コネクタ 132">
          <a:extLst>
            <a:ext uri="{FF2B5EF4-FFF2-40B4-BE49-F238E27FC236}">
              <a16:creationId xmlns:a16="http://schemas.microsoft.com/office/drawing/2014/main" id="{571F6506-9946-444B-9696-9991E84FE655}"/>
            </a:ext>
          </a:extLst>
        </xdr:cNvPr>
        <xdr:cNvCxnSpPr/>
      </xdr:nvCxnSpPr>
      <xdr:spPr>
        <a:xfrm flipV="1">
          <a:off x="7861300" y="6499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123698</xdr:rowOff>
    </xdr:from>
    <xdr:to>
      <xdr:col>36</xdr:col>
      <xdr:colOff>165100</xdr:colOff>
      <xdr:row>38</xdr:row>
      <xdr:rowOff>53848</xdr:rowOff>
    </xdr:to>
    <xdr:sp macro="" textlink="">
      <xdr:nvSpPr>
        <xdr:cNvPr id="134" name="楕円 133">
          <a:extLst>
            <a:ext uri="{FF2B5EF4-FFF2-40B4-BE49-F238E27FC236}">
              <a16:creationId xmlns:a16="http://schemas.microsoft.com/office/drawing/2014/main" id="{37CFF0E5-9783-407E-8A80-87EFE5864F28}"/>
            </a:ext>
          </a:extLst>
        </xdr:cNvPr>
        <xdr:cNvSpPr/>
      </xdr:nvSpPr>
      <xdr:spPr>
        <a:xfrm>
          <a:off x="6921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165354</xdr:rowOff>
    </xdr:from>
    <xdr:to>
      <xdr:col>41</xdr:col>
      <xdr:colOff>50800</xdr:colOff>
      <xdr:row>38</xdr:row>
      <xdr:rowOff>3048</xdr:rowOff>
    </xdr:to>
    <xdr:cxnSp macro="">
      <xdr:nvCxnSpPr>
        <xdr:cNvPr id="135" name="直線コネクタ 134">
          <a:extLst>
            <a:ext uri="{FF2B5EF4-FFF2-40B4-BE49-F238E27FC236}">
              <a16:creationId xmlns:a16="http://schemas.microsoft.com/office/drawing/2014/main" id="{7CD4AFB1-71ED-48F2-8E4D-8F6EF9C68982}"/>
            </a:ext>
          </a:extLst>
        </xdr:cNvPr>
        <xdr:cNvCxnSpPr/>
      </xdr:nvCxnSpPr>
      <xdr:spPr>
        <a:xfrm flipV="1">
          <a:off x="6972300" y="6509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138955</xdr:rowOff>
    </xdr:from>
    <xdr:ext cx="469744" cy="259045"/>
    <xdr:sp macro="" textlink="">
      <xdr:nvSpPr>
        <xdr:cNvPr id="136" name="n_1aveValue【図書館】&#10;一人当たり面積">
          <a:extLst>
            <a:ext uri="{FF2B5EF4-FFF2-40B4-BE49-F238E27FC236}">
              <a16:creationId xmlns:a16="http://schemas.microsoft.com/office/drawing/2014/main" id="{274FBA14-9756-4106-A94F-DBFF35438CFD}"/>
            </a:ext>
          </a:extLst>
        </xdr:cNvPr>
        <xdr:cNvSpPr txBox="1"/>
      </xdr:nvSpPr>
      <xdr:spPr>
        <a:xfrm>
          <a:off x="93917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129811</xdr:rowOff>
    </xdr:from>
    <xdr:ext cx="469744" cy="259045"/>
    <xdr:sp macro="" textlink="">
      <xdr:nvSpPr>
        <xdr:cNvPr id="137" name="n_2aveValue【図書館】&#10;一人当たり面積">
          <a:extLst>
            <a:ext uri="{FF2B5EF4-FFF2-40B4-BE49-F238E27FC236}">
              <a16:creationId xmlns:a16="http://schemas.microsoft.com/office/drawing/2014/main" id="{B46CF768-9381-41DC-B24B-3A496143FF4D}"/>
            </a:ext>
          </a:extLst>
        </xdr:cNvPr>
        <xdr:cNvSpPr txBox="1"/>
      </xdr:nvSpPr>
      <xdr:spPr>
        <a:xfrm>
          <a:off x="8515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8" name="n_3aveValue【図書館】&#10;一人当たり面積">
          <a:extLst>
            <a:ext uri="{FF2B5EF4-FFF2-40B4-BE49-F238E27FC236}">
              <a16:creationId xmlns:a16="http://schemas.microsoft.com/office/drawing/2014/main" id="{ADFAB616-49EE-4086-81A0-A01456FFFAB3}"/>
            </a:ext>
          </a:extLst>
        </xdr:cNvPr>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15511</xdr:rowOff>
    </xdr:from>
    <xdr:ext cx="469744" cy="259045"/>
    <xdr:sp macro="" textlink="">
      <xdr:nvSpPr>
        <xdr:cNvPr id="139" name="n_4aveValue【図書館】&#10;一人当たり面積">
          <a:extLst>
            <a:ext uri="{FF2B5EF4-FFF2-40B4-BE49-F238E27FC236}">
              <a16:creationId xmlns:a16="http://schemas.microsoft.com/office/drawing/2014/main" id="{DE375B76-AE0E-445E-A44D-7081993D2E18}"/>
            </a:ext>
          </a:extLst>
        </xdr:cNvPr>
        <xdr:cNvSpPr txBox="1"/>
      </xdr:nvSpPr>
      <xdr:spPr>
        <a:xfrm>
          <a:off x="6737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22115</xdr:rowOff>
    </xdr:from>
    <xdr:ext cx="469744" cy="259045"/>
    <xdr:sp macro="" textlink="">
      <xdr:nvSpPr>
        <xdr:cNvPr id="140" name="n_1mainValue【図書館】&#10;一人当たり面積">
          <a:extLst>
            <a:ext uri="{FF2B5EF4-FFF2-40B4-BE49-F238E27FC236}">
              <a16:creationId xmlns:a16="http://schemas.microsoft.com/office/drawing/2014/main" id="{3D4E9740-1505-4DE1-BEDE-BDFA853B4441}"/>
            </a:ext>
          </a:extLst>
        </xdr:cNvPr>
        <xdr:cNvSpPr txBox="1"/>
      </xdr:nvSpPr>
      <xdr:spPr>
        <a:xfrm>
          <a:off x="9391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1" name="n_2mainValue【図書館】&#10;一人当たり面積">
          <a:extLst>
            <a:ext uri="{FF2B5EF4-FFF2-40B4-BE49-F238E27FC236}">
              <a16:creationId xmlns:a16="http://schemas.microsoft.com/office/drawing/2014/main" id="{466BFA3A-06C3-4CE3-A627-8209D109BA4B}"/>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35831</xdr:rowOff>
    </xdr:from>
    <xdr:ext cx="469744" cy="259045"/>
    <xdr:sp macro="" textlink="">
      <xdr:nvSpPr>
        <xdr:cNvPr id="142" name="n_3mainValue【図書館】&#10;一人当たり面積">
          <a:extLst>
            <a:ext uri="{FF2B5EF4-FFF2-40B4-BE49-F238E27FC236}">
              <a16:creationId xmlns:a16="http://schemas.microsoft.com/office/drawing/2014/main" id="{829567D5-BCE4-46A0-8714-54D89539E0A9}"/>
            </a:ext>
          </a:extLst>
        </xdr:cNvPr>
        <xdr:cNvSpPr txBox="1"/>
      </xdr:nvSpPr>
      <xdr:spPr>
        <a:xfrm>
          <a:off x="7626427" y="655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44975</xdr:rowOff>
    </xdr:from>
    <xdr:ext cx="469744" cy="259045"/>
    <xdr:sp macro="" textlink="">
      <xdr:nvSpPr>
        <xdr:cNvPr id="143" name="n_4mainValue【図書館】&#10;一人当たり面積">
          <a:extLst>
            <a:ext uri="{FF2B5EF4-FFF2-40B4-BE49-F238E27FC236}">
              <a16:creationId xmlns:a16="http://schemas.microsoft.com/office/drawing/2014/main" id="{4CC8E4E7-AF14-488C-9858-1817A660252B}"/>
            </a:ext>
          </a:extLst>
        </xdr:cNvPr>
        <xdr:cNvSpPr txBox="1"/>
      </xdr:nvSpPr>
      <xdr:spPr>
        <a:xfrm>
          <a:off x="67374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A90CA17C-92E4-4DAE-AD6B-761BC0E28B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593F8600-E66D-47FF-94B8-213A78CCB6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D2C72EE6-BEE7-40B6-A1B8-D53BA19A7D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DC9D9A3F-631B-4366-9C5A-B3DF9BB1D4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C1EF116F-6EB6-4FC7-96C7-65A46727F1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22EFBBA3-ACE1-4DF5-90F4-D77B51528C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83804713-504A-4DF0-9036-8BA3F5A2BB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6A537E0A-718A-4996-AFB3-E9DC671BA5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52100969-4015-4C6E-8B86-36382C4855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22C8EEC3-5D54-4712-BF26-98F6B53B34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E0578AA8-D53E-470D-897E-00EC73CADA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B360A167-7E90-4CCD-94F9-8746F8F7A5C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FCF7E0DD-3610-4FC3-A187-B4E42026F20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04FF0AB8-D0FE-49D8-9854-FB116E2153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B3C2BA98-36C0-4AF7-AA72-3FD65FEDA08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939B5DAE-91E0-439B-8E9C-F33A7B9F269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9DA36BC1-522E-4D6D-BB03-CCE5974DC1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E9906991-71CD-42FB-8C8B-F55CF48CB1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9A5FE323-834A-40B1-89EA-0A8D30C07A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B8258E01-E0F9-4B58-9844-8CAD805CC4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C87B5565-86CA-4C13-ABF9-10767F921E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3044744D-3E56-4E59-AEB1-DB060BDE853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3C2D4559-2963-4817-B781-6B1234640CB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545BBCF-04E4-4C2A-93B4-A2E74B8D36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DF2949F6-4CCF-4C32-962D-03F7AE3EDC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6EAC2812-3556-4EBF-B50D-BF2A265FEA19}"/>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DD014353-C172-4005-96CB-BAB12BF33AA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26F340A1-7BA9-46B2-B36A-844C812D9B9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7AA6D5A0-52FA-49DF-88AD-11EC305574E2}"/>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a:extLst>
            <a:ext uri="{FF2B5EF4-FFF2-40B4-BE49-F238E27FC236}">
              <a16:creationId xmlns:a16="http://schemas.microsoft.com/office/drawing/2014/main" id="{CF1B28EA-3B7D-4D72-A111-EB099908763B}"/>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11DEC11-B3D1-45E0-9115-157ECC780CB1}"/>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a:extLst>
            <a:ext uri="{FF2B5EF4-FFF2-40B4-BE49-F238E27FC236}">
              <a16:creationId xmlns:a16="http://schemas.microsoft.com/office/drawing/2014/main" id="{9D7F0113-50AC-4E72-94E6-546E4D7AB2C0}"/>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176" name="フローチャート: 判断 175">
          <a:extLst>
            <a:ext uri="{FF2B5EF4-FFF2-40B4-BE49-F238E27FC236}">
              <a16:creationId xmlns:a16="http://schemas.microsoft.com/office/drawing/2014/main" id="{D3FE83AE-2549-44B3-A998-F6EF643AEF4A}"/>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7" name="フローチャート: 判断 176">
          <a:extLst>
            <a:ext uri="{FF2B5EF4-FFF2-40B4-BE49-F238E27FC236}">
              <a16:creationId xmlns:a16="http://schemas.microsoft.com/office/drawing/2014/main" id="{72856D92-4722-4CA3-B9DC-012E0B7A6526}"/>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78" name="フローチャート: 判断 177">
          <a:extLst>
            <a:ext uri="{FF2B5EF4-FFF2-40B4-BE49-F238E27FC236}">
              <a16:creationId xmlns:a16="http://schemas.microsoft.com/office/drawing/2014/main" id="{6B711657-69C4-4AB1-9408-9A65316EBA1D}"/>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179" name="フローチャート: 判断 178">
          <a:extLst>
            <a:ext uri="{FF2B5EF4-FFF2-40B4-BE49-F238E27FC236}">
              <a16:creationId xmlns:a16="http://schemas.microsoft.com/office/drawing/2014/main" id="{62B12C15-AFF8-4180-8D5D-C3D350ACB34C}"/>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33601E4-0178-4F0D-B3F1-CE5B4C4E68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57594ED-B1F7-4285-88FF-2459AE1B2B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7D310B1-B7D0-40E0-8FD0-6E53BD0350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F6C25D9-F629-4A84-8C6E-97245F5FE0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3E210C5-D681-46D3-9E69-958AC3FE40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125549</xdr:rowOff>
    </xdr:from>
    <xdr:to>
      <xdr:col>24</xdr:col>
      <xdr:colOff>114300</xdr:colOff>
      <xdr:row>64</xdr:row>
      <xdr:rowOff>55699</xdr:rowOff>
    </xdr:to>
    <xdr:sp macro="" textlink="">
      <xdr:nvSpPr>
        <xdr:cNvPr id="185" name="楕円 184">
          <a:extLst>
            <a:ext uri="{FF2B5EF4-FFF2-40B4-BE49-F238E27FC236}">
              <a16:creationId xmlns:a16="http://schemas.microsoft.com/office/drawing/2014/main" id="{E3CACD00-03A8-4F6A-BB7A-B16E00059CE2}"/>
            </a:ext>
          </a:extLst>
        </xdr:cNvPr>
        <xdr:cNvSpPr/>
      </xdr:nvSpPr>
      <xdr:spPr>
        <a:xfrm>
          <a:off x="45847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40476</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7E86318F-B8AB-405A-9A19-418107B8A4BA}"/>
            </a:ext>
          </a:extLst>
        </xdr:cNvPr>
        <xdr:cNvSpPr txBox="1"/>
      </xdr:nvSpPr>
      <xdr:spPr>
        <a:xfrm>
          <a:off x="4673600" y="1084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91259</xdr:rowOff>
    </xdr:from>
    <xdr:to>
      <xdr:col>20</xdr:col>
      <xdr:colOff>38100</xdr:colOff>
      <xdr:row>64</xdr:row>
      <xdr:rowOff>21409</xdr:rowOff>
    </xdr:to>
    <xdr:sp macro="" textlink="">
      <xdr:nvSpPr>
        <xdr:cNvPr id="187" name="楕円 186">
          <a:extLst>
            <a:ext uri="{FF2B5EF4-FFF2-40B4-BE49-F238E27FC236}">
              <a16:creationId xmlns:a16="http://schemas.microsoft.com/office/drawing/2014/main" id="{EC5E4B23-CE07-46BD-9973-FA8B911C50E2}"/>
            </a:ext>
          </a:extLst>
        </xdr:cNvPr>
        <xdr:cNvSpPr/>
      </xdr:nvSpPr>
      <xdr:spPr>
        <a:xfrm>
          <a:off x="3746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64</xdr:row>
      <xdr:rowOff>4899</xdr:rowOff>
    </xdr:to>
    <xdr:cxnSp macro="">
      <xdr:nvCxnSpPr>
        <xdr:cNvPr id="188" name="直線コネクタ 187">
          <a:extLst>
            <a:ext uri="{FF2B5EF4-FFF2-40B4-BE49-F238E27FC236}">
              <a16:creationId xmlns:a16="http://schemas.microsoft.com/office/drawing/2014/main" id="{29C813D6-2CF4-4BAE-A30C-8C7B99BAD4F7}"/>
            </a:ext>
          </a:extLst>
        </xdr:cNvPr>
        <xdr:cNvCxnSpPr/>
      </xdr:nvCxnSpPr>
      <xdr:spPr>
        <a:xfrm>
          <a:off x="3797300" y="109434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89" name="楕円 188">
          <a:extLst>
            <a:ext uri="{FF2B5EF4-FFF2-40B4-BE49-F238E27FC236}">
              <a16:creationId xmlns:a16="http://schemas.microsoft.com/office/drawing/2014/main" id="{22FB953B-A6E9-45E1-A454-B67A63DFB8C4}"/>
            </a:ext>
          </a:extLst>
        </xdr:cNvPr>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106135</xdr:rowOff>
    </xdr:from>
    <xdr:to>
      <xdr:col>19</xdr:col>
      <xdr:colOff>177800</xdr:colOff>
      <xdr:row>63</xdr:row>
      <xdr:rowOff>142059</xdr:rowOff>
    </xdr:to>
    <xdr:cxnSp macro="">
      <xdr:nvCxnSpPr>
        <xdr:cNvPr id="190" name="直線コネクタ 189">
          <a:extLst>
            <a:ext uri="{FF2B5EF4-FFF2-40B4-BE49-F238E27FC236}">
              <a16:creationId xmlns:a16="http://schemas.microsoft.com/office/drawing/2014/main" id="{67CA63D9-76CC-4918-86CD-36879B199B78}"/>
            </a:ext>
          </a:extLst>
        </xdr:cNvPr>
        <xdr:cNvCxnSpPr/>
      </xdr:nvCxnSpPr>
      <xdr:spPr>
        <a:xfrm>
          <a:off x="2908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19413</xdr:rowOff>
    </xdr:from>
    <xdr:to>
      <xdr:col>10</xdr:col>
      <xdr:colOff>165100</xdr:colOff>
      <xdr:row>63</xdr:row>
      <xdr:rowOff>121013</xdr:rowOff>
    </xdr:to>
    <xdr:sp macro="" textlink="">
      <xdr:nvSpPr>
        <xdr:cNvPr id="191" name="楕円 190">
          <a:extLst>
            <a:ext uri="{FF2B5EF4-FFF2-40B4-BE49-F238E27FC236}">
              <a16:creationId xmlns:a16="http://schemas.microsoft.com/office/drawing/2014/main" id="{0DD719CF-0526-4B93-ABFA-D606AD7FB24E}"/>
            </a:ext>
          </a:extLst>
        </xdr:cNvPr>
        <xdr:cNvSpPr/>
      </xdr:nvSpPr>
      <xdr:spPr>
        <a:xfrm>
          <a:off x="196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70213</xdr:rowOff>
    </xdr:from>
    <xdr:to>
      <xdr:col>15</xdr:col>
      <xdr:colOff>50800</xdr:colOff>
      <xdr:row>63</xdr:row>
      <xdr:rowOff>106135</xdr:rowOff>
    </xdr:to>
    <xdr:cxnSp macro="">
      <xdr:nvCxnSpPr>
        <xdr:cNvPr id="192" name="直線コネクタ 191">
          <a:extLst>
            <a:ext uri="{FF2B5EF4-FFF2-40B4-BE49-F238E27FC236}">
              <a16:creationId xmlns:a16="http://schemas.microsoft.com/office/drawing/2014/main" id="{8775818A-4D19-4FB8-8161-107A471A832E}"/>
            </a:ext>
          </a:extLst>
        </xdr:cNvPr>
        <xdr:cNvCxnSpPr/>
      </xdr:nvCxnSpPr>
      <xdr:spPr>
        <a:xfrm>
          <a:off x="2019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193" name="楕円 192">
          <a:extLst>
            <a:ext uri="{FF2B5EF4-FFF2-40B4-BE49-F238E27FC236}">
              <a16:creationId xmlns:a16="http://schemas.microsoft.com/office/drawing/2014/main" id="{ED269D92-3459-424A-8C59-E90DD990BA18}"/>
            </a:ext>
          </a:extLst>
        </xdr:cNvPr>
        <xdr:cNvSpPr/>
      </xdr:nvSpPr>
      <xdr:spPr>
        <a:xfrm>
          <a:off x="107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70213</xdr:rowOff>
    </xdr:to>
    <xdr:cxnSp macro="">
      <xdr:nvCxnSpPr>
        <xdr:cNvPr id="194" name="直線コネクタ 193">
          <a:extLst>
            <a:ext uri="{FF2B5EF4-FFF2-40B4-BE49-F238E27FC236}">
              <a16:creationId xmlns:a16="http://schemas.microsoft.com/office/drawing/2014/main" id="{AB9F0E4B-2550-49A8-9E0C-9129707EF21B}"/>
            </a:ext>
          </a:extLst>
        </xdr:cNvPr>
        <xdr:cNvCxnSpPr/>
      </xdr:nvCxnSpPr>
      <xdr:spPr>
        <a:xfrm>
          <a:off x="1130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95" name="n_1aveValue【体育館・プール】&#10;有形固定資産減価償却率">
          <a:extLst>
            <a:ext uri="{FF2B5EF4-FFF2-40B4-BE49-F238E27FC236}">
              <a16:creationId xmlns:a16="http://schemas.microsoft.com/office/drawing/2014/main" id="{C528E20E-8DC2-4E6A-B1C1-8BDD543807DD}"/>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96" name="n_2aveValue【体育館・プール】&#10;有形固定資産減価償却率">
          <a:extLst>
            <a:ext uri="{FF2B5EF4-FFF2-40B4-BE49-F238E27FC236}">
              <a16:creationId xmlns:a16="http://schemas.microsoft.com/office/drawing/2014/main" id="{FCEFD268-D40C-4488-A7A5-0C397F9B7C51}"/>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97" name="n_3aveValue【体育館・プール】&#10;有形固定資産減価償却率">
          <a:extLst>
            <a:ext uri="{FF2B5EF4-FFF2-40B4-BE49-F238E27FC236}">
              <a16:creationId xmlns:a16="http://schemas.microsoft.com/office/drawing/2014/main" id="{99295D13-B895-431A-BBA7-F82C78B954CE}"/>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98" name="n_4aveValue【体育館・プール】&#10;有形固定資産減価償却率">
          <a:extLst>
            <a:ext uri="{FF2B5EF4-FFF2-40B4-BE49-F238E27FC236}">
              <a16:creationId xmlns:a16="http://schemas.microsoft.com/office/drawing/2014/main" id="{70EE63E2-752C-4F5C-BE3C-581353B801CD}"/>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12536</xdr:rowOff>
    </xdr:from>
    <xdr:ext cx="405111" cy="259045"/>
    <xdr:sp macro="" textlink="">
      <xdr:nvSpPr>
        <xdr:cNvPr id="199" name="n_1mainValue【体育館・プール】&#10;有形固定資産減価償却率">
          <a:extLst>
            <a:ext uri="{FF2B5EF4-FFF2-40B4-BE49-F238E27FC236}">
              <a16:creationId xmlns:a16="http://schemas.microsoft.com/office/drawing/2014/main" id="{D91A64F6-7D1F-4E78-8005-8E465614A32A}"/>
            </a:ext>
          </a:extLst>
        </xdr:cNvPr>
        <xdr:cNvSpPr txBox="1"/>
      </xdr:nvSpPr>
      <xdr:spPr>
        <a:xfrm>
          <a:off x="35820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200" name="n_2mainValue【体育館・プール】&#10;有形固定資産減価償却率">
          <a:extLst>
            <a:ext uri="{FF2B5EF4-FFF2-40B4-BE49-F238E27FC236}">
              <a16:creationId xmlns:a16="http://schemas.microsoft.com/office/drawing/2014/main" id="{15FC134A-734A-4BDF-B262-2AA985ECD3BF}"/>
            </a:ext>
          </a:extLst>
        </xdr:cNvPr>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112140</xdr:rowOff>
    </xdr:from>
    <xdr:ext cx="405111" cy="259045"/>
    <xdr:sp macro="" textlink="">
      <xdr:nvSpPr>
        <xdr:cNvPr id="201" name="n_3mainValue【体育館・プール】&#10;有形固定資産減価償却率">
          <a:extLst>
            <a:ext uri="{FF2B5EF4-FFF2-40B4-BE49-F238E27FC236}">
              <a16:creationId xmlns:a16="http://schemas.microsoft.com/office/drawing/2014/main" id="{19743EAB-BACE-4620-B79C-C3E387FE5790}"/>
            </a:ext>
          </a:extLst>
        </xdr:cNvPr>
        <xdr:cNvSpPr txBox="1"/>
      </xdr:nvSpPr>
      <xdr:spPr>
        <a:xfrm>
          <a:off x="1816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02" name="n_4mainValue【体育館・プール】&#10;有形固定資産減価償却率">
          <a:extLst>
            <a:ext uri="{FF2B5EF4-FFF2-40B4-BE49-F238E27FC236}">
              <a16:creationId xmlns:a16="http://schemas.microsoft.com/office/drawing/2014/main" id="{BC7B783D-CF96-4D51-BB85-03A37198CC32}"/>
            </a:ext>
          </a:extLst>
        </xdr:cNvPr>
        <xdr:cNvSpPr txBox="1"/>
      </xdr:nvSpPr>
      <xdr:spPr>
        <a:xfrm>
          <a:off x="927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B17906E-49F6-4844-97A8-89198B0C05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B311F90-7007-452E-AD56-21A867AA30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A2D5785C-15EA-4F54-A37B-9C2C19EC1B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4DA93F2-CE6E-4DCB-8A20-2555905D72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722CC5F0-F2E0-4AF7-8A80-DB8296096B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FE120AC4-53D0-4720-ABA2-F61ECCF588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E74CE1FE-47B5-432C-B118-9BAD5BCF4F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C5A814B-2D23-4B8B-97DB-08109626B8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CF351E3-8980-414E-9EB9-C294906FD8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AF6EFB53-FA29-4501-9B8C-0150795BCD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603CD6AA-9058-4A11-A56E-74BB4972ECE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C0706F1D-6610-4629-A6EB-BC17AE601E5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E4AFD106-7EEA-44EC-9C17-46CB41DB828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9047AE33-2F7E-4213-89F4-51675BB978C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2F905669-FCB6-46A9-BDF1-D119EEAC31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BB0FBB74-53A0-46FD-931B-3D7644FAAFE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2ED2BC01-C745-431E-85B8-0E057AD893B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CD862CB7-38EC-4942-BF76-148FFD1122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E9B63D07-4B9B-4AC8-AE7E-E6DE6144C5F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7E04F8CA-15BB-497F-A5B7-43A8CF9994E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B2F8EDD-3204-4338-BE20-4973C9DD160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72E7DA7E-7C46-431E-BBD2-3867A5E61C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B6D7D536-8B4C-4A99-BB82-B6529F14C5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a:extLst>
            <a:ext uri="{FF2B5EF4-FFF2-40B4-BE49-F238E27FC236}">
              <a16:creationId xmlns:a16="http://schemas.microsoft.com/office/drawing/2014/main" id="{8C4B1D5C-157E-48C4-B0D5-F9226CC96564}"/>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a:extLst>
            <a:ext uri="{FF2B5EF4-FFF2-40B4-BE49-F238E27FC236}">
              <a16:creationId xmlns:a16="http://schemas.microsoft.com/office/drawing/2014/main" id="{397151C4-A5A2-437F-A255-13609AA3798B}"/>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a:extLst>
            <a:ext uri="{FF2B5EF4-FFF2-40B4-BE49-F238E27FC236}">
              <a16:creationId xmlns:a16="http://schemas.microsoft.com/office/drawing/2014/main" id="{4FF78ACF-5A71-4590-979B-11D329863F55}"/>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a:extLst>
            <a:ext uri="{FF2B5EF4-FFF2-40B4-BE49-F238E27FC236}">
              <a16:creationId xmlns:a16="http://schemas.microsoft.com/office/drawing/2014/main" id="{C39489B7-9FBE-4FEA-ABC5-A5B2C6EFA180}"/>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a:extLst>
            <a:ext uri="{FF2B5EF4-FFF2-40B4-BE49-F238E27FC236}">
              <a16:creationId xmlns:a16="http://schemas.microsoft.com/office/drawing/2014/main" id="{8A1A4C4B-1BFB-45B7-92A6-7589DC60779B}"/>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231" name="【体育館・プール】&#10;一人当たり面積平均値テキスト">
          <a:extLst>
            <a:ext uri="{FF2B5EF4-FFF2-40B4-BE49-F238E27FC236}">
              <a16:creationId xmlns:a16="http://schemas.microsoft.com/office/drawing/2014/main" id="{DCE0F575-F5A4-4178-9BEC-1BE7FD3177A4}"/>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a:extLst>
            <a:ext uri="{FF2B5EF4-FFF2-40B4-BE49-F238E27FC236}">
              <a16:creationId xmlns:a16="http://schemas.microsoft.com/office/drawing/2014/main" id="{E19B8A6E-C242-4ACF-87F6-647DCD4C0481}"/>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233" name="フローチャート: 判断 232">
          <a:extLst>
            <a:ext uri="{FF2B5EF4-FFF2-40B4-BE49-F238E27FC236}">
              <a16:creationId xmlns:a16="http://schemas.microsoft.com/office/drawing/2014/main" id="{DFA6EE79-B7C9-41B1-B466-6FD44683EB1A}"/>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234" name="フローチャート: 判断 233">
          <a:extLst>
            <a:ext uri="{FF2B5EF4-FFF2-40B4-BE49-F238E27FC236}">
              <a16:creationId xmlns:a16="http://schemas.microsoft.com/office/drawing/2014/main" id="{BFBC885A-010D-4945-AD5A-23B4C2CADD38}"/>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235" name="フローチャート: 判断 234">
          <a:extLst>
            <a:ext uri="{FF2B5EF4-FFF2-40B4-BE49-F238E27FC236}">
              <a16:creationId xmlns:a16="http://schemas.microsoft.com/office/drawing/2014/main" id="{14A12561-0FA1-4167-A57E-BCBA0D92E786}"/>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36" name="フローチャート: 判断 235">
          <a:extLst>
            <a:ext uri="{FF2B5EF4-FFF2-40B4-BE49-F238E27FC236}">
              <a16:creationId xmlns:a16="http://schemas.microsoft.com/office/drawing/2014/main" id="{6130E5DD-B7E5-453A-80EC-9D96482587DF}"/>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A7DD108-D7AB-4BB6-8395-7EC53992EF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59B577D-21C1-4669-B8B0-06817C4C18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5686302-ABF5-4DCD-B889-E92ACC5AF4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56D84DF-080E-4ECC-896A-BB2DAB00E4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044DE2-B22E-42BC-9C54-9F03C23CD1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151511</xdr:rowOff>
    </xdr:from>
    <xdr:to>
      <xdr:col>55</xdr:col>
      <xdr:colOff>50800</xdr:colOff>
      <xdr:row>62</xdr:row>
      <xdr:rowOff>81661</xdr:rowOff>
    </xdr:to>
    <xdr:sp macro="" textlink="">
      <xdr:nvSpPr>
        <xdr:cNvPr id="242" name="楕円 241">
          <a:extLst>
            <a:ext uri="{FF2B5EF4-FFF2-40B4-BE49-F238E27FC236}">
              <a16:creationId xmlns:a16="http://schemas.microsoft.com/office/drawing/2014/main" id="{EC16E20E-FACE-4724-9BFB-98D1A22B50B8}"/>
            </a:ext>
          </a:extLst>
        </xdr:cNvPr>
        <xdr:cNvSpPr/>
      </xdr:nvSpPr>
      <xdr:spPr>
        <a:xfrm>
          <a:off x="10426700" y="10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2938</xdr:rowOff>
    </xdr:from>
    <xdr:ext cx="469744" cy="259045"/>
    <xdr:sp macro="" textlink="">
      <xdr:nvSpPr>
        <xdr:cNvPr id="243" name="【体育館・プール】&#10;一人当たり面積該当値テキスト">
          <a:extLst>
            <a:ext uri="{FF2B5EF4-FFF2-40B4-BE49-F238E27FC236}">
              <a16:creationId xmlns:a16="http://schemas.microsoft.com/office/drawing/2014/main" id="{402846BA-8A2F-4670-BD4A-A48DB9AD588B}"/>
            </a:ext>
          </a:extLst>
        </xdr:cNvPr>
        <xdr:cNvSpPr txBox="1"/>
      </xdr:nvSpPr>
      <xdr:spPr>
        <a:xfrm>
          <a:off x="10515600" y="104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153035</xdr:rowOff>
    </xdr:from>
    <xdr:to>
      <xdr:col>50</xdr:col>
      <xdr:colOff>165100</xdr:colOff>
      <xdr:row>62</xdr:row>
      <xdr:rowOff>83185</xdr:rowOff>
    </xdr:to>
    <xdr:sp macro="" textlink="">
      <xdr:nvSpPr>
        <xdr:cNvPr id="244" name="楕円 243">
          <a:extLst>
            <a:ext uri="{FF2B5EF4-FFF2-40B4-BE49-F238E27FC236}">
              <a16:creationId xmlns:a16="http://schemas.microsoft.com/office/drawing/2014/main" id="{BE4FF192-B237-4A96-8B10-3CE7542933EF}"/>
            </a:ext>
          </a:extLst>
        </xdr:cNvPr>
        <xdr:cNvSpPr/>
      </xdr:nvSpPr>
      <xdr:spPr>
        <a:xfrm>
          <a:off x="958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30861</xdr:rowOff>
    </xdr:from>
    <xdr:to>
      <xdr:col>55</xdr:col>
      <xdr:colOff>0</xdr:colOff>
      <xdr:row>62</xdr:row>
      <xdr:rowOff>32385</xdr:rowOff>
    </xdr:to>
    <xdr:cxnSp macro="">
      <xdr:nvCxnSpPr>
        <xdr:cNvPr id="245" name="直線コネクタ 244">
          <a:extLst>
            <a:ext uri="{FF2B5EF4-FFF2-40B4-BE49-F238E27FC236}">
              <a16:creationId xmlns:a16="http://schemas.microsoft.com/office/drawing/2014/main" id="{709CA83D-1779-4778-888E-395255DF15E1}"/>
            </a:ext>
          </a:extLst>
        </xdr:cNvPr>
        <xdr:cNvCxnSpPr/>
      </xdr:nvCxnSpPr>
      <xdr:spPr>
        <a:xfrm flipV="1">
          <a:off x="9639300" y="1066076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157226</xdr:rowOff>
    </xdr:from>
    <xdr:to>
      <xdr:col>46</xdr:col>
      <xdr:colOff>38100</xdr:colOff>
      <xdr:row>62</xdr:row>
      <xdr:rowOff>87376</xdr:rowOff>
    </xdr:to>
    <xdr:sp macro="" textlink="">
      <xdr:nvSpPr>
        <xdr:cNvPr id="246" name="楕円 245">
          <a:extLst>
            <a:ext uri="{FF2B5EF4-FFF2-40B4-BE49-F238E27FC236}">
              <a16:creationId xmlns:a16="http://schemas.microsoft.com/office/drawing/2014/main" id="{D9FD7B08-53F5-4AB1-B3FC-235E748CD773}"/>
            </a:ext>
          </a:extLst>
        </xdr:cNvPr>
        <xdr:cNvSpPr/>
      </xdr:nvSpPr>
      <xdr:spPr>
        <a:xfrm>
          <a:off x="8699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32385</xdr:rowOff>
    </xdr:from>
    <xdr:to>
      <xdr:col>50</xdr:col>
      <xdr:colOff>114300</xdr:colOff>
      <xdr:row>62</xdr:row>
      <xdr:rowOff>36576</xdr:rowOff>
    </xdr:to>
    <xdr:cxnSp macro="">
      <xdr:nvCxnSpPr>
        <xdr:cNvPr id="247" name="直線コネクタ 246">
          <a:extLst>
            <a:ext uri="{FF2B5EF4-FFF2-40B4-BE49-F238E27FC236}">
              <a16:creationId xmlns:a16="http://schemas.microsoft.com/office/drawing/2014/main" id="{706B91C3-E1D3-4641-ADDD-376B9B3B9D0B}"/>
            </a:ext>
          </a:extLst>
        </xdr:cNvPr>
        <xdr:cNvCxnSpPr/>
      </xdr:nvCxnSpPr>
      <xdr:spPr>
        <a:xfrm flipV="1">
          <a:off x="8750300" y="1066228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161036</xdr:rowOff>
    </xdr:from>
    <xdr:to>
      <xdr:col>41</xdr:col>
      <xdr:colOff>101600</xdr:colOff>
      <xdr:row>62</xdr:row>
      <xdr:rowOff>91186</xdr:rowOff>
    </xdr:to>
    <xdr:sp macro="" textlink="">
      <xdr:nvSpPr>
        <xdr:cNvPr id="248" name="楕円 247">
          <a:extLst>
            <a:ext uri="{FF2B5EF4-FFF2-40B4-BE49-F238E27FC236}">
              <a16:creationId xmlns:a16="http://schemas.microsoft.com/office/drawing/2014/main" id="{763A95F4-74AC-4BD8-91D6-47F15BC2DB10}"/>
            </a:ext>
          </a:extLst>
        </xdr:cNvPr>
        <xdr:cNvSpPr/>
      </xdr:nvSpPr>
      <xdr:spPr>
        <a:xfrm>
          <a:off x="7810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36576</xdr:rowOff>
    </xdr:from>
    <xdr:to>
      <xdr:col>45</xdr:col>
      <xdr:colOff>177800</xdr:colOff>
      <xdr:row>62</xdr:row>
      <xdr:rowOff>40386</xdr:rowOff>
    </xdr:to>
    <xdr:cxnSp macro="">
      <xdr:nvCxnSpPr>
        <xdr:cNvPr id="249" name="直線コネクタ 248">
          <a:extLst>
            <a:ext uri="{FF2B5EF4-FFF2-40B4-BE49-F238E27FC236}">
              <a16:creationId xmlns:a16="http://schemas.microsoft.com/office/drawing/2014/main" id="{BE16147D-77E4-4218-935B-7EF94086738C}"/>
            </a:ext>
          </a:extLst>
        </xdr:cNvPr>
        <xdr:cNvCxnSpPr/>
      </xdr:nvCxnSpPr>
      <xdr:spPr>
        <a:xfrm flipV="1">
          <a:off x="7861300" y="1066647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167513</xdr:rowOff>
    </xdr:from>
    <xdr:to>
      <xdr:col>36</xdr:col>
      <xdr:colOff>165100</xdr:colOff>
      <xdr:row>62</xdr:row>
      <xdr:rowOff>97663</xdr:rowOff>
    </xdr:to>
    <xdr:sp macro="" textlink="">
      <xdr:nvSpPr>
        <xdr:cNvPr id="250" name="楕円 249">
          <a:extLst>
            <a:ext uri="{FF2B5EF4-FFF2-40B4-BE49-F238E27FC236}">
              <a16:creationId xmlns:a16="http://schemas.microsoft.com/office/drawing/2014/main" id="{90392D6C-BC86-4E1E-A26B-5DCFF8DB46DA}"/>
            </a:ext>
          </a:extLst>
        </xdr:cNvPr>
        <xdr:cNvSpPr/>
      </xdr:nvSpPr>
      <xdr:spPr>
        <a:xfrm>
          <a:off x="6921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40386</xdr:rowOff>
    </xdr:from>
    <xdr:to>
      <xdr:col>41</xdr:col>
      <xdr:colOff>50800</xdr:colOff>
      <xdr:row>62</xdr:row>
      <xdr:rowOff>46863</xdr:rowOff>
    </xdr:to>
    <xdr:cxnSp macro="">
      <xdr:nvCxnSpPr>
        <xdr:cNvPr id="251" name="直線コネクタ 250">
          <a:extLst>
            <a:ext uri="{FF2B5EF4-FFF2-40B4-BE49-F238E27FC236}">
              <a16:creationId xmlns:a16="http://schemas.microsoft.com/office/drawing/2014/main" id="{38A84836-2B18-4766-AED3-1F2984B1F5A0}"/>
            </a:ext>
          </a:extLst>
        </xdr:cNvPr>
        <xdr:cNvCxnSpPr/>
      </xdr:nvCxnSpPr>
      <xdr:spPr>
        <a:xfrm flipV="1">
          <a:off x="6972300" y="1067028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252" name="n_1aveValue【体育館・プール】&#10;一人当たり面積">
          <a:extLst>
            <a:ext uri="{FF2B5EF4-FFF2-40B4-BE49-F238E27FC236}">
              <a16:creationId xmlns:a16="http://schemas.microsoft.com/office/drawing/2014/main" id="{2D4B8D5E-9D12-4411-9E62-83D45DF41F47}"/>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253" name="n_2aveValue【体育館・プール】&#10;一人当たり面積">
          <a:extLst>
            <a:ext uri="{FF2B5EF4-FFF2-40B4-BE49-F238E27FC236}">
              <a16:creationId xmlns:a16="http://schemas.microsoft.com/office/drawing/2014/main" id="{27B29464-5159-4642-9B3F-8A5E0E6F5C18}"/>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254" name="n_3aveValue【体育館・プール】&#10;一人当たり面積">
          <a:extLst>
            <a:ext uri="{FF2B5EF4-FFF2-40B4-BE49-F238E27FC236}">
              <a16:creationId xmlns:a16="http://schemas.microsoft.com/office/drawing/2014/main" id="{23BD6E5C-3181-45B1-A4CD-BDE675087232}"/>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255" name="n_4aveValue【体育館・プール】&#10;一人当たり面積">
          <a:extLst>
            <a:ext uri="{FF2B5EF4-FFF2-40B4-BE49-F238E27FC236}">
              <a16:creationId xmlns:a16="http://schemas.microsoft.com/office/drawing/2014/main" id="{F984CB0A-0734-4930-BA30-A0C3D8C745EB}"/>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99712</xdr:rowOff>
    </xdr:from>
    <xdr:ext cx="469744" cy="259045"/>
    <xdr:sp macro="" textlink="">
      <xdr:nvSpPr>
        <xdr:cNvPr id="256" name="n_1mainValue【体育館・プール】&#10;一人当たり面積">
          <a:extLst>
            <a:ext uri="{FF2B5EF4-FFF2-40B4-BE49-F238E27FC236}">
              <a16:creationId xmlns:a16="http://schemas.microsoft.com/office/drawing/2014/main" id="{8FBC0DEA-94EA-45CB-8C1E-D428A38C90B5}"/>
            </a:ext>
          </a:extLst>
        </xdr:cNvPr>
        <xdr:cNvSpPr txBox="1"/>
      </xdr:nvSpPr>
      <xdr:spPr>
        <a:xfrm>
          <a:off x="9391727"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78503</xdr:rowOff>
    </xdr:from>
    <xdr:ext cx="469744" cy="259045"/>
    <xdr:sp macro="" textlink="">
      <xdr:nvSpPr>
        <xdr:cNvPr id="257" name="n_2mainValue【体育館・プール】&#10;一人当たり面積">
          <a:extLst>
            <a:ext uri="{FF2B5EF4-FFF2-40B4-BE49-F238E27FC236}">
              <a16:creationId xmlns:a16="http://schemas.microsoft.com/office/drawing/2014/main" id="{5DC3728D-2E7A-4ADD-AEDB-A33212972ABF}"/>
            </a:ext>
          </a:extLst>
        </xdr:cNvPr>
        <xdr:cNvSpPr txBox="1"/>
      </xdr:nvSpPr>
      <xdr:spPr>
        <a:xfrm>
          <a:off x="8515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107713</xdr:rowOff>
    </xdr:from>
    <xdr:ext cx="469744" cy="259045"/>
    <xdr:sp macro="" textlink="">
      <xdr:nvSpPr>
        <xdr:cNvPr id="258" name="n_3mainValue【体育館・プール】&#10;一人当たり面積">
          <a:extLst>
            <a:ext uri="{FF2B5EF4-FFF2-40B4-BE49-F238E27FC236}">
              <a16:creationId xmlns:a16="http://schemas.microsoft.com/office/drawing/2014/main" id="{6084E909-7A34-45B7-A0F2-BA39E79237D9}"/>
            </a:ext>
          </a:extLst>
        </xdr:cNvPr>
        <xdr:cNvSpPr txBox="1"/>
      </xdr:nvSpPr>
      <xdr:spPr>
        <a:xfrm>
          <a:off x="76264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114190</xdr:rowOff>
    </xdr:from>
    <xdr:ext cx="469744" cy="259045"/>
    <xdr:sp macro="" textlink="">
      <xdr:nvSpPr>
        <xdr:cNvPr id="259" name="n_4mainValue【体育館・プール】&#10;一人当たり面積">
          <a:extLst>
            <a:ext uri="{FF2B5EF4-FFF2-40B4-BE49-F238E27FC236}">
              <a16:creationId xmlns:a16="http://schemas.microsoft.com/office/drawing/2014/main" id="{B2FDF8FC-01C9-4A4E-9F4A-7CF7ADF0D832}"/>
            </a:ext>
          </a:extLst>
        </xdr:cNvPr>
        <xdr:cNvSpPr txBox="1"/>
      </xdr:nvSpPr>
      <xdr:spPr>
        <a:xfrm>
          <a:off x="67374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BF61F78A-82CE-48FF-BFA7-C1A8B1E4DF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5127756D-7BBE-45CA-9C63-E830D31184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972B7A0-F44C-45C5-BE9A-AA7B82B7B4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7C44E04-59F3-4815-AEA9-D642316917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C219A810-2618-4477-B10B-F3E9119E1C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89BE54E4-65C8-4DA3-9898-49ACA3E03E9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B7A0338-A343-43C6-96BF-20DC56B16C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1CB3C17-0534-4C94-80EE-A17313A698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F92F9897-8945-44F0-8D6D-D1E659E948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5A2B34F0-986E-43FA-8570-44F57D39B8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DD712D92-98F7-4A14-9A64-6B3556AABC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75AC2A61-164E-41B0-857C-55C5DEBD7DF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490FA018-0699-47E4-B134-49EB53E1DBE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CBFD0BFE-392F-4FDD-96AD-5458A417BA2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78A0F46D-BE5B-49B7-8D7D-124F19DE740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9906AFE8-C042-49CE-9C39-8DE1BE5481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05A1BF3C-9971-4066-B99E-E6C45CFA145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50A32131-74B6-4A49-94EB-581E814209B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2B631232-8493-43C4-96A2-57B13EB1D01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F34317B4-E171-4F71-BAB0-E50DA535C85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736F76AD-7CB7-4A9D-9562-69509B16A7E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3289B765-5A28-4FF0-9511-EB8ADF8A917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a:extLst>
            <a:ext uri="{FF2B5EF4-FFF2-40B4-BE49-F238E27FC236}">
              <a16:creationId xmlns:a16="http://schemas.microsoft.com/office/drawing/2014/main" id="{526A299F-653D-4C89-81A8-FE8448FD158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46E76EF-914A-4B6F-8B41-479C79FCFE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C43D7F39-04AF-43DC-B3BE-0001E7D213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285" name="直線コネクタ 284">
          <a:extLst>
            <a:ext uri="{FF2B5EF4-FFF2-40B4-BE49-F238E27FC236}">
              <a16:creationId xmlns:a16="http://schemas.microsoft.com/office/drawing/2014/main" id="{53BA170E-A501-4181-B117-4CED9CA3B18D}"/>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D9BC54BF-FA97-476D-93F2-DE62CAF325A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7" name="直線コネクタ 286">
          <a:extLst>
            <a:ext uri="{FF2B5EF4-FFF2-40B4-BE49-F238E27FC236}">
              <a16:creationId xmlns:a16="http://schemas.microsoft.com/office/drawing/2014/main" id="{9DFE0539-FD6A-4E18-A8F3-EE2378AAEFC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288" name="【福祉施設】&#10;有形固定資産減価償却率最大値テキスト">
          <a:extLst>
            <a:ext uri="{FF2B5EF4-FFF2-40B4-BE49-F238E27FC236}">
              <a16:creationId xmlns:a16="http://schemas.microsoft.com/office/drawing/2014/main" id="{DEC44C3E-9172-4203-9BA4-022FC7B1F69F}"/>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89" name="直線コネクタ 288">
          <a:extLst>
            <a:ext uri="{FF2B5EF4-FFF2-40B4-BE49-F238E27FC236}">
              <a16:creationId xmlns:a16="http://schemas.microsoft.com/office/drawing/2014/main" id="{9687F90D-3BE0-4B8A-A6C4-DADA96B52667}"/>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4035FEA9-3E92-4881-A797-905F0AD20C61}"/>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291" name="フローチャート: 判断 290">
          <a:extLst>
            <a:ext uri="{FF2B5EF4-FFF2-40B4-BE49-F238E27FC236}">
              <a16:creationId xmlns:a16="http://schemas.microsoft.com/office/drawing/2014/main" id="{9EE3E069-DCBA-4281-89AC-BB35F1987399}"/>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292" name="フローチャート: 判断 291">
          <a:extLst>
            <a:ext uri="{FF2B5EF4-FFF2-40B4-BE49-F238E27FC236}">
              <a16:creationId xmlns:a16="http://schemas.microsoft.com/office/drawing/2014/main" id="{ED8E16B3-080C-4CA7-B3EC-202FFA7252E2}"/>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93" name="フローチャート: 判断 292">
          <a:extLst>
            <a:ext uri="{FF2B5EF4-FFF2-40B4-BE49-F238E27FC236}">
              <a16:creationId xmlns:a16="http://schemas.microsoft.com/office/drawing/2014/main" id="{F9AA9303-E3FE-4AEB-BE33-DDE66B14EC69}"/>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294" name="フローチャート: 判断 293">
          <a:extLst>
            <a:ext uri="{FF2B5EF4-FFF2-40B4-BE49-F238E27FC236}">
              <a16:creationId xmlns:a16="http://schemas.microsoft.com/office/drawing/2014/main" id="{EA350AC5-C94D-4FDD-A146-192884B5F791}"/>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95" name="フローチャート: 判断 294">
          <a:extLst>
            <a:ext uri="{FF2B5EF4-FFF2-40B4-BE49-F238E27FC236}">
              <a16:creationId xmlns:a16="http://schemas.microsoft.com/office/drawing/2014/main" id="{F5AD695E-8728-4B6B-B348-661F784771E1}"/>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7D11613-6841-4D56-B758-CDE863A696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1FC2D3D-7221-4D98-B5CE-E00452A6BA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C054106-AA01-408B-9581-C928AD3F9B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6FB623D-CB9B-4892-B015-50E8D0A920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28E45CD-11D7-48AD-9E0C-D1EE93814BE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49349</xdr:rowOff>
    </xdr:from>
    <xdr:to>
      <xdr:col>24</xdr:col>
      <xdr:colOff>114300</xdr:colOff>
      <xdr:row>79</xdr:row>
      <xdr:rowOff>150949</xdr:rowOff>
    </xdr:to>
    <xdr:sp macro="" textlink="">
      <xdr:nvSpPr>
        <xdr:cNvPr id="301" name="楕円 300">
          <a:extLst>
            <a:ext uri="{FF2B5EF4-FFF2-40B4-BE49-F238E27FC236}">
              <a16:creationId xmlns:a16="http://schemas.microsoft.com/office/drawing/2014/main" id="{BDD8D3FD-7080-49A6-8C65-CA8456140D7E}"/>
            </a:ext>
          </a:extLst>
        </xdr:cNvPr>
        <xdr:cNvSpPr/>
      </xdr:nvSpPr>
      <xdr:spPr>
        <a:xfrm>
          <a:off x="45847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72226</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C73B0CAE-7DEA-44E1-BAEF-042169950D65}"/>
            </a:ext>
          </a:extLst>
        </xdr:cNvPr>
        <xdr:cNvSpPr txBox="1"/>
      </xdr:nvSpPr>
      <xdr:spPr>
        <a:xfrm>
          <a:off x="4673600" y="1344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8527</xdr:rowOff>
    </xdr:from>
    <xdr:to>
      <xdr:col>20</xdr:col>
      <xdr:colOff>38100</xdr:colOff>
      <xdr:row>79</xdr:row>
      <xdr:rowOff>110127</xdr:rowOff>
    </xdr:to>
    <xdr:sp macro="" textlink="">
      <xdr:nvSpPr>
        <xdr:cNvPr id="303" name="楕円 302">
          <a:extLst>
            <a:ext uri="{FF2B5EF4-FFF2-40B4-BE49-F238E27FC236}">
              <a16:creationId xmlns:a16="http://schemas.microsoft.com/office/drawing/2014/main" id="{E8DCA9C8-4DF0-4090-92F6-7B44C6BFF13A}"/>
            </a:ext>
          </a:extLst>
        </xdr:cNvPr>
        <xdr:cNvSpPr/>
      </xdr:nvSpPr>
      <xdr:spPr>
        <a:xfrm>
          <a:off x="3746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59327</xdr:rowOff>
    </xdr:from>
    <xdr:to>
      <xdr:col>24</xdr:col>
      <xdr:colOff>63500</xdr:colOff>
      <xdr:row>79</xdr:row>
      <xdr:rowOff>100149</xdr:rowOff>
    </xdr:to>
    <xdr:cxnSp macro="">
      <xdr:nvCxnSpPr>
        <xdr:cNvPr id="304" name="直線コネクタ 303">
          <a:extLst>
            <a:ext uri="{FF2B5EF4-FFF2-40B4-BE49-F238E27FC236}">
              <a16:creationId xmlns:a16="http://schemas.microsoft.com/office/drawing/2014/main" id="{8D0EC527-3E37-40BD-9856-479908488B18}"/>
            </a:ext>
          </a:extLst>
        </xdr:cNvPr>
        <xdr:cNvCxnSpPr/>
      </xdr:nvCxnSpPr>
      <xdr:spPr>
        <a:xfrm>
          <a:off x="3797300" y="136038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139156</xdr:rowOff>
    </xdr:from>
    <xdr:to>
      <xdr:col>15</xdr:col>
      <xdr:colOff>101600</xdr:colOff>
      <xdr:row>79</xdr:row>
      <xdr:rowOff>69306</xdr:rowOff>
    </xdr:to>
    <xdr:sp macro="" textlink="">
      <xdr:nvSpPr>
        <xdr:cNvPr id="305" name="楕円 304">
          <a:extLst>
            <a:ext uri="{FF2B5EF4-FFF2-40B4-BE49-F238E27FC236}">
              <a16:creationId xmlns:a16="http://schemas.microsoft.com/office/drawing/2014/main" id="{F7A56E48-3793-4CD9-A243-B00323790E8C}"/>
            </a:ext>
          </a:extLst>
        </xdr:cNvPr>
        <xdr:cNvSpPr/>
      </xdr:nvSpPr>
      <xdr:spPr>
        <a:xfrm>
          <a:off x="2857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18506</xdr:rowOff>
    </xdr:from>
    <xdr:to>
      <xdr:col>19</xdr:col>
      <xdr:colOff>177800</xdr:colOff>
      <xdr:row>79</xdr:row>
      <xdr:rowOff>59327</xdr:rowOff>
    </xdr:to>
    <xdr:cxnSp macro="">
      <xdr:nvCxnSpPr>
        <xdr:cNvPr id="306" name="直線コネクタ 305">
          <a:extLst>
            <a:ext uri="{FF2B5EF4-FFF2-40B4-BE49-F238E27FC236}">
              <a16:creationId xmlns:a16="http://schemas.microsoft.com/office/drawing/2014/main" id="{92D636FE-6CFD-4525-B089-74E9DF90C613}"/>
            </a:ext>
          </a:extLst>
        </xdr:cNvPr>
        <xdr:cNvCxnSpPr/>
      </xdr:nvCxnSpPr>
      <xdr:spPr>
        <a:xfrm>
          <a:off x="2908300" y="135630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98334</xdr:rowOff>
    </xdr:from>
    <xdr:to>
      <xdr:col>10</xdr:col>
      <xdr:colOff>165100</xdr:colOff>
      <xdr:row>79</xdr:row>
      <xdr:rowOff>28484</xdr:rowOff>
    </xdr:to>
    <xdr:sp macro="" textlink="">
      <xdr:nvSpPr>
        <xdr:cNvPr id="307" name="楕円 306">
          <a:extLst>
            <a:ext uri="{FF2B5EF4-FFF2-40B4-BE49-F238E27FC236}">
              <a16:creationId xmlns:a16="http://schemas.microsoft.com/office/drawing/2014/main" id="{6ECEE0A7-1865-4677-95A3-131614D48797}"/>
            </a:ext>
          </a:extLst>
        </xdr:cNvPr>
        <xdr:cNvSpPr/>
      </xdr:nvSpPr>
      <xdr:spPr>
        <a:xfrm>
          <a:off x="1968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149134</xdr:rowOff>
    </xdr:from>
    <xdr:to>
      <xdr:col>15</xdr:col>
      <xdr:colOff>50800</xdr:colOff>
      <xdr:row>79</xdr:row>
      <xdr:rowOff>18506</xdr:rowOff>
    </xdr:to>
    <xdr:cxnSp macro="">
      <xdr:nvCxnSpPr>
        <xdr:cNvPr id="308" name="直線コネクタ 307">
          <a:extLst>
            <a:ext uri="{FF2B5EF4-FFF2-40B4-BE49-F238E27FC236}">
              <a16:creationId xmlns:a16="http://schemas.microsoft.com/office/drawing/2014/main" id="{8715F5B5-F77D-49B6-A1F9-4415462621D8}"/>
            </a:ext>
          </a:extLst>
        </xdr:cNvPr>
        <xdr:cNvCxnSpPr/>
      </xdr:nvCxnSpPr>
      <xdr:spPr>
        <a:xfrm>
          <a:off x="2019300" y="135222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116295</xdr:rowOff>
    </xdr:from>
    <xdr:to>
      <xdr:col>6</xdr:col>
      <xdr:colOff>38100</xdr:colOff>
      <xdr:row>81</xdr:row>
      <xdr:rowOff>46445</xdr:rowOff>
    </xdr:to>
    <xdr:sp macro="" textlink="">
      <xdr:nvSpPr>
        <xdr:cNvPr id="309" name="楕円 308">
          <a:extLst>
            <a:ext uri="{FF2B5EF4-FFF2-40B4-BE49-F238E27FC236}">
              <a16:creationId xmlns:a16="http://schemas.microsoft.com/office/drawing/2014/main" id="{7DCFEFE4-8944-4C93-A216-C21B0A07BA98}"/>
            </a:ext>
          </a:extLst>
        </xdr:cNvPr>
        <xdr:cNvSpPr/>
      </xdr:nvSpPr>
      <xdr:spPr>
        <a:xfrm>
          <a:off x="1079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149134</xdr:rowOff>
    </xdr:from>
    <xdr:to>
      <xdr:col>10</xdr:col>
      <xdr:colOff>114300</xdr:colOff>
      <xdr:row>80</xdr:row>
      <xdr:rowOff>167095</xdr:rowOff>
    </xdr:to>
    <xdr:cxnSp macro="">
      <xdr:nvCxnSpPr>
        <xdr:cNvPr id="310" name="直線コネクタ 309">
          <a:extLst>
            <a:ext uri="{FF2B5EF4-FFF2-40B4-BE49-F238E27FC236}">
              <a16:creationId xmlns:a16="http://schemas.microsoft.com/office/drawing/2014/main" id="{B5010BE9-A44E-4015-BC19-770269D8576C}"/>
            </a:ext>
          </a:extLst>
        </xdr:cNvPr>
        <xdr:cNvCxnSpPr/>
      </xdr:nvCxnSpPr>
      <xdr:spPr>
        <a:xfrm flipV="1">
          <a:off x="1130300" y="13522234"/>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311" name="n_1aveValue【福祉施設】&#10;有形固定資産減価償却率">
          <a:extLst>
            <a:ext uri="{FF2B5EF4-FFF2-40B4-BE49-F238E27FC236}">
              <a16:creationId xmlns:a16="http://schemas.microsoft.com/office/drawing/2014/main" id="{CC643058-ABDA-45FF-B0FB-75E9CA4C73B4}"/>
            </a:ext>
          </a:extLst>
        </xdr:cNvPr>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312" name="n_2aveValue【福祉施設】&#10;有形固定資産減価償却率">
          <a:extLst>
            <a:ext uri="{FF2B5EF4-FFF2-40B4-BE49-F238E27FC236}">
              <a16:creationId xmlns:a16="http://schemas.microsoft.com/office/drawing/2014/main" id="{E35887B3-4D6F-461B-B7CE-A4A046406DE5}"/>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313" name="n_3aveValue【福祉施設】&#10;有形固定資産減価償却率">
          <a:extLst>
            <a:ext uri="{FF2B5EF4-FFF2-40B4-BE49-F238E27FC236}">
              <a16:creationId xmlns:a16="http://schemas.microsoft.com/office/drawing/2014/main" id="{C34CC639-219F-45CE-8AD4-06FF1EBBE0AD}"/>
            </a:ext>
          </a:extLst>
        </xdr:cNvPr>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314" name="n_4aveValue【福祉施設】&#10;有形固定資産減価償却率">
          <a:extLst>
            <a:ext uri="{FF2B5EF4-FFF2-40B4-BE49-F238E27FC236}">
              <a16:creationId xmlns:a16="http://schemas.microsoft.com/office/drawing/2014/main" id="{E46A4F92-026E-4B15-966B-71F968AEAC12}"/>
            </a:ext>
          </a:extLst>
        </xdr:cNvPr>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126654</xdr:rowOff>
    </xdr:from>
    <xdr:ext cx="405111" cy="259045"/>
    <xdr:sp macro="" textlink="">
      <xdr:nvSpPr>
        <xdr:cNvPr id="315" name="n_1mainValue【福祉施設】&#10;有形固定資産減価償却率">
          <a:extLst>
            <a:ext uri="{FF2B5EF4-FFF2-40B4-BE49-F238E27FC236}">
              <a16:creationId xmlns:a16="http://schemas.microsoft.com/office/drawing/2014/main" id="{E6468E6C-880D-4668-A6A6-A3929797FCE6}"/>
            </a:ext>
          </a:extLst>
        </xdr:cNvPr>
        <xdr:cNvSpPr txBox="1"/>
      </xdr:nvSpPr>
      <xdr:spPr>
        <a:xfrm>
          <a:off x="35820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85833</xdr:rowOff>
    </xdr:from>
    <xdr:ext cx="405111" cy="259045"/>
    <xdr:sp macro="" textlink="">
      <xdr:nvSpPr>
        <xdr:cNvPr id="316" name="n_2mainValue【福祉施設】&#10;有形固定資産減価償却率">
          <a:extLst>
            <a:ext uri="{FF2B5EF4-FFF2-40B4-BE49-F238E27FC236}">
              <a16:creationId xmlns:a16="http://schemas.microsoft.com/office/drawing/2014/main" id="{51F7285C-9C10-45AC-B2C9-8B553EB1CC60}"/>
            </a:ext>
          </a:extLst>
        </xdr:cNvPr>
        <xdr:cNvSpPr txBox="1"/>
      </xdr:nvSpPr>
      <xdr:spPr>
        <a:xfrm>
          <a:off x="27057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45011</xdr:rowOff>
    </xdr:from>
    <xdr:ext cx="405111" cy="259045"/>
    <xdr:sp macro="" textlink="">
      <xdr:nvSpPr>
        <xdr:cNvPr id="317" name="n_3mainValue【福祉施設】&#10;有形固定資産減価償却率">
          <a:extLst>
            <a:ext uri="{FF2B5EF4-FFF2-40B4-BE49-F238E27FC236}">
              <a16:creationId xmlns:a16="http://schemas.microsoft.com/office/drawing/2014/main" id="{69375604-78D9-4075-998A-92D2455B4E54}"/>
            </a:ext>
          </a:extLst>
        </xdr:cNvPr>
        <xdr:cNvSpPr txBox="1"/>
      </xdr:nvSpPr>
      <xdr:spPr>
        <a:xfrm>
          <a:off x="181674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62972</xdr:rowOff>
    </xdr:from>
    <xdr:ext cx="405111" cy="259045"/>
    <xdr:sp macro="" textlink="">
      <xdr:nvSpPr>
        <xdr:cNvPr id="318" name="n_4mainValue【福祉施設】&#10;有形固定資産減価償却率">
          <a:extLst>
            <a:ext uri="{FF2B5EF4-FFF2-40B4-BE49-F238E27FC236}">
              <a16:creationId xmlns:a16="http://schemas.microsoft.com/office/drawing/2014/main" id="{C01C27B3-BD16-4C57-8594-54CF558D61CE}"/>
            </a:ext>
          </a:extLst>
        </xdr:cNvPr>
        <xdr:cNvSpPr txBox="1"/>
      </xdr:nvSpPr>
      <xdr:spPr>
        <a:xfrm>
          <a:off x="927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182C2B0D-BBB8-4623-8DD1-7639B17FA9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7CC004ED-CA17-466D-92EB-1CAACEC4A6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78516E9F-96A1-4AC2-94B1-6CBEB34862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46115E1E-14CA-44FC-9C77-F45BEE9140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8DDC1EA1-3BDB-4176-934A-4173911425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901DC07B-98C2-4CE4-BE6C-C186E4C37E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97D87F71-4C9E-4C16-8EA7-E8877565F6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EFCD66B1-D756-47A7-8DB9-1A0CC322974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9B6A34F7-4F4C-4B7B-BBC9-2400B26061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491AE7D3-A74A-4A7B-9494-A0B639415E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B332FD89-771C-4F69-AD6B-9EC12FE157D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19E09889-DADB-4C86-93B2-0904711BF92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77C99A44-8DAC-4B73-85AB-ECCE444F652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D0CA7489-B977-4DB7-873C-3C598469AD6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69E62ED8-2E7B-4A44-A0BA-874F1AFB16D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F228C6A2-4D09-4265-B67A-9C3E3FBEA72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32562D9D-7CED-46DF-8229-A089BAAFDC4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7E9747C0-92D6-49B5-BF09-A489E66464D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5C010A6-E6C9-430E-8F92-8264DED142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889057B8-920F-496E-AF20-0CF77BACC28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A133A90A-FF19-4EF2-BD27-37AE70EEED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340" name="直線コネクタ 339">
          <a:extLst>
            <a:ext uri="{FF2B5EF4-FFF2-40B4-BE49-F238E27FC236}">
              <a16:creationId xmlns:a16="http://schemas.microsoft.com/office/drawing/2014/main" id="{B683EBC6-41D1-4C19-944F-9F249D5610A0}"/>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341" name="【福祉施設】&#10;一人当たり面積最小値テキスト">
          <a:extLst>
            <a:ext uri="{FF2B5EF4-FFF2-40B4-BE49-F238E27FC236}">
              <a16:creationId xmlns:a16="http://schemas.microsoft.com/office/drawing/2014/main" id="{21846A94-C8DB-4BA5-AB30-EF53A8BD57C6}"/>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342" name="直線コネクタ 341">
          <a:extLst>
            <a:ext uri="{FF2B5EF4-FFF2-40B4-BE49-F238E27FC236}">
              <a16:creationId xmlns:a16="http://schemas.microsoft.com/office/drawing/2014/main" id="{FBD2854D-6BBB-4C5A-B296-EF45334A02BF}"/>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343" name="【福祉施設】&#10;一人当たり面積最大値テキスト">
          <a:extLst>
            <a:ext uri="{FF2B5EF4-FFF2-40B4-BE49-F238E27FC236}">
              <a16:creationId xmlns:a16="http://schemas.microsoft.com/office/drawing/2014/main" id="{9D95E877-DCD8-4F65-8470-0B37BEF22ABF}"/>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344" name="直線コネクタ 343">
          <a:extLst>
            <a:ext uri="{FF2B5EF4-FFF2-40B4-BE49-F238E27FC236}">
              <a16:creationId xmlns:a16="http://schemas.microsoft.com/office/drawing/2014/main" id="{0441B9F7-4D73-4F86-A74A-B0A923F0325D}"/>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345" name="【福祉施設】&#10;一人当たり面積平均値テキスト">
          <a:extLst>
            <a:ext uri="{FF2B5EF4-FFF2-40B4-BE49-F238E27FC236}">
              <a16:creationId xmlns:a16="http://schemas.microsoft.com/office/drawing/2014/main" id="{6C2648BA-0945-484E-8D69-3CD048B30773}"/>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346" name="フローチャート: 判断 345">
          <a:extLst>
            <a:ext uri="{FF2B5EF4-FFF2-40B4-BE49-F238E27FC236}">
              <a16:creationId xmlns:a16="http://schemas.microsoft.com/office/drawing/2014/main" id="{3C62CFA5-E211-48D9-92C8-64A3BA6F8B47}"/>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47" name="フローチャート: 判断 346">
          <a:extLst>
            <a:ext uri="{FF2B5EF4-FFF2-40B4-BE49-F238E27FC236}">
              <a16:creationId xmlns:a16="http://schemas.microsoft.com/office/drawing/2014/main" id="{36C5CF56-8E10-489D-ABE6-61B683E7982B}"/>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348" name="フローチャート: 判断 347">
          <a:extLst>
            <a:ext uri="{FF2B5EF4-FFF2-40B4-BE49-F238E27FC236}">
              <a16:creationId xmlns:a16="http://schemas.microsoft.com/office/drawing/2014/main" id="{C266AC14-47EF-42D4-8378-D923E3ECD491}"/>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349" name="フローチャート: 判断 348">
          <a:extLst>
            <a:ext uri="{FF2B5EF4-FFF2-40B4-BE49-F238E27FC236}">
              <a16:creationId xmlns:a16="http://schemas.microsoft.com/office/drawing/2014/main" id="{B3EBBEA5-AF6C-494C-B638-393E16572153}"/>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350" name="フローチャート: 判断 349">
          <a:extLst>
            <a:ext uri="{FF2B5EF4-FFF2-40B4-BE49-F238E27FC236}">
              <a16:creationId xmlns:a16="http://schemas.microsoft.com/office/drawing/2014/main" id="{0B6E1448-5E19-4B13-A80A-FC5755A19E63}"/>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C95DF48-EDDF-4A22-985C-55F4E598488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C11EFE6-6297-4613-B276-F8DD1AB30DC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B87DB40-DD86-4C78-AA66-32B67615A6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75A9EBA-7840-43E6-B9CF-A23FCC07AAE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1DC57D2-C666-41C1-9A23-8528E6CD41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55651</xdr:rowOff>
    </xdr:from>
    <xdr:to>
      <xdr:col>55</xdr:col>
      <xdr:colOff>50800</xdr:colOff>
      <xdr:row>85</xdr:row>
      <xdr:rowOff>157251</xdr:rowOff>
    </xdr:to>
    <xdr:sp macro="" textlink="">
      <xdr:nvSpPr>
        <xdr:cNvPr id="356" name="楕円 355">
          <a:extLst>
            <a:ext uri="{FF2B5EF4-FFF2-40B4-BE49-F238E27FC236}">
              <a16:creationId xmlns:a16="http://schemas.microsoft.com/office/drawing/2014/main" id="{D9B9618C-C8C3-49E5-9BCC-321C642BF952}"/>
            </a:ext>
          </a:extLst>
        </xdr:cNvPr>
        <xdr:cNvSpPr/>
      </xdr:nvSpPr>
      <xdr:spPr>
        <a:xfrm>
          <a:off x="10426700" y="146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142028</xdr:rowOff>
    </xdr:from>
    <xdr:ext cx="469744" cy="259045"/>
    <xdr:sp macro="" textlink="">
      <xdr:nvSpPr>
        <xdr:cNvPr id="357" name="【福祉施設】&#10;一人当たり面積該当値テキスト">
          <a:extLst>
            <a:ext uri="{FF2B5EF4-FFF2-40B4-BE49-F238E27FC236}">
              <a16:creationId xmlns:a16="http://schemas.microsoft.com/office/drawing/2014/main" id="{7A77E7ED-825F-41EC-A35B-AC9435E843A5}"/>
            </a:ext>
          </a:extLst>
        </xdr:cNvPr>
        <xdr:cNvSpPr txBox="1"/>
      </xdr:nvSpPr>
      <xdr:spPr>
        <a:xfrm>
          <a:off x="10515600" y="1454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56108</xdr:rowOff>
    </xdr:from>
    <xdr:to>
      <xdr:col>50</xdr:col>
      <xdr:colOff>165100</xdr:colOff>
      <xdr:row>85</xdr:row>
      <xdr:rowOff>157708</xdr:rowOff>
    </xdr:to>
    <xdr:sp macro="" textlink="">
      <xdr:nvSpPr>
        <xdr:cNvPr id="358" name="楕円 357">
          <a:extLst>
            <a:ext uri="{FF2B5EF4-FFF2-40B4-BE49-F238E27FC236}">
              <a16:creationId xmlns:a16="http://schemas.microsoft.com/office/drawing/2014/main" id="{D102580B-5FB0-4A71-9D3C-CCA37E289510}"/>
            </a:ext>
          </a:extLst>
        </xdr:cNvPr>
        <xdr:cNvSpPr/>
      </xdr:nvSpPr>
      <xdr:spPr>
        <a:xfrm>
          <a:off x="9588500" y="146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106451</xdr:rowOff>
    </xdr:from>
    <xdr:to>
      <xdr:col>55</xdr:col>
      <xdr:colOff>0</xdr:colOff>
      <xdr:row>85</xdr:row>
      <xdr:rowOff>106908</xdr:rowOff>
    </xdr:to>
    <xdr:cxnSp macro="">
      <xdr:nvCxnSpPr>
        <xdr:cNvPr id="359" name="直線コネクタ 358">
          <a:extLst>
            <a:ext uri="{FF2B5EF4-FFF2-40B4-BE49-F238E27FC236}">
              <a16:creationId xmlns:a16="http://schemas.microsoft.com/office/drawing/2014/main" id="{9E6E1D81-7085-414B-A23D-7C7B724FB396}"/>
            </a:ext>
          </a:extLst>
        </xdr:cNvPr>
        <xdr:cNvCxnSpPr/>
      </xdr:nvCxnSpPr>
      <xdr:spPr>
        <a:xfrm flipV="1">
          <a:off x="9639300" y="1467970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57252</xdr:rowOff>
    </xdr:from>
    <xdr:to>
      <xdr:col>46</xdr:col>
      <xdr:colOff>38100</xdr:colOff>
      <xdr:row>85</xdr:row>
      <xdr:rowOff>158852</xdr:rowOff>
    </xdr:to>
    <xdr:sp macro="" textlink="">
      <xdr:nvSpPr>
        <xdr:cNvPr id="360" name="楕円 359">
          <a:extLst>
            <a:ext uri="{FF2B5EF4-FFF2-40B4-BE49-F238E27FC236}">
              <a16:creationId xmlns:a16="http://schemas.microsoft.com/office/drawing/2014/main" id="{9B8D6B06-FE68-4198-9D83-B0320ACAE86B}"/>
            </a:ext>
          </a:extLst>
        </xdr:cNvPr>
        <xdr:cNvSpPr/>
      </xdr:nvSpPr>
      <xdr:spPr>
        <a:xfrm>
          <a:off x="8699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106908</xdr:rowOff>
    </xdr:from>
    <xdr:to>
      <xdr:col>50</xdr:col>
      <xdr:colOff>114300</xdr:colOff>
      <xdr:row>85</xdr:row>
      <xdr:rowOff>108052</xdr:rowOff>
    </xdr:to>
    <xdr:cxnSp macro="">
      <xdr:nvCxnSpPr>
        <xdr:cNvPr id="361" name="直線コネクタ 360">
          <a:extLst>
            <a:ext uri="{FF2B5EF4-FFF2-40B4-BE49-F238E27FC236}">
              <a16:creationId xmlns:a16="http://schemas.microsoft.com/office/drawing/2014/main" id="{F2A3FA01-50A3-4DF6-90C8-8DDAD3756750}"/>
            </a:ext>
          </a:extLst>
        </xdr:cNvPr>
        <xdr:cNvCxnSpPr/>
      </xdr:nvCxnSpPr>
      <xdr:spPr>
        <a:xfrm flipV="1">
          <a:off x="8750300" y="1468015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62" name="楕円 361">
          <a:extLst>
            <a:ext uri="{FF2B5EF4-FFF2-40B4-BE49-F238E27FC236}">
              <a16:creationId xmlns:a16="http://schemas.microsoft.com/office/drawing/2014/main" id="{D622D5A2-4452-4099-B3CE-CB7CDC4ED2BC}"/>
            </a:ext>
          </a:extLst>
        </xdr:cNvPr>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108052</xdr:rowOff>
    </xdr:from>
    <xdr:to>
      <xdr:col>45</xdr:col>
      <xdr:colOff>177800</xdr:colOff>
      <xdr:row>85</xdr:row>
      <xdr:rowOff>108965</xdr:rowOff>
    </xdr:to>
    <xdr:cxnSp macro="">
      <xdr:nvCxnSpPr>
        <xdr:cNvPr id="363" name="直線コネクタ 362">
          <a:extLst>
            <a:ext uri="{FF2B5EF4-FFF2-40B4-BE49-F238E27FC236}">
              <a16:creationId xmlns:a16="http://schemas.microsoft.com/office/drawing/2014/main" id="{D3750D02-F1BB-4E4E-A931-D4051A876C02}"/>
            </a:ext>
          </a:extLst>
        </xdr:cNvPr>
        <xdr:cNvCxnSpPr/>
      </xdr:nvCxnSpPr>
      <xdr:spPr>
        <a:xfrm flipV="1">
          <a:off x="7861300" y="1468130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153493</xdr:rowOff>
    </xdr:from>
    <xdr:to>
      <xdr:col>36</xdr:col>
      <xdr:colOff>165100</xdr:colOff>
      <xdr:row>85</xdr:row>
      <xdr:rowOff>83643</xdr:rowOff>
    </xdr:to>
    <xdr:sp macro="" textlink="">
      <xdr:nvSpPr>
        <xdr:cNvPr id="364" name="楕円 363">
          <a:extLst>
            <a:ext uri="{FF2B5EF4-FFF2-40B4-BE49-F238E27FC236}">
              <a16:creationId xmlns:a16="http://schemas.microsoft.com/office/drawing/2014/main" id="{E1F51D4B-181F-4DCE-8A39-B9FFC2FF858E}"/>
            </a:ext>
          </a:extLst>
        </xdr:cNvPr>
        <xdr:cNvSpPr/>
      </xdr:nvSpPr>
      <xdr:spPr>
        <a:xfrm>
          <a:off x="6921500" y="145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32843</xdr:rowOff>
    </xdr:from>
    <xdr:to>
      <xdr:col>41</xdr:col>
      <xdr:colOff>50800</xdr:colOff>
      <xdr:row>85</xdr:row>
      <xdr:rowOff>108965</xdr:rowOff>
    </xdr:to>
    <xdr:cxnSp macro="">
      <xdr:nvCxnSpPr>
        <xdr:cNvPr id="365" name="直線コネクタ 364">
          <a:extLst>
            <a:ext uri="{FF2B5EF4-FFF2-40B4-BE49-F238E27FC236}">
              <a16:creationId xmlns:a16="http://schemas.microsoft.com/office/drawing/2014/main" id="{108A4BF4-12CC-4544-BECC-AA8B738A4950}"/>
            </a:ext>
          </a:extLst>
        </xdr:cNvPr>
        <xdr:cNvCxnSpPr/>
      </xdr:nvCxnSpPr>
      <xdr:spPr>
        <a:xfrm>
          <a:off x="6972300" y="14606093"/>
          <a:ext cx="889000" cy="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366" name="n_1aveValue【福祉施設】&#10;一人当たり面積">
          <a:extLst>
            <a:ext uri="{FF2B5EF4-FFF2-40B4-BE49-F238E27FC236}">
              <a16:creationId xmlns:a16="http://schemas.microsoft.com/office/drawing/2014/main" id="{D6DB0334-5685-4293-B1C1-FE929249FEA4}"/>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367" name="n_2aveValue【福祉施設】&#10;一人当たり面積">
          <a:extLst>
            <a:ext uri="{FF2B5EF4-FFF2-40B4-BE49-F238E27FC236}">
              <a16:creationId xmlns:a16="http://schemas.microsoft.com/office/drawing/2014/main" id="{DD1AC6B7-6CF4-4F47-9DE9-206D2CBBA3A8}"/>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368" name="n_3aveValue【福祉施設】&#10;一人当たり面積">
          <a:extLst>
            <a:ext uri="{FF2B5EF4-FFF2-40B4-BE49-F238E27FC236}">
              <a16:creationId xmlns:a16="http://schemas.microsoft.com/office/drawing/2014/main" id="{45BDCE74-1ED9-4A5D-A808-98C0387B39CC}"/>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369" name="n_4aveValue【福祉施設】&#10;一人当たり面積">
          <a:extLst>
            <a:ext uri="{FF2B5EF4-FFF2-40B4-BE49-F238E27FC236}">
              <a16:creationId xmlns:a16="http://schemas.microsoft.com/office/drawing/2014/main" id="{77812C71-4C39-430B-A46B-E7E7AA503010}"/>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148835</xdr:rowOff>
    </xdr:from>
    <xdr:ext cx="469744" cy="259045"/>
    <xdr:sp macro="" textlink="">
      <xdr:nvSpPr>
        <xdr:cNvPr id="370" name="n_1mainValue【福祉施設】&#10;一人当たり面積">
          <a:extLst>
            <a:ext uri="{FF2B5EF4-FFF2-40B4-BE49-F238E27FC236}">
              <a16:creationId xmlns:a16="http://schemas.microsoft.com/office/drawing/2014/main" id="{A2C144CB-6CAD-474F-A514-4092F70616D4}"/>
            </a:ext>
          </a:extLst>
        </xdr:cNvPr>
        <xdr:cNvSpPr txBox="1"/>
      </xdr:nvSpPr>
      <xdr:spPr>
        <a:xfrm>
          <a:off x="9391727" y="1472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149979</xdr:rowOff>
    </xdr:from>
    <xdr:ext cx="469744" cy="259045"/>
    <xdr:sp macro="" textlink="">
      <xdr:nvSpPr>
        <xdr:cNvPr id="371" name="n_2mainValue【福祉施設】&#10;一人当たり面積">
          <a:extLst>
            <a:ext uri="{FF2B5EF4-FFF2-40B4-BE49-F238E27FC236}">
              <a16:creationId xmlns:a16="http://schemas.microsoft.com/office/drawing/2014/main" id="{C2670107-5831-4226-9ED0-670C72EDAB22}"/>
            </a:ext>
          </a:extLst>
        </xdr:cNvPr>
        <xdr:cNvSpPr txBox="1"/>
      </xdr:nvSpPr>
      <xdr:spPr>
        <a:xfrm>
          <a:off x="85154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72" name="n_3mainValue【福祉施設】&#10;一人当たり面積">
          <a:extLst>
            <a:ext uri="{FF2B5EF4-FFF2-40B4-BE49-F238E27FC236}">
              <a16:creationId xmlns:a16="http://schemas.microsoft.com/office/drawing/2014/main" id="{215FCC9F-E416-4946-8D9E-68D5049EBD9A}"/>
            </a:ext>
          </a:extLst>
        </xdr:cNvPr>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100170</xdr:rowOff>
    </xdr:from>
    <xdr:ext cx="469744" cy="259045"/>
    <xdr:sp macro="" textlink="">
      <xdr:nvSpPr>
        <xdr:cNvPr id="373" name="n_4mainValue【福祉施設】&#10;一人当たり面積">
          <a:extLst>
            <a:ext uri="{FF2B5EF4-FFF2-40B4-BE49-F238E27FC236}">
              <a16:creationId xmlns:a16="http://schemas.microsoft.com/office/drawing/2014/main" id="{F617EA78-8C80-409F-AB66-023A2B4D1C81}"/>
            </a:ext>
          </a:extLst>
        </xdr:cNvPr>
        <xdr:cNvSpPr txBox="1"/>
      </xdr:nvSpPr>
      <xdr:spPr>
        <a:xfrm>
          <a:off x="6737427" y="143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3DC9012E-2C25-44FF-AEC3-3B45140F8F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A0677A09-7B94-4662-80D7-A5EC4C1E53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E61A98A-4181-488F-9BB8-6F78B73A34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DECEE6DB-2DAD-4F08-8185-C10A07F2F1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8D78B72-0299-44D4-B53B-471C8DE2C3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DC4C54F-D35A-4E02-81BE-101EEACC4C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03D10A7-F91F-4E45-99B0-733B6D29C0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56E67209-3605-44D1-970B-D7277C92DE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D44DA1A-E972-42ED-8F3A-EF709E22D72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9DA2ECB5-2316-46DC-8CDE-3B27A99C5DD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793C2065-F258-45FD-8C75-807814E9EE9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D0CE4CE-7334-4B93-876B-7757248A8AA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1147877B-9FD3-478D-B3F7-5C942F37069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53D70594-0520-4D4B-8F12-97A84CD44EC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A2A370E5-0484-4DF8-A167-E7087EE0E74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9092C4BD-F1C2-42C1-B26C-18E1F2CA391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AFB4F30D-3EAA-4E27-BF87-752E7104BBA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24D1688B-746C-4742-9677-CA00A0BFBCE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A4EA27EF-8AC8-438F-8B37-0875A201DDE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264F6A15-47DC-4605-B732-2A941A21052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B2E0B7BC-78B1-456F-B328-AEB69F32399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8A82603C-7EFB-4129-A7D8-BA54E734889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30E97D4A-AE2A-48CA-A319-4F54CB8DE94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1E1758E2-DF8A-4C7C-90E1-22CF1DD232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98" name="直線コネクタ 397">
          <a:extLst>
            <a:ext uri="{FF2B5EF4-FFF2-40B4-BE49-F238E27FC236}">
              <a16:creationId xmlns:a16="http://schemas.microsoft.com/office/drawing/2014/main" id="{CF55853F-C81C-4789-94CF-C5505429F95F}"/>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58B47C04-929E-4F4E-A7D8-4A80796E47FA}"/>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400" name="直線コネクタ 399">
          <a:extLst>
            <a:ext uri="{FF2B5EF4-FFF2-40B4-BE49-F238E27FC236}">
              <a16:creationId xmlns:a16="http://schemas.microsoft.com/office/drawing/2014/main" id="{E400C2E7-52C4-415E-9D90-93B5E4952B63}"/>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DF6231AE-94C2-428C-A71A-1022B9A38538}"/>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402" name="直線コネクタ 401">
          <a:extLst>
            <a:ext uri="{FF2B5EF4-FFF2-40B4-BE49-F238E27FC236}">
              <a16:creationId xmlns:a16="http://schemas.microsoft.com/office/drawing/2014/main" id="{36DC13A9-F2F8-4775-BDBF-BC12C9157E8A}"/>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ADEEE346-E6F5-48D4-87F3-2EAA8F846B25}"/>
            </a:ext>
          </a:extLst>
        </xdr:cNvPr>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4" name="フローチャート: 判断 403">
          <a:extLst>
            <a:ext uri="{FF2B5EF4-FFF2-40B4-BE49-F238E27FC236}">
              <a16:creationId xmlns:a16="http://schemas.microsoft.com/office/drawing/2014/main" id="{9125E7E5-6FAD-41AC-9C4C-2FF70C15EF81}"/>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405" name="フローチャート: 判断 404">
          <a:extLst>
            <a:ext uri="{FF2B5EF4-FFF2-40B4-BE49-F238E27FC236}">
              <a16:creationId xmlns:a16="http://schemas.microsoft.com/office/drawing/2014/main" id="{0F73F977-9BFE-43DF-82CF-2CBEA11A2303}"/>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06" name="フローチャート: 判断 405">
          <a:extLst>
            <a:ext uri="{FF2B5EF4-FFF2-40B4-BE49-F238E27FC236}">
              <a16:creationId xmlns:a16="http://schemas.microsoft.com/office/drawing/2014/main" id="{CD62CCA2-650A-404E-AA14-331EC064CD42}"/>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407" name="フローチャート: 判断 406">
          <a:extLst>
            <a:ext uri="{FF2B5EF4-FFF2-40B4-BE49-F238E27FC236}">
              <a16:creationId xmlns:a16="http://schemas.microsoft.com/office/drawing/2014/main" id="{67DA650B-AA45-4C01-A559-C0F97EF87D78}"/>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408" name="フローチャート: 判断 407">
          <a:extLst>
            <a:ext uri="{FF2B5EF4-FFF2-40B4-BE49-F238E27FC236}">
              <a16:creationId xmlns:a16="http://schemas.microsoft.com/office/drawing/2014/main" id="{4BBD2AD3-5F24-45F5-B562-AA5F40C4A91F}"/>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FBDE41D-A66F-47A1-8223-A8D7F600C41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AC8CD25-7DB4-44CC-9941-DBB61284FEB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3008113-E5F4-4CB7-B58F-308F8E8B08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E365925-8036-4966-B95E-0B4DE7C5D24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8959CAD-048A-45C2-8537-3E810D60564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50164</xdr:rowOff>
    </xdr:from>
    <xdr:to>
      <xdr:col>24</xdr:col>
      <xdr:colOff>114300</xdr:colOff>
      <xdr:row>107</xdr:row>
      <xdr:rowOff>151764</xdr:rowOff>
    </xdr:to>
    <xdr:sp macro="" textlink="">
      <xdr:nvSpPr>
        <xdr:cNvPr id="414" name="楕円 413">
          <a:extLst>
            <a:ext uri="{FF2B5EF4-FFF2-40B4-BE49-F238E27FC236}">
              <a16:creationId xmlns:a16="http://schemas.microsoft.com/office/drawing/2014/main" id="{E028E09F-FE0E-475F-A158-5D018BA76E3B}"/>
            </a:ext>
          </a:extLst>
        </xdr:cNvPr>
        <xdr:cNvSpPr/>
      </xdr:nvSpPr>
      <xdr:spPr>
        <a:xfrm>
          <a:off x="45847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136541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8053F5FD-0427-4CAD-AD6E-E5BB31AC5D4B}"/>
            </a:ext>
          </a:extLst>
        </xdr:cNvPr>
        <xdr:cNvSpPr txBox="1"/>
      </xdr:nvSpPr>
      <xdr:spPr>
        <a:xfrm>
          <a:off x="4673600" y="1831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120650</xdr:rowOff>
    </xdr:from>
    <xdr:to>
      <xdr:col>20</xdr:col>
      <xdr:colOff>38100</xdr:colOff>
      <xdr:row>107</xdr:row>
      <xdr:rowOff>50800</xdr:rowOff>
    </xdr:to>
    <xdr:sp macro="" textlink="">
      <xdr:nvSpPr>
        <xdr:cNvPr id="416" name="楕円 415">
          <a:extLst>
            <a:ext uri="{FF2B5EF4-FFF2-40B4-BE49-F238E27FC236}">
              <a16:creationId xmlns:a16="http://schemas.microsoft.com/office/drawing/2014/main" id="{5808BAA6-40DB-44AA-A82B-1FBE5A7942A2}"/>
            </a:ext>
          </a:extLst>
        </xdr:cNvPr>
        <xdr:cNvSpPr/>
      </xdr:nvSpPr>
      <xdr:spPr>
        <a:xfrm>
          <a:off x="3746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0</xdr:rowOff>
    </xdr:from>
    <xdr:to>
      <xdr:col>24</xdr:col>
      <xdr:colOff>63500</xdr:colOff>
      <xdr:row>107</xdr:row>
      <xdr:rowOff>100964</xdr:rowOff>
    </xdr:to>
    <xdr:cxnSp macro="">
      <xdr:nvCxnSpPr>
        <xdr:cNvPr id="417" name="直線コネクタ 416">
          <a:extLst>
            <a:ext uri="{FF2B5EF4-FFF2-40B4-BE49-F238E27FC236}">
              <a16:creationId xmlns:a16="http://schemas.microsoft.com/office/drawing/2014/main" id="{54B8F345-3CEB-4CD4-BE1F-4411138737C2}"/>
            </a:ext>
          </a:extLst>
        </xdr:cNvPr>
        <xdr:cNvCxnSpPr/>
      </xdr:nvCxnSpPr>
      <xdr:spPr>
        <a:xfrm>
          <a:off x="3797300" y="18345150"/>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109220</xdr:rowOff>
    </xdr:from>
    <xdr:to>
      <xdr:col>15</xdr:col>
      <xdr:colOff>101600</xdr:colOff>
      <xdr:row>107</xdr:row>
      <xdr:rowOff>39370</xdr:rowOff>
    </xdr:to>
    <xdr:sp macro="" textlink="">
      <xdr:nvSpPr>
        <xdr:cNvPr id="418" name="楕円 417">
          <a:extLst>
            <a:ext uri="{FF2B5EF4-FFF2-40B4-BE49-F238E27FC236}">
              <a16:creationId xmlns:a16="http://schemas.microsoft.com/office/drawing/2014/main" id="{84D9A6E9-902A-45FB-947C-38DC0704571F}"/>
            </a:ext>
          </a:extLst>
        </xdr:cNvPr>
        <xdr:cNvSpPr/>
      </xdr:nvSpPr>
      <xdr:spPr>
        <a:xfrm>
          <a:off x="2857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160020</xdr:rowOff>
    </xdr:from>
    <xdr:to>
      <xdr:col>19</xdr:col>
      <xdr:colOff>177800</xdr:colOff>
      <xdr:row>107</xdr:row>
      <xdr:rowOff>0</xdr:rowOff>
    </xdr:to>
    <xdr:cxnSp macro="">
      <xdr:nvCxnSpPr>
        <xdr:cNvPr id="419" name="直線コネクタ 418">
          <a:extLst>
            <a:ext uri="{FF2B5EF4-FFF2-40B4-BE49-F238E27FC236}">
              <a16:creationId xmlns:a16="http://schemas.microsoft.com/office/drawing/2014/main" id="{57D9BDCE-33E1-45EC-A189-5411FDB2A3AB}"/>
            </a:ext>
          </a:extLst>
        </xdr:cNvPr>
        <xdr:cNvCxnSpPr/>
      </xdr:nvCxnSpPr>
      <xdr:spPr>
        <a:xfrm>
          <a:off x="2908300" y="18333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76836</xdr:rowOff>
    </xdr:from>
    <xdr:to>
      <xdr:col>10</xdr:col>
      <xdr:colOff>165100</xdr:colOff>
      <xdr:row>107</xdr:row>
      <xdr:rowOff>6986</xdr:rowOff>
    </xdr:to>
    <xdr:sp macro="" textlink="">
      <xdr:nvSpPr>
        <xdr:cNvPr id="420" name="楕円 419">
          <a:extLst>
            <a:ext uri="{FF2B5EF4-FFF2-40B4-BE49-F238E27FC236}">
              <a16:creationId xmlns:a16="http://schemas.microsoft.com/office/drawing/2014/main" id="{25AF6F27-9B3C-4372-9191-70FB915D6CEC}"/>
            </a:ext>
          </a:extLst>
        </xdr:cNvPr>
        <xdr:cNvSpPr/>
      </xdr:nvSpPr>
      <xdr:spPr>
        <a:xfrm>
          <a:off x="196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127636</xdr:rowOff>
    </xdr:from>
    <xdr:to>
      <xdr:col>15</xdr:col>
      <xdr:colOff>50800</xdr:colOff>
      <xdr:row>106</xdr:row>
      <xdr:rowOff>160020</xdr:rowOff>
    </xdr:to>
    <xdr:cxnSp macro="">
      <xdr:nvCxnSpPr>
        <xdr:cNvPr id="421" name="直線コネクタ 420">
          <a:extLst>
            <a:ext uri="{FF2B5EF4-FFF2-40B4-BE49-F238E27FC236}">
              <a16:creationId xmlns:a16="http://schemas.microsoft.com/office/drawing/2014/main" id="{FA852C00-618F-44E2-99A5-B39C53D71002}"/>
            </a:ext>
          </a:extLst>
        </xdr:cNvPr>
        <xdr:cNvCxnSpPr/>
      </xdr:nvCxnSpPr>
      <xdr:spPr>
        <a:xfrm>
          <a:off x="2019300" y="1830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59689</xdr:rowOff>
    </xdr:from>
    <xdr:to>
      <xdr:col>6</xdr:col>
      <xdr:colOff>38100</xdr:colOff>
      <xdr:row>107</xdr:row>
      <xdr:rowOff>161289</xdr:rowOff>
    </xdr:to>
    <xdr:sp macro="" textlink="">
      <xdr:nvSpPr>
        <xdr:cNvPr id="422" name="楕円 421">
          <a:extLst>
            <a:ext uri="{FF2B5EF4-FFF2-40B4-BE49-F238E27FC236}">
              <a16:creationId xmlns:a16="http://schemas.microsoft.com/office/drawing/2014/main" id="{F432CC91-0B53-43AD-9F4A-3E99B6CD0EB0}"/>
            </a:ext>
          </a:extLst>
        </xdr:cNvPr>
        <xdr:cNvSpPr/>
      </xdr:nvSpPr>
      <xdr:spPr>
        <a:xfrm>
          <a:off x="107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127636</xdr:rowOff>
    </xdr:from>
    <xdr:to>
      <xdr:col>10</xdr:col>
      <xdr:colOff>114300</xdr:colOff>
      <xdr:row>107</xdr:row>
      <xdr:rowOff>110489</xdr:rowOff>
    </xdr:to>
    <xdr:cxnSp macro="">
      <xdr:nvCxnSpPr>
        <xdr:cNvPr id="423" name="直線コネクタ 422">
          <a:extLst>
            <a:ext uri="{FF2B5EF4-FFF2-40B4-BE49-F238E27FC236}">
              <a16:creationId xmlns:a16="http://schemas.microsoft.com/office/drawing/2014/main" id="{E7DE079E-A48C-4F06-855F-516A4F9D1C11}"/>
            </a:ext>
          </a:extLst>
        </xdr:cNvPr>
        <xdr:cNvCxnSpPr/>
      </xdr:nvCxnSpPr>
      <xdr:spPr>
        <a:xfrm flipV="1">
          <a:off x="1130300" y="18301336"/>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168291</xdr:rowOff>
    </xdr:from>
    <xdr:ext cx="405111" cy="259045"/>
    <xdr:sp macro="" textlink="">
      <xdr:nvSpPr>
        <xdr:cNvPr id="424" name="n_1aveValue【市民会館】&#10;有形固定資産減価償却率">
          <a:extLst>
            <a:ext uri="{FF2B5EF4-FFF2-40B4-BE49-F238E27FC236}">
              <a16:creationId xmlns:a16="http://schemas.microsoft.com/office/drawing/2014/main" id="{E3E6C353-9B23-479E-B753-3088703F9A8B}"/>
            </a:ext>
          </a:extLst>
        </xdr:cNvPr>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425" name="n_2aveValue【市民会館】&#10;有形固定資産減価償却率">
          <a:extLst>
            <a:ext uri="{FF2B5EF4-FFF2-40B4-BE49-F238E27FC236}">
              <a16:creationId xmlns:a16="http://schemas.microsoft.com/office/drawing/2014/main" id="{660D2FCE-39CB-40AF-B9D6-237FB9B1965F}"/>
            </a:ext>
          </a:extLst>
        </xdr:cNvPr>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426" name="n_3aveValue【市民会館】&#10;有形固定資産減価償却率">
          <a:extLst>
            <a:ext uri="{FF2B5EF4-FFF2-40B4-BE49-F238E27FC236}">
              <a16:creationId xmlns:a16="http://schemas.microsoft.com/office/drawing/2014/main" id="{C7623F96-E7A9-428F-9180-9097C6B838FB}"/>
            </a:ext>
          </a:extLst>
        </xdr:cNvPr>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427" name="n_4aveValue【市民会館】&#10;有形固定資産減価償却率">
          <a:extLst>
            <a:ext uri="{FF2B5EF4-FFF2-40B4-BE49-F238E27FC236}">
              <a16:creationId xmlns:a16="http://schemas.microsoft.com/office/drawing/2014/main" id="{5ECE7132-154D-4539-84FD-7B8C70EEBF0D}"/>
            </a:ext>
          </a:extLst>
        </xdr:cNvPr>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41927</xdr:rowOff>
    </xdr:from>
    <xdr:ext cx="405111" cy="259045"/>
    <xdr:sp macro="" textlink="">
      <xdr:nvSpPr>
        <xdr:cNvPr id="428" name="n_1mainValue【市民会館】&#10;有形固定資産減価償却率">
          <a:extLst>
            <a:ext uri="{FF2B5EF4-FFF2-40B4-BE49-F238E27FC236}">
              <a16:creationId xmlns:a16="http://schemas.microsoft.com/office/drawing/2014/main" id="{5E59B413-B899-4462-BB61-AED4D82D2F88}"/>
            </a:ext>
          </a:extLst>
        </xdr:cNvPr>
        <xdr:cNvSpPr txBox="1"/>
      </xdr:nvSpPr>
      <xdr:spPr>
        <a:xfrm>
          <a:off x="35820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30497</xdr:rowOff>
    </xdr:from>
    <xdr:ext cx="405111" cy="259045"/>
    <xdr:sp macro="" textlink="">
      <xdr:nvSpPr>
        <xdr:cNvPr id="429" name="n_2mainValue【市民会館】&#10;有形固定資産減価償却率">
          <a:extLst>
            <a:ext uri="{FF2B5EF4-FFF2-40B4-BE49-F238E27FC236}">
              <a16:creationId xmlns:a16="http://schemas.microsoft.com/office/drawing/2014/main" id="{3ABA41BD-F7A2-4AEF-A70D-83859C29C45A}"/>
            </a:ext>
          </a:extLst>
        </xdr:cNvPr>
        <xdr:cNvSpPr txBox="1"/>
      </xdr:nvSpPr>
      <xdr:spPr>
        <a:xfrm>
          <a:off x="2705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169563</xdr:rowOff>
    </xdr:from>
    <xdr:ext cx="405111" cy="259045"/>
    <xdr:sp macro="" textlink="">
      <xdr:nvSpPr>
        <xdr:cNvPr id="430" name="n_3mainValue【市民会館】&#10;有形固定資産減価償却率">
          <a:extLst>
            <a:ext uri="{FF2B5EF4-FFF2-40B4-BE49-F238E27FC236}">
              <a16:creationId xmlns:a16="http://schemas.microsoft.com/office/drawing/2014/main" id="{F54CB7D9-E237-4B94-8ABD-F1BFF621FB81}"/>
            </a:ext>
          </a:extLst>
        </xdr:cNvPr>
        <xdr:cNvSpPr txBox="1"/>
      </xdr:nvSpPr>
      <xdr:spPr>
        <a:xfrm>
          <a:off x="1816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152416</xdr:rowOff>
    </xdr:from>
    <xdr:ext cx="405111" cy="259045"/>
    <xdr:sp macro="" textlink="">
      <xdr:nvSpPr>
        <xdr:cNvPr id="431" name="n_4mainValue【市民会館】&#10;有形固定資産減価償却率">
          <a:extLst>
            <a:ext uri="{FF2B5EF4-FFF2-40B4-BE49-F238E27FC236}">
              <a16:creationId xmlns:a16="http://schemas.microsoft.com/office/drawing/2014/main" id="{BB18D117-17FD-4C47-B8C3-F822A3F27F81}"/>
            </a:ext>
          </a:extLst>
        </xdr:cNvPr>
        <xdr:cNvSpPr txBox="1"/>
      </xdr:nvSpPr>
      <xdr:spPr>
        <a:xfrm>
          <a:off x="927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F5476353-9C39-4553-85EC-261ED50B65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DBAE6A51-4AC2-4DA8-B2B5-DE90BB1F41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5E001367-40B8-4459-A2C1-AC33B4AFAD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834A4129-B579-44D8-9C38-F610B61FC0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54D6D22C-5388-4379-AB7E-1E1FED7466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A11E65EE-29E9-490D-94BE-C3CE86227A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A6CE5C2A-9DA4-46C6-B674-54CAEAFF51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9A24C70-1588-4204-87F4-3F9C2414EBC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9FA55127-A586-47A0-BB19-8DAC462D66A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E48E85A5-F1B4-4A54-A1DC-F3A7780927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F864FE5E-523C-4AAD-9D37-5B61FA1CAAB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7CF8F0FE-5E7D-4445-94EF-BC7517590E1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F70D874C-6E52-4037-A795-4195EBC2FE2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867C2CF0-864A-4ACC-99B1-054C92EF089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8BECEAA0-70C8-4649-B39C-DCFE8DFCF91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71F67CF-40B2-4386-B3EA-21EFC58AA99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AC9C166D-97B2-42A2-B4E0-371AC6C2E66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94F3E967-25CB-4140-AB7B-741D0EBF72C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18B0102F-41E9-4D07-BE6D-8984F3D77F2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EAA62A31-3B42-4CA2-A247-E2F650F2E36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F83F0DE-771C-4DC3-BA72-6F8B6A0719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D4363D70-EE2E-4EE5-8456-4F450E02869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112988DE-8BA5-4D2D-86D2-8D2A2D7D53F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455" name="直線コネクタ 454">
          <a:extLst>
            <a:ext uri="{FF2B5EF4-FFF2-40B4-BE49-F238E27FC236}">
              <a16:creationId xmlns:a16="http://schemas.microsoft.com/office/drawing/2014/main" id="{4FE2D08E-9B1D-4E70-9E54-198D59A88A4C}"/>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456" name="【市民会館】&#10;一人当たり面積最小値テキスト">
          <a:extLst>
            <a:ext uri="{FF2B5EF4-FFF2-40B4-BE49-F238E27FC236}">
              <a16:creationId xmlns:a16="http://schemas.microsoft.com/office/drawing/2014/main" id="{DEE79AA8-33C9-4230-B407-6567F7B3C75B}"/>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457" name="直線コネクタ 456">
          <a:extLst>
            <a:ext uri="{FF2B5EF4-FFF2-40B4-BE49-F238E27FC236}">
              <a16:creationId xmlns:a16="http://schemas.microsoft.com/office/drawing/2014/main" id="{9487E679-9C95-46F2-90C5-9EE49C291763}"/>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458" name="【市民会館】&#10;一人当たり面積最大値テキスト">
          <a:extLst>
            <a:ext uri="{FF2B5EF4-FFF2-40B4-BE49-F238E27FC236}">
              <a16:creationId xmlns:a16="http://schemas.microsoft.com/office/drawing/2014/main" id="{1F5AE581-22B1-43FB-BF88-4D4651A253B7}"/>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459" name="直線コネクタ 458">
          <a:extLst>
            <a:ext uri="{FF2B5EF4-FFF2-40B4-BE49-F238E27FC236}">
              <a16:creationId xmlns:a16="http://schemas.microsoft.com/office/drawing/2014/main" id="{8010A344-1DAF-4485-9276-2C210D665770}"/>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27703</xdr:rowOff>
    </xdr:from>
    <xdr:ext cx="469744" cy="259045"/>
    <xdr:sp macro="" textlink="">
      <xdr:nvSpPr>
        <xdr:cNvPr id="460" name="【市民会館】&#10;一人当たり面積平均値テキスト">
          <a:extLst>
            <a:ext uri="{FF2B5EF4-FFF2-40B4-BE49-F238E27FC236}">
              <a16:creationId xmlns:a16="http://schemas.microsoft.com/office/drawing/2014/main" id="{CCD5CF0E-C585-4490-80CB-10F8F22B625B}"/>
            </a:ext>
          </a:extLst>
        </xdr:cNvPr>
        <xdr:cNvSpPr txBox="1"/>
      </xdr:nvSpPr>
      <xdr:spPr>
        <a:xfrm>
          <a:off x="10515600" y="1820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461" name="フローチャート: 判断 460">
          <a:extLst>
            <a:ext uri="{FF2B5EF4-FFF2-40B4-BE49-F238E27FC236}">
              <a16:creationId xmlns:a16="http://schemas.microsoft.com/office/drawing/2014/main" id="{EA2E5DCC-6BA6-46BD-94B2-BF269F7EA6A0}"/>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462" name="フローチャート: 判断 461">
          <a:extLst>
            <a:ext uri="{FF2B5EF4-FFF2-40B4-BE49-F238E27FC236}">
              <a16:creationId xmlns:a16="http://schemas.microsoft.com/office/drawing/2014/main" id="{F3DAD2DF-08DC-4A6A-B72A-357052569677}"/>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463" name="フローチャート: 判断 462">
          <a:extLst>
            <a:ext uri="{FF2B5EF4-FFF2-40B4-BE49-F238E27FC236}">
              <a16:creationId xmlns:a16="http://schemas.microsoft.com/office/drawing/2014/main" id="{D0006037-2F4F-4B0D-933F-D64A9B115A40}"/>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464" name="フローチャート: 判断 463">
          <a:extLst>
            <a:ext uri="{FF2B5EF4-FFF2-40B4-BE49-F238E27FC236}">
              <a16:creationId xmlns:a16="http://schemas.microsoft.com/office/drawing/2014/main" id="{B838C695-029C-4460-A989-4BE26914DB74}"/>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465" name="フローチャート: 判断 464">
          <a:extLst>
            <a:ext uri="{FF2B5EF4-FFF2-40B4-BE49-F238E27FC236}">
              <a16:creationId xmlns:a16="http://schemas.microsoft.com/office/drawing/2014/main" id="{A206D437-BF6D-4C80-A8FF-DBAFC7A2A0A4}"/>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5130B22-DA04-408F-8BAD-E69E7572E5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2ACC526-1271-4BD0-BB93-7E8D850A6FB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6CAB153-D432-453B-9A0F-B56BDA07CAC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905826E-FD25-4591-8AF7-3858A3F289E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E77FC1E-0652-4082-94F9-AB0766C928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41402</xdr:rowOff>
    </xdr:from>
    <xdr:to>
      <xdr:col>55</xdr:col>
      <xdr:colOff>50800</xdr:colOff>
      <xdr:row>108</xdr:row>
      <xdr:rowOff>143002</xdr:rowOff>
    </xdr:to>
    <xdr:sp macro="" textlink="">
      <xdr:nvSpPr>
        <xdr:cNvPr id="471" name="楕円 470">
          <a:extLst>
            <a:ext uri="{FF2B5EF4-FFF2-40B4-BE49-F238E27FC236}">
              <a16:creationId xmlns:a16="http://schemas.microsoft.com/office/drawing/2014/main" id="{C5F87B70-7305-4CEE-B119-5D6705DF1364}"/>
            </a:ext>
          </a:extLst>
        </xdr:cNvPr>
        <xdr:cNvSpPr/>
      </xdr:nvSpPr>
      <xdr:spPr>
        <a:xfrm>
          <a:off x="10426700" y="18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127779</xdr:rowOff>
    </xdr:from>
    <xdr:ext cx="469744" cy="259045"/>
    <xdr:sp macro="" textlink="">
      <xdr:nvSpPr>
        <xdr:cNvPr id="472" name="【市民会館】&#10;一人当たり面積該当値テキスト">
          <a:extLst>
            <a:ext uri="{FF2B5EF4-FFF2-40B4-BE49-F238E27FC236}">
              <a16:creationId xmlns:a16="http://schemas.microsoft.com/office/drawing/2014/main" id="{E8305B17-4CEB-4E67-9AF5-ABD8FCDB5516}"/>
            </a:ext>
          </a:extLst>
        </xdr:cNvPr>
        <xdr:cNvSpPr txBox="1"/>
      </xdr:nvSpPr>
      <xdr:spPr>
        <a:xfrm>
          <a:off x="10515600" y="184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41783</xdr:rowOff>
    </xdr:from>
    <xdr:to>
      <xdr:col>50</xdr:col>
      <xdr:colOff>165100</xdr:colOff>
      <xdr:row>108</xdr:row>
      <xdr:rowOff>143383</xdr:rowOff>
    </xdr:to>
    <xdr:sp macro="" textlink="">
      <xdr:nvSpPr>
        <xdr:cNvPr id="473" name="楕円 472">
          <a:extLst>
            <a:ext uri="{FF2B5EF4-FFF2-40B4-BE49-F238E27FC236}">
              <a16:creationId xmlns:a16="http://schemas.microsoft.com/office/drawing/2014/main" id="{78419F61-2D8D-46DF-9B7F-6BB252DF4826}"/>
            </a:ext>
          </a:extLst>
        </xdr:cNvPr>
        <xdr:cNvSpPr/>
      </xdr:nvSpPr>
      <xdr:spPr>
        <a:xfrm>
          <a:off x="9588500" y="185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92202</xdr:rowOff>
    </xdr:from>
    <xdr:to>
      <xdr:col>55</xdr:col>
      <xdr:colOff>0</xdr:colOff>
      <xdr:row>108</xdr:row>
      <xdr:rowOff>92583</xdr:rowOff>
    </xdr:to>
    <xdr:cxnSp macro="">
      <xdr:nvCxnSpPr>
        <xdr:cNvPr id="474" name="直線コネクタ 473">
          <a:extLst>
            <a:ext uri="{FF2B5EF4-FFF2-40B4-BE49-F238E27FC236}">
              <a16:creationId xmlns:a16="http://schemas.microsoft.com/office/drawing/2014/main" id="{01ED8538-AC99-4482-BF30-E90A57A714AA}"/>
            </a:ext>
          </a:extLst>
        </xdr:cNvPr>
        <xdr:cNvCxnSpPr/>
      </xdr:nvCxnSpPr>
      <xdr:spPr>
        <a:xfrm flipV="1">
          <a:off x="9639300" y="186088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42163</xdr:rowOff>
    </xdr:from>
    <xdr:to>
      <xdr:col>46</xdr:col>
      <xdr:colOff>38100</xdr:colOff>
      <xdr:row>108</xdr:row>
      <xdr:rowOff>143763</xdr:rowOff>
    </xdr:to>
    <xdr:sp macro="" textlink="">
      <xdr:nvSpPr>
        <xdr:cNvPr id="475" name="楕円 474">
          <a:extLst>
            <a:ext uri="{FF2B5EF4-FFF2-40B4-BE49-F238E27FC236}">
              <a16:creationId xmlns:a16="http://schemas.microsoft.com/office/drawing/2014/main" id="{AE5A4674-DFDD-40A4-8925-A1B4ED3D8590}"/>
            </a:ext>
          </a:extLst>
        </xdr:cNvPr>
        <xdr:cNvSpPr/>
      </xdr:nvSpPr>
      <xdr:spPr>
        <a:xfrm>
          <a:off x="8699500" y="18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92583</xdr:rowOff>
    </xdr:from>
    <xdr:to>
      <xdr:col>50</xdr:col>
      <xdr:colOff>114300</xdr:colOff>
      <xdr:row>108</xdr:row>
      <xdr:rowOff>92963</xdr:rowOff>
    </xdr:to>
    <xdr:cxnSp macro="">
      <xdr:nvCxnSpPr>
        <xdr:cNvPr id="476" name="直線コネクタ 475">
          <a:extLst>
            <a:ext uri="{FF2B5EF4-FFF2-40B4-BE49-F238E27FC236}">
              <a16:creationId xmlns:a16="http://schemas.microsoft.com/office/drawing/2014/main" id="{EDA8ACFE-2923-46A3-9F00-064C1D64DE95}"/>
            </a:ext>
          </a:extLst>
        </xdr:cNvPr>
        <xdr:cNvCxnSpPr/>
      </xdr:nvCxnSpPr>
      <xdr:spPr>
        <a:xfrm flipV="1">
          <a:off x="8750300" y="1860918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42926</xdr:rowOff>
    </xdr:from>
    <xdr:to>
      <xdr:col>41</xdr:col>
      <xdr:colOff>101600</xdr:colOff>
      <xdr:row>108</xdr:row>
      <xdr:rowOff>144526</xdr:rowOff>
    </xdr:to>
    <xdr:sp macro="" textlink="">
      <xdr:nvSpPr>
        <xdr:cNvPr id="477" name="楕円 476">
          <a:extLst>
            <a:ext uri="{FF2B5EF4-FFF2-40B4-BE49-F238E27FC236}">
              <a16:creationId xmlns:a16="http://schemas.microsoft.com/office/drawing/2014/main" id="{9D6925EC-800C-483A-A0C6-CA5924254963}"/>
            </a:ext>
          </a:extLst>
        </xdr:cNvPr>
        <xdr:cNvSpPr/>
      </xdr:nvSpPr>
      <xdr:spPr>
        <a:xfrm>
          <a:off x="7810500" y="185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92963</xdr:rowOff>
    </xdr:from>
    <xdr:to>
      <xdr:col>45</xdr:col>
      <xdr:colOff>177800</xdr:colOff>
      <xdr:row>108</xdr:row>
      <xdr:rowOff>93726</xdr:rowOff>
    </xdr:to>
    <xdr:cxnSp macro="">
      <xdr:nvCxnSpPr>
        <xdr:cNvPr id="478" name="直線コネクタ 477">
          <a:extLst>
            <a:ext uri="{FF2B5EF4-FFF2-40B4-BE49-F238E27FC236}">
              <a16:creationId xmlns:a16="http://schemas.microsoft.com/office/drawing/2014/main" id="{FD111095-8017-4491-898A-B7C2E57A43D3}"/>
            </a:ext>
          </a:extLst>
        </xdr:cNvPr>
        <xdr:cNvCxnSpPr/>
      </xdr:nvCxnSpPr>
      <xdr:spPr>
        <a:xfrm flipV="1">
          <a:off x="7861300" y="186095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44069</xdr:rowOff>
    </xdr:from>
    <xdr:to>
      <xdr:col>36</xdr:col>
      <xdr:colOff>165100</xdr:colOff>
      <xdr:row>108</xdr:row>
      <xdr:rowOff>145669</xdr:rowOff>
    </xdr:to>
    <xdr:sp macro="" textlink="">
      <xdr:nvSpPr>
        <xdr:cNvPr id="479" name="楕円 478">
          <a:extLst>
            <a:ext uri="{FF2B5EF4-FFF2-40B4-BE49-F238E27FC236}">
              <a16:creationId xmlns:a16="http://schemas.microsoft.com/office/drawing/2014/main" id="{941A0999-B5BD-4CF6-821D-862AE24F75E2}"/>
            </a:ext>
          </a:extLst>
        </xdr:cNvPr>
        <xdr:cNvSpPr/>
      </xdr:nvSpPr>
      <xdr:spPr>
        <a:xfrm>
          <a:off x="6921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93726</xdr:rowOff>
    </xdr:from>
    <xdr:to>
      <xdr:col>41</xdr:col>
      <xdr:colOff>50800</xdr:colOff>
      <xdr:row>108</xdr:row>
      <xdr:rowOff>94869</xdr:rowOff>
    </xdr:to>
    <xdr:cxnSp macro="">
      <xdr:nvCxnSpPr>
        <xdr:cNvPr id="480" name="直線コネクタ 479">
          <a:extLst>
            <a:ext uri="{FF2B5EF4-FFF2-40B4-BE49-F238E27FC236}">
              <a16:creationId xmlns:a16="http://schemas.microsoft.com/office/drawing/2014/main" id="{90E54B1F-F26F-48E4-9073-6AE1170A3695}"/>
            </a:ext>
          </a:extLst>
        </xdr:cNvPr>
        <xdr:cNvCxnSpPr/>
      </xdr:nvCxnSpPr>
      <xdr:spPr>
        <a:xfrm flipV="1">
          <a:off x="6972300" y="186103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15512</xdr:rowOff>
    </xdr:from>
    <xdr:ext cx="469744" cy="259045"/>
    <xdr:sp macro="" textlink="">
      <xdr:nvSpPr>
        <xdr:cNvPr id="481" name="n_1aveValue【市民会館】&#10;一人当たり面積">
          <a:extLst>
            <a:ext uri="{FF2B5EF4-FFF2-40B4-BE49-F238E27FC236}">
              <a16:creationId xmlns:a16="http://schemas.microsoft.com/office/drawing/2014/main" id="{B21C6D81-8DB5-4A5A-9027-D82B2EDD5546}"/>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482" name="n_2aveValue【市民会館】&#10;一人当たり面積">
          <a:extLst>
            <a:ext uri="{FF2B5EF4-FFF2-40B4-BE49-F238E27FC236}">
              <a16:creationId xmlns:a16="http://schemas.microsoft.com/office/drawing/2014/main" id="{40986E6F-6A36-4D4E-A727-588CC78597B8}"/>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483" name="n_3aveValue【市民会館】&#10;一人当たり面積">
          <a:extLst>
            <a:ext uri="{FF2B5EF4-FFF2-40B4-BE49-F238E27FC236}">
              <a16:creationId xmlns:a16="http://schemas.microsoft.com/office/drawing/2014/main" id="{EFAD68F3-BE9C-452A-8C0D-53119989EC21}"/>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484" name="n_4aveValue【市民会館】&#10;一人当たり面積">
          <a:extLst>
            <a:ext uri="{FF2B5EF4-FFF2-40B4-BE49-F238E27FC236}">
              <a16:creationId xmlns:a16="http://schemas.microsoft.com/office/drawing/2014/main" id="{8AE1383C-5D0E-48BB-914C-9004216BD4DD}"/>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134510</xdr:rowOff>
    </xdr:from>
    <xdr:ext cx="469744" cy="259045"/>
    <xdr:sp macro="" textlink="">
      <xdr:nvSpPr>
        <xdr:cNvPr id="485" name="n_1mainValue【市民会館】&#10;一人当たり面積">
          <a:extLst>
            <a:ext uri="{FF2B5EF4-FFF2-40B4-BE49-F238E27FC236}">
              <a16:creationId xmlns:a16="http://schemas.microsoft.com/office/drawing/2014/main" id="{29D31E22-3963-4A3D-A7C3-C1A0A4897C7A}"/>
            </a:ext>
          </a:extLst>
        </xdr:cNvPr>
        <xdr:cNvSpPr txBox="1"/>
      </xdr:nvSpPr>
      <xdr:spPr>
        <a:xfrm>
          <a:off x="9391727" y="186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134890</xdr:rowOff>
    </xdr:from>
    <xdr:ext cx="469744" cy="259045"/>
    <xdr:sp macro="" textlink="">
      <xdr:nvSpPr>
        <xdr:cNvPr id="486" name="n_2mainValue【市民会館】&#10;一人当たり面積">
          <a:extLst>
            <a:ext uri="{FF2B5EF4-FFF2-40B4-BE49-F238E27FC236}">
              <a16:creationId xmlns:a16="http://schemas.microsoft.com/office/drawing/2014/main" id="{98D42903-988D-4F68-8B7D-8024DA7EFF29}"/>
            </a:ext>
          </a:extLst>
        </xdr:cNvPr>
        <xdr:cNvSpPr txBox="1"/>
      </xdr:nvSpPr>
      <xdr:spPr>
        <a:xfrm>
          <a:off x="8515427"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135653</xdr:rowOff>
    </xdr:from>
    <xdr:ext cx="469744" cy="259045"/>
    <xdr:sp macro="" textlink="">
      <xdr:nvSpPr>
        <xdr:cNvPr id="487" name="n_3mainValue【市民会館】&#10;一人当たり面積">
          <a:extLst>
            <a:ext uri="{FF2B5EF4-FFF2-40B4-BE49-F238E27FC236}">
              <a16:creationId xmlns:a16="http://schemas.microsoft.com/office/drawing/2014/main" id="{E661E892-7ADF-47A0-83DC-9E5578C224FF}"/>
            </a:ext>
          </a:extLst>
        </xdr:cNvPr>
        <xdr:cNvSpPr txBox="1"/>
      </xdr:nvSpPr>
      <xdr:spPr>
        <a:xfrm>
          <a:off x="7626427" y="186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136796</xdr:rowOff>
    </xdr:from>
    <xdr:ext cx="469744" cy="259045"/>
    <xdr:sp macro="" textlink="">
      <xdr:nvSpPr>
        <xdr:cNvPr id="488" name="n_4mainValue【市民会館】&#10;一人当たり面積">
          <a:extLst>
            <a:ext uri="{FF2B5EF4-FFF2-40B4-BE49-F238E27FC236}">
              <a16:creationId xmlns:a16="http://schemas.microsoft.com/office/drawing/2014/main" id="{118E90E9-D6DD-4BCC-88D8-E0A318EEB5D7}"/>
            </a:ext>
          </a:extLst>
        </xdr:cNvPr>
        <xdr:cNvSpPr txBox="1"/>
      </xdr:nvSpPr>
      <xdr:spPr>
        <a:xfrm>
          <a:off x="67374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E5F2548D-398B-4CC3-879F-F61A9FBB01A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2DB8B4F-5E2E-41D3-99DB-D92A04A48D4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2327101F-E710-4E34-BB9C-55BB5FD0BA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1D854210-9AFC-482F-B5CE-6DC1C354BB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4220D45-1AF1-4C3A-AD93-6F61A0102F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7A26DBC2-36B4-483E-B429-889AEA8714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3C904123-456A-49F3-8733-D83A0F8A70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90301994-FFA3-4F8D-995E-7B5929C021C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DCEF93DD-78CA-49B3-8D55-B9D5FC3161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C4B0EE36-2279-492F-9378-C172F36700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9656DAA7-8FBC-4C6C-BA87-9AA6DD7F64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594EEC88-465D-4A97-8852-53CD2983735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A890D61D-EE47-4395-9C3D-1DE282F3732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EA20A1EF-1B34-4FBB-AE1B-17555F1C139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267AAB8C-59B3-4253-8590-F93B109882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5F3E74E-71D5-4519-B795-8D89DEBB36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E9A91BB8-23AC-4425-B429-AC1A6FA266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5B13C834-876A-43E7-A217-B9A6884BF3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79BA5BB9-047A-4F9F-9DF7-841D59A5676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3413308A-7299-44E8-93E3-4BC4279F681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8FBAFC23-6DFE-4C6A-9D3D-7B0744EB2BB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3AC91C46-51DF-49D9-96BB-9BA94E28A98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913251DD-8673-4F91-909C-10215A3C5E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0F50B2A-912C-428F-BAD5-50959B1E0B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2D842CD6-73D0-4287-88CB-08FA22F583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514" name="直線コネクタ 513">
          <a:extLst>
            <a:ext uri="{FF2B5EF4-FFF2-40B4-BE49-F238E27FC236}">
              <a16:creationId xmlns:a16="http://schemas.microsoft.com/office/drawing/2014/main" id="{4D8F630A-4E9E-4883-8DBD-D475068C9B5A}"/>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3D3209EA-92A5-4BF9-970E-9B9CA39302D1}"/>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516" name="直線コネクタ 515">
          <a:extLst>
            <a:ext uri="{FF2B5EF4-FFF2-40B4-BE49-F238E27FC236}">
              <a16:creationId xmlns:a16="http://schemas.microsoft.com/office/drawing/2014/main" id="{00DEBF0D-8F8F-41AC-9A88-CEDA546FCA75}"/>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AD2FEBAB-83DB-4FFB-9F9F-19B2DED6A772}"/>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518" name="直線コネクタ 517">
          <a:extLst>
            <a:ext uri="{FF2B5EF4-FFF2-40B4-BE49-F238E27FC236}">
              <a16:creationId xmlns:a16="http://schemas.microsoft.com/office/drawing/2014/main" id="{5C51F526-0A96-497C-88EC-BB7780C5003B}"/>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DE518EE1-70BD-4F77-A8F2-85788FE27B67}"/>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520" name="フローチャート: 判断 519">
          <a:extLst>
            <a:ext uri="{FF2B5EF4-FFF2-40B4-BE49-F238E27FC236}">
              <a16:creationId xmlns:a16="http://schemas.microsoft.com/office/drawing/2014/main" id="{9E321A90-060C-4EEF-959E-9A0A432E670A}"/>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521" name="フローチャート: 判断 520">
          <a:extLst>
            <a:ext uri="{FF2B5EF4-FFF2-40B4-BE49-F238E27FC236}">
              <a16:creationId xmlns:a16="http://schemas.microsoft.com/office/drawing/2014/main" id="{BB584A89-2A32-44E4-BD3C-56511FA46207}"/>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522" name="フローチャート: 判断 521">
          <a:extLst>
            <a:ext uri="{FF2B5EF4-FFF2-40B4-BE49-F238E27FC236}">
              <a16:creationId xmlns:a16="http://schemas.microsoft.com/office/drawing/2014/main" id="{E3259C8B-EFFA-4873-80ED-78306123B1C6}"/>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a:extLst>
            <a:ext uri="{FF2B5EF4-FFF2-40B4-BE49-F238E27FC236}">
              <a16:creationId xmlns:a16="http://schemas.microsoft.com/office/drawing/2014/main" id="{36FEE455-249C-4A18-A97A-B51788753E0C}"/>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24" name="フローチャート: 判断 523">
          <a:extLst>
            <a:ext uri="{FF2B5EF4-FFF2-40B4-BE49-F238E27FC236}">
              <a16:creationId xmlns:a16="http://schemas.microsoft.com/office/drawing/2014/main" id="{A32A11F4-D418-430F-87AD-4937C7F8689B}"/>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62A7422-F56E-4C8C-84B0-F881E3DFA7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9155F1B-2D57-442C-A828-64903BAEF7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CDFF984-F411-41CC-B0B1-2407EFEF3C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C99B071-9F4F-48EE-8750-FEDEAEEAD5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92494B1-345F-400F-B790-3097CD76FA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530" name="楕円 529">
          <a:extLst>
            <a:ext uri="{FF2B5EF4-FFF2-40B4-BE49-F238E27FC236}">
              <a16:creationId xmlns:a16="http://schemas.microsoft.com/office/drawing/2014/main" id="{816F07D6-3FF8-4D29-ABA8-F5B6FEC2B2E6}"/>
            </a:ext>
          </a:extLst>
        </xdr:cNvPr>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ED0B37FE-7A12-4D2C-80D5-096FF2599363}"/>
            </a:ext>
          </a:extLst>
        </xdr:cNvPr>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532" name="楕円 531">
          <a:extLst>
            <a:ext uri="{FF2B5EF4-FFF2-40B4-BE49-F238E27FC236}">
              <a16:creationId xmlns:a16="http://schemas.microsoft.com/office/drawing/2014/main" id="{1FCD0222-EBCF-4410-8C40-4F6EFD21E5CD}"/>
            </a:ext>
          </a:extLst>
        </xdr:cNvPr>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89263</xdr:rowOff>
    </xdr:from>
    <xdr:to>
      <xdr:col>85</xdr:col>
      <xdr:colOff>127000</xdr:colOff>
      <xdr:row>38</xdr:row>
      <xdr:rowOff>115388</xdr:rowOff>
    </xdr:to>
    <xdr:cxnSp macro="">
      <xdr:nvCxnSpPr>
        <xdr:cNvPr id="533" name="直線コネクタ 532">
          <a:extLst>
            <a:ext uri="{FF2B5EF4-FFF2-40B4-BE49-F238E27FC236}">
              <a16:creationId xmlns:a16="http://schemas.microsoft.com/office/drawing/2014/main" id="{4E68CC67-5E17-4B9D-A11D-274F380DF382}"/>
            </a:ext>
          </a:extLst>
        </xdr:cNvPr>
        <xdr:cNvCxnSpPr/>
      </xdr:nvCxnSpPr>
      <xdr:spPr>
        <a:xfrm>
          <a:off x="15481300" y="660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110308</xdr:rowOff>
    </xdr:from>
    <xdr:to>
      <xdr:col>76</xdr:col>
      <xdr:colOff>165100</xdr:colOff>
      <xdr:row>35</xdr:row>
      <xdr:rowOff>40458</xdr:rowOff>
    </xdr:to>
    <xdr:sp macro="" textlink="">
      <xdr:nvSpPr>
        <xdr:cNvPr id="534" name="楕円 533">
          <a:extLst>
            <a:ext uri="{FF2B5EF4-FFF2-40B4-BE49-F238E27FC236}">
              <a16:creationId xmlns:a16="http://schemas.microsoft.com/office/drawing/2014/main" id="{68570DC9-5143-46C4-8C04-A35F9595EBAA}"/>
            </a:ext>
          </a:extLst>
        </xdr:cNvPr>
        <xdr:cNvSpPr/>
      </xdr:nvSpPr>
      <xdr:spPr>
        <a:xfrm>
          <a:off x="14541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161108</xdr:rowOff>
    </xdr:from>
    <xdr:to>
      <xdr:col>81</xdr:col>
      <xdr:colOff>50800</xdr:colOff>
      <xdr:row>38</xdr:row>
      <xdr:rowOff>89263</xdr:rowOff>
    </xdr:to>
    <xdr:cxnSp macro="">
      <xdr:nvCxnSpPr>
        <xdr:cNvPr id="535" name="直線コネクタ 534">
          <a:extLst>
            <a:ext uri="{FF2B5EF4-FFF2-40B4-BE49-F238E27FC236}">
              <a16:creationId xmlns:a16="http://schemas.microsoft.com/office/drawing/2014/main" id="{BFD9E55E-D602-466E-9645-5E050AA5D71A}"/>
            </a:ext>
          </a:extLst>
        </xdr:cNvPr>
        <xdr:cNvCxnSpPr/>
      </xdr:nvCxnSpPr>
      <xdr:spPr>
        <a:xfrm>
          <a:off x="14592300" y="5990408"/>
          <a:ext cx="889000" cy="6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18869</xdr:rowOff>
    </xdr:from>
    <xdr:to>
      <xdr:col>72</xdr:col>
      <xdr:colOff>38100</xdr:colOff>
      <xdr:row>39</xdr:row>
      <xdr:rowOff>120469</xdr:rowOff>
    </xdr:to>
    <xdr:sp macro="" textlink="">
      <xdr:nvSpPr>
        <xdr:cNvPr id="536" name="楕円 535">
          <a:extLst>
            <a:ext uri="{FF2B5EF4-FFF2-40B4-BE49-F238E27FC236}">
              <a16:creationId xmlns:a16="http://schemas.microsoft.com/office/drawing/2014/main" id="{320586DF-8109-499F-84F5-56908687D1E4}"/>
            </a:ext>
          </a:extLst>
        </xdr:cNvPr>
        <xdr:cNvSpPr/>
      </xdr:nvSpPr>
      <xdr:spPr>
        <a:xfrm>
          <a:off x="13652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39</xdr:row>
      <xdr:rowOff>69669</xdr:rowOff>
    </xdr:to>
    <xdr:cxnSp macro="">
      <xdr:nvCxnSpPr>
        <xdr:cNvPr id="537" name="直線コネクタ 536">
          <a:extLst>
            <a:ext uri="{FF2B5EF4-FFF2-40B4-BE49-F238E27FC236}">
              <a16:creationId xmlns:a16="http://schemas.microsoft.com/office/drawing/2014/main" id="{248F3956-B40B-473C-AEFE-74EFDFA14598}"/>
            </a:ext>
          </a:extLst>
        </xdr:cNvPr>
        <xdr:cNvCxnSpPr/>
      </xdr:nvCxnSpPr>
      <xdr:spPr>
        <a:xfrm flipV="1">
          <a:off x="13703300" y="5990408"/>
          <a:ext cx="889000" cy="7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69487</xdr:rowOff>
    </xdr:from>
    <xdr:to>
      <xdr:col>67</xdr:col>
      <xdr:colOff>101600</xdr:colOff>
      <xdr:row>33</xdr:row>
      <xdr:rowOff>171087</xdr:rowOff>
    </xdr:to>
    <xdr:sp macro="" textlink="">
      <xdr:nvSpPr>
        <xdr:cNvPr id="538" name="楕円 537">
          <a:extLst>
            <a:ext uri="{FF2B5EF4-FFF2-40B4-BE49-F238E27FC236}">
              <a16:creationId xmlns:a16="http://schemas.microsoft.com/office/drawing/2014/main" id="{7F741173-7D2C-4440-8D61-DF6C7474FD1D}"/>
            </a:ext>
          </a:extLst>
        </xdr:cNvPr>
        <xdr:cNvSpPr/>
      </xdr:nvSpPr>
      <xdr:spPr>
        <a:xfrm>
          <a:off x="12763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120287</xdr:rowOff>
    </xdr:from>
    <xdr:to>
      <xdr:col>71</xdr:col>
      <xdr:colOff>177800</xdr:colOff>
      <xdr:row>39</xdr:row>
      <xdr:rowOff>69669</xdr:rowOff>
    </xdr:to>
    <xdr:cxnSp macro="">
      <xdr:nvCxnSpPr>
        <xdr:cNvPr id="539" name="直線コネクタ 538">
          <a:extLst>
            <a:ext uri="{FF2B5EF4-FFF2-40B4-BE49-F238E27FC236}">
              <a16:creationId xmlns:a16="http://schemas.microsoft.com/office/drawing/2014/main" id="{11CCEFC1-E349-4913-A92F-F9B797CDE0B4}"/>
            </a:ext>
          </a:extLst>
        </xdr:cNvPr>
        <xdr:cNvCxnSpPr/>
      </xdr:nvCxnSpPr>
      <xdr:spPr>
        <a:xfrm>
          <a:off x="12814300" y="5778137"/>
          <a:ext cx="889000" cy="97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D30D2352-7AB1-489D-9BE6-1B45FA706E7F}"/>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BED3C972-F2FF-413A-BA59-8E7EF76A4EC1}"/>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7F107360-315A-4C38-8174-FEA9FCCD34B3}"/>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DA3E208-CD64-46DD-BA4D-C895B8F4459E}"/>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131190</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809F581E-0D27-4626-8F5A-14CB5C71A1E3}"/>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56985</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71A27E4A-7442-4211-93AE-123179406653}"/>
            </a:ext>
          </a:extLst>
        </xdr:cNvPr>
        <xdr:cNvSpPr txBox="1"/>
      </xdr:nvSpPr>
      <xdr:spPr>
        <a:xfrm>
          <a:off x="14389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111596</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19133B56-C435-4A14-9385-C5092C13604F}"/>
            </a:ext>
          </a:extLst>
        </xdr:cNvPr>
        <xdr:cNvSpPr txBox="1"/>
      </xdr:nvSpPr>
      <xdr:spPr>
        <a:xfrm>
          <a:off x="13500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16164</xdr:rowOff>
    </xdr:from>
    <xdr:ext cx="340478" cy="259045"/>
    <xdr:sp macro="" textlink="">
      <xdr:nvSpPr>
        <xdr:cNvPr id="547" name="n_4mainValue【一般廃棄物処理施設】&#10;有形固定資産減価償却率">
          <a:extLst>
            <a:ext uri="{FF2B5EF4-FFF2-40B4-BE49-F238E27FC236}">
              <a16:creationId xmlns:a16="http://schemas.microsoft.com/office/drawing/2014/main" id="{25441396-5F61-4185-AAE7-A184BD4C3587}"/>
            </a:ext>
          </a:extLst>
        </xdr:cNvPr>
        <xdr:cNvSpPr txBox="1"/>
      </xdr:nvSpPr>
      <xdr:spPr>
        <a:xfrm>
          <a:off x="12644061" y="550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D7159296-AD18-4359-8A61-155A40FDFA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6F22375D-6C44-425B-8C29-119CC8C657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642BEE4-820B-4DEB-9304-B65991D2D4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77C47BD7-0B30-499E-81D8-9DC312EAB6B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FDDD15D2-3B23-4A41-A5C2-3E41657A8D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1117BA28-309A-4A5D-A1DD-38B0F67FAD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3EAA4E2A-B5C6-45AD-8620-A4F18D95AC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DDC617D5-446F-4DDA-A514-6D338F117A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D8F05C9D-4BF8-4C7A-BB9F-4ACAB64FB8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F8484D9C-7544-4361-A6BC-C2C31F5A32B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BAA43BAA-5FE1-4B5D-B233-C59FDAB1E24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6200FA32-A9EC-4948-B4FD-E5ED360BEF9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DCAF8A66-4740-4A49-9FE7-1D84F67A7B8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1" name="テキスト ボックス 560">
          <a:extLst>
            <a:ext uri="{FF2B5EF4-FFF2-40B4-BE49-F238E27FC236}">
              <a16:creationId xmlns:a16="http://schemas.microsoft.com/office/drawing/2014/main" id="{5612EC28-6612-48B6-A0A1-27C1F06CC2B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5155D75C-DC4E-4A05-BAFC-76F6A79FD33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3" name="テキスト ボックス 562">
          <a:extLst>
            <a:ext uri="{FF2B5EF4-FFF2-40B4-BE49-F238E27FC236}">
              <a16:creationId xmlns:a16="http://schemas.microsoft.com/office/drawing/2014/main" id="{CD3C1A22-CD1C-46ED-860E-EE6A16FB2A6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453103A-F368-4BF3-99DB-B7E779A095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5" name="テキスト ボックス 564">
          <a:extLst>
            <a:ext uri="{FF2B5EF4-FFF2-40B4-BE49-F238E27FC236}">
              <a16:creationId xmlns:a16="http://schemas.microsoft.com/office/drawing/2014/main" id="{D606C420-46E0-44A8-8F76-44C5F6DB68CF}"/>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64886555-91EE-4251-A550-31E9AE2B22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a:extLst>
            <a:ext uri="{FF2B5EF4-FFF2-40B4-BE49-F238E27FC236}">
              <a16:creationId xmlns:a16="http://schemas.microsoft.com/office/drawing/2014/main" id="{9EBF14F6-15B4-47A4-8670-36E0F593839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FE33E5A0-9A03-47DD-A813-29EACF5FA6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569" name="直線コネクタ 568">
          <a:extLst>
            <a:ext uri="{FF2B5EF4-FFF2-40B4-BE49-F238E27FC236}">
              <a16:creationId xmlns:a16="http://schemas.microsoft.com/office/drawing/2014/main" id="{731B42F0-8BBA-4B91-929E-7FC443DA3AC7}"/>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2814BACA-E045-4056-A136-71E70927A0BA}"/>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571" name="直線コネクタ 570">
          <a:extLst>
            <a:ext uri="{FF2B5EF4-FFF2-40B4-BE49-F238E27FC236}">
              <a16:creationId xmlns:a16="http://schemas.microsoft.com/office/drawing/2014/main" id="{AEB3D3E0-201B-4C95-A441-EA37F033B842}"/>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572" name="【一般廃棄物処理施設】&#10;一人当たり有形固定資産（償却資産）額最大値テキスト">
          <a:extLst>
            <a:ext uri="{FF2B5EF4-FFF2-40B4-BE49-F238E27FC236}">
              <a16:creationId xmlns:a16="http://schemas.microsoft.com/office/drawing/2014/main" id="{C44C1588-C0F5-45C1-886C-51C1A9C07D63}"/>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573" name="直線コネクタ 572">
          <a:extLst>
            <a:ext uri="{FF2B5EF4-FFF2-40B4-BE49-F238E27FC236}">
              <a16:creationId xmlns:a16="http://schemas.microsoft.com/office/drawing/2014/main" id="{7D249469-E3C9-4D95-BBCF-6FEEABD707E9}"/>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3A9F6C9A-794D-41D4-8D53-470A39891082}"/>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575" name="フローチャート: 判断 574">
          <a:extLst>
            <a:ext uri="{FF2B5EF4-FFF2-40B4-BE49-F238E27FC236}">
              <a16:creationId xmlns:a16="http://schemas.microsoft.com/office/drawing/2014/main" id="{3A77DBEA-73CD-4C69-B780-E451AA6D9C8F}"/>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576" name="フローチャート: 判断 575">
          <a:extLst>
            <a:ext uri="{FF2B5EF4-FFF2-40B4-BE49-F238E27FC236}">
              <a16:creationId xmlns:a16="http://schemas.microsoft.com/office/drawing/2014/main" id="{1B0F5594-DE3B-4528-B322-F8E15B3CDDF1}"/>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577" name="フローチャート: 判断 576">
          <a:extLst>
            <a:ext uri="{FF2B5EF4-FFF2-40B4-BE49-F238E27FC236}">
              <a16:creationId xmlns:a16="http://schemas.microsoft.com/office/drawing/2014/main" id="{4BAB6808-22CB-4254-8874-CC0403CBA229}"/>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578" name="フローチャート: 判断 577">
          <a:extLst>
            <a:ext uri="{FF2B5EF4-FFF2-40B4-BE49-F238E27FC236}">
              <a16:creationId xmlns:a16="http://schemas.microsoft.com/office/drawing/2014/main" id="{009203CD-8563-4231-ACC8-5878E95D195D}"/>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579" name="フローチャート: 判断 578">
          <a:extLst>
            <a:ext uri="{FF2B5EF4-FFF2-40B4-BE49-F238E27FC236}">
              <a16:creationId xmlns:a16="http://schemas.microsoft.com/office/drawing/2014/main" id="{C841CC31-7D15-4EB9-B976-C77C5E7D565F}"/>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7617880-32B3-4882-BE4E-B1D3D89DE3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C35FD31-96E1-416A-9FD8-7DF035F0B4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B81651D-B74B-4259-A7E3-8360BCC779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D58C925-DB8C-4FDC-A222-370C9FEB57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6731AC7-0897-47E7-8A14-94C709BF4E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81651</xdr:rowOff>
    </xdr:from>
    <xdr:to>
      <xdr:col>116</xdr:col>
      <xdr:colOff>114300</xdr:colOff>
      <xdr:row>42</xdr:row>
      <xdr:rowOff>11801</xdr:rowOff>
    </xdr:to>
    <xdr:sp macro="" textlink="">
      <xdr:nvSpPr>
        <xdr:cNvPr id="585" name="楕円 584">
          <a:extLst>
            <a:ext uri="{FF2B5EF4-FFF2-40B4-BE49-F238E27FC236}">
              <a16:creationId xmlns:a16="http://schemas.microsoft.com/office/drawing/2014/main" id="{B7356CC5-9A27-474F-9853-1E0176D53A28}"/>
            </a:ext>
          </a:extLst>
        </xdr:cNvPr>
        <xdr:cNvSpPr/>
      </xdr:nvSpPr>
      <xdr:spPr>
        <a:xfrm>
          <a:off x="22110700" y="71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168028</xdr:rowOff>
    </xdr:from>
    <xdr:ext cx="469744" cy="259045"/>
    <xdr:sp macro="" textlink="">
      <xdr:nvSpPr>
        <xdr:cNvPr id="586" name="【一般廃棄物処理施設】&#10;一人当たり有形固定資産（償却資産）額該当値テキスト">
          <a:extLst>
            <a:ext uri="{FF2B5EF4-FFF2-40B4-BE49-F238E27FC236}">
              <a16:creationId xmlns:a16="http://schemas.microsoft.com/office/drawing/2014/main" id="{FF859B42-1B88-467D-938E-AEC0F23D947D}"/>
            </a:ext>
          </a:extLst>
        </xdr:cNvPr>
        <xdr:cNvSpPr txBox="1"/>
      </xdr:nvSpPr>
      <xdr:spPr>
        <a:xfrm>
          <a:off x="22199600" y="702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81672</xdr:rowOff>
    </xdr:from>
    <xdr:to>
      <xdr:col>112</xdr:col>
      <xdr:colOff>38100</xdr:colOff>
      <xdr:row>42</xdr:row>
      <xdr:rowOff>11822</xdr:rowOff>
    </xdr:to>
    <xdr:sp macro="" textlink="">
      <xdr:nvSpPr>
        <xdr:cNvPr id="587" name="楕円 586">
          <a:extLst>
            <a:ext uri="{FF2B5EF4-FFF2-40B4-BE49-F238E27FC236}">
              <a16:creationId xmlns:a16="http://schemas.microsoft.com/office/drawing/2014/main" id="{3B56D8A3-E004-4D26-A08D-D3EA91478432}"/>
            </a:ext>
          </a:extLst>
        </xdr:cNvPr>
        <xdr:cNvSpPr/>
      </xdr:nvSpPr>
      <xdr:spPr>
        <a:xfrm>
          <a:off x="21272500" y="71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132451</xdr:rowOff>
    </xdr:from>
    <xdr:to>
      <xdr:col>116</xdr:col>
      <xdr:colOff>63500</xdr:colOff>
      <xdr:row>41</xdr:row>
      <xdr:rowOff>132472</xdr:rowOff>
    </xdr:to>
    <xdr:cxnSp macro="">
      <xdr:nvCxnSpPr>
        <xdr:cNvPr id="588" name="直線コネクタ 587">
          <a:extLst>
            <a:ext uri="{FF2B5EF4-FFF2-40B4-BE49-F238E27FC236}">
              <a16:creationId xmlns:a16="http://schemas.microsoft.com/office/drawing/2014/main" id="{F14D5587-62AD-47C2-9994-BA540D8ECE01}"/>
            </a:ext>
          </a:extLst>
        </xdr:cNvPr>
        <xdr:cNvCxnSpPr/>
      </xdr:nvCxnSpPr>
      <xdr:spPr>
        <a:xfrm flipV="1">
          <a:off x="21323300" y="7161901"/>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70364</xdr:rowOff>
    </xdr:from>
    <xdr:to>
      <xdr:col>107</xdr:col>
      <xdr:colOff>101600</xdr:colOff>
      <xdr:row>42</xdr:row>
      <xdr:rowOff>514</xdr:rowOff>
    </xdr:to>
    <xdr:sp macro="" textlink="">
      <xdr:nvSpPr>
        <xdr:cNvPr id="589" name="楕円 588">
          <a:extLst>
            <a:ext uri="{FF2B5EF4-FFF2-40B4-BE49-F238E27FC236}">
              <a16:creationId xmlns:a16="http://schemas.microsoft.com/office/drawing/2014/main" id="{A8B949DC-FE9F-4A9F-9AB7-5A936C03707D}"/>
            </a:ext>
          </a:extLst>
        </xdr:cNvPr>
        <xdr:cNvSpPr/>
      </xdr:nvSpPr>
      <xdr:spPr>
        <a:xfrm>
          <a:off x="20383500" y="709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121164</xdr:rowOff>
    </xdr:from>
    <xdr:to>
      <xdr:col>111</xdr:col>
      <xdr:colOff>177800</xdr:colOff>
      <xdr:row>41</xdr:row>
      <xdr:rowOff>132472</xdr:rowOff>
    </xdr:to>
    <xdr:cxnSp macro="">
      <xdr:nvCxnSpPr>
        <xdr:cNvPr id="590" name="直線コネクタ 589">
          <a:extLst>
            <a:ext uri="{FF2B5EF4-FFF2-40B4-BE49-F238E27FC236}">
              <a16:creationId xmlns:a16="http://schemas.microsoft.com/office/drawing/2014/main" id="{A4B0D52F-611F-4483-864D-A096D161EF5C}"/>
            </a:ext>
          </a:extLst>
        </xdr:cNvPr>
        <xdr:cNvCxnSpPr/>
      </xdr:nvCxnSpPr>
      <xdr:spPr>
        <a:xfrm>
          <a:off x="20434300" y="7150614"/>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50534</xdr:rowOff>
    </xdr:from>
    <xdr:to>
      <xdr:col>102</xdr:col>
      <xdr:colOff>165100</xdr:colOff>
      <xdr:row>41</xdr:row>
      <xdr:rowOff>152134</xdr:rowOff>
    </xdr:to>
    <xdr:sp macro="" textlink="">
      <xdr:nvSpPr>
        <xdr:cNvPr id="591" name="楕円 590">
          <a:extLst>
            <a:ext uri="{FF2B5EF4-FFF2-40B4-BE49-F238E27FC236}">
              <a16:creationId xmlns:a16="http://schemas.microsoft.com/office/drawing/2014/main" id="{AD6ACD56-B081-434C-AD20-77A74397D199}"/>
            </a:ext>
          </a:extLst>
        </xdr:cNvPr>
        <xdr:cNvSpPr/>
      </xdr:nvSpPr>
      <xdr:spPr>
        <a:xfrm>
          <a:off x="19494500" y="70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101334</xdr:rowOff>
    </xdr:from>
    <xdr:to>
      <xdr:col>107</xdr:col>
      <xdr:colOff>50800</xdr:colOff>
      <xdr:row>41</xdr:row>
      <xdr:rowOff>121164</xdr:rowOff>
    </xdr:to>
    <xdr:cxnSp macro="">
      <xdr:nvCxnSpPr>
        <xdr:cNvPr id="592" name="直線コネクタ 591">
          <a:extLst>
            <a:ext uri="{FF2B5EF4-FFF2-40B4-BE49-F238E27FC236}">
              <a16:creationId xmlns:a16="http://schemas.microsoft.com/office/drawing/2014/main" id="{646F5459-0BB9-43B8-B21E-E134BDEF0312}"/>
            </a:ext>
          </a:extLst>
        </xdr:cNvPr>
        <xdr:cNvCxnSpPr/>
      </xdr:nvCxnSpPr>
      <xdr:spPr>
        <a:xfrm>
          <a:off x="19545300" y="7130784"/>
          <a:ext cx="8890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70172</xdr:rowOff>
    </xdr:from>
    <xdr:to>
      <xdr:col>98</xdr:col>
      <xdr:colOff>38100</xdr:colOff>
      <xdr:row>42</xdr:row>
      <xdr:rowOff>322</xdr:rowOff>
    </xdr:to>
    <xdr:sp macro="" textlink="">
      <xdr:nvSpPr>
        <xdr:cNvPr id="593" name="楕円 592">
          <a:extLst>
            <a:ext uri="{FF2B5EF4-FFF2-40B4-BE49-F238E27FC236}">
              <a16:creationId xmlns:a16="http://schemas.microsoft.com/office/drawing/2014/main" id="{4E0071C7-7C6E-4D1E-8AE2-136235B85F25}"/>
            </a:ext>
          </a:extLst>
        </xdr:cNvPr>
        <xdr:cNvSpPr/>
      </xdr:nvSpPr>
      <xdr:spPr>
        <a:xfrm>
          <a:off x="18605500" y="70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101334</xdr:rowOff>
    </xdr:from>
    <xdr:to>
      <xdr:col>102</xdr:col>
      <xdr:colOff>114300</xdr:colOff>
      <xdr:row>41</xdr:row>
      <xdr:rowOff>120972</xdr:rowOff>
    </xdr:to>
    <xdr:cxnSp macro="">
      <xdr:nvCxnSpPr>
        <xdr:cNvPr id="594" name="直線コネクタ 593">
          <a:extLst>
            <a:ext uri="{FF2B5EF4-FFF2-40B4-BE49-F238E27FC236}">
              <a16:creationId xmlns:a16="http://schemas.microsoft.com/office/drawing/2014/main" id="{10E5883B-9A46-4E9A-8EC2-23F15D605F82}"/>
            </a:ext>
          </a:extLst>
        </xdr:cNvPr>
        <xdr:cNvCxnSpPr/>
      </xdr:nvCxnSpPr>
      <xdr:spPr>
        <a:xfrm flipV="1">
          <a:off x="18656300" y="7130784"/>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DF2B3D5C-B2E9-4566-995F-7D5AE22C077E}"/>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600ACBBC-8F3E-4498-878C-A9B509CECEC7}"/>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id="{879E9167-A865-4CBC-8C9B-323A3EA53AD9}"/>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id="{5BC3BDD5-CC67-4914-9A8B-EF09A04C838C}"/>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2949</xdr:rowOff>
    </xdr:from>
    <xdr:ext cx="469744" cy="259045"/>
    <xdr:sp macro="" textlink="">
      <xdr:nvSpPr>
        <xdr:cNvPr id="599" name="n_1mainValue【一般廃棄物処理施設】&#10;一人当たり有形固定資産（償却資産）額">
          <a:extLst>
            <a:ext uri="{FF2B5EF4-FFF2-40B4-BE49-F238E27FC236}">
              <a16:creationId xmlns:a16="http://schemas.microsoft.com/office/drawing/2014/main" id="{80A7F955-E255-49DD-9597-C24500FDE27E}"/>
            </a:ext>
          </a:extLst>
        </xdr:cNvPr>
        <xdr:cNvSpPr txBox="1"/>
      </xdr:nvSpPr>
      <xdr:spPr>
        <a:xfrm>
          <a:off x="21075728" y="720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163091</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EEE9BB8D-39F4-435E-9BF8-43F5E875BCAF}"/>
            </a:ext>
          </a:extLst>
        </xdr:cNvPr>
        <xdr:cNvSpPr txBox="1"/>
      </xdr:nvSpPr>
      <xdr:spPr>
        <a:xfrm>
          <a:off x="20167111" y="71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143261</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D61F266A-264A-49E9-853B-BBD9007F4C9D}"/>
            </a:ext>
          </a:extLst>
        </xdr:cNvPr>
        <xdr:cNvSpPr txBox="1"/>
      </xdr:nvSpPr>
      <xdr:spPr>
        <a:xfrm>
          <a:off x="19278111" y="71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162899</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62F919BB-0B62-4688-A320-D2A7395D46AE}"/>
            </a:ext>
          </a:extLst>
        </xdr:cNvPr>
        <xdr:cNvSpPr txBox="1"/>
      </xdr:nvSpPr>
      <xdr:spPr>
        <a:xfrm>
          <a:off x="18389111" y="71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3653E5E-20DB-4AE3-AF14-E1092C9D9A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7BD55531-12C9-4749-962C-E03D668402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E80B0C64-0055-4D84-BA7E-E46D1A2B60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D1FFE142-5C31-49AF-A8F6-5A3C797948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69370E47-6228-4F30-AB91-5F5DF6C981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FEC34A36-A7FB-4791-BFEC-A5D5B6D67AF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BE820AD2-B543-416E-8F49-3201D0424B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EB6DD62F-C13C-4F85-B390-C2D411137C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C2E659A4-003D-4A8C-9DDC-F3B944DAF98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1EE186AC-98C4-408A-85D5-8330BADB38F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4A1CA09-1C04-42BB-87EA-50B566DF727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2D5DBB75-597C-4024-B4A8-0B97F01674F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a:extLst>
            <a:ext uri="{FF2B5EF4-FFF2-40B4-BE49-F238E27FC236}">
              <a16:creationId xmlns:a16="http://schemas.microsoft.com/office/drawing/2014/main" id="{D728A746-DDD7-4CC7-B196-C8A5FE5C2EC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F8BB6A4B-84D5-4841-B9E3-B57D6DD3652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AA3740BD-ADA9-48AD-BE4F-9C9622F95E5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CA27E5DD-C5CA-416A-A5DD-978CBCF76A2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237E04BF-BC64-4D6C-A662-FD1DD987BCA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1D3D3D1E-F520-4BD5-A09D-4FBB16B15F6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E278E330-6EDD-4D27-9E50-8BBE8FAFB06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A4755A5A-F1B3-48DB-ACC0-E39F6ED470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a:extLst>
            <a:ext uri="{FF2B5EF4-FFF2-40B4-BE49-F238E27FC236}">
              <a16:creationId xmlns:a16="http://schemas.microsoft.com/office/drawing/2014/main" id="{AF0D51F6-5378-400A-87E5-001359F2D81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75CB98DA-5548-455C-84FE-D803F40733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a:extLst>
            <a:ext uri="{FF2B5EF4-FFF2-40B4-BE49-F238E27FC236}">
              <a16:creationId xmlns:a16="http://schemas.microsoft.com/office/drawing/2014/main" id="{5EBBF03E-D769-4FE0-A74D-68560E5AD8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626" name="直線コネクタ 625">
          <a:extLst>
            <a:ext uri="{FF2B5EF4-FFF2-40B4-BE49-F238E27FC236}">
              <a16:creationId xmlns:a16="http://schemas.microsoft.com/office/drawing/2014/main" id="{5B9C542A-811A-45E8-8D99-5857EB196A71}"/>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627" name="【保健センター・保健所】&#10;有形固定資産減価償却率最小値テキスト">
          <a:extLst>
            <a:ext uri="{FF2B5EF4-FFF2-40B4-BE49-F238E27FC236}">
              <a16:creationId xmlns:a16="http://schemas.microsoft.com/office/drawing/2014/main" id="{93255382-522D-48AC-AF17-9BB011B74419}"/>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628" name="直線コネクタ 627">
          <a:extLst>
            <a:ext uri="{FF2B5EF4-FFF2-40B4-BE49-F238E27FC236}">
              <a16:creationId xmlns:a16="http://schemas.microsoft.com/office/drawing/2014/main" id="{25A34F41-CA72-43A7-88C9-0A1A404AEAA6}"/>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29" name="【保健センター・保健所】&#10;有形固定資産減価償却率最大値テキスト">
          <a:extLst>
            <a:ext uri="{FF2B5EF4-FFF2-40B4-BE49-F238E27FC236}">
              <a16:creationId xmlns:a16="http://schemas.microsoft.com/office/drawing/2014/main" id="{F82CAA56-2C7A-43EA-8FA7-045014550DA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0" name="直線コネクタ 629">
          <a:extLst>
            <a:ext uri="{FF2B5EF4-FFF2-40B4-BE49-F238E27FC236}">
              <a16:creationId xmlns:a16="http://schemas.microsoft.com/office/drawing/2014/main" id="{01EEDDC0-57B9-4ACB-9F09-E17312964A8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631" name="【保健センター・保健所】&#10;有形固定資産減価償却率平均値テキスト">
          <a:extLst>
            <a:ext uri="{FF2B5EF4-FFF2-40B4-BE49-F238E27FC236}">
              <a16:creationId xmlns:a16="http://schemas.microsoft.com/office/drawing/2014/main" id="{D46F695A-9ED2-49D0-A755-D7FBCF41A487}"/>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632" name="フローチャート: 判断 631">
          <a:extLst>
            <a:ext uri="{FF2B5EF4-FFF2-40B4-BE49-F238E27FC236}">
              <a16:creationId xmlns:a16="http://schemas.microsoft.com/office/drawing/2014/main" id="{381E5760-D419-4111-A2F9-F7A944B9A8B9}"/>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633" name="フローチャート: 判断 632">
          <a:extLst>
            <a:ext uri="{FF2B5EF4-FFF2-40B4-BE49-F238E27FC236}">
              <a16:creationId xmlns:a16="http://schemas.microsoft.com/office/drawing/2014/main" id="{AB6245F7-E280-48DE-9F44-B95B243F12A9}"/>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634" name="フローチャート: 判断 633">
          <a:extLst>
            <a:ext uri="{FF2B5EF4-FFF2-40B4-BE49-F238E27FC236}">
              <a16:creationId xmlns:a16="http://schemas.microsoft.com/office/drawing/2014/main" id="{6BD852F8-D74A-4D8E-A846-924CB4D1A1DD}"/>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635" name="フローチャート: 判断 634">
          <a:extLst>
            <a:ext uri="{FF2B5EF4-FFF2-40B4-BE49-F238E27FC236}">
              <a16:creationId xmlns:a16="http://schemas.microsoft.com/office/drawing/2014/main" id="{31D84627-C6B4-41AE-B31C-56B2D3A63EFD}"/>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6" name="フローチャート: 判断 635">
          <a:extLst>
            <a:ext uri="{FF2B5EF4-FFF2-40B4-BE49-F238E27FC236}">
              <a16:creationId xmlns:a16="http://schemas.microsoft.com/office/drawing/2014/main" id="{AA428FB1-1514-4596-8EF5-50F46BF1CEFB}"/>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B89BEFD-B3ED-46A6-9FB5-E081BD0CB8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92BBCA6F-FAC2-4065-8E48-471DB6FF41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A76A219-62B0-4A79-B875-1B1D6A6758C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DBD085F-C3D6-4C8D-AE1A-6B5F767E323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7CD444F-B893-435D-A5A1-802B435C94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642" name="楕円 641">
          <a:extLst>
            <a:ext uri="{FF2B5EF4-FFF2-40B4-BE49-F238E27FC236}">
              <a16:creationId xmlns:a16="http://schemas.microsoft.com/office/drawing/2014/main" id="{72FBE691-18E6-4FF0-861A-C408884A37DF}"/>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643" name="【保健センター・保健所】&#10;有形固定資産減価償却率該当値テキスト">
          <a:extLst>
            <a:ext uri="{FF2B5EF4-FFF2-40B4-BE49-F238E27FC236}">
              <a16:creationId xmlns:a16="http://schemas.microsoft.com/office/drawing/2014/main" id="{FEB2DF6D-567D-4403-B76C-896D782EF077}"/>
            </a:ext>
          </a:extLst>
        </xdr:cNvPr>
        <xdr:cNvSpPr txBox="1"/>
      </xdr:nvSpPr>
      <xdr:spPr>
        <a:xfrm>
          <a:off x="16357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644" name="楕円 643">
          <a:extLst>
            <a:ext uri="{FF2B5EF4-FFF2-40B4-BE49-F238E27FC236}">
              <a16:creationId xmlns:a16="http://schemas.microsoft.com/office/drawing/2014/main" id="{B29E3AA9-D74B-43AA-9172-993428D01C38}"/>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645" name="直線コネクタ 644">
          <a:extLst>
            <a:ext uri="{FF2B5EF4-FFF2-40B4-BE49-F238E27FC236}">
              <a16:creationId xmlns:a16="http://schemas.microsoft.com/office/drawing/2014/main" id="{9B03AE6E-5961-4010-A577-2D543860E0DB}"/>
            </a:ext>
          </a:extLst>
        </xdr:cNvPr>
        <xdr:cNvCxnSpPr/>
      </xdr:nvCxnSpPr>
      <xdr:spPr>
        <a:xfrm>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6" name="楕円 645">
          <a:extLst>
            <a:ext uri="{FF2B5EF4-FFF2-40B4-BE49-F238E27FC236}">
              <a16:creationId xmlns:a16="http://schemas.microsoft.com/office/drawing/2014/main" id="{E5B93404-BAF2-4623-8CF8-C5D6DAF6AB31}"/>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647" name="直線コネクタ 646">
          <a:extLst>
            <a:ext uri="{FF2B5EF4-FFF2-40B4-BE49-F238E27FC236}">
              <a16:creationId xmlns:a16="http://schemas.microsoft.com/office/drawing/2014/main" id="{8805D3F7-AD66-4A77-A085-E1288D6D98F5}"/>
            </a:ext>
          </a:extLst>
        </xdr:cNvPr>
        <xdr:cNvCxnSpPr/>
      </xdr:nvCxnSpPr>
      <xdr:spPr>
        <a:xfrm>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648" name="楕円 647">
          <a:extLst>
            <a:ext uri="{FF2B5EF4-FFF2-40B4-BE49-F238E27FC236}">
              <a16:creationId xmlns:a16="http://schemas.microsoft.com/office/drawing/2014/main" id="{4079D977-83C6-4BE1-97AE-1ADCBACA3A0E}"/>
            </a:ext>
          </a:extLst>
        </xdr:cNvPr>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649" name="直線コネクタ 648">
          <a:extLst>
            <a:ext uri="{FF2B5EF4-FFF2-40B4-BE49-F238E27FC236}">
              <a16:creationId xmlns:a16="http://schemas.microsoft.com/office/drawing/2014/main" id="{3B48A41F-7632-4B4C-99DD-6377B293EFCE}"/>
            </a:ext>
          </a:extLst>
        </xdr:cNvPr>
        <xdr:cNvCxnSpPr/>
      </xdr:nvCxnSpPr>
      <xdr:spPr>
        <a:xfrm>
          <a:off x="13703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650" name="楕円 649">
          <a:extLst>
            <a:ext uri="{FF2B5EF4-FFF2-40B4-BE49-F238E27FC236}">
              <a16:creationId xmlns:a16="http://schemas.microsoft.com/office/drawing/2014/main" id="{F7046C73-6E84-4E24-ADE1-B069306205AF}"/>
            </a:ext>
          </a:extLst>
        </xdr:cNvPr>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133350</xdr:rowOff>
    </xdr:to>
    <xdr:cxnSp macro="">
      <xdr:nvCxnSpPr>
        <xdr:cNvPr id="651" name="直線コネクタ 650">
          <a:extLst>
            <a:ext uri="{FF2B5EF4-FFF2-40B4-BE49-F238E27FC236}">
              <a16:creationId xmlns:a16="http://schemas.microsoft.com/office/drawing/2014/main" id="{455A7858-6D21-41B3-A1CD-77B6DE85CBD5}"/>
            </a:ext>
          </a:extLst>
        </xdr:cNvPr>
        <xdr:cNvCxnSpPr/>
      </xdr:nvCxnSpPr>
      <xdr:spPr>
        <a:xfrm>
          <a:off x="12814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652" name="n_1aveValue【保健センター・保健所】&#10;有形固定資産減価償却率">
          <a:extLst>
            <a:ext uri="{FF2B5EF4-FFF2-40B4-BE49-F238E27FC236}">
              <a16:creationId xmlns:a16="http://schemas.microsoft.com/office/drawing/2014/main" id="{88603E71-FBCE-43FE-B1DB-552FFF8E40C3}"/>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653" name="n_2aveValue【保健センター・保健所】&#10;有形固定資産減価償却率">
          <a:extLst>
            <a:ext uri="{FF2B5EF4-FFF2-40B4-BE49-F238E27FC236}">
              <a16:creationId xmlns:a16="http://schemas.microsoft.com/office/drawing/2014/main" id="{72F4FD05-2282-47AB-BA5F-A702AC43FCBC}"/>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8D5A4D80-8D54-4C4E-8B75-33CC2860CCDA}"/>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5" name="n_4aveValue【保健センター・保健所】&#10;有形固定資産減価償却率">
          <a:extLst>
            <a:ext uri="{FF2B5EF4-FFF2-40B4-BE49-F238E27FC236}">
              <a16:creationId xmlns:a16="http://schemas.microsoft.com/office/drawing/2014/main" id="{AAE279B4-7C1C-413C-9E1E-88DE4C879855}"/>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656" name="n_1mainValue【保健センター・保健所】&#10;有形固定資産減価償却率">
          <a:extLst>
            <a:ext uri="{FF2B5EF4-FFF2-40B4-BE49-F238E27FC236}">
              <a16:creationId xmlns:a16="http://schemas.microsoft.com/office/drawing/2014/main" id="{5B059DE4-2D85-4E04-A470-088A54544E3B}"/>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57" name="n_2mainValue【保健センター・保健所】&#10;有形固定資産減価償却率">
          <a:extLst>
            <a:ext uri="{FF2B5EF4-FFF2-40B4-BE49-F238E27FC236}">
              <a16:creationId xmlns:a16="http://schemas.microsoft.com/office/drawing/2014/main" id="{62F3EBB6-36F7-4D2E-9B51-2136963DF0A1}"/>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551A1B30-DB01-41AE-86A2-7A536BB3DD2F}"/>
            </a:ext>
          </a:extLst>
        </xdr:cNvPr>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659" name="n_4mainValue【保健センター・保健所】&#10;有形固定資産減価償却率">
          <a:extLst>
            <a:ext uri="{FF2B5EF4-FFF2-40B4-BE49-F238E27FC236}">
              <a16:creationId xmlns:a16="http://schemas.microsoft.com/office/drawing/2014/main" id="{0F61C24F-0F25-417E-9377-24A86B7BF87E}"/>
            </a:ext>
          </a:extLst>
        </xdr:cNvPr>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E49E863B-2B3B-4F39-BA40-466DA510B9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AB3E1FA0-FF29-42D1-A9EB-07C8FC8B3A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163C063B-75DB-4960-9216-E4858483F2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3A02B95F-A3A0-43EC-A03A-0ECCDB3316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EF36D298-0DEC-4BC4-A949-9EAB596331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9C3381A5-925C-4F14-8E97-810B5B1753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4D7DF4A8-9BBD-4A00-9E2A-A2C55BE684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33E01E63-FDC0-4B44-9A50-3EC500BF1C8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478DD612-D5F9-4104-A091-25105EFC90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A397C156-0BDC-48B9-8016-026D9A7E67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a:extLst>
            <a:ext uri="{FF2B5EF4-FFF2-40B4-BE49-F238E27FC236}">
              <a16:creationId xmlns:a16="http://schemas.microsoft.com/office/drawing/2014/main" id="{8D64CD09-00D4-420B-ACEB-7EA42D3EE11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a:extLst>
            <a:ext uri="{FF2B5EF4-FFF2-40B4-BE49-F238E27FC236}">
              <a16:creationId xmlns:a16="http://schemas.microsoft.com/office/drawing/2014/main" id="{F068FA21-EEEB-400B-BAE9-22F0D3D7722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a:extLst>
            <a:ext uri="{FF2B5EF4-FFF2-40B4-BE49-F238E27FC236}">
              <a16:creationId xmlns:a16="http://schemas.microsoft.com/office/drawing/2014/main" id="{4266E23E-B2CC-478B-B849-5643E04EBBA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a:extLst>
            <a:ext uri="{FF2B5EF4-FFF2-40B4-BE49-F238E27FC236}">
              <a16:creationId xmlns:a16="http://schemas.microsoft.com/office/drawing/2014/main" id="{B9E664A0-A5B1-43D3-8049-AD901EFFE2F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a:extLst>
            <a:ext uri="{FF2B5EF4-FFF2-40B4-BE49-F238E27FC236}">
              <a16:creationId xmlns:a16="http://schemas.microsoft.com/office/drawing/2014/main" id="{7325541D-C2A0-4239-B6AA-3BBD0D79A4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a:extLst>
            <a:ext uri="{FF2B5EF4-FFF2-40B4-BE49-F238E27FC236}">
              <a16:creationId xmlns:a16="http://schemas.microsoft.com/office/drawing/2014/main" id="{8E4B2F34-2D68-4214-8423-CA11A1AE6F1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a:extLst>
            <a:ext uri="{FF2B5EF4-FFF2-40B4-BE49-F238E27FC236}">
              <a16:creationId xmlns:a16="http://schemas.microsoft.com/office/drawing/2014/main" id="{7ABA3C5C-D5F7-4CD2-9572-A7DB864628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a:extLst>
            <a:ext uri="{FF2B5EF4-FFF2-40B4-BE49-F238E27FC236}">
              <a16:creationId xmlns:a16="http://schemas.microsoft.com/office/drawing/2014/main" id="{52A5F0E5-2D13-4B99-840E-9D67783A58A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a:extLst>
            <a:ext uri="{FF2B5EF4-FFF2-40B4-BE49-F238E27FC236}">
              <a16:creationId xmlns:a16="http://schemas.microsoft.com/office/drawing/2014/main" id="{4274707A-AFFF-48B0-AC47-D4C2A111A23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a:extLst>
            <a:ext uri="{FF2B5EF4-FFF2-40B4-BE49-F238E27FC236}">
              <a16:creationId xmlns:a16="http://schemas.microsoft.com/office/drawing/2014/main" id="{20E91E80-65DD-4F6C-A1AB-D74EAA23F34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1A2F0DBC-7B49-4A90-AAA7-3E03A10237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6DF00697-3E76-4BF7-9B7A-CA89F1D067B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9E570325-C575-450C-A347-346D64FFE0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683" name="直線コネクタ 682">
          <a:extLst>
            <a:ext uri="{FF2B5EF4-FFF2-40B4-BE49-F238E27FC236}">
              <a16:creationId xmlns:a16="http://schemas.microsoft.com/office/drawing/2014/main" id="{FF95D0C9-E7A4-4440-94FF-420CE20B20E9}"/>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E7E8BCA8-23FE-4288-9065-6470117C6EF0}"/>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685" name="直線コネクタ 684">
          <a:extLst>
            <a:ext uri="{FF2B5EF4-FFF2-40B4-BE49-F238E27FC236}">
              <a16:creationId xmlns:a16="http://schemas.microsoft.com/office/drawing/2014/main" id="{447CC3BB-4C74-40E6-9F4A-B6FF675A0B13}"/>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1D5526C8-7A70-469E-8306-6888683700CD}"/>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687" name="直線コネクタ 686">
          <a:extLst>
            <a:ext uri="{FF2B5EF4-FFF2-40B4-BE49-F238E27FC236}">
              <a16:creationId xmlns:a16="http://schemas.microsoft.com/office/drawing/2014/main" id="{2E2BC78A-3416-48C6-B9B1-E785B43808F9}"/>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455A5736-4173-4CE0-AECA-94131E9EA8B5}"/>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689" name="フローチャート: 判断 688">
          <a:extLst>
            <a:ext uri="{FF2B5EF4-FFF2-40B4-BE49-F238E27FC236}">
              <a16:creationId xmlns:a16="http://schemas.microsoft.com/office/drawing/2014/main" id="{B80B425D-88BD-4398-88D3-B63E29701BA6}"/>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690" name="フローチャート: 判断 689">
          <a:extLst>
            <a:ext uri="{FF2B5EF4-FFF2-40B4-BE49-F238E27FC236}">
              <a16:creationId xmlns:a16="http://schemas.microsoft.com/office/drawing/2014/main" id="{70767C7C-44D7-418C-8904-7B940A57DD06}"/>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691" name="フローチャート: 判断 690">
          <a:extLst>
            <a:ext uri="{FF2B5EF4-FFF2-40B4-BE49-F238E27FC236}">
              <a16:creationId xmlns:a16="http://schemas.microsoft.com/office/drawing/2014/main" id="{983D3A60-9778-4031-ACBF-9A4FDE14B1EC}"/>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692" name="フローチャート: 判断 691">
          <a:extLst>
            <a:ext uri="{FF2B5EF4-FFF2-40B4-BE49-F238E27FC236}">
              <a16:creationId xmlns:a16="http://schemas.microsoft.com/office/drawing/2014/main" id="{F826E44F-AE26-429E-8EA5-F74C85546235}"/>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693" name="フローチャート: 判断 692">
          <a:extLst>
            <a:ext uri="{FF2B5EF4-FFF2-40B4-BE49-F238E27FC236}">
              <a16:creationId xmlns:a16="http://schemas.microsoft.com/office/drawing/2014/main" id="{1D240CE1-99FC-4EB9-9B50-A1010E6AAA34}"/>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9946A7E-5A12-4781-B187-997F537EAA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8323FB14-DA72-4041-A340-2F7A75BCA1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1331B922-6B35-4123-B73E-1EF33C5759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28BAE00-6D51-45D2-B649-DDC53705A4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1A27E4B-0361-4A68-95C9-0F1863AE49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134366</xdr:rowOff>
    </xdr:from>
    <xdr:to>
      <xdr:col>116</xdr:col>
      <xdr:colOff>114300</xdr:colOff>
      <xdr:row>64</xdr:row>
      <xdr:rowOff>64516</xdr:rowOff>
    </xdr:to>
    <xdr:sp macro="" textlink="">
      <xdr:nvSpPr>
        <xdr:cNvPr id="699" name="楕円 698">
          <a:extLst>
            <a:ext uri="{FF2B5EF4-FFF2-40B4-BE49-F238E27FC236}">
              <a16:creationId xmlns:a16="http://schemas.microsoft.com/office/drawing/2014/main" id="{0B3B6AB1-8AF4-482A-BF5F-C738C7A161D7}"/>
            </a:ext>
          </a:extLst>
        </xdr:cNvPr>
        <xdr:cNvSpPr/>
      </xdr:nvSpPr>
      <xdr:spPr>
        <a:xfrm>
          <a:off x="221107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49293</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FC904A50-78B0-468A-B2B5-40F72C09DC86}"/>
            </a:ext>
          </a:extLst>
        </xdr:cNvPr>
        <xdr:cNvSpPr txBox="1"/>
      </xdr:nvSpPr>
      <xdr:spPr>
        <a:xfrm>
          <a:off x="22199600" y="1085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134747</xdr:rowOff>
    </xdr:from>
    <xdr:to>
      <xdr:col>112</xdr:col>
      <xdr:colOff>38100</xdr:colOff>
      <xdr:row>64</xdr:row>
      <xdr:rowOff>64897</xdr:rowOff>
    </xdr:to>
    <xdr:sp macro="" textlink="">
      <xdr:nvSpPr>
        <xdr:cNvPr id="701" name="楕円 700">
          <a:extLst>
            <a:ext uri="{FF2B5EF4-FFF2-40B4-BE49-F238E27FC236}">
              <a16:creationId xmlns:a16="http://schemas.microsoft.com/office/drawing/2014/main" id="{172CEDFF-CC99-4A03-8044-2A463184D7F1}"/>
            </a:ext>
          </a:extLst>
        </xdr:cNvPr>
        <xdr:cNvSpPr/>
      </xdr:nvSpPr>
      <xdr:spPr>
        <a:xfrm>
          <a:off x="21272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13716</xdr:rowOff>
    </xdr:from>
    <xdr:to>
      <xdr:col>116</xdr:col>
      <xdr:colOff>63500</xdr:colOff>
      <xdr:row>64</xdr:row>
      <xdr:rowOff>14097</xdr:rowOff>
    </xdr:to>
    <xdr:cxnSp macro="">
      <xdr:nvCxnSpPr>
        <xdr:cNvPr id="702" name="直線コネクタ 701">
          <a:extLst>
            <a:ext uri="{FF2B5EF4-FFF2-40B4-BE49-F238E27FC236}">
              <a16:creationId xmlns:a16="http://schemas.microsoft.com/office/drawing/2014/main" id="{95E11AFC-C636-48A4-992A-6ECFA87B3182}"/>
            </a:ext>
          </a:extLst>
        </xdr:cNvPr>
        <xdr:cNvCxnSpPr/>
      </xdr:nvCxnSpPr>
      <xdr:spPr>
        <a:xfrm flipV="1">
          <a:off x="21323300" y="1098651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135509</xdr:rowOff>
    </xdr:from>
    <xdr:to>
      <xdr:col>107</xdr:col>
      <xdr:colOff>101600</xdr:colOff>
      <xdr:row>64</xdr:row>
      <xdr:rowOff>65659</xdr:rowOff>
    </xdr:to>
    <xdr:sp macro="" textlink="">
      <xdr:nvSpPr>
        <xdr:cNvPr id="703" name="楕円 702">
          <a:extLst>
            <a:ext uri="{FF2B5EF4-FFF2-40B4-BE49-F238E27FC236}">
              <a16:creationId xmlns:a16="http://schemas.microsoft.com/office/drawing/2014/main" id="{576C83F6-F17A-41F6-A895-46DECFFBD09F}"/>
            </a:ext>
          </a:extLst>
        </xdr:cNvPr>
        <xdr:cNvSpPr/>
      </xdr:nvSpPr>
      <xdr:spPr>
        <a:xfrm>
          <a:off x="203835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14097</xdr:rowOff>
    </xdr:from>
    <xdr:to>
      <xdr:col>111</xdr:col>
      <xdr:colOff>177800</xdr:colOff>
      <xdr:row>64</xdr:row>
      <xdr:rowOff>14859</xdr:rowOff>
    </xdr:to>
    <xdr:cxnSp macro="">
      <xdr:nvCxnSpPr>
        <xdr:cNvPr id="704" name="直線コネクタ 703">
          <a:extLst>
            <a:ext uri="{FF2B5EF4-FFF2-40B4-BE49-F238E27FC236}">
              <a16:creationId xmlns:a16="http://schemas.microsoft.com/office/drawing/2014/main" id="{460D23A6-638D-41B2-9D65-FAFCC596E91F}"/>
            </a:ext>
          </a:extLst>
        </xdr:cNvPr>
        <xdr:cNvCxnSpPr/>
      </xdr:nvCxnSpPr>
      <xdr:spPr>
        <a:xfrm flipV="1">
          <a:off x="20434300" y="109868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05" name="楕円 704">
          <a:extLst>
            <a:ext uri="{FF2B5EF4-FFF2-40B4-BE49-F238E27FC236}">
              <a16:creationId xmlns:a16="http://schemas.microsoft.com/office/drawing/2014/main" id="{FD388CEB-FF10-4364-8A9B-30ED6965AC97}"/>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14859</xdr:rowOff>
    </xdr:from>
    <xdr:to>
      <xdr:col>107</xdr:col>
      <xdr:colOff>50800</xdr:colOff>
      <xdr:row>64</xdr:row>
      <xdr:rowOff>15240</xdr:rowOff>
    </xdr:to>
    <xdr:cxnSp macro="">
      <xdr:nvCxnSpPr>
        <xdr:cNvPr id="706" name="直線コネクタ 705">
          <a:extLst>
            <a:ext uri="{FF2B5EF4-FFF2-40B4-BE49-F238E27FC236}">
              <a16:creationId xmlns:a16="http://schemas.microsoft.com/office/drawing/2014/main" id="{CD505BCC-7ECA-47F2-88AB-F2D8EB5917EB}"/>
            </a:ext>
          </a:extLst>
        </xdr:cNvPr>
        <xdr:cNvCxnSpPr/>
      </xdr:nvCxnSpPr>
      <xdr:spPr>
        <a:xfrm flipV="1">
          <a:off x="19545300" y="109876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137033</xdr:rowOff>
    </xdr:from>
    <xdr:to>
      <xdr:col>98</xdr:col>
      <xdr:colOff>38100</xdr:colOff>
      <xdr:row>64</xdr:row>
      <xdr:rowOff>67183</xdr:rowOff>
    </xdr:to>
    <xdr:sp macro="" textlink="">
      <xdr:nvSpPr>
        <xdr:cNvPr id="707" name="楕円 706">
          <a:extLst>
            <a:ext uri="{FF2B5EF4-FFF2-40B4-BE49-F238E27FC236}">
              <a16:creationId xmlns:a16="http://schemas.microsoft.com/office/drawing/2014/main" id="{C0499140-F750-4CE8-84E8-DDDB552D0541}"/>
            </a:ext>
          </a:extLst>
        </xdr:cNvPr>
        <xdr:cNvSpPr/>
      </xdr:nvSpPr>
      <xdr:spPr>
        <a:xfrm>
          <a:off x="18605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16383</xdr:rowOff>
    </xdr:to>
    <xdr:cxnSp macro="">
      <xdr:nvCxnSpPr>
        <xdr:cNvPr id="708" name="直線コネクタ 707">
          <a:extLst>
            <a:ext uri="{FF2B5EF4-FFF2-40B4-BE49-F238E27FC236}">
              <a16:creationId xmlns:a16="http://schemas.microsoft.com/office/drawing/2014/main" id="{E3A735D1-37FB-4525-ABB0-3C2B5595675D}"/>
            </a:ext>
          </a:extLst>
        </xdr:cNvPr>
        <xdr:cNvCxnSpPr/>
      </xdr:nvCxnSpPr>
      <xdr:spPr>
        <a:xfrm flipV="1">
          <a:off x="18656300" y="109880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709" name="n_1aveValue【保健センター・保健所】&#10;一人当たり面積">
          <a:extLst>
            <a:ext uri="{FF2B5EF4-FFF2-40B4-BE49-F238E27FC236}">
              <a16:creationId xmlns:a16="http://schemas.microsoft.com/office/drawing/2014/main" id="{A2BE0208-6EEC-4960-B500-26C15BB910DA}"/>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710" name="n_2aveValue【保健センター・保健所】&#10;一人当たり面積">
          <a:extLst>
            <a:ext uri="{FF2B5EF4-FFF2-40B4-BE49-F238E27FC236}">
              <a16:creationId xmlns:a16="http://schemas.microsoft.com/office/drawing/2014/main" id="{CA1E2655-54B8-453C-BCB1-85DE01EE921E}"/>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711" name="n_3aveValue【保健センター・保健所】&#10;一人当たり面積">
          <a:extLst>
            <a:ext uri="{FF2B5EF4-FFF2-40B4-BE49-F238E27FC236}">
              <a16:creationId xmlns:a16="http://schemas.microsoft.com/office/drawing/2014/main" id="{4C7AB815-6075-4B2C-B8B7-226990F4B1CE}"/>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712" name="n_4aveValue【保健センター・保健所】&#10;一人当たり面積">
          <a:extLst>
            <a:ext uri="{FF2B5EF4-FFF2-40B4-BE49-F238E27FC236}">
              <a16:creationId xmlns:a16="http://schemas.microsoft.com/office/drawing/2014/main" id="{121EA143-834D-4A23-803A-F8469F1D70C9}"/>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56024</xdr:rowOff>
    </xdr:from>
    <xdr:ext cx="469744" cy="259045"/>
    <xdr:sp macro="" textlink="">
      <xdr:nvSpPr>
        <xdr:cNvPr id="713" name="n_1mainValue【保健センター・保健所】&#10;一人当たり面積">
          <a:extLst>
            <a:ext uri="{FF2B5EF4-FFF2-40B4-BE49-F238E27FC236}">
              <a16:creationId xmlns:a16="http://schemas.microsoft.com/office/drawing/2014/main" id="{8B1C3258-2A0E-4AE8-81FC-6F0BF44BC077}"/>
            </a:ext>
          </a:extLst>
        </xdr:cNvPr>
        <xdr:cNvSpPr txBox="1"/>
      </xdr:nvSpPr>
      <xdr:spPr>
        <a:xfrm>
          <a:off x="21075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56786</xdr:rowOff>
    </xdr:from>
    <xdr:ext cx="469744" cy="259045"/>
    <xdr:sp macro="" textlink="">
      <xdr:nvSpPr>
        <xdr:cNvPr id="714" name="n_2mainValue【保健センター・保健所】&#10;一人当たり面積">
          <a:extLst>
            <a:ext uri="{FF2B5EF4-FFF2-40B4-BE49-F238E27FC236}">
              <a16:creationId xmlns:a16="http://schemas.microsoft.com/office/drawing/2014/main" id="{6C26E508-50EE-4525-B90B-76BF4A111465}"/>
            </a:ext>
          </a:extLst>
        </xdr:cNvPr>
        <xdr:cNvSpPr txBox="1"/>
      </xdr:nvSpPr>
      <xdr:spPr>
        <a:xfrm>
          <a:off x="20199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15" name="n_3mainValue【保健センター・保健所】&#10;一人当たり面積">
          <a:extLst>
            <a:ext uri="{FF2B5EF4-FFF2-40B4-BE49-F238E27FC236}">
              <a16:creationId xmlns:a16="http://schemas.microsoft.com/office/drawing/2014/main" id="{3AAC75AF-CAD3-4101-9D70-46C274A43357}"/>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58310</xdr:rowOff>
    </xdr:from>
    <xdr:ext cx="469744" cy="259045"/>
    <xdr:sp macro="" textlink="">
      <xdr:nvSpPr>
        <xdr:cNvPr id="716" name="n_4mainValue【保健センター・保健所】&#10;一人当たり面積">
          <a:extLst>
            <a:ext uri="{FF2B5EF4-FFF2-40B4-BE49-F238E27FC236}">
              <a16:creationId xmlns:a16="http://schemas.microsoft.com/office/drawing/2014/main" id="{9B1AB518-C999-4099-9A37-84DBDB446A0F}"/>
            </a:ext>
          </a:extLst>
        </xdr:cNvPr>
        <xdr:cNvSpPr txBox="1"/>
      </xdr:nvSpPr>
      <xdr:spPr>
        <a:xfrm>
          <a:off x="184214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37CEF995-141F-463D-B2C5-91C2D9105F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8D51C07E-B07C-4388-AB05-2BFA57AAE3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FC153AF0-447A-4E6B-AA7D-D18EE76E53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FD2F24A6-312E-443D-A316-8BA37B3CCA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D7594CD-986F-43DD-B3FC-FDCFE57977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EFDDD9C2-E2FE-4F80-9F1B-E11A442E30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29939ADC-2C24-42C7-A4DA-8EE9E0A32A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913D047A-2AF7-4995-87F4-F3B1416109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28A11B1F-AD8F-4936-B534-4AA183DEB1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9CE1E442-D991-4FF7-9D23-B6B03A4405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B2979004-7CB5-4B1B-84D4-40AB630997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49578012-C2CA-4E63-A8CD-FB1BB4F2C26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F4A16EB5-BD80-414F-AB82-A6A46588F89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5D5003F2-5F2E-4BF9-8E94-19F2CD9051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DF19BC39-4DE8-40A4-AF3D-A5900C02724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14716014-9CBD-4B56-BB3B-9A02503ABAA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431BE359-9C54-4200-AE96-9EBE283149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65F363E4-A1CE-4CE4-96AE-4DF678996E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4E038138-9F59-46F0-8BD1-2051C7FAF3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7903D2DF-1FC6-4C2F-ACEA-2378A481F9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595CE80C-BC41-41AB-BFDE-9D5A0385FB1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C908BA86-70C8-4631-BF2D-4512AC4047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6FE3B537-207B-4FDC-A9D8-8CAB5EC4F9C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BB3CF88C-4DE0-4D7E-80BF-645E24CA08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45DC500C-D525-4B54-9188-3673B84169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742" name="直線コネクタ 741">
          <a:extLst>
            <a:ext uri="{FF2B5EF4-FFF2-40B4-BE49-F238E27FC236}">
              <a16:creationId xmlns:a16="http://schemas.microsoft.com/office/drawing/2014/main" id="{59BC73E2-53F1-4846-A387-3AFB7EF876B9}"/>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F22B611F-DCFF-4F3F-9716-C9698EC37C8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a:extLst>
            <a:ext uri="{FF2B5EF4-FFF2-40B4-BE49-F238E27FC236}">
              <a16:creationId xmlns:a16="http://schemas.microsoft.com/office/drawing/2014/main" id="{7E23851F-68F8-406D-BBBF-DE103A3CF67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745" name="【消防施設】&#10;有形固定資産減価償却率最大値テキスト">
          <a:extLst>
            <a:ext uri="{FF2B5EF4-FFF2-40B4-BE49-F238E27FC236}">
              <a16:creationId xmlns:a16="http://schemas.microsoft.com/office/drawing/2014/main" id="{F4644C8E-5EE7-4036-9374-03A9278131F0}"/>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746" name="直線コネクタ 745">
          <a:extLst>
            <a:ext uri="{FF2B5EF4-FFF2-40B4-BE49-F238E27FC236}">
              <a16:creationId xmlns:a16="http://schemas.microsoft.com/office/drawing/2014/main" id="{418724B1-59AA-4AE5-B87B-13C3DBE51BAA}"/>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780053D1-2A07-48D8-8FF5-8133903CA50E}"/>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748" name="フローチャート: 判断 747">
          <a:extLst>
            <a:ext uri="{FF2B5EF4-FFF2-40B4-BE49-F238E27FC236}">
              <a16:creationId xmlns:a16="http://schemas.microsoft.com/office/drawing/2014/main" id="{DC8B2672-C924-4913-933C-2655FC1B8A2B}"/>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49" name="フローチャート: 判断 748">
          <a:extLst>
            <a:ext uri="{FF2B5EF4-FFF2-40B4-BE49-F238E27FC236}">
              <a16:creationId xmlns:a16="http://schemas.microsoft.com/office/drawing/2014/main" id="{070B9AC0-5CA0-4C2A-AABC-4A49AFE34F4C}"/>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750" name="フローチャート: 判断 749">
          <a:extLst>
            <a:ext uri="{FF2B5EF4-FFF2-40B4-BE49-F238E27FC236}">
              <a16:creationId xmlns:a16="http://schemas.microsoft.com/office/drawing/2014/main" id="{54EB2AF1-01B1-4735-8FE2-85A8EF0ED7A7}"/>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751" name="フローチャート: 判断 750">
          <a:extLst>
            <a:ext uri="{FF2B5EF4-FFF2-40B4-BE49-F238E27FC236}">
              <a16:creationId xmlns:a16="http://schemas.microsoft.com/office/drawing/2014/main" id="{515105FE-14A0-4395-A3B1-6B5B63FCF16E}"/>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752" name="フローチャート: 判断 751">
          <a:extLst>
            <a:ext uri="{FF2B5EF4-FFF2-40B4-BE49-F238E27FC236}">
              <a16:creationId xmlns:a16="http://schemas.microsoft.com/office/drawing/2014/main" id="{F44DF937-4A61-46E7-B265-BDAEBE66DB9D}"/>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C2D1DBE-3AD5-4EB7-9A57-C5EC0A80C8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DCA110F0-D6C6-4366-A1E7-F1C8F64563D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690B65D-AA24-47DF-897B-DDE46FB6CBB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D212D9E-29FE-49FE-94B0-A04B1CDF081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FC63AE7-66C6-4F81-A88A-AA42B30307E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144055</xdr:rowOff>
    </xdr:from>
    <xdr:to>
      <xdr:col>85</xdr:col>
      <xdr:colOff>177800</xdr:colOff>
      <xdr:row>82</xdr:row>
      <xdr:rowOff>74205</xdr:rowOff>
    </xdr:to>
    <xdr:sp macro="" textlink="">
      <xdr:nvSpPr>
        <xdr:cNvPr id="758" name="楕円 757">
          <a:extLst>
            <a:ext uri="{FF2B5EF4-FFF2-40B4-BE49-F238E27FC236}">
              <a16:creationId xmlns:a16="http://schemas.microsoft.com/office/drawing/2014/main" id="{B12B54E1-9B86-44D1-829C-F75888EE8C1A}"/>
            </a:ext>
          </a:extLst>
        </xdr:cNvPr>
        <xdr:cNvSpPr/>
      </xdr:nvSpPr>
      <xdr:spPr>
        <a:xfrm>
          <a:off x="162687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166932</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7C42A527-17D7-4246-B673-4668CED606DB}"/>
            </a:ext>
          </a:extLst>
        </xdr:cNvPr>
        <xdr:cNvSpPr txBox="1"/>
      </xdr:nvSpPr>
      <xdr:spPr>
        <a:xfrm>
          <a:off x="16357600" y="1388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760" name="楕円 759">
          <a:extLst>
            <a:ext uri="{FF2B5EF4-FFF2-40B4-BE49-F238E27FC236}">
              <a16:creationId xmlns:a16="http://schemas.microsoft.com/office/drawing/2014/main" id="{037714E5-EA5D-4E99-9C22-522B6F11F41A}"/>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82</xdr:row>
      <xdr:rowOff>23405</xdr:rowOff>
    </xdr:to>
    <xdr:cxnSp macro="">
      <xdr:nvCxnSpPr>
        <xdr:cNvPr id="761" name="直線コネクタ 760">
          <a:extLst>
            <a:ext uri="{FF2B5EF4-FFF2-40B4-BE49-F238E27FC236}">
              <a16:creationId xmlns:a16="http://schemas.microsoft.com/office/drawing/2014/main" id="{A8156038-6F93-4034-A5EE-4868C8F14692}"/>
            </a:ext>
          </a:extLst>
        </xdr:cNvPr>
        <xdr:cNvCxnSpPr/>
      </xdr:nvCxnSpPr>
      <xdr:spPr>
        <a:xfrm>
          <a:off x="15481300" y="1403821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16692</xdr:rowOff>
    </xdr:from>
    <xdr:to>
      <xdr:col>76</xdr:col>
      <xdr:colOff>165100</xdr:colOff>
      <xdr:row>81</xdr:row>
      <xdr:rowOff>118292</xdr:rowOff>
    </xdr:to>
    <xdr:sp macro="" textlink="">
      <xdr:nvSpPr>
        <xdr:cNvPr id="762" name="楕円 761">
          <a:extLst>
            <a:ext uri="{FF2B5EF4-FFF2-40B4-BE49-F238E27FC236}">
              <a16:creationId xmlns:a16="http://schemas.microsoft.com/office/drawing/2014/main" id="{8F5D6944-D37B-4C40-8070-00C83B35993F}"/>
            </a:ext>
          </a:extLst>
        </xdr:cNvPr>
        <xdr:cNvSpPr/>
      </xdr:nvSpPr>
      <xdr:spPr>
        <a:xfrm>
          <a:off x="14541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67492</xdr:rowOff>
    </xdr:from>
    <xdr:to>
      <xdr:col>81</xdr:col>
      <xdr:colOff>50800</xdr:colOff>
      <xdr:row>81</xdr:row>
      <xdr:rowOff>150768</xdr:rowOff>
    </xdr:to>
    <xdr:cxnSp macro="">
      <xdr:nvCxnSpPr>
        <xdr:cNvPr id="763" name="直線コネクタ 762">
          <a:extLst>
            <a:ext uri="{FF2B5EF4-FFF2-40B4-BE49-F238E27FC236}">
              <a16:creationId xmlns:a16="http://schemas.microsoft.com/office/drawing/2014/main" id="{9D7E47BD-F04E-4981-B1E6-E246D868EF68}"/>
            </a:ext>
          </a:extLst>
        </xdr:cNvPr>
        <xdr:cNvCxnSpPr/>
      </xdr:nvCxnSpPr>
      <xdr:spPr>
        <a:xfrm>
          <a:off x="14592300" y="1395494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140788</xdr:rowOff>
    </xdr:from>
    <xdr:to>
      <xdr:col>72</xdr:col>
      <xdr:colOff>38100</xdr:colOff>
      <xdr:row>82</xdr:row>
      <xdr:rowOff>70938</xdr:rowOff>
    </xdr:to>
    <xdr:sp macro="" textlink="">
      <xdr:nvSpPr>
        <xdr:cNvPr id="764" name="楕円 763">
          <a:extLst>
            <a:ext uri="{FF2B5EF4-FFF2-40B4-BE49-F238E27FC236}">
              <a16:creationId xmlns:a16="http://schemas.microsoft.com/office/drawing/2014/main" id="{D21FF328-E905-49DF-BDBD-E8E501AD60B6}"/>
            </a:ext>
          </a:extLst>
        </xdr:cNvPr>
        <xdr:cNvSpPr/>
      </xdr:nvSpPr>
      <xdr:spPr>
        <a:xfrm>
          <a:off x="13652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67492</xdr:rowOff>
    </xdr:from>
    <xdr:to>
      <xdr:col>76</xdr:col>
      <xdr:colOff>114300</xdr:colOff>
      <xdr:row>82</xdr:row>
      <xdr:rowOff>20138</xdr:rowOff>
    </xdr:to>
    <xdr:cxnSp macro="">
      <xdr:nvCxnSpPr>
        <xdr:cNvPr id="765" name="直線コネクタ 764">
          <a:extLst>
            <a:ext uri="{FF2B5EF4-FFF2-40B4-BE49-F238E27FC236}">
              <a16:creationId xmlns:a16="http://schemas.microsoft.com/office/drawing/2014/main" id="{C435054B-9B89-4EDB-A70C-B1380178F20B}"/>
            </a:ext>
          </a:extLst>
        </xdr:cNvPr>
        <xdr:cNvCxnSpPr/>
      </xdr:nvCxnSpPr>
      <xdr:spPr>
        <a:xfrm flipV="1">
          <a:off x="13703300" y="1395494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135889</xdr:rowOff>
    </xdr:from>
    <xdr:to>
      <xdr:col>67</xdr:col>
      <xdr:colOff>101600</xdr:colOff>
      <xdr:row>78</xdr:row>
      <xdr:rowOff>66039</xdr:rowOff>
    </xdr:to>
    <xdr:sp macro="" textlink="">
      <xdr:nvSpPr>
        <xdr:cNvPr id="766" name="楕円 765">
          <a:extLst>
            <a:ext uri="{FF2B5EF4-FFF2-40B4-BE49-F238E27FC236}">
              <a16:creationId xmlns:a16="http://schemas.microsoft.com/office/drawing/2014/main" id="{65815669-5CFD-414D-88CD-7F3C6CFEC68B}"/>
            </a:ext>
          </a:extLst>
        </xdr:cNvPr>
        <xdr:cNvSpPr/>
      </xdr:nvSpPr>
      <xdr:spPr>
        <a:xfrm>
          <a:off x="1276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15239</xdr:rowOff>
    </xdr:from>
    <xdr:to>
      <xdr:col>71</xdr:col>
      <xdr:colOff>177800</xdr:colOff>
      <xdr:row>82</xdr:row>
      <xdr:rowOff>20138</xdr:rowOff>
    </xdr:to>
    <xdr:cxnSp macro="">
      <xdr:nvCxnSpPr>
        <xdr:cNvPr id="767" name="直線コネクタ 766">
          <a:extLst>
            <a:ext uri="{FF2B5EF4-FFF2-40B4-BE49-F238E27FC236}">
              <a16:creationId xmlns:a16="http://schemas.microsoft.com/office/drawing/2014/main" id="{2A638B2A-9F2A-410B-BCCF-5BE83777CAAF}"/>
            </a:ext>
          </a:extLst>
        </xdr:cNvPr>
        <xdr:cNvCxnSpPr/>
      </xdr:nvCxnSpPr>
      <xdr:spPr>
        <a:xfrm>
          <a:off x="12814300" y="13388339"/>
          <a:ext cx="889000" cy="6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68" name="n_1aveValue【消防施設】&#10;有形固定資産減価償却率">
          <a:extLst>
            <a:ext uri="{FF2B5EF4-FFF2-40B4-BE49-F238E27FC236}">
              <a16:creationId xmlns:a16="http://schemas.microsoft.com/office/drawing/2014/main" id="{84266491-1810-4A0A-A5E7-30B30A72B336}"/>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769" name="n_2aveValue【消防施設】&#10;有形固定資産減価償却率">
          <a:extLst>
            <a:ext uri="{FF2B5EF4-FFF2-40B4-BE49-F238E27FC236}">
              <a16:creationId xmlns:a16="http://schemas.microsoft.com/office/drawing/2014/main" id="{8F866357-9264-4F88-8EDD-2EBAF5FB5EB0}"/>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770" name="n_3aveValue【消防施設】&#10;有形固定資産減価償却率">
          <a:extLst>
            <a:ext uri="{FF2B5EF4-FFF2-40B4-BE49-F238E27FC236}">
              <a16:creationId xmlns:a16="http://schemas.microsoft.com/office/drawing/2014/main" id="{5BCEDBB9-DE18-45F9-9CB3-41A6730F8DB7}"/>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771" name="n_4aveValue【消防施設】&#10;有形固定資産減価償却率">
          <a:extLst>
            <a:ext uri="{FF2B5EF4-FFF2-40B4-BE49-F238E27FC236}">
              <a16:creationId xmlns:a16="http://schemas.microsoft.com/office/drawing/2014/main" id="{B859AA53-72B2-42E6-9FAD-8134BF702452}"/>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772" name="n_1mainValue【消防施設】&#10;有形固定資産減価償却率">
          <a:extLst>
            <a:ext uri="{FF2B5EF4-FFF2-40B4-BE49-F238E27FC236}">
              <a16:creationId xmlns:a16="http://schemas.microsoft.com/office/drawing/2014/main" id="{80A482F0-4CCD-4C91-B23A-723C7A46E6FD}"/>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134819</xdr:rowOff>
    </xdr:from>
    <xdr:ext cx="405111" cy="259045"/>
    <xdr:sp macro="" textlink="">
      <xdr:nvSpPr>
        <xdr:cNvPr id="773" name="n_2mainValue【消防施設】&#10;有形固定資産減価償却率">
          <a:extLst>
            <a:ext uri="{FF2B5EF4-FFF2-40B4-BE49-F238E27FC236}">
              <a16:creationId xmlns:a16="http://schemas.microsoft.com/office/drawing/2014/main" id="{1AF5CF39-6D58-46BE-9D3B-625DB564BBED}"/>
            </a:ext>
          </a:extLst>
        </xdr:cNvPr>
        <xdr:cNvSpPr txBox="1"/>
      </xdr:nvSpPr>
      <xdr:spPr>
        <a:xfrm>
          <a:off x="14389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774" name="n_3mainValue【消防施設】&#10;有形固定資産減価償却率">
          <a:extLst>
            <a:ext uri="{FF2B5EF4-FFF2-40B4-BE49-F238E27FC236}">
              <a16:creationId xmlns:a16="http://schemas.microsoft.com/office/drawing/2014/main" id="{7E1A141D-4CB4-46EF-9E02-85316F6401A8}"/>
            </a:ext>
          </a:extLst>
        </xdr:cNvPr>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82566</xdr:rowOff>
    </xdr:from>
    <xdr:ext cx="340478" cy="259045"/>
    <xdr:sp macro="" textlink="">
      <xdr:nvSpPr>
        <xdr:cNvPr id="775" name="n_4mainValue【消防施設】&#10;有形固定資産減価償却率">
          <a:extLst>
            <a:ext uri="{FF2B5EF4-FFF2-40B4-BE49-F238E27FC236}">
              <a16:creationId xmlns:a16="http://schemas.microsoft.com/office/drawing/2014/main" id="{5B62E2E4-CEF0-49B5-999D-9EC3BB3692DF}"/>
            </a:ext>
          </a:extLst>
        </xdr:cNvPr>
        <xdr:cNvSpPr txBox="1"/>
      </xdr:nvSpPr>
      <xdr:spPr>
        <a:xfrm>
          <a:off x="12644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BD81C2BE-2D22-46C4-A89C-85B7F984CC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BA6C1A33-8963-4292-AB7D-8C8234EF40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A8E5E46A-65F8-400A-98D4-8EECF362EDC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81350E60-C14E-4545-9195-828260D0CB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BA36BFD1-8779-4A7D-87E4-640A684E8F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37877919-6CF8-4118-A087-8ACE7D9B7D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24EA42D0-8846-4D74-9D55-C65362F9417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81FBF73A-4AC5-4075-B8CE-17D0D331C8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4D7CDBFC-2D18-4AF4-8147-D04C8E4EC3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CEE1DE14-D88E-4FD3-9B09-DDAF45D4067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a:extLst>
            <a:ext uri="{FF2B5EF4-FFF2-40B4-BE49-F238E27FC236}">
              <a16:creationId xmlns:a16="http://schemas.microsoft.com/office/drawing/2014/main" id="{12969EE2-AC8E-432D-AD9E-86D6C0CE86F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a:extLst>
            <a:ext uri="{FF2B5EF4-FFF2-40B4-BE49-F238E27FC236}">
              <a16:creationId xmlns:a16="http://schemas.microsoft.com/office/drawing/2014/main" id="{040A83FF-D340-4F4D-A85A-4785F45C62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a:extLst>
            <a:ext uri="{FF2B5EF4-FFF2-40B4-BE49-F238E27FC236}">
              <a16:creationId xmlns:a16="http://schemas.microsoft.com/office/drawing/2014/main" id="{5ABE7488-7643-47C1-A276-35E632C8EB7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a:extLst>
            <a:ext uri="{FF2B5EF4-FFF2-40B4-BE49-F238E27FC236}">
              <a16:creationId xmlns:a16="http://schemas.microsoft.com/office/drawing/2014/main" id="{D65CCA64-FBAC-40D2-9832-85E60FD3DC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a:extLst>
            <a:ext uri="{FF2B5EF4-FFF2-40B4-BE49-F238E27FC236}">
              <a16:creationId xmlns:a16="http://schemas.microsoft.com/office/drawing/2014/main" id="{1507A128-8C7A-4493-B886-768725A692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a:extLst>
            <a:ext uri="{FF2B5EF4-FFF2-40B4-BE49-F238E27FC236}">
              <a16:creationId xmlns:a16="http://schemas.microsoft.com/office/drawing/2014/main" id="{436F4C37-1667-45D1-92B1-F5245F6D538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a:extLst>
            <a:ext uri="{FF2B5EF4-FFF2-40B4-BE49-F238E27FC236}">
              <a16:creationId xmlns:a16="http://schemas.microsoft.com/office/drawing/2014/main" id="{ED07495B-7BFF-4638-8F99-1F8CC14EE6B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a:extLst>
            <a:ext uri="{FF2B5EF4-FFF2-40B4-BE49-F238E27FC236}">
              <a16:creationId xmlns:a16="http://schemas.microsoft.com/office/drawing/2014/main" id="{AA620FE9-5CD4-4F18-8021-BB839C1817E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a:extLst>
            <a:ext uri="{FF2B5EF4-FFF2-40B4-BE49-F238E27FC236}">
              <a16:creationId xmlns:a16="http://schemas.microsoft.com/office/drawing/2014/main" id="{259C15E9-9FCB-4D2F-A07A-D055D3D45A3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a:extLst>
            <a:ext uri="{FF2B5EF4-FFF2-40B4-BE49-F238E27FC236}">
              <a16:creationId xmlns:a16="http://schemas.microsoft.com/office/drawing/2014/main" id="{ADB99D5F-29B9-429E-91BC-7C493C5D07D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7111DCD6-B0E0-4DC9-ADA7-54046FD541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48A5545C-1109-458F-89C8-DA28616EF1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877C5EB9-76C8-4E54-8F68-70E37D4D5D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799" name="直線コネクタ 798">
          <a:extLst>
            <a:ext uri="{FF2B5EF4-FFF2-40B4-BE49-F238E27FC236}">
              <a16:creationId xmlns:a16="http://schemas.microsoft.com/office/drawing/2014/main" id="{76E721E6-C244-49B5-B620-290B39BDEB9F}"/>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0" name="【消防施設】&#10;一人当たり面積最小値テキスト">
          <a:extLst>
            <a:ext uri="{FF2B5EF4-FFF2-40B4-BE49-F238E27FC236}">
              <a16:creationId xmlns:a16="http://schemas.microsoft.com/office/drawing/2014/main" id="{5A1B0148-6053-4580-A060-C4A8CB998C8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1" name="直線コネクタ 800">
          <a:extLst>
            <a:ext uri="{FF2B5EF4-FFF2-40B4-BE49-F238E27FC236}">
              <a16:creationId xmlns:a16="http://schemas.microsoft.com/office/drawing/2014/main" id="{A6BC2F8B-F41B-431E-8D40-2644346C5C5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802" name="【消防施設】&#10;一人当たり面積最大値テキスト">
          <a:extLst>
            <a:ext uri="{FF2B5EF4-FFF2-40B4-BE49-F238E27FC236}">
              <a16:creationId xmlns:a16="http://schemas.microsoft.com/office/drawing/2014/main" id="{F6FDAAB2-541D-4146-B443-D39C103A3E1C}"/>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803" name="直線コネクタ 802">
          <a:extLst>
            <a:ext uri="{FF2B5EF4-FFF2-40B4-BE49-F238E27FC236}">
              <a16:creationId xmlns:a16="http://schemas.microsoft.com/office/drawing/2014/main" id="{4CA71D73-5D25-44D9-B49D-1C56736B9CA2}"/>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804" name="【消防施設】&#10;一人当たり面積平均値テキスト">
          <a:extLst>
            <a:ext uri="{FF2B5EF4-FFF2-40B4-BE49-F238E27FC236}">
              <a16:creationId xmlns:a16="http://schemas.microsoft.com/office/drawing/2014/main" id="{5E22AEDD-D5B4-49FB-891A-CE2B068D0951}"/>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805" name="フローチャート: 判断 804">
          <a:extLst>
            <a:ext uri="{FF2B5EF4-FFF2-40B4-BE49-F238E27FC236}">
              <a16:creationId xmlns:a16="http://schemas.microsoft.com/office/drawing/2014/main" id="{2D1DF505-FEE8-4104-9BB8-B8C27D895B12}"/>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806" name="フローチャート: 判断 805">
          <a:extLst>
            <a:ext uri="{FF2B5EF4-FFF2-40B4-BE49-F238E27FC236}">
              <a16:creationId xmlns:a16="http://schemas.microsoft.com/office/drawing/2014/main" id="{51FADABB-8EEE-4C8C-BD4B-574221BC5696}"/>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807" name="フローチャート: 判断 806">
          <a:extLst>
            <a:ext uri="{FF2B5EF4-FFF2-40B4-BE49-F238E27FC236}">
              <a16:creationId xmlns:a16="http://schemas.microsoft.com/office/drawing/2014/main" id="{45992D4F-0704-410B-BE90-70943D9C3BC8}"/>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808" name="フローチャート: 判断 807">
          <a:extLst>
            <a:ext uri="{FF2B5EF4-FFF2-40B4-BE49-F238E27FC236}">
              <a16:creationId xmlns:a16="http://schemas.microsoft.com/office/drawing/2014/main" id="{3F2C8D5E-C046-4512-8655-CF8A4D838E2E}"/>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809" name="フローチャート: 判断 808">
          <a:extLst>
            <a:ext uri="{FF2B5EF4-FFF2-40B4-BE49-F238E27FC236}">
              <a16:creationId xmlns:a16="http://schemas.microsoft.com/office/drawing/2014/main" id="{031A185D-9485-47B4-B2D5-FA24C79BF43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80507868-F161-4473-A439-BE63A9035B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4ED23BB-E9B0-4187-88CC-2640D04053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B304C963-6BD2-4A2C-B8CF-EC2DB60345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DD249EA-C362-49A6-9A21-8BA09E23B4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D684FFDA-F4D6-473D-BCA9-564DF52576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57786</xdr:rowOff>
    </xdr:from>
    <xdr:to>
      <xdr:col>116</xdr:col>
      <xdr:colOff>114300</xdr:colOff>
      <xdr:row>85</xdr:row>
      <xdr:rowOff>159386</xdr:rowOff>
    </xdr:to>
    <xdr:sp macro="" textlink="">
      <xdr:nvSpPr>
        <xdr:cNvPr id="815" name="楕円 814">
          <a:extLst>
            <a:ext uri="{FF2B5EF4-FFF2-40B4-BE49-F238E27FC236}">
              <a16:creationId xmlns:a16="http://schemas.microsoft.com/office/drawing/2014/main" id="{CF1AF1DB-68F6-4394-AB7A-C3A3DC929B5B}"/>
            </a:ext>
          </a:extLst>
        </xdr:cNvPr>
        <xdr:cNvSpPr/>
      </xdr:nvSpPr>
      <xdr:spPr>
        <a:xfrm>
          <a:off x="22110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36213</xdr:rowOff>
    </xdr:from>
    <xdr:ext cx="469744" cy="259045"/>
    <xdr:sp macro="" textlink="">
      <xdr:nvSpPr>
        <xdr:cNvPr id="816" name="【消防施設】&#10;一人当たり面積該当値テキスト">
          <a:extLst>
            <a:ext uri="{FF2B5EF4-FFF2-40B4-BE49-F238E27FC236}">
              <a16:creationId xmlns:a16="http://schemas.microsoft.com/office/drawing/2014/main" id="{0A8CF1A1-2EEA-4C27-84D1-745CD9AAC48B}"/>
            </a:ext>
          </a:extLst>
        </xdr:cNvPr>
        <xdr:cNvSpPr txBox="1"/>
      </xdr:nvSpPr>
      <xdr:spPr>
        <a:xfrm>
          <a:off x="221996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817" name="楕円 816">
          <a:extLst>
            <a:ext uri="{FF2B5EF4-FFF2-40B4-BE49-F238E27FC236}">
              <a16:creationId xmlns:a16="http://schemas.microsoft.com/office/drawing/2014/main" id="{29BB0B24-AD78-4C59-9F9A-57152E48BDB0}"/>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108586</xdr:rowOff>
    </xdr:from>
    <xdr:to>
      <xdr:col>116</xdr:col>
      <xdr:colOff>63500</xdr:colOff>
      <xdr:row>85</xdr:row>
      <xdr:rowOff>110489</xdr:rowOff>
    </xdr:to>
    <xdr:cxnSp macro="">
      <xdr:nvCxnSpPr>
        <xdr:cNvPr id="818" name="直線コネクタ 817">
          <a:extLst>
            <a:ext uri="{FF2B5EF4-FFF2-40B4-BE49-F238E27FC236}">
              <a16:creationId xmlns:a16="http://schemas.microsoft.com/office/drawing/2014/main" id="{AF2C100C-4729-47E1-A0D1-6BE555038927}"/>
            </a:ext>
          </a:extLst>
        </xdr:cNvPr>
        <xdr:cNvCxnSpPr/>
      </xdr:nvCxnSpPr>
      <xdr:spPr>
        <a:xfrm flipV="1">
          <a:off x="21323300" y="146818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61595</xdr:rowOff>
    </xdr:from>
    <xdr:to>
      <xdr:col>107</xdr:col>
      <xdr:colOff>101600</xdr:colOff>
      <xdr:row>85</xdr:row>
      <xdr:rowOff>163195</xdr:rowOff>
    </xdr:to>
    <xdr:sp macro="" textlink="">
      <xdr:nvSpPr>
        <xdr:cNvPr id="819" name="楕円 818">
          <a:extLst>
            <a:ext uri="{FF2B5EF4-FFF2-40B4-BE49-F238E27FC236}">
              <a16:creationId xmlns:a16="http://schemas.microsoft.com/office/drawing/2014/main" id="{5CDD9928-9442-4E50-901E-BF8825A842B1}"/>
            </a:ext>
          </a:extLst>
        </xdr:cNvPr>
        <xdr:cNvSpPr/>
      </xdr:nvSpPr>
      <xdr:spPr>
        <a:xfrm>
          <a:off x="20383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112395</xdr:rowOff>
    </xdr:to>
    <xdr:cxnSp macro="">
      <xdr:nvCxnSpPr>
        <xdr:cNvPr id="820" name="直線コネクタ 819">
          <a:extLst>
            <a:ext uri="{FF2B5EF4-FFF2-40B4-BE49-F238E27FC236}">
              <a16:creationId xmlns:a16="http://schemas.microsoft.com/office/drawing/2014/main" id="{633BF84A-09D0-4C0A-B444-B7DE91D96408}"/>
            </a:ext>
          </a:extLst>
        </xdr:cNvPr>
        <xdr:cNvCxnSpPr/>
      </xdr:nvCxnSpPr>
      <xdr:spPr>
        <a:xfrm flipV="1">
          <a:off x="20434300" y="146837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21" name="楕円 820">
          <a:extLst>
            <a:ext uri="{FF2B5EF4-FFF2-40B4-BE49-F238E27FC236}">
              <a16:creationId xmlns:a16="http://schemas.microsoft.com/office/drawing/2014/main" id="{6658B56E-1457-4F61-BE27-2357D936D8BB}"/>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112395</xdr:rowOff>
    </xdr:from>
    <xdr:to>
      <xdr:col>107</xdr:col>
      <xdr:colOff>50800</xdr:colOff>
      <xdr:row>85</xdr:row>
      <xdr:rowOff>114300</xdr:rowOff>
    </xdr:to>
    <xdr:cxnSp macro="">
      <xdr:nvCxnSpPr>
        <xdr:cNvPr id="822" name="直線コネクタ 821">
          <a:extLst>
            <a:ext uri="{FF2B5EF4-FFF2-40B4-BE49-F238E27FC236}">
              <a16:creationId xmlns:a16="http://schemas.microsoft.com/office/drawing/2014/main" id="{54285E0F-311D-4FDE-A5CF-2B8E40EA8D82}"/>
            </a:ext>
          </a:extLst>
        </xdr:cNvPr>
        <xdr:cNvCxnSpPr/>
      </xdr:nvCxnSpPr>
      <xdr:spPr>
        <a:xfrm flipV="1">
          <a:off x="19545300" y="14685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65405</xdr:rowOff>
    </xdr:from>
    <xdr:to>
      <xdr:col>98</xdr:col>
      <xdr:colOff>38100</xdr:colOff>
      <xdr:row>85</xdr:row>
      <xdr:rowOff>167005</xdr:rowOff>
    </xdr:to>
    <xdr:sp macro="" textlink="">
      <xdr:nvSpPr>
        <xdr:cNvPr id="823" name="楕円 822">
          <a:extLst>
            <a:ext uri="{FF2B5EF4-FFF2-40B4-BE49-F238E27FC236}">
              <a16:creationId xmlns:a16="http://schemas.microsoft.com/office/drawing/2014/main" id="{627A404F-3261-4B54-AACC-6F09A2325FC6}"/>
            </a:ext>
          </a:extLst>
        </xdr:cNvPr>
        <xdr:cNvSpPr/>
      </xdr:nvSpPr>
      <xdr:spPr>
        <a:xfrm>
          <a:off x="18605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116205</xdr:rowOff>
    </xdr:to>
    <xdr:cxnSp macro="">
      <xdr:nvCxnSpPr>
        <xdr:cNvPr id="824" name="直線コネクタ 823">
          <a:extLst>
            <a:ext uri="{FF2B5EF4-FFF2-40B4-BE49-F238E27FC236}">
              <a16:creationId xmlns:a16="http://schemas.microsoft.com/office/drawing/2014/main" id="{5A508A39-53E2-4B15-BF09-0200E79A5951}"/>
            </a:ext>
          </a:extLst>
        </xdr:cNvPr>
        <xdr:cNvCxnSpPr/>
      </xdr:nvCxnSpPr>
      <xdr:spPr>
        <a:xfrm flipV="1">
          <a:off x="18656300" y="14687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825" name="n_1aveValue【消防施設】&#10;一人当たり面積">
          <a:extLst>
            <a:ext uri="{FF2B5EF4-FFF2-40B4-BE49-F238E27FC236}">
              <a16:creationId xmlns:a16="http://schemas.microsoft.com/office/drawing/2014/main" id="{E08EC1C0-0DFC-4E0E-8EDC-FD9652948F6E}"/>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826" name="n_2aveValue【消防施設】&#10;一人当たり面積">
          <a:extLst>
            <a:ext uri="{FF2B5EF4-FFF2-40B4-BE49-F238E27FC236}">
              <a16:creationId xmlns:a16="http://schemas.microsoft.com/office/drawing/2014/main" id="{22A63E24-F27D-4550-8DCA-E625A97C10C5}"/>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827" name="n_3aveValue【消防施設】&#10;一人当たり面積">
          <a:extLst>
            <a:ext uri="{FF2B5EF4-FFF2-40B4-BE49-F238E27FC236}">
              <a16:creationId xmlns:a16="http://schemas.microsoft.com/office/drawing/2014/main" id="{B65883EF-9893-4A2F-BD9C-50165C8D0A57}"/>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828" name="n_4aveValue【消防施設】&#10;一人当たり面積">
          <a:extLst>
            <a:ext uri="{FF2B5EF4-FFF2-40B4-BE49-F238E27FC236}">
              <a16:creationId xmlns:a16="http://schemas.microsoft.com/office/drawing/2014/main" id="{9CA0D999-6C00-4A37-8036-418C09137117}"/>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829" name="n_1mainValue【消防施設】&#10;一人当たり面積">
          <a:extLst>
            <a:ext uri="{FF2B5EF4-FFF2-40B4-BE49-F238E27FC236}">
              <a16:creationId xmlns:a16="http://schemas.microsoft.com/office/drawing/2014/main" id="{918B0B12-47B3-4EFB-A788-2D1E9C313D26}"/>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154322</xdr:rowOff>
    </xdr:from>
    <xdr:ext cx="469744" cy="259045"/>
    <xdr:sp macro="" textlink="">
      <xdr:nvSpPr>
        <xdr:cNvPr id="830" name="n_2mainValue【消防施設】&#10;一人当たり面積">
          <a:extLst>
            <a:ext uri="{FF2B5EF4-FFF2-40B4-BE49-F238E27FC236}">
              <a16:creationId xmlns:a16="http://schemas.microsoft.com/office/drawing/2014/main" id="{8594CDCF-9A76-48FE-B152-163360B520F8}"/>
            </a:ext>
          </a:extLst>
        </xdr:cNvPr>
        <xdr:cNvSpPr txBox="1"/>
      </xdr:nvSpPr>
      <xdr:spPr>
        <a:xfrm>
          <a:off x="20199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31" name="n_3mainValue【消防施設】&#10;一人当たり面積">
          <a:extLst>
            <a:ext uri="{FF2B5EF4-FFF2-40B4-BE49-F238E27FC236}">
              <a16:creationId xmlns:a16="http://schemas.microsoft.com/office/drawing/2014/main" id="{58104DAC-4DD7-4855-96FB-47CB62F1C901}"/>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158132</xdr:rowOff>
    </xdr:from>
    <xdr:ext cx="469744" cy="259045"/>
    <xdr:sp macro="" textlink="">
      <xdr:nvSpPr>
        <xdr:cNvPr id="832" name="n_4mainValue【消防施設】&#10;一人当たり面積">
          <a:extLst>
            <a:ext uri="{FF2B5EF4-FFF2-40B4-BE49-F238E27FC236}">
              <a16:creationId xmlns:a16="http://schemas.microsoft.com/office/drawing/2014/main" id="{A3CB70ED-F5C7-4692-8AD5-5DE66FDD1593}"/>
            </a:ext>
          </a:extLst>
        </xdr:cNvPr>
        <xdr:cNvSpPr txBox="1"/>
      </xdr:nvSpPr>
      <xdr:spPr>
        <a:xfrm>
          <a:off x="18421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7BDE4A13-D0B4-4C9C-9789-CFACCE15E8D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BECD4D74-DF44-469B-B0E8-ECE0590D3E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1628FDCD-9556-4D62-A8E6-F143906D3C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E8D08CD4-4795-4847-B0A4-8699D1868B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66BC0075-21A7-43CE-858B-4651A7935C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88BACF62-65CB-4758-8A22-90FA98DA5F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BE1F157F-DF59-49E7-A581-C9A5E0A135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D41506E6-EE1E-412C-8CDE-E87DF268B7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81637034-FDEB-4D6D-B296-E6286524B3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7456C401-42C1-4E97-94DC-B835DCE39F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6C04FCAC-9313-408E-A641-621F35F3D3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a:extLst>
            <a:ext uri="{FF2B5EF4-FFF2-40B4-BE49-F238E27FC236}">
              <a16:creationId xmlns:a16="http://schemas.microsoft.com/office/drawing/2014/main" id="{11CBB2B6-B709-4B25-A86E-E6C6FF6B24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5" name="テキスト ボックス 844">
          <a:extLst>
            <a:ext uri="{FF2B5EF4-FFF2-40B4-BE49-F238E27FC236}">
              <a16:creationId xmlns:a16="http://schemas.microsoft.com/office/drawing/2014/main" id="{1FE57B13-0259-46C1-94BC-1FB1E21198E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a:extLst>
            <a:ext uri="{FF2B5EF4-FFF2-40B4-BE49-F238E27FC236}">
              <a16:creationId xmlns:a16="http://schemas.microsoft.com/office/drawing/2014/main" id="{AB36D247-E51F-4E69-B15C-7DB5979C25E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a:extLst>
            <a:ext uri="{FF2B5EF4-FFF2-40B4-BE49-F238E27FC236}">
              <a16:creationId xmlns:a16="http://schemas.microsoft.com/office/drawing/2014/main" id="{E60D6692-909D-45C9-9693-0B2E23DD51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a:extLst>
            <a:ext uri="{FF2B5EF4-FFF2-40B4-BE49-F238E27FC236}">
              <a16:creationId xmlns:a16="http://schemas.microsoft.com/office/drawing/2014/main" id="{1D8D1FBD-3D69-420B-9D88-A2D91135EE8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a:extLst>
            <a:ext uri="{FF2B5EF4-FFF2-40B4-BE49-F238E27FC236}">
              <a16:creationId xmlns:a16="http://schemas.microsoft.com/office/drawing/2014/main" id="{3830CE5F-FEB5-44CB-9AFD-DCC76ADFD71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a:extLst>
            <a:ext uri="{FF2B5EF4-FFF2-40B4-BE49-F238E27FC236}">
              <a16:creationId xmlns:a16="http://schemas.microsoft.com/office/drawing/2014/main" id="{531F52E3-C349-4B53-8A86-8066837ADA2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a:extLst>
            <a:ext uri="{FF2B5EF4-FFF2-40B4-BE49-F238E27FC236}">
              <a16:creationId xmlns:a16="http://schemas.microsoft.com/office/drawing/2014/main" id="{36D521CC-F4D6-4C58-9E42-6C4F4BBDB44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a:extLst>
            <a:ext uri="{FF2B5EF4-FFF2-40B4-BE49-F238E27FC236}">
              <a16:creationId xmlns:a16="http://schemas.microsoft.com/office/drawing/2014/main" id="{DB02D66D-2B44-4CD4-94D7-A8B9D53809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3" name="テキスト ボックス 852">
          <a:extLst>
            <a:ext uri="{FF2B5EF4-FFF2-40B4-BE49-F238E27FC236}">
              <a16:creationId xmlns:a16="http://schemas.microsoft.com/office/drawing/2014/main" id="{BEC98C50-3666-440B-A91B-464681599F3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47A149CF-30DD-4B87-AA20-DD435F6870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5" name="テキスト ボックス 854">
          <a:extLst>
            <a:ext uri="{FF2B5EF4-FFF2-40B4-BE49-F238E27FC236}">
              <a16:creationId xmlns:a16="http://schemas.microsoft.com/office/drawing/2014/main" id="{AF4F7919-5123-4757-A8AA-A02AE1D4839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BB274639-BD92-4653-AEE6-B10FBDF176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857" name="直線コネクタ 856">
          <a:extLst>
            <a:ext uri="{FF2B5EF4-FFF2-40B4-BE49-F238E27FC236}">
              <a16:creationId xmlns:a16="http://schemas.microsoft.com/office/drawing/2014/main" id="{EC2EFC03-E73E-4B89-B564-07F5AF28C527}"/>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8" name="【庁舎】&#10;有形固定資産減価償却率最小値テキスト">
          <a:extLst>
            <a:ext uri="{FF2B5EF4-FFF2-40B4-BE49-F238E27FC236}">
              <a16:creationId xmlns:a16="http://schemas.microsoft.com/office/drawing/2014/main" id="{D1AB149E-56D0-407B-A398-E76B5F5A513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9" name="直線コネクタ 858">
          <a:extLst>
            <a:ext uri="{FF2B5EF4-FFF2-40B4-BE49-F238E27FC236}">
              <a16:creationId xmlns:a16="http://schemas.microsoft.com/office/drawing/2014/main" id="{4EB7F2F0-402A-43B0-B308-FE78A63C654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860" name="【庁舎】&#10;有形固定資産減価償却率最大値テキスト">
          <a:extLst>
            <a:ext uri="{FF2B5EF4-FFF2-40B4-BE49-F238E27FC236}">
              <a16:creationId xmlns:a16="http://schemas.microsoft.com/office/drawing/2014/main" id="{9F346588-C106-4E86-B785-D35659CED88E}"/>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a:extLst>
            <a:ext uri="{FF2B5EF4-FFF2-40B4-BE49-F238E27FC236}">
              <a16:creationId xmlns:a16="http://schemas.microsoft.com/office/drawing/2014/main" id="{6D64B4DC-E427-49D4-A599-DFEA3AB0F90C}"/>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862" name="【庁舎】&#10;有形固定資産減価償却率平均値テキスト">
          <a:extLst>
            <a:ext uri="{FF2B5EF4-FFF2-40B4-BE49-F238E27FC236}">
              <a16:creationId xmlns:a16="http://schemas.microsoft.com/office/drawing/2014/main" id="{530E1AC0-AED6-4370-BC84-5551645654DE}"/>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3" name="フローチャート: 判断 862">
          <a:extLst>
            <a:ext uri="{FF2B5EF4-FFF2-40B4-BE49-F238E27FC236}">
              <a16:creationId xmlns:a16="http://schemas.microsoft.com/office/drawing/2014/main" id="{701FB10D-5A2E-41B5-8EAE-0F7A6335779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64" name="フローチャート: 判断 863">
          <a:extLst>
            <a:ext uri="{FF2B5EF4-FFF2-40B4-BE49-F238E27FC236}">
              <a16:creationId xmlns:a16="http://schemas.microsoft.com/office/drawing/2014/main" id="{01D373C8-DBCE-4437-BC39-CF2458C6836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865" name="フローチャート: 判断 864">
          <a:extLst>
            <a:ext uri="{FF2B5EF4-FFF2-40B4-BE49-F238E27FC236}">
              <a16:creationId xmlns:a16="http://schemas.microsoft.com/office/drawing/2014/main" id="{598C61EA-0E07-491C-BFAA-116BECAEDA39}"/>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66" name="フローチャート: 判断 865">
          <a:extLst>
            <a:ext uri="{FF2B5EF4-FFF2-40B4-BE49-F238E27FC236}">
              <a16:creationId xmlns:a16="http://schemas.microsoft.com/office/drawing/2014/main" id="{40416664-EE89-4965-BF19-BB36A1591CEE}"/>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867" name="フローチャート: 判断 866">
          <a:extLst>
            <a:ext uri="{FF2B5EF4-FFF2-40B4-BE49-F238E27FC236}">
              <a16:creationId xmlns:a16="http://schemas.microsoft.com/office/drawing/2014/main" id="{D697DCFD-417C-4DCC-93D1-227473ECF27F}"/>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DE0332A7-AC70-422B-BFE8-333D5FB3DB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ACA5578B-09B4-4A30-B4F0-5E34138B94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60356D25-F54C-42CD-B756-9658868A89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C500A31-2056-4D43-B3D9-DFA7B9D1B5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CE1D236-B4BF-4C04-88E9-F860C6391D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74930</xdr:rowOff>
    </xdr:from>
    <xdr:to>
      <xdr:col>85</xdr:col>
      <xdr:colOff>177800</xdr:colOff>
      <xdr:row>103</xdr:row>
      <xdr:rowOff>5080</xdr:rowOff>
    </xdr:to>
    <xdr:sp macro="" textlink="">
      <xdr:nvSpPr>
        <xdr:cNvPr id="873" name="楕円 872">
          <a:extLst>
            <a:ext uri="{FF2B5EF4-FFF2-40B4-BE49-F238E27FC236}">
              <a16:creationId xmlns:a16="http://schemas.microsoft.com/office/drawing/2014/main" id="{9783DC11-EDE9-4634-8DE6-9EB136323A6B}"/>
            </a:ext>
          </a:extLst>
        </xdr:cNvPr>
        <xdr:cNvSpPr/>
      </xdr:nvSpPr>
      <xdr:spPr>
        <a:xfrm>
          <a:off x="162687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97807</xdr:rowOff>
    </xdr:from>
    <xdr:ext cx="405111" cy="259045"/>
    <xdr:sp macro="" textlink="">
      <xdr:nvSpPr>
        <xdr:cNvPr id="874" name="【庁舎】&#10;有形固定資産減価償却率該当値テキスト">
          <a:extLst>
            <a:ext uri="{FF2B5EF4-FFF2-40B4-BE49-F238E27FC236}">
              <a16:creationId xmlns:a16="http://schemas.microsoft.com/office/drawing/2014/main" id="{6F362F8A-8588-4CE5-96A5-3E48C3EA2CE8}"/>
            </a:ext>
          </a:extLst>
        </xdr:cNvPr>
        <xdr:cNvSpPr txBox="1"/>
      </xdr:nvSpPr>
      <xdr:spPr>
        <a:xfrm>
          <a:off x="16357600"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875" name="楕円 874">
          <a:extLst>
            <a:ext uri="{FF2B5EF4-FFF2-40B4-BE49-F238E27FC236}">
              <a16:creationId xmlns:a16="http://schemas.microsoft.com/office/drawing/2014/main" id="{017B9136-AD35-4426-8F9B-07B69255A4A3}"/>
            </a:ext>
          </a:extLst>
        </xdr:cNvPr>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125730</xdr:rowOff>
    </xdr:to>
    <xdr:cxnSp macro="">
      <xdr:nvCxnSpPr>
        <xdr:cNvPr id="876" name="直線コネクタ 875">
          <a:extLst>
            <a:ext uri="{FF2B5EF4-FFF2-40B4-BE49-F238E27FC236}">
              <a16:creationId xmlns:a16="http://schemas.microsoft.com/office/drawing/2014/main" id="{DBE0C43A-D853-4960-B20D-AB0CDE1652C9}"/>
            </a:ext>
          </a:extLst>
        </xdr:cNvPr>
        <xdr:cNvCxnSpPr/>
      </xdr:nvCxnSpPr>
      <xdr:spPr>
        <a:xfrm>
          <a:off x="15481300" y="17575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168275</xdr:rowOff>
    </xdr:from>
    <xdr:to>
      <xdr:col>76</xdr:col>
      <xdr:colOff>165100</xdr:colOff>
      <xdr:row>102</xdr:row>
      <xdr:rowOff>98425</xdr:rowOff>
    </xdr:to>
    <xdr:sp macro="" textlink="">
      <xdr:nvSpPr>
        <xdr:cNvPr id="877" name="楕円 876">
          <a:extLst>
            <a:ext uri="{FF2B5EF4-FFF2-40B4-BE49-F238E27FC236}">
              <a16:creationId xmlns:a16="http://schemas.microsoft.com/office/drawing/2014/main" id="{A15778E2-1E16-4544-A942-36BF59EB194C}"/>
            </a:ext>
          </a:extLst>
        </xdr:cNvPr>
        <xdr:cNvSpPr/>
      </xdr:nvSpPr>
      <xdr:spPr>
        <a:xfrm>
          <a:off x="14541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47625</xdr:rowOff>
    </xdr:from>
    <xdr:to>
      <xdr:col>81</xdr:col>
      <xdr:colOff>50800</xdr:colOff>
      <xdr:row>102</xdr:row>
      <xdr:rowOff>87630</xdr:rowOff>
    </xdr:to>
    <xdr:cxnSp macro="">
      <xdr:nvCxnSpPr>
        <xdr:cNvPr id="878" name="直線コネクタ 877">
          <a:extLst>
            <a:ext uri="{FF2B5EF4-FFF2-40B4-BE49-F238E27FC236}">
              <a16:creationId xmlns:a16="http://schemas.microsoft.com/office/drawing/2014/main" id="{C36AD23B-0FA9-466A-BAFB-6312FC4862D8}"/>
            </a:ext>
          </a:extLst>
        </xdr:cNvPr>
        <xdr:cNvCxnSpPr/>
      </xdr:nvCxnSpPr>
      <xdr:spPr>
        <a:xfrm>
          <a:off x="14592300" y="17535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130175</xdr:rowOff>
    </xdr:from>
    <xdr:to>
      <xdr:col>72</xdr:col>
      <xdr:colOff>38100</xdr:colOff>
      <xdr:row>102</xdr:row>
      <xdr:rowOff>60325</xdr:rowOff>
    </xdr:to>
    <xdr:sp macro="" textlink="">
      <xdr:nvSpPr>
        <xdr:cNvPr id="879" name="楕円 878">
          <a:extLst>
            <a:ext uri="{FF2B5EF4-FFF2-40B4-BE49-F238E27FC236}">
              <a16:creationId xmlns:a16="http://schemas.microsoft.com/office/drawing/2014/main" id="{5E59FD97-A111-4F35-9FA4-1E4BDBADC06F}"/>
            </a:ext>
          </a:extLst>
        </xdr:cNvPr>
        <xdr:cNvSpPr/>
      </xdr:nvSpPr>
      <xdr:spPr>
        <a:xfrm>
          <a:off x="13652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xdr:rowOff>
    </xdr:from>
    <xdr:to>
      <xdr:col>76</xdr:col>
      <xdr:colOff>114300</xdr:colOff>
      <xdr:row>102</xdr:row>
      <xdr:rowOff>47625</xdr:rowOff>
    </xdr:to>
    <xdr:cxnSp macro="">
      <xdr:nvCxnSpPr>
        <xdr:cNvPr id="880" name="直線コネクタ 879">
          <a:extLst>
            <a:ext uri="{FF2B5EF4-FFF2-40B4-BE49-F238E27FC236}">
              <a16:creationId xmlns:a16="http://schemas.microsoft.com/office/drawing/2014/main" id="{ECC16277-7661-44CC-A227-7DDCB8A13D62}"/>
            </a:ext>
          </a:extLst>
        </xdr:cNvPr>
        <xdr:cNvCxnSpPr/>
      </xdr:nvCxnSpPr>
      <xdr:spPr>
        <a:xfrm>
          <a:off x="13703300" y="1749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82550</xdr:rowOff>
    </xdr:from>
    <xdr:to>
      <xdr:col>67</xdr:col>
      <xdr:colOff>101600</xdr:colOff>
      <xdr:row>102</xdr:row>
      <xdr:rowOff>12700</xdr:rowOff>
    </xdr:to>
    <xdr:sp macro="" textlink="">
      <xdr:nvSpPr>
        <xdr:cNvPr id="881" name="楕円 880">
          <a:extLst>
            <a:ext uri="{FF2B5EF4-FFF2-40B4-BE49-F238E27FC236}">
              <a16:creationId xmlns:a16="http://schemas.microsoft.com/office/drawing/2014/main" id="{A308006E-CA12-4BB8-B0AB-16D0FE93DAB2}"/>
            </a:ext>
          </a:extLst>
        </xdr:cNvPr>
        <xdr:cNvSpPr/>
      </xdr:nvSpPr>
      <xdr:spPr>
        <a:xfrm>
          <a:off x="1276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133350</xdr:rowOff>
    </xdr:from>
    <xdr:to>
      <xdr:col>71</xdr:col>
      <xdr:colOff>177800</xdr:colOff>
      <xdr:row>102</xdr:row>
      <xdr:rowOff>9525</xdr:rowOff>
    </xdr:to>
    <xdr:cxnSp macro="">
      <xdr:nvCxnSpPr>
        <xdr:cNvPr id="882" name="直線コネクタ 881">
          <a:extLst>
            <a:ext uri="{FF2B5EF4-FFF2-40B4-BE49-F238E27FC236}">
              <a16:creationId xmlns:a16="http://schemas.microsoft.com/office/drawing/2014/main" id="{3576FE74-04F1-4613-BB70-708A40598D86}"/>
            </a:ext>
          </a:extLst>
        </xdr:cNvPr>
        <xdr:cNvCxnSpPr/>
      </xdr:nvCxnSpPr>
      <xdr:spPr>
        <a:xfrm>
          <a:off x="12814300" y="17449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883" name="n_1aveValue【庁舎】&#10;有形固定資産減価償却率">
          <a:extLst>
            <a:ext uri="{FF2B5EF4-FFF2-40B4-BE49-F238E27FC236}">
              <a16:creationId xmlns:a16="http://schemas.microsoft.com/office/drawing/2014/main" id="{89A9CC5F-6333-4EA6-99C6-9A0789AAFDB2}"/>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884" name="n_2aveValue【庁舎】&#10;有形固定資産減価償却率">
          <a:extLst>
            <a:ext uri="{FF2B5EF4-FFF2-40B4-BE49-F238E27FC236}">
              <a16:creationId xmlns:a16="http://schemas.microsoft.com/office/drawing/2014/main" id="{D59D8503-1055-41FF-821C-94B7C9227BEA}"/>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85" name="n_3aveValue【庁舎】&#10;有形固定資産減価償却率">
          <a:extLst>
            <a:ext uri="{FF2B5EF4-FFF2-40B4-BE49-F238E27FC236}">
              <a16:creationId xmlns:a16="http://schemas.microsoft.com/office/drawing/2014/main" id="{FEA9B6E6-93B4-4B3F-8CEF-CA7F277D993B}"/>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886" name="n_4aveValue【庁舎】&#10;有形固定資産減価償却率">
          <a:extLst>
            <a:ext uri="{FF2B5EF4-FFF2-40B4-BE49-F238E27FC236}">
              <a16:creationId xmlns:a16="http://schemas.microsoft.com/office/drawing/2014/main" id="{9615FDC0-C37D-4750-81A6-6C9FFB28DE4C}"/>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887" name="n_1mainValue【庁舎】&#10;有形固定資産減価償却率">
          <a:extLst>
            <a:ext uri="{FF2B5EF4-FFF2-40B4-BE49-F238E27FC236}">
              <a16:creationId xmlns:a16="http://schemas.microsoft.com/office/drawing/2014/main" id="{640BF52B-0823-4488-89DF-3BDC7F258388}"/>
            </a:ext>
          </a:extLst>
        </xdr:cNvPr>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114952</xdr:rowOff>
    </xdr:from>
    <xdr:ext cx="405111" cy="259045"/>
    <xdr:sp macro="" textlink="">
      <xdr:nvSpPr>
        <xdr:cNvPr id="888" name="n_2mainValue【庁舎】&#10;有形固定資産減価償却率">
          <a:extLst>
            <a:ext uri="{FF2B5EF4-FFF2-40B4-BE49-F238E27FC236}">
              <a16:creationId xmlns:a16="http://schemas.microsoft.com/office/drawing/2014/main" id="{AD59631B-E026-4475-B548-93961D3960EF}"/>
            </a:ext>
          </a:extLst>
        </xdr:cNvPr>
        <xdr:cNvSpPr txBox="1"/>
      </xdr:nvSpPr>
      <xdr:spPr>
        <a:xfrm>
          <a:off x="14389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76852</xdr:rowOff>
    </xdr:from>
    <xdr:ext cx="405111" cy="259045"/>
    <xdr:sp macro="" textlink="">
      <xdr:nvSpPr>
        <xdr:cNvPr id="889" name="n_3mainValue【庁舎】&#10;有形固定資産減価償却率">
          <a:extLst>
            <a:ext uri="{FF2B5EF4-FFF2-40B4-BE49-F238E27FC236}">
              <a16:creationId xmlns:a16="http://schemas.microsoft.com/office/drawing/2014/main" id="{F6C30503-B2A6-4CC0-8FE0-FE15F82A8200}"/>
            </a:ext>
          </a:extLst>
        </xdr:cNvPr>
        <xdr:cNvSpPr txBox="1"/>
      </xdr:nvSpPr>
      <xdr:spPr>
        <a:xfrm>
          <a:off x="135007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29227</xdr:rowOff>
    </xdr:from>
    <xdr:ext cx="405111" cy="259045"/>
    <xdr:sp macro="" textlink="">
      <xdr:nvSpPr>
        <xdr:cNvPr id="890" name="n_4mainValue【庁舎】&#10;有形固定資産減価償却率">
          <a:extLst>
            <a:ext uri="{FF2B5EF4-FFF2-40B4-BE49-F238E27FC236}">
              <a16:creationId xmlns:a16="http://schemas.microsoft.com/office/drawing/2014/main" id="{48D2D682-2550-4829-8F77-60BB8A98E265}"/>
            </a:ext>
          </a:extLst>
        </xdr:cNvPr>
        <xdr:cNvSpPr txBox="1"/>
      </xdr:nvSpPr>
      <xdr:spPr>
        <a:xfrm>
          <a:off x="12611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E6DEF32B-5267-4C00-8598-F475BE836D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EEA4C73D-9F83-444E-B6CF-C6539430C1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7563064F-76A7-4F55-BADD-1DD092A76F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51DF9A08-FEA3-4AB4-9799-B67AA76302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6339CBE2-640E-4CDB-A7B2-4C0690347C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A8AEC46D-9B7E-4F82-B95A-FE2FC62B88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56C4045-F6DA-44CC-93D0-7D1945CF486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B2A4DE99-EC3E-4C47-9C5D-127D584D3E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D5C972C2-7F2B-44B2-B451-D5DC06EF98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280A2FA0-D694-44F3-A626-8133EC4CC1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895F5811-2A11-4933-8907-5442F26C46C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38AD52F3-C5CD-4C8E-9F8A-557B7718094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2EFD4950-D782-48BC-A97E-889E22BD5B8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EFF6145B-96F3-465A-B04B-BE491A3857E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E23DD75F-083D-4266-B35D-418099620FE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C3C8BDC8-50D7-4EC4-9E14-9300F001308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E19D4C89-12CD-40C4-A375-D8BA27202AE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FE3A5F2F-86C2-468C-AF8A-51A8FFBA5A0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E02FC205-F79A-4817-8489-2A64A8EBFB2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4BFF0E63-1290-48A2-AD53-118AA01789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EA9F4B8-F4BE-45F0-AC16-D40047BF27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912" name="直線コネクタ 911">
          <a:extLst>
            <a:ext uri="{FF2B5EF4-FFF2-40B4-BE49-F238E27FC236}">
              <a16:creationId xmlns:a16="http://schemas.microsoft.com/office/drawing/2014/main" id="{A2658B67-89DD-4C64-823F-BA42C2985AFA}"/>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913" name="【庁舎】&#10;一人当たり面積最小値テキスト">
          <a:extLst>
            <a:ext uri="{FF2B5EF4-FFF2-40B4-BE49-F238E27FC236}">
              <a16:creationId xmlns:a16="http://schemas.microsoft.com/office/drawing/2014/main" id="{832D78A3-5D5F-48E5-92C3-A5FB6715E2D5}"/>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914" name="直線コネクタ 913">
          <a:extLst>
            <a:ext uri="{FF2B5EF4-FFF2-40B4-BE49-F238E27FC236}">
              <a16:creationId xmlns:a16="http://schemas.microsoft.com/office/drawing/2014/main" id="{56BCF126-F7A4-4E25-8F3C-91C92D54C32E}"/>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915" name="【庁舎】&#10;一人当たり面積最大値テキスト">
          <a:extLst>
            <a:ext uri="{FF2B5EF4-FFF2-40B4-BE49-F238E27FC236}">
              <a16:creationId xmlns:a16="http://schemas.microsoft.com/office/drawing/2014/main" id="{037D452F-EB45-4CA4-A2E9-36768462B09A}"/>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916" name="直線コネクタ 915">
          <a:extLst>
            <a:ext uri="{FF2B5EF4-FFF2-40B4-BE49-F238E27FC236}">
              <a16:creationId xmlns:a16="http://schemas.microsoft.com/office/drawing/2014/main" id="{BAAD3FB7-DC9B-478A-BAA2-69477612FDFC}"/>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917" name="【庁舎】&#10;一人当たり面積平均値テキスト">
          <a:extLst>
            <a:ext uri="{FF2B5EF4-FFF2-40B4-BE49-F238E27FC236}">
              <a16:creationId xmlns:a16="http://schemas.microsoft.com/office/drawing/2014/main" id="{AF8E3028-79FC-48FD-A82F-2AE8689BA971}"/>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918" name="フローチャート: 判断 917">
          <a:extLst>
            <a:ext uri="{FF2B5EF4-FFF2-40B4-BE49-F238E27FC236}">
              <a16:creationId xmlns:a16="http://schemas.microsoft.com/office/drawing/2014/main" id="{E64CA842-4746-438B-A969-04B2890FFE1A}"/>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919" name="フローチャート: 判断 918">
          <a:extLst>
            <a:ext uri="{FF2B5EF4-FFF2-40B4-BE49-F238E27FC236}">
              <a16:creationId xmlns:a16="http://schemas.microsoft.com/office/drawing/2014/main" id="{31A2E4B6-CAC1-4448-8234-A84D295E4FAD}"/>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920" name="フローチャート: 判断 919">
          <a:extLst>
            <a:ext uri="{FF2B5EF4-FFF2-40B4-BE49-F238E27FC236}">
              <a16:creationId xmlns:a16="http://schemas.microsoft.com/office/drawing/2014/main" id="{8DAAC547-440D-4E08-B5BB-8AEFC55EF40A}"/>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921" name="フローチャート: 判断 920">
          <a:extLst>
            <a:ext uri="{FF2B5EF4-FFF2-40B4-BE49-F238E27FC236}">
              <a16:creationId xmlns:a16="http://schemas.microsoft.com/office/drawing/2014/main" id="{34FB6391-A712-49B3-B97F-2B7E4A289AA5}"/>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922" name="フローチャート: 判断 921">
          <a:extLst>
            <a:ext uri="{FF2B5EF4-FFF2-40B4-BE49-F238E27FC236}">
              <a16:creationId xmlns:a16="http://schemas.microsoft.com/office/drawing/2014/main" id="{2AA233C4-3AC8-4E82-9882-B0CEB4135D4A}"/>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1BD1CA49-C7C8-450B-A609-249C60C652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1C405E3-27CA-44B7-90AC-1EFD4660DC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E56B306A-ABBD-48B0-BDDE-8B152044169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850F72B-D590-49C3-9000-A743A1D24A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73A2E87-87D8-4545-B14F-051C12BD0B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21743</xdr:rowOff>
    </xdr:from>
    <xdr:to>
      <xdr:col>116</xdr:col>
      <xdr:colOff>114300</xdr:colOff>
      <xdr:row>106</xdr:row>
      <xdr:rowOff>123343</xdr:rowOff>
    </xdr:to>
    <xdr:sp macro="" textlink="">
      <xdr:nvSpPr>
        <xdr:cNvPr id="928" name="楕円 927">
          <a:extLst>
            <a:ext uri="{FF2B5EF4-FFF2-40B4-BE49-F238E27FC236}">
              <a16:creationId xmlns:a16="http://schemas.microsoft.com/office/drawing/2014/main" id="{6355FA8B-BBF8-46F6-B94C-ADC72C925C47}"/>
            </a:ext>
          </a:extLst>
        </xdr:cNvPr>
        <xdr:cNvSpPr/>
      </xdr:nvSpPr>
      <xdr:spPr>
        <a:xfrm>
          <a:off x="22110700" y="18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xdr:rowOff>
    </xdr:from>
    <xdr:ext cx="469744" cy="259045"/>
    <xdr:sp macro="" textlink="">
      <xdr:nvSpPr>
        <xdr:cNvPr id="929" name="【庁舎】&#10;一人当たり面積該当値テキスト">
          <a:extLst>
            <a:ext uri="{FF2B5EF4-FFF2-40B4-BE49-F238E27FC236}">
              <a16:creationId xmlns:a16="http://schemas.microsoft.com/office/drawing/2014/main" id="{2E7CDEFB-8B04-4374-B648-DD737106A246}"/>
            </a:ext>
          </a:extLst>
        </xdr:cNvPr>
        <xdr:cNvSpPr txBox="1"/>
      </xdr:nvSpPr>
      <xdr:spPr>
        <a:xfrm>
          <a:off x="22199600" y="1817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23113</xdr:rowOff>
    </xdr:from>
    <xdr:to>
      <xdr:col>112</xdr:col>
      <xdr:colOff>38100</xdr:colOff>
      <xdr:row>106</xdr:row>
      <xdr:rowOff>124713</xdr:rowOff>
    </xdr:to>
    <xdr:sp macro="" textlink="">
      <xdr:nvSpPr>
        <xdr:cNvPr id="930" name="楕円 929">
          <a:extLst>
            <a:ext uri="{FF2B5EF4-FFF2-40B4-BE49-F238E27FC236}">
              <a16:creationId xmlns:a16="http://schemas.microsoft.com/office/drawing/2014/main" id="{871AD85D-0165-45C6-8C71-6DF7274077CA}"/>
            </a:ext>
          </a:extLst>
        </xdr:cNvPr>
        <xdr:cNvSpPr/>
      </xdr:nvSpPr>
      <xdr:spPr>
        <a:xfrm>
          <a:off x="21272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72543</xdr:rowOff>
    </xdr:from>
    <xdr:to>
      <xdr:col>116</xdr:col>
      <xdr:colOff>63500</xdr:colOff>
      <xdr:row>106</xdr:row>
      <xdr:rowOff>73913</xdr:rowOff>
    </xdr:to>
    <xdr:cxnSp macro="">
      <xdr:nvCxnSpPr>
        <xdr:cNvPr id="931" name="直線コネクタ 930">
          <a:extLst>
            <a:ext uri="{FF2B5EF4-FFF2-40B4-BE49-F238E27FC236}">
              <a16:creationId xmlns:a16="http://schemas.microsoft.com/office/drawing/2014/main" id="{025960B9-5764-4AFD-BDDF-4273FE808275}"/>
            </a:ext>
          </a:extLst>
        </xdr:cNvPr>
        <xdr:cNvCxnSpPr/>
      </xdr:nvCxnSpPr>
      <xdr:spPr>
        <a:xfrm flipV="1">
          <a:off x="21323300" y="18246243"/>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26772</xdr:rowOff>
    </xdr:from>
    <xdr:to>
      <xdr:col>107</xdr:col>
      <xdr:colOff>101600</xdr:colOff>
      <xdr:row>106</xdr:row>
      <xdr:rowOff>128372</xdr:rowOff>
    </xdr:to>
    <xdr:sp macro="" textlink="">
      <xdr:nvSpPr>
        <xdr:cNvPr id="932" name="楕円 931">
          <a:extLst>
            <a:ext uri="{FF2B5EF4-FFF2-40B4-BE49-F238E27FC236}">
              <a16:creationId xmlns:a16="http://schemas.microsoft.com/office/drawing/2014/main" id="{36B3A07E-6D7E-48E9-8B60-CE1CDDB3F6FB}"/>
            </a:ext>
          </a:extLst>
        </xdr:cNvPr>
        <xdr:cNvSpPr/>
      </xdr:nvSpPr>
      <xdr:spPr>
        <a:xfrm>
          <a:off x="20383500" y="182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73913</xdr:rowOff>
    </xdr:from>
    <xdr:to>
      <xdr:col>111</xdr:col>
      <xdr:colOff>177800</xdr:colOff>
      <xdr:row>106</xdr:row>
      <xdr:rowOff>77572</xdr:rowOff>
    </xdr:to>
    <xdr:cxnSp macro="">
      <xdr:nvCxnSpPr>
        <xdr:cNvPr id="933" name="直線コネクタ 932">
          <a:extLst>
            <a:ext uri="{FF2B5EF4-FFF2-40B4-BE49-F238E27FC236}">
              <a16:creationId xmlns:a16="http://schemas.microsoft.com/office/drawing/2014/main" id="{4C9D3619-D724-4D43-BCE5-42125272983B}"/>
            </a:ext>
          </a:extLst>
        </xdr:cNvPr>
        <xdr:cNvCxnSpPr/>
      </xdr:nvCxnSpPr>
      <xdr:spPr>
        <a:xfrm flipV="1">
          <a:off x="20434300" y="1824761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30429</xdr:rowOff>
    </xdr:from>
    <xdr:to>
      <xdr:col>102</xdr:col>
      <xdr:colOff>165100</xdr:colOff>
      <xdr:row>106</xdr:row>
      <xdr:rowOff>132029</xdr:rowOff>
    </xdr:to>
    <xdr:sp macro="" textlink="">
      <xdr:nvSpPr>
        <xdr:cNvPr id="934" name="楕円 933">
          <a:extLst>
            <a:ext uri="{FF2B5EF4-FFF2-40B4-BE49-F238E27FC236}">
              <a16:creationId xmlns:a16="http://schemas.microsoft.com/office/drawing/2014/main" id="{ABB262A6-ECC2-4E60-B2A7-5B17F51C9A90}"/>
            </a:ext>
          </a:extLst>
        </xdr:cNvPr>
        <xdr:cNvSpPr/>
      </xdr:nvSpPr>
      <xdr:spPr>
        <a:xfrm>
          <a:off x="19494500" y="182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77572</xdr:rowOff>
    </xdr:from>
    <xdr:to>
      <xdr:col>107</xdr:col>
      <xdr:colOff>50800</xdr:colOff>
      <xdr:row>106</xdr:row>
      <xdr:rowOff>81229</xdr:rowOff>
    </xdr:to>
    <xdr:cxnSp macro="">
      <xdr:nvCxnSpPr>
        <xdr:cNvPr id="935" name="直線コネクタ 934">
          <a:extLst>
            <a:ext uri="{FF2B5EF4-FFF2-40B4-BE49-F238E27FC236}">
              <a16:creationId xmlns:a16="http://schemas.microsoft.com/office/drawing/2014/main" id="{CE5D501E-4872-4CE9-BD5C-D03B5BB43391}"/>
            </a:ext>
          </a:extLst>
        </xdr:cNvPr>
        <xdr:cNvCxnSpPr/>
      </xdr:nvCxnSpPr>
      <xdr:spPr>
        <a:xfrm flipV="1">
          <a:off x="19545300" y="1825127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7113</xdr:rowOff>
    </xdr:from>
    <xdr:to>
      <xdr:col>98</xdr:col>
      <xdr:colOff>38100</xdr:colOff>
      <xdr:row>106</xdr:row>
      <xdr:rowOff>108713</xdr:rowOff>
    </xdr:to>
    <xdr:sp macro="" textlink="">
      <xdr:nvSpPr>
        <xdr:cNvPr id="936" name="楕円 935">
          <a:extLst>
            <a:ext uri="{FF2B5EF4-FFF2-40B4-BE49-F238E27FC236}">
              <a16:creationId xmlns:a16="http://schemas.microsoft.com/office/drawing/2014/main" id="{894B2356-1FA5-4449-B568-A9B05A35A52F}"/>
            </a:ext>
          </a:extLst>
        </xdr:cNvPr>
        <xdr:cNvSpPr/>
      </xdr:nvSpPr>
      <xdr:spPr>
        <a:xfrm>
          <a:off x="18605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57913</xdr:rowOff>
    </xdr:from>
    <xdr:to>
      <xdr:col>102</xdr:col>
      <xdr:colOff>114300</xdr:colOff>
      <xdr:row>106</xdr:row>
      <xdr:rowOff>81229</xdr:rowOff>
    </xdr:to>
    <xdr:cxnSp macro="">
      <xdr:nvCxnSpPr>
        <xdr:cNvPr id="937" name="直線コネクタ 936">
          <a:extLst>
            <a:ext uri="{FF2B5EF4-FFF2-40B4-BE49-F238E27FC236}">
              <a16:creationId xmlns:a16="http://schemas.microsoft.com/office/drawing/2014/main" id="{C6F13C2F-4424-469A-80CF-EE999539BDB5}"/>
            </a:ext>
          </a:extLst>
        </xdr:cNvPr>
        <xdr:cNvCxnSpPr/>
      </xdr:nvCxnSpPr>
      <xdr:spPr>
        <a:xfrm>
          <a:off x="18656300" y="18231613"/>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938" name="n_1aveValue【庁舎】&#10;一人当たり面積">
          <a:extLst>
            <a:ext uri="{FF2B5EF4-FFF2-40B4-BE49-F238E27FC236}">
              <a16:creationId xmlns:a16="http://schemas.microsoft.com/office/drawing/2014/main" id="{DDDA6356-3E70-479D-B51E-3CEF690FD2E5}"/>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939" name="n_2aveValue【庁舎】&#10;一人当たり面積">
          <a:extLst>
            <a:ext uri="{FF2B5EF4-FFF2-40B4-BE49-F238E27FC236}">
              <a16:creationId xmlns:a16="http://schemas.microsoft.com/office/drawing/2014/main" id="{8086E0A3-2760-48C4-A34B-F8D272D91F9A}"/>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940" name="n_3aveValue【庁舎】&#10;一人当たり面積">
          <a:extLst>
            <a:ext uri="{FF2B5EF4-FFF2-40B4-BE49-F238E27FC236}">
              <a16:creationId xmlns:a16="http://schemas.microsoft.com/office/drawing/2014/main" id="{E6660744-ED12-438C-9CBD-64BEB52CB262}"/>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941" name="n_4aveValue【庁舎】&#10;一人当たり面積">
          <a:extLst>
            <a:ext uri="{FF2B5EF4-FFF2-40B4-BE49-F238E27FC236}">
              <a16:creationId xmlns:a16="http://schemas.microsoft.com/office/drawing/2014/main" id="{75768C7C-0628-4A1F-A2FE-4B0F32B7D51F}"/>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115840</xdr:rowOff>
    </xdr:from>
    <xdr:ext cx="469744" cy="259045"/>
    <xdr:sp macro="" textlink="">
      <xdr:nvSpPr>
        <xdr:cNvPr id="942" name="n_1mainValue【庁舎】&#10;一人当たり面積">
          <a:extLst>
            <a:ext uri="{FF2B5EF4-FFF2-40B4-BE49-F238E27FC236}">
              <a16:creationId xmlns:a16="http://schemas.microsoft.com/office/drawing/2014/main" id="{E3E06C48-38D7-411E-B855-3E68543CE00D}"/>
            </a:ext>
          </a:extLst>
        </xdr:cNvPr>
        <xdr:cNvSpPr txBox="1"/>
      </xdr:nvSpPr>
      <xdr:spPr>
        <a:xfrm>
          <a:off x="21075727"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119499</xdr:rowOff>
    </xdr:from>
    <xdr:ext cx="469744" cy="259045"/>
    <xdr:sp macro="" textlink="">
      <xdr:nvSpPr>
        <xdr:cNvPr id="943" name="n_2mainValue【庁舎】&#10;一人当たり面積">
          <a:extLst>
            <a:ext uri="{FF2B5EF4-FFF2-40B4-BE49-F238E27FC236}">
              <a16:creationId xmlns:a16="http://schemas.microsoft.com/office/drawing/2014/main" id="{AAE77187-6113-4D76-89E1-A087E6C4165B}"/>
            </a:ext>
          </a:extLst>
        </xdr:cNvPr>
        <xdr:cNvSpPr txBox="1"/>
      </xdr:nvSpPr>
      <xdr:spPr>
        <a:xfrm>
          <a:off x="20199427" y="182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123156</xdr:rowOff>
    </xdr:from>
    <xdr:ext cx="469744" cy="259045"/>
    <xdr:sp macro="" textlink="">
      <xdr:nvSpPr>
        <xdr:cNvPr id="944" name="n_3mainValue【庁舎】&#10;一人当たり面積">
          <a:extLst>
            <a:ext uri="{FF2B5EF4-FFF2-40B4-BE49-F238E27FC236}">
              <a16:creationId xmlns:a16="http://schemas.microsoft.com/office/drawing/2014/main" id="{9AC1F62D-9AA9-48E3-AB70-C68F5F0D7AE1}"/>
            </a:ext>
          </a:extLst>
        </xdr:cNvPr>
        <xdr:cNvSpPr txBox="1"/>
      </xdr:nvSpPr>
      <xdr:spPr>
        <a:xfrm>
          <a:off x="19310427" y="182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99840</xdr:rowOff>
    </xdr:from>
    <xdr:ext cx="469744" cy="259045"/>
    <xdr:sp macro="" textlink="">
      <xdr:nvSpPr>
        <xdr:cNvPr id="945" name="n_4mainValue【庁舎】&#10;一人当たり面積">
          <a:extLst>
            <a:ext uri="{FF2B5EF4-FFF2-40B4-BE49-F238E27FC236}">
              <a16:creationId xmlns:a16="http://schemas.microsoft.com/office/drawing/2014/main" id="{9A19F612-1F31-4B9A-A0F2-2C9FF2A0DD8A}"/>
            </a:ext>
          </a:extLst>
        </xdr:cNvPr>
        <xdr:cNvSpPr txBox="1"/>
      </xdr:nvSpPr>
      <xdr:spPr>
        <a:xfrm>
          <a:off x="18421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E9B2CCE2-F77F-4363-96B0-CCBE9758C58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5C435436-0450-4E51-BCC2-86F0337C76F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3A328455-8DFA-43C7-9E01-2781EBE123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いくつかの</a:t>
          </a:r>
          <a:r>
            <a:rPr lang="ja-JP" altLang="ja-JP" sz="1100" b="0" i="0" baseline="0">
              <a:solidFill>
                <a:schemeClr val="dk1"/>
              </a:solidFill>
              <a:effectLst/>
              <a:latin typeface="+mn-lt"/>
              <a:ea typeface="+mn-ea"/>
              <a:cs typeface="+mn-cs"/>
            </a:rPr>
            <a:t>類型において、有形固定資産減価償却率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上回っている</a:t>
          </a:r>
          <a:r>
            <a:rPr lang="ja-JP" altLang="ja-JP" sz="1100" b="0" i="0" baseline="0">
              <a:solidFill>
                <a:schemeClr val="dk1"/>
              </a:solidFill>
              <a:effectLst/>
              <a:latin typeface="+mn-lt"/>
              <a:ea typeface="+mn-ea"/>
              <a:cs typeface="+mn-cs"/>
            </a:rPr>
            <a:t>ものの、公共施設等総合管理計画に基づいて適切に日々の修繕を行っているため、使用する上での問題はない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また、一般廃棄物処理施設（し尿処理施設）は平成２９年度に長和町に整備したため有形固定資産減価償却率が一時的に大きく増加している。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
4,297
57.10
3,877,185
3,677,700
171,246
2,047,955
1,786,150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類似団体平均値に比べ</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村内には、企業や雇用創出につながる事業や産業が少ないことから、財政力指数が県内及び全国平均を大きく下回っている。</a:t>
          </a:r>
          <a:endParaRPr lang="ja-JP" altLang="ja-JP" sz="1400">
            <a:effectLst/>
          </a:endParaRPr>
        </a:p>
        <a:p>
          <a:r>
            <a:rPr kumimoji="1" lang="ja-JP" altLang="ja-JP" sz="1100">
              <a:solidFill>
                <a:schemeClr val="dk1"/>
              </a:solidFill>
              <a:effectLst/>
              <a:latin typeface="+mn-lt"/>
              <a:ea typeface="+mn-ea"/>
              <a:cs typeface="+mn-cs"/>
            </a:rPr>
            <a:t>　人口減少や少子化、全国平均を上回る高齢化率（高齢化率は元年度末</a:t>
          </a:r>
          <a:r>
            <a:rPr kumimoji="1" lang="en-US" altLang="ja-JP" sz="1100">
              <a:solidFill>
                <a:schemeClr val="dk1"/>
              </a:solidFill>
              <a:effectLst/>
              <a:latin typeface="+mn-lt"/>
              <a:ea typeface="+mn-ea"/>
              <a:cs typeface="+mn-cs"/>
            </a:rPr>
            <a:t>37.96</a:t>
          </a:r>
          <a:r>
            <a:rPr kumimoji="1" lang="ja-JP" altLang="ja-JP" sz="1100">
              <a:solidFill>
                <a:schemeClr val="dk1"/>
              </a:solidFill>
              <a:effectLst/>
              <a:latin typeface="+mn-lt"/>
              <a:ea typeface="+mn-ea"/>
              <a:cs typeface="+mn-cs"/>
            </a:rPr>
            <a:t>％）にあり、　活力ある村づくりを展開しつつ、行政の効率化に努め、住民協働により限られた財源の中で充実したサービスの提供に努める。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77153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434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83185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112730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112730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Ｒ元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については、会計年度任用職員による賃金制度の改正により今後は増加が見込まれる</a:t>
          </a:r>
          <a:r>
            <a:rPr kumimoji="1" lang="ja-JP" altLang="ja-JP" sz="1100">
              <a:solidFill>
                <a:schemeClr val="dk1"/>
              </a:solidFill>
              <a:effectLst/>
              <a:latin typeface="+mn-lt"/>
              <a:ea typeface="+mn-ea"/>
              <a:cs typeface="+mn-cs"/>
            </a:rPr>
            <a:t>。全国・県・類似団体の平均を下回っているが、職員採用による人件費の増と大型事業により今後公債費の増が見込まれている。引き続き、行財政改革への取組を通じて義務的経費の削減に努め、現在の数値を維持し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73406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2126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73406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0196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143510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類似団体平均と比較して低くなっている要因は、人件費の抑制が挙げられるが、行政サービスの維持から職員採用が続いており今後の人件費の増加が見込まれる。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今後、施設の経年とともに修繕費等物件費の歳出の増加が予想されるが、公共施設等総合管理計画と今後策定する個別施設管理計画に基づきコストの平準化、低減を図っていく方針である。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69785</xdr:rowOff>
    </xdr:from>
    <xdr:to>
      <xdr:col>23</xdr:col>
      <xdr:colOff>133350</xdr:colOff>
      <xdr:row>80</xdr:row>
      <xdr:rowOff>94528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785785"/>
          <a:ext cx="8382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68540</xdr:rowOff>
    </xdr:from>
    <xdr:to>
      <xdr:col>19</xdr:col>
      <xdr:colOff>133350</xdr:colOff>
      <xdr:row>80</xdr:row>
      <xdr:rowOff>69785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78454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56992</xdr:rowOff>
    </xdr:from>
    <xdr:to>
      <xdr:col>15</xdr:col>
      <xdr:colOff>82550</xdr:colOff>
      <xdr:row>80</xdr:row>
      <xdr:rowOff>68540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72992"/>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40799</xdr:rowOff>
    </xdr:from>
    <xdr:to>
      <xdr:col>11</xdr:col>
      <xdr:colOff>31750</xdr:colOff>
      <xdr:row>80</xdr:row>
      <xdr:rowOff>56992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756799"/>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43728</xdr:rowOff>
    </xdr:from>
    <xdr:to>
      <xdr:col>23</xdr:col>
      <xdr:colOff>184150</xdr:colOff>
      <xdr:row>80</xdr:row>
      <xdr:rowOff>145328</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7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136455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8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18985</xdr:rowOff>
    </xdr:from>
    <xdr:to>
      <xdr:col>19</xdr:col>
      <xdr:colOff>184150</xdr:colOff>
      <xdr:row>80</xdr:row>
      <xdr:rowOff>120585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130762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0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17740</xdr:rowOff>
    </xdr:from>
    <xdr:to>
      <xdr:col>15</xdr:col>
      <xdr:colOff>133350</xdr:colOff>
      <xdr:row>80</xdr:row>
      <xdr:rowOff>119340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129517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50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6192</xdr:rowOff>
    </xdr:from>
    <xdr:to>
      <xdr:col>11</xdr:col>
      <xdr:colOff>82550</xdr:colOff>
      <xdr:row>80</xdr:row>
      <xdr:rowOff>107792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117969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49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161449</xdr:rowOff>
    </xdr:from>
    <xdr:to>
      <xdr:col>7</xdr:col>
      <xdr:colOff>31750</xdr:colOff>
      <xdr:row>80</xdr:row>
      <xdr:rowOff>91599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101776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類似団体からは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ポイント、全国町村平均からは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ポイント低くい状況である。給与の適正化には以前から取り組んでいるところであるが、優秀な人材の確保と地域の民間企業の平均給与の状況を踏まえ、引き続き、給与の適正化に努めていく。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145287</xdr:rowOff>
    </xdr:from>
    <xdr:to>
      <xdr:col>81</xdr:col>
      <xdr:colOff>44450</xdr:colOff>
      <xdr:row>85</xdr:row>
      <xdr:rowOff>128270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547087"/>
          <a:ext cx="8382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77724</xdr:rowOff>
    </xdr:from>
    <xdr:to>
      <xdr:col>77</xdr:col>
      <xdr:colOff>44450</xdr:colOff>
      <xdr:row>84</xdr:row>
      <xdr:rowOff>145287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479524"/>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77724</xdr:rowOff>
    </xdr:from>
    <xdr:to>
      <xdr:col>72</xdr:col>
      <xdr:colOff>203200</xdr:colOff>
      <xdr:row>85</xdr:row>
      <xdr:rowOff>128270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4795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157226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0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94487</xdr:rowOff>
    </xdr:from>
    <xdr:to>
      <xdr:col>77</xdr:col>
      <xdr:colOff>95250</xdr:colOff>
      <xdr:row>85</xdr:row>
      <xdr:rowOff>24637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26924</xdr:rowOff>
    </xdr:from>
    <xdr:to>
      <xdr:col>73</xdr:col>
      <xdr:colOff>44450</xdr:colOff>
      <xdr:row>84</xdr:row>
      <xdr:rowOff>128524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138701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106426</xdr:rowOff>
    </xdr:from>
    <xdr:to>
      <xdr:col>64</xdr:col>
      <xdr:colOff>152400</xdr:colOff>
      <xdr:row>86</xdr:row>
      <xdr:rowOff>36576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46753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職員数は、類似団体と比べて低い状況にある。</a:t>
          </a:r>
          <a:endParaRPr lang="ja-JP" altLang="ja-JP" sz="1400">
            <a:effectLst/>
          </a:endParaRPr>
        </a:p>
        <a:p>
          <a:r>
            <a:rPr kumimoji="1" lang="ja-JP" altLang="ja-JP" sz="1100">
              <a:solidFill>
                <a:schemeClr val="dk1"/>
              </a:solidFill>
              <a:effectLst/>
              <a:latin typeface="+mn-lt"/>
              <a:ea typeface="+mn-ea"/>
              <a:cs typeface="+mn-cs"/>
            </a:rPr>
            <a:t>　退職職員を考慮し、計画的な職員採用により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の新規採用を行った</a:t>
          </a:r>
          <a:r>
            <a:rPr kumimoji="1" lang="ja-JP" altLang="en-US" sz="1100">
              <a:solidFill>
                <a:schemeClr val="dk1"/>
              </a:solidFill>
              <a:effectLst/>
              <a:latin typeface="+mn-lt"/>
              <a:ea typeface="+mn-ea"/>
              <a:cs typeface="+mn-cs"/>
            </a:rPr>
            <a:t>再任用職員制度も始まり</a:t>
          </a:r>
          <a:r>
            <a:rPr kumimoji="1" lang="ja-JP" altLang="ja-JP" sz="1100">
              <a:solidFill>
                <a:schemeClr val="dk1"/>
              </a:solidFill>
              <a:effectLst/>
              <a:latin typeface="+mn-lt"/>
              <a:ea typeface="+mn-ea"/>
              <a:cs typeface="+mn-cs"/>
            </a:rPr>
            <a:t>、厳しい財政下での行政運営が求められていることから、今後も職員の適正配置を進め住民サービスの向上と住民との協働による行政組織の簡素化に努める。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124661</xdr:rowOff>
    </xdr:from>
    <xdr:to>
      <xdr:col>81</xdr:col>
      <xdr:colOff>44450</xdr:colOff>
      <xdr:row>59</xdr:row>
      <xdr:rowOff>125667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240211"/>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117422</xdr:rowOff>
    </xdr:from>
    <xdr:to>
      <xdr:col>77</xdr:col>
      <xdr:colOff>44450</xdr:colOff>
      <xdr:row>59</xdr:row>
      <xdr:rowOff>124661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2329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115009</xdr:rowOff>
    </xdr:from>
    <xdr:to>
      <xdr:col>72</xdr:col>
      <xdr:colOff>203200</xdr:colOff>
      <xdr:row>59</xdr:row>
      <xdr:rowOff>117422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23055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102140</xdr:rowOff>
    </xdr:from>
    <xdr:to>
      <xdr:col>68</xdr:col>
      <xdr:colOff>152400</xdr:colOff>
      <xdr:row>59</xdr:row>
      <xdr:rowOff>115009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21769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74867</xdr:rowOff>
    </xdr:from>
    <xdr:to>
      <xdr:col>81</xdr:col>
      <xdr:colOff>95250</xdr:colOff>
      <xdr:row>60</xdr:row>
      <xdr:rowOff>5017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167594</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1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73861</xdr:rowOff>
    </xdr:from>
    <xdr:to>
      <xdr:col>77</xdr:col>
      <xdr:colOff>95250</xdr:colOff>
      <xdr:row>60</xdr:row>
      <xdr:rowOff>4011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1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14188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9958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66622</xdr:rowOff>
    </xdr:from>
    <xdr:to>
      <xdr:col>73</xdr:col>
      <xdr:colOff>44450</xdr:colOff>
      <xdr:row>59</xdr:row>
      <xdr:rowOff>168222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1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6949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995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64209</xdr:rowOff>
    </xdr:from>
    <xdr:to>
      <xdr:col>68</xdr:col>
      <xdr:colOff>203200</xdr:colOff>
      <xdr:row>59</xdr:row>
      <xdr:rowOff>165809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1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4536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94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51340</xdr:rowOff>
    </xdr:from>
    <xdr:to>
      <xdr:col>64</xdr:col>
      <xdr:colOff>152400</xdr:colOff>
      <xdr:row>59</xdr:row>
      <xdr:rowOff>152940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163117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9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類似団体・全国・県平均を上回っている。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臨時財政対策債の償還がはじまったことや公営企業債の元利償還金に対する繰出金などの準元利償還金がピークを迎えていることからである。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まで道の駅あおきを核とした施設整備、し尿処理施設整備、</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には指定避難所空調設備など緊急防災・減災事業の事業により、起債の新規発行をしたことから令和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年度以降比率の上昇が見込まれるため、起債の新規発行の抑制により財政の健全化に努める。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92287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116417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116417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までに道の駅あおきを核とした施設整備を行い</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には指定避難所空調設備など緊急防災・減災事業を行った。今後も公債費等義務的経費の削減・抑制を中心とする行財政改革を進め、財政の健全化に努める。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
4,297
57.10
3,877,185
3,677,700
171,246
2,047,955
1,786,150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計画的な職員採用により、微増しており類似団体平均と比べても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％増となった。</a:t>
          </a:r>
          <a:r>
            <a:rPr kumimoji="1" lang="ja-JP" altLang="en-US" sz="1100">
              <a:solidFill>
                <a:schemeClr val="dk1"/>
              </a:solidFill>
              <a:effectLst/>
              <a:latin typeface="+mn-lt"/>
              <a:ea typeface="+mn-ea"/>
              <a:cs typeface="+mn-cs"/>
            </a:rPr>
            <a:t>再任用職員、会計年度任用職員など賃金制度の改正、</a:t>
          </a:r>
          <a:r>
            <a:rPr kumimoji="1" lang="ja-JP" altLang="ja-JP" sz="1100">
              <a:solidFill>
                <a:schemeClr val="dk1"/>
              </a:solidFill>
              <a:effectLst/>
              <a:latin typeface="+mn-lt"/>
              <a:ea typeface="+mn-ea"/>
              <a:cs typeface="+mn-cs"/>
            </a:rPr>
            <a:t>安定した住民サービスを図るための職員採用が影響したと考えられる。</a:t>
          </a:r>
          <a:endParaRPr lang="ja-JP" altLang="ja-JP" sz="1400">
            <a:effectLst/>
          </a:endParaRPr>
        </a:p>
        <a:p>
          <a:r>
            <a:rPr kumimoji="1" lang="ja-JP" altLang="ja-JP" sz="1100">
              <a:solidFill>
                <a:schemeClr val="dk1"/>
              </a:solidFill>
              <a:effectLst/>
              <a:latin typeface="+mn-lt"/>
              <a:ea typeface="+mn-ea"/>
              <a:cs typeface="+mn-cs"/>
            </a:rPr>
            <a:t>　職員数やラスパイレス指数は類似団体平均より低いが、引き続き人件費、経費全体について抑制していく必要がある。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97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Ｒ元</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が、引き続き</a:t>
          </a:r>
          <a:r>
            <a:rPr kumimoji="1" lang="ja-JP" altLang="ja-JP" sz="1100">
              <a:solidFill>
                <a:schemeClr val="dk1"/>
              </a:solidFill>
              <a:effectLst/>
              <a:latin typeface="+mn-lt"/>
              <a:ea typeface="+mn-ea"/>
              <a:cs typeface="+mn-cs"/>
            </a:rPr>
            <a:t>制度改正に伴うシステム改修等電算機器の設定委託料の増加</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公共施設の経年に伴い維持修繕費用や法改正等によるシステム整備の業務管理委託料も今後見込まれるため、引き続き行政コスト削減に向けた努力が必要である。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54610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06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787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xdr:rowOff>
    </xdr:from>
    <xdr:to>
      <xdr:col>78</xdr:col>
      <xdr:colOff>120650</xdr:colOff>
      <xdr:row>16</xdr:row>
      <xdr:rowOff>105410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115587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年度から類似団体平均を上回り年々増加傾向にあった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a:t>
          </a:r>
          <a:r>
            <a:rPr kumimoji="1" lang="ja-JP" altLang="en-US" sz="1100">
              <a:solidFill>
                <a:schemeClr val="dk1"/>
              </a:solidFill>
              <a:effectLst/>
              <a:latin typeface="+mn-lt"/>
              <a:ea typeface="+mn-ea"/>
              <a:cs typeface="+mn-cs"/>
            </a:rPr>
            <a:t>、類似団体とほぼ同じに推移している。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7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その他に係る経常収支比率が類似団体平均を大きく</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のは、</a:t>
          </a:r>
          <a:r>
            <a:rPr kumimoji="1" lang="ja-JP" altLang="en-US" sz="1100">
              <a:solidFill>
                <a:schemeClr val="dk1"/>
              </a:solidFill>
              <a:effectLst/>
              <a:latin typeface="+mn-lt"/>
              <a:ea typeface="+mn-ea"/>
              <a:cs typeface="+mn-cs"/>
            </a:rPr>
            <a:t>簡易水道事業、特定環境保全公共下水道事業が公営企業事業に移行し</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58</xdr:row>
      <xdr:rowOff>3556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31020"/>
          <a:ext cx="8382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58</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973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152146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152146</xdr:rowOff>
    </xdr:from>
    <xdr:to>
      <xdr:col>69</xdr:col>
      <xdr:colOff>92075</xdr:colOff>
      <xdr:row>58</xdr:row>
      <xdr:rowOff>40132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24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160782</xdr:rowOff>
    </xdr:from>
    <xdr:to>
      <xdr:col>65</xdr:col>
      <xdr:colOff>53975</xdr:colOff>
      <xdr:row>58</xdr:row>
      <xdr:rowOff>90932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75709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年度補助費の大幅な増加は、新型コロナウイルス感染症対策に用いた</a:t>
          </a:r>
          <a:r>
            <a:rPr kumimoji="1" lang="ja-JP" altLang="ja-JP" sz="1100">
              <a:solidFill>
                <a:schemeClr val="dk1"/>
              </a:solidFill>
              <a:effectLst/>
              <a:latin typeface="+mn-lt"/>
              <a:ea typeface="+mn-ea"/>
              <a:cs typeface="+mn-cs"/>
            </a:rPr>
            <a:t>補助</a:t>
          </a:r>
          <a:r>
            <a:rPr kumimoji="1" lang="ja-JP" altLang="en-US" sz="1100">
              <a:solidFill>
                <a:schemeClr val="dk1"/>
              </a:solidFill>
              <a:effectLst/>
              <a:latin typeface="+mn-lt"/>
              <a:ea typeface="+mn-ea"/>
              <a:cs typeface="+mn-cs"/>
            </a:rPr>
            <a:t>事業の増加と</a:t>
          </a:r>
          <a:r>
            <a:rPr kumimoji="1" lang="ja-JP" altLang="ja-JP" sz="1100">
              <a:solidFill>
                <a:schemeClr val="dk1"/>
              </a:solidFill>
              <a:effectLst/>
              <a:latin typeface="+mn-lt"/>
              <a:ea typeface="+mn-ea"/>
              <a:cs typeface="+mn-cs"/>
            </a:rPr>
            <a:t>簡易水道事業、特定環境保全公共下水道事業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公営企業事業に移行し</a:t>
          </a:r>
          <a:r>
            <a:rPr kumimoji="1" lang="ja-JP" altLang="en-US" sz="1100">
              <a:solidFill>
                <a:schemeClr val="dk1"/>
              </a:solidFill>
              <a:effectLst/>
              <a:latin typeface="+mn-lt"/>
              <a:ea typeface="+mn-ea"/>
              <a:cs typeface="+mn-cs"/>
            </a:rPr>
            <a:t>負担金の増が</a:t>
          </a:r>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によるものである。補助費等は今後も</a:t>
          </a:r>
          <a:r>
            <a:rPr kumimoji="1" lang="ja-JP" altLang="ja-JP" sz="1100">
              <a:solidFill>
                <a:schemeClr val="dk1"/>
              </a:solidFill>
              <a:effectLst/>
              <a:latin typeface="+mn-lt"/>
              <a:ea typeface="+mn-ea"/>
              <a:cs typeface="+mn-cs"/>
            </a:rPr>
            <a:t>必要性、目的、事業効果や事業の持続性、発展性など補助金交付の見直しに努める。</a:t>
          </a:r>
          <a:r>
            <a:rPr kumimoji="1" lang="ja-JP" altLang="en-US" sz="1100">
              <a:solidFill>
                <a:schemeClr val="dk1"/>
              </a:solidFill>
              <a:effectLst/>
              <a:latin typeface="+mn-lt"/>
              <a:ea typeface="+mn-ea"/>
              <a:cs typeface="+mn-cs"/>
            </a:rPr>
            <a:t>公営企業事業は、</a:t>
          </a:r>
          <a:r>
            <a:rPr kumimoji="1" lang="ja-JP" altLang="ja-JP" sz="1100">
              <a:solidFill>
                <a:schemeClr val="dk1"/>
              </a:solidFill>
              <a:effectLst/>
              <a:latin typeface="+mn-lt"/>
              <a:ea typeface="+mn-ea"/>
              <a:cs typeface="+mn-cs"/>
            </a:rPr>
            <a:t>施設の維持管理経費、企業債償還財源が必要であり、経費を節減するとともに、料金収入の増加に向けた努力を行い、一般会計の負担を減らしていくように努める。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39</xdr:row>
      <xdr:rowOff>110998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99200"/>
          <a:ext cx="8382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60198</xdr:rowOff>
    </xdr:from>
    <xdr:to>
      <xdr:col>82</xdr:col>
      <xdr:colOff>158750</xdr:colOff>
      <xdr:row>39</xdr:row>
      <xdr:rowOff>161798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140225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類似団体平均よりも低い水準で推移している。公営企業債の元利償還金に対する繰出金などの準元利償還金が現在ピークを迎えており、一般会計における公債費もピークを迎え、大きな負担となっている。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道の駅あおき関連施設、し尿処理施設の建設等、大型投資事業が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年度に完了した</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以降緊急防災・減災事業債の新規発行が見込まれるが</a:t>
          </a:r>
          <a:r>
            <a:rPr kumimoji="1" lang="ja-JP" altLang="ja-JP" sz="1100">
              <a:solidFill>
                <a:schemeClr val="dk1"/>
              </a:solidFill>
              <a:effectLst/>
              <a:latin typeface="+mn-lt"/>
              <a:ea typeface="+mn-ea"/>
              <a:cs typeface="+mn-cs"/>
            </a:rPr>
            <a:t>今後、地方債の新規発行を伴う普通建設事業の抑制に努めていく。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46990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52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05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13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54610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公債費以外の経常経費の主なものは、電算機器システムの保守管理委託料（物件費）に係る経費が主な要因である。今後は競争に伴うコスト削減効果を進めるなかで経費の縮減に努めていく。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62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78</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82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48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142239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486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84354</xdr:rowOff>
    </xdr:from>
    <xdr:to>
      <xdr:col>29</xdr:col>
      <xdr:colOff>127000</xdr:colOff>
      <xdr:row>19</xdr:row>
      <xdr:rowOff>106323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9529"/>
          <a:ext cx="647700" cy="2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106323</xdr:rowOff>
    </xdr:from>
    <xdr:to>
      <xdr:col>26</xdr:col>
      <xdr:colOff>50800</xdr:colOff>
      <xdr:row>19</xdr:row>
      <xdr:rowOff>121472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11498"/>
          <a:ext cx="698500" cy="1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121472</xdr:rowOff>
    </xdr:from>
    <xdr:to>
      <xdr:col>22</xdr:col>
      <xdr:colOff>114300</xdr:colOff>
      <xdr:row>19</xdr:row>
      <xdr:rowOff>145635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26647"/>
          <a:ext cx="698500" cy="2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145635</xdr:rowOff>
    </xdr:from>
    <xdr:to>
      <xdr:col>18</xdr:col>
      <xdr:colOff>177800</xdr:colOff>
      <xdr:row>19</xdr:row>
      <xdr:rowOff>170680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50810"/>
          <a:ext cx="698500" cy="25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33554</xdr:rowOff>
    </xdr:from>
    <xdr:to>
      <xdr:col>29</xdr:col>
      <xdr:colOff>177800</xdr:colOff>
      <xdr:row>19</xdr:row>
      <xdr:rowOff>135154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113581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55523</xdr:rowOff>
    </xdr:from>
    <xdr:to>
      <xdr:col>26</xdr:col>
      <xdr:colOff>101600</xdr:colOff>
      <xdr:row>19</xdr:row>
      <xdr:rowOff>157123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141900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70672</xdr:rowOff>
    </xdr:from>
    <xdr:to>
      <xdr:col>22</xdr:col>
      <xdr:colOff>165100</xdr:colOff>
      <xdr:row>20</xdr:row>
      <xdr:rowOff>822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7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157049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6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94835</xdr:rowOff>
    </xdr:from>
    <xdr:to>
      <xdr:col>19</xdr:col>
      <xdr:colOff>38100</xdr:colOff>
      <xdr:row>20</xdr:row>
      <xdr:rowOff>24985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0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9762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119880</xdr:rowOff>
    </xdr:from>
    <xdr:to>
      <xdr:col>15</xdr:col>
      <xdr:colOff>101600</xdr:colOff>
      <xdr:row>20</xdr:row>
      <xdr:rowOff>50030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34807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139729</xdr:rowOff>
    </xdr:from>
    <xdr:to>
      <xdr:col>29</xdr:col>
      <xdr:colOff>127000</xdr:colOff>
      <xdr:row>36</xdr:row>
      <xdr:rowOff>170434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92979"/>
          <a:ext cx="647700" cy="3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170434</xdr:rowOff>
    </xdr:from>
    <xdr:to>
      <xdr:col>26</xdr:col>
      <xdr:colOff>50800</xdr:colOff>
      <xdr:row>37</xdr:row>
      <xdr:rowOff>3811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23684"/>
          <a:ext cx="6985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170159</xdr:rowOff>
    </xdr:from>
    <xdr:to>
      <xdr:col>22</xdr:col>
      <xdr:colOff>114300</xdr:colOff>
      <xdr:row>37</xdr:row>
      <xdr:rowOff>3811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23409"/>
          <a:ext cx="6985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163726</xdr:rowOff>
    </xdr:from>
    <xdr:to>
      <xdr:col>18</xdr:col>
      <xdr:colOff>177800</xdr:colOff>
      <xdr:row>36</xdr:row>
      <xdr:rowOff>170159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16976"/>
          <a:ext cx="698500" cy="6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88929</xdr:rowOff>
    </xdr:from>
    <xdr:to>
      <xdr:col>29</xdr:col>
      <xdr:colOff>177800</xdr:colOff>
      <xdr:row>37</xdr:row>
      <xdr:rowOff>19079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4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61006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1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119634</xdr:rowOff>
    </xdr:from>
    <xdr:to>
      <xdr:col>26</xdr:col>
      <xdr:colOff>101600</xdr:colOff>
      <xdr:row>37</xdr:row>
      <xdr:rowOff>49784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7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34561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5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124461</xdr:rowOff>
    </xdr:from>
    <xdr:to>
      <xdr:col>22</xdr:col>
      <xdr:colOff>165100</xdr:colOff>
      <xdr:row>37</xdr:row>
      <xdr:rowOff>54611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7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39388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119359</xdr:rowOff>
    </xdr:from>
    <xdr:to>
      <xdr:col>19</xdr:col>
      <xdr:colOff>38100</xdr:colOff>
      <xdr:row>37</xdr:row>
      <xdr:rowOff>49509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7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34286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112926</xdr:rowOff>
    </xdr:from>
    <xdr:to>
      <xdr:col>15</xdr:col>
      <xdr:colOff>101600</xdr:colOff>
      <xdr:row>37</xdr:row>
      <xdr:rowOff>43076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6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27853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
4,297
57.10
3,877,185
3,677,700
171,246
2,047,955
1,786,150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73919</xdr:rowOff>
    </xdr:from>
    <xdr:to>
      <xdr:col>24</xdr:col>
      <xdr:colOff>63500</xdr:colOff>
      <xdr:row>38</xdr:row>
      <xdr:rowOff>155611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89019"/>
          <a:ext cx="838200" cy="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155611</xdr:rowOff>
    </xdr:from>
    <xdr:to>
      <xdr:col>19</xdr:col>
      <xdr:colOff>177800</xdr:colOff>
      <xdr:row>38</xdr:row>
      <xdr:rowOff>165826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70711"/>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165826</xdr:rowOff>
    </xdr:from>
    <xdr:to>
      <xdr:col>15</xdr:col>
      <xdr:colOff>50800</xdr:colOff>
      <xdr:row>39</xdr:row>
      <xdr:rowOff>13457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0926"/>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13457</xdr:rowOff>
    </xdr:from>
    <xdr:to>
      <xdr:col>10</xdr:col>
      <xdr:colOff>114300</xdr:colOff>
      <xdr:row>39</xdr:row>
      <xdr:rowOff>42760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00007"/>
          <a:ext cx="889000" cy="2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23119</xdr:rowOff>
    </xdr:from>
    <xdr:to>
      <xdr:col>24</xdr:col>
      <xdr:colOff>114300</xdr:colOff>
      <xdr:row>38</xdr:row>
      <xdr:rowOff>124719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104811</xdr:rowOff>
    </xdr:from>
    <xdr:to>
      <xdr:col>20</xdr:col>
      <xdr:colOff>38100</xdr:colOff>
      <xdr:row>39</xdr:row>
      <xdr:rowOff>34961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26088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1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115026</xdr:rowOff>
    </xdr:from>
    <xdr:to>
      <xdr:col>15</xdr:col>
      <xdr:colOff>101600</xdr:colOff>
      <xdr:row>39</xdr:row>
      <xdr:rowOff>45176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36303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134107</xdr:rowOff>
    </xdr:from>
    <xdr:to>
      <xdr:col>10</xdr:col>
      <xdr:colOff>165100</xdr:colOff>
      <xdr:row>39</xdr:row>
      <xdr:rowOff>64257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55384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4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163410</xdr:rowOff>
    </xdr:from>
    <xdr:to>
      <xdr:col>6</xdr:col>
      <xdr:colOff>38100</xdr:colOff>
      <xdr:row>39</xdr:row>
      <xdr:rowOff>93560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84687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7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25983</xdr:rowOff>
    </xdr:from>
    <xdr:to>
      <xdr:col>24</xdr:col>
      <xdr:colOff>63500</xdr:colOff>
      <xdr:row>58</xdr:row>
      <xdr:rowOff>41578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70083"/>
          <a:ext cx="8382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25983</xdr:rowOff>
    </xdr:from>
    <xdr:to>
      <xdr:col>19</xdr:col>
      <xdr:colOff>177800</xdr:colOff>
      <xdr:row>58</xdr:row>
      <xdr:rowOff>30345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0083"/>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29011</xdr:rowOff>
    </xdr:from>
    <xdr:to>
      <xdr:col>15</xdr:col>
      <xdr:colOff>50800</xdr:colOff>
      <xdr:row>58</xdr:row>
      <xdr:rowOff>30345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7311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27680</xdr:rowOff>
    </xdr:from>
    <xdr:to>
      <xdr:col>10</xdr:col>
      <xdr:colOff>114300</xdr:colOff>
      <xdr:row>58</xdr:row>
      <xdr:rowOff>29011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71780"/>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162228</xdr:rowOff>
    </xdr:from>
    <xdr:to>
      <xdr:col>24</xdr:col>
      <xdr:colOff>114300</xdr:colOff>
      <xdr:row>58</xdr:row>
      <xdr:rowOff>92378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77155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146633</xdr:rowOff>
    </xdr:from>
    <xdr:to>
      <xdr:col>20</xdr:col>
      <xdr:colOff>38100</xdr:colOff>
      <xdr:row>58</xdr:row>
      <xdr:rowOff>76783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67910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1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150995</xdr:rowOff>
    </xdr:from>
    <xdr:to>
      <xdr:col>15</xdr:col>
      <xdr:colOff>101600</xdr:colOff>
      <xdr:row>58</xdr:row>
      <xdr:rowOff>81145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72272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1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149661</xdr:rowOff>
    </xdr:from>
    <xdr:to>
      <xdr:col>10</xdr:col>
      <xdr:colOff>165100</xdr:colOff>
      <xdr:row>58</xdr:row>
      <xdr:rowOff>79811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70938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1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148330</xdr:rowOff>
    </xdr:from>
    <xdr:to>
      <xdr:col>6</xdr:col>
      <xdr:colOff>38100</xdr:colOff>
      <xdr:row>58</xdr:row>
      <xdr:rowOff>78480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69607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162370</xdr:rowOff>
    </xdr:from>
    <xdr:to>
      <xdr:col>24</xdr:col>
      <xdr:colOff>63500</xdr:colOff>
      <xdr:row>78</xdr:row>
      <xdr:rowOff>36919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64020"/>
          <a:ext cx="8382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152921</xdr:rowOff>
    </xdr:from>
    <xdr:to>
      <xdr:col>19</xdr:col>
      <xdr:colOff>177800</xdr:colOff>
      <xdr:row>78</xdr:row>
      <xdr:rowOff>36919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54571"/>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152921</xdr:rowOff>
    </xdr:from>
    <xdr:to>
      <xdr:col>15</xdr:col>
      <xdr:colOff>50800</xdr:colOff>
      <xdr:row>78</xdr:row>
      <xdr:rowOff>28778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54571"/>
          <a:ext cx="8890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28778</xdr:rowOff>
    </xdr:from>
    <xdr:to>
      <xdr:col>10</xdr:col>
      <xdr:colOff>114300</xdr:colOff>
      <xdr:row>78</xdr:row>
      <xdr:rowOff>85204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01878"/>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111570</xdr:rowOff>
    </xdr:from>
    <xdr:to>
      <xdr:col>24</xdr:col>
      <xdr:colOff>114300</xdr:colOff>
      <xdr:row>78</xdr:row>
      <xdr:rowOff>41720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89997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157569</xdr:rowOff>
    </xdr:from>
    <xdr:to>
      <xdr:col>20</xdr:col>
      <xdr:colOff>38100</xdr:colOff>
      <xdr:row>78</xdr:row>
      <xdr:rowOff>87719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78846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5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102121</xdr:rowOff>
    </xdr:from>
    <xdr:to>
      <xdr:col>15</xdr:col>
      <xdr:colOff>101600</xdr:colOff>
      <xdr:row>78</xdr:row>
      <xdr:rowOff>32271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23398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3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149428</xdr:rowOff>
    </xdr:from>
    <xdr:to>
      <xdr:col>10</xdr:col>
      <xdr:colOff>165100</xdr:colOff>
      <xdr:row>78</xdr:row>
      <xdr:rowOff>79578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70705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34404</xdr:rowOff>
    </xdr:from>
    <xdr:to>
      <xdr:col>6</xdr:col>
      <xdr:colOff>38100</xdr:colOff>
      <xdr:row>78</xdr:row>
      <xdr:rowOff>136004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127131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5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126949</xdr:rowOff>
    </xdr:from>
    <xdr:to>
      <xdr:col>24</xdr:col>
      <xdr:colOff>63500</xdr:colOff>
      <xdr:row>98</xdr:row>
      <xdr:rowOff>3938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57599"/>
          <a:ext cx="838200" cy="4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3938</xdr:rowOff>
    </xdr:from>
    <xdr:to>
      <xdr:col>19</xdr:col>
      <xdr:colOff>177800</xdr:colOff>
      <xdr:row>98</xdr:row>
      <xdr:rowOff>14212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06038"/>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14212</xdr:rowOff>
    </xdr:from>
    <xdr:to>
      <xdr:col>15</xdr:col>
      <xdr:colOff>50800</xdr:colOff>
      <xdr:row>98</xdr:row>
      <xdr:rowOff>30290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1631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8713</xdr:rowOff>
    </xdr:from>
    <xdr:to>
      <xdr:col>10</xdr:col>
      <xdr:colOff>114300</xdr:colOff>
      <xdr:row>98</xdr:row>
      <xdr:rowOff>30290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10813"/>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76149</xdr:rowOff>
    </xdr:from>
    <xdr:to>
      <xdr:col>24</xdr:col>
      <xdr:colOff>114300</xdr:colOff>
      <xdr:row>98</xdr:row>
      <xdr:rowOff>6299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54576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124588</xdr:rowOff>
    </xdr:from>
    <xdr:to>
      <xdr:col>20</xdr:col>
      <xdr:colOff>38100</xdr:colOff>
      <xdr:row>98</xdr:row>
      <xdr:rowOff>54738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45865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134862</xdr:rowOff>
    </xdr:from>
    <xdr:to>
      <xdr:col>15</xdr:col>
      <xdr:colOff>101600</xdr:colOff>
      <xdr:row>98</xdr:row>
      <xdr:rowOff>65012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56139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5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150940</xdr:rowOff>
    </xdr:from>
    <xdr:to>
      <xdr:col>10</xdr:col>
      <xdr:colOff>165100</xdr:colOff>
      <xdr:row>98</xdr:row>
      <xdr:rowOff>81090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129363</xdr:rowOff>
    </xdr:from>
    <xdr:to>
      <xdr:col>6</xdr:col>
      <xdr:colOff>38100</xdr:colOff>
      <xdr:row>98</xdr:row>
      <xdr:rowOff>59513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50640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147410</xdr:rowOff>
    </xdr:from>
    <xdr:to>
      <xdr:col>55</xdr:col>
      <xdr:colOff>0</xdr:colOff>
      <xdr:row>39</xdr:row>
      <xdr:rowOff>118267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48160"/>
          <a:ext cx="838200" cy="6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118267</xdr:rowOff>
    </xdr:from>
    <xdr:to>
      <xdr:col>50</xdr:col>
      <xdr:colOff>114300</xdr:colOff>
      <xdr:row>39</xdr:row>
      <xdr:rowOff>125024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80481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125024</xdr:rowOff>
    </xdr:from>
    <xdr:to>
      <xdr:col>45</xdr:col>
      <xdr:colOff>177800</xdr:colOff>
      <xdr:row>39</xdr:row>
      <xdr:rowOff>155823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811574"/>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140036</xdr:rowOff>
    </xdr:from>
    <xdr:to>
      <xdr:col>41</xdr:col>
      <xdr:colOff>50800</xdr:colOff>
      <xdr:row>39</xdr:row>
      <xdr:rowOff>155823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826586"/>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96610</xdr:rowOff>
    </xdr:from>
    <xdr:to>
      <xdr:col>55</xdr:col>
      <xdr:colOff>50800</xdr:colOff>
      <xdr:row>36</xdr:row>
      <xdr:rowOff>26760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119487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4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67467</xdr:rowOff>
    </xdr:from>
    <xdr:to>
      <xdr:col>50</xdr:col>
      <xdr:colOff>165100</xdr:colOff>
      <xdr:row>39</xdr:row>
      <xdr:rowOff>169067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75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160194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84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74224</xdr:rowOff>
    </xdr:from>
    <xdr:to>
      <xdr:col>46</xdr:col>
      <xdr:colOff>38100</xdr:colOff>
      <xdr:row>40</xdr:row>
      <xdr:rowOff>4374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7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166951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8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105023</xdr:rowOff>
    </xdr:from>
    <xdr:to>
      <xdr:col>41</xdr:col>
      <xdr:colOff>101600</xdr:colOff>
      <xdr:row>40</xdr:row>
      <xdr:rowOff>35173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7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26300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8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89236</xdr:rowOff>
    </xdr:from>
    <xdr:to>
      <xdr:col>36</xdr:col>
      <xdr:colOff>165100</xdr:colOff>
      <xdr:row>40</xdr:row>
      <xdr:rowOff>19386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7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10513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8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14393</xdr:rowOff>
    </xdr:from>
    <xdr:to>
      <xdr:col>55</xdr:col>
      <xdr:colOff>0</xdr:colOff>
      <xdr:row>59</xdr:row>
      <xdr:rowOff>23334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129943"/>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14393</xdr:rowOff>
    </xdr:from>
    <xdr:to>
      <xdr:col>50</xdr:col>
      <xdr:colOff>114300</xdr:colOff>
      <xdr:row>59</xdr:row>
      <xdr:rowOff>33324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129943"/>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164223</xdr:rowOff>
    </xdr:from>
    <xdr:to>
      <xdr:col>45</xdr:col>
      <xdr:colOff>177800</xdr:colOff>
      <xdr:row>59</xdr:row>
      <xdr:rowOff>33324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108323"/>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164223</xdr:rowOff>
    </xdr:from>
    <xdr:to>
      <xdr:col>41</xdr:col>
      <xdr:colOff>50800</xdr:colOff>
      <xdr:row>58</xdr:row>
      <xdr:rowOff>170483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108323"/>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143984</xdr:rowOff>
    </xdr:from>
    <xdr:to>
      <xdr:col>55</xdr:col>
      <xdr:colOff>50800</xdr:colOff>
      <xdr:row>59</xdr:row>
      <xdr:rowOff>74134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58911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100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135043</xdr:rowOff>
    </xdr:from>
    <xdr:to>
      <xdr:col>50</xdr:col>
      <xdr:colOff>165100</xdr:colOff>
      <xdr:row>59</xdr:row>
      <xdr:rowOff>65193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56320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7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153974</xdr:rowOff>
    </xdr:from>
    <xdr:to>
      <xdr:col>46</xdr:col>
      <xdr:colOff>38100</xdr:colOff>
      <xdr:row>59</xdr:row>
      <xdr:rowOff>84124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75251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113423</xdr:rowOff>
    </xdr:from>
    <xdr:to>
      <xdr:col>41</xdr:col>
      <xdr:colOff>101600</xdr:colOff>
      <xdr:row>59</xdr:row>
      <xdr:rowOff>43573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34700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119683</xdr:rowOff>
    </xdr:from>
    <xdr:to>
      <xdr:col>36</xdr:col>
      <xdr:colOff>165100</xdr:colOff>
      <xdr:row>59</xdr:row>
      <xdr:rowOff>49833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40960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5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91204</xdr:rowOff>
    </xdr:from>
    <xdr:to>
      <xdr:col>55</xdr:col>
      <xdr:colOff>0</xdr:colOff>
      <xdr:row>79</xdr:row>
      <xdr:rowOff>16464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64304"/>
          <a:ext cx="838200" cy="9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91204</xdr:rowOff>
    </xdr:from>
    <xdr:to>
      <xdr:col>50</xdr:col>
      <xdr:colOff>114300</xdr:colOff>
      <xdr:row>79</xdr:row>
      <xdr:rowOff>32359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6430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138018</xdr:rowOff>
    </xdr:from>
    <xdr:to>
      <xdr:col>45</xdr:col>
      <xdr:colOff>177800</xdr:colOff>
      <xdr:row>79</xdr:row>
      <xdr:rowOff>32359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39668"/>
          <a:ext cx="889000" cy="2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138018</xdr:rowOff>
    </xdr:from>
    <xdr:to>
      <xdr:col>41</xdr:col>
      <xdr:colOff>50800</xdr:colOff>
      <xdr:row>78</xdr:row>
      <xdr:rowOff>30770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39668"/>
          <a:ext cx="889000" cy="6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59958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3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137114</xdr:rowOff>
    </xdr:from>
    <xdr:to>
      <xdr:col>55</xdr:col>
      <xdr:colOff>50800</xdr:colOff>
      <xdr:row>79</xdr:row>
      <xdr:rowOff>67264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52041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40404</xdr:rowOff>
    </xdr:from>
    <xdr:to>
      <xdr:col>50</xdr:col>
      <xdr:colOff>165100</xdr:colOff>
      <xdr:row>78</xdr:row>
      <xdr:rowOff>142004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133131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153009</xdr:rowOff>
    </xdr:from>
    <xdr:to>
      <xdr:col>46</xdr:col>
      <xdr:colOff>38100</xdr:colOff>
      <xdr:row>79</xdr:row>
      <xdr:rowOff>83159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74286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87218</xdr:rowOff>
    </xdr:from>
    <xdr:to>
      <xdr:col>41</xdr:col>
      <xdr:colOff>101600</xdr:colOff>
      <xdr:row>78</xdr:row>
      <xdr:rowOff>17368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33895</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06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151420</xdr:rowOff>
    </xdr:from>
    <xdr:to>
      <xdr:col>36</xdr:col>
      <xdr:colOff>165100</xdr:colOff>
      <xdr:row>78</xdr:row>
      <xdr:rowOff>81570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98097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2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105324</xdr:rowOff>
    </xdr:from>
    <xdr:to>
      <xdr:col>55</xdr:col>
      <xdr:colOff>0</xdr:colOff>
      <xdr:row>98</xdr:row>
      <xdr:rowOff>128450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907424"/>
          <a:ext cx="8382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119565</xdr:rowOff>
    </xdr:from>
    <xdr:to>
      <xdr:col>50</xdr:col>
      <xdr:colOff>114300</xdr:colOff>
      <xdr:row>98</xdr:row>
      <xdr:rowOff>128450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921665"/>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119565</xdr:rowOff>
    </xdr:from>
    <xdr:to>
      <xdr:col>45</xdr:col>
      <xdr:colOff>177800</xdr:colOff>
      <xdr:row>98</xdr:row>
      <xdr:rowOff>136477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921665"/>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126687</xdr:rowOff>
    </xdr:from>
    <xdr:to>
      <xdr:col>41</xdr:col>
      <xdr:colOff>50800</xdr:colOff>
      <xdr:row>98</xdr:row>
      <xdr:rowOff>136477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928787"/>
          <a:ext cx="8890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54524</xdr:rowOff>
    </xdr:from>
    <xdr:to>
      <xdr:col>55</xdr:col>
      <xdr:colOff>50800</xdr:colOff>
      <xdr:row>98</xdr:row>
      <xdr:rowOff>156124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140901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77650</xdr:rowOff>
    </xdr:from>
    <xdr:to>
      <xdr:col>50</xdr:col>
      <xdr:colOff>165100</xdr:colOff>
      <xdr:row>99</xdr:row>
      <xdr:rowOff>7800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170377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68765</xdr:rowOff>
    </xdr:from>
    <xdr:to>
      <xdr:col>46</xdr:col>
      <xdr:colOff>38100</xdr:colOff>
      <xdr:row>98</xdr:row>
      <xdr:rowOff>170365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161492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6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85677</xdr:rowOff>
    </xdr:from>
    <xdr:to>
      <xdr:col>41</xdr:col>
      <xdr:colOff>101600</xdr:colOff>
      <xdr:row>99</xdr:row>
      <xdr:rowOff>15827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8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6954</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698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75887</xdr:rowOff>
    </xdr:from>
    <xdr:to>
      <xdr:col>36</xdr:col>
      <xdr:colOff>165100</xdr:colOff>
      <xdr:row>99</xdr:row>
      <xdr:rowOff>6037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168614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20120</xdr:rowOff>
    </xdr:from>
    <xdr:to>
      <xdr:col>85</xdr:col>
      <xdr:colOff>127000</xdr:colOff>
      <xdr:row>39</xdr:row>
      <xdr:rowOff>30431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06670"/>
          <a:ext cx="8382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30431</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16981"/>
          <a:ext cx="8890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140770</xdr:rowOff>
    </xdr:from>
    <xdr:to>
      <xdr:col>85</xdr:col>
      <xdr:colOff>177800</xdr:colOff>
      <xdr:row>39</xdr:row>
      <xdr:rowOff>70920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151081</xdr:rowOff>
    </xdr:from>
    <xdr:to>
      <xdr:col>81</xdr:col>
      <xdr:colOff>101600</xdr:colOff>
      <xdr:row>39</xdr:row>
      <xdr:rowOff>81231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72358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29967</xdr:rowOff>
    </xdr:from>
    <xdr:to>
      <xdr:col>85</xdr:col>
      <xdr:colOff>127000</xdr:colOff>
      <xdr:row>78</xdr:row>
      <xdr:rowOff>41624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403067"/>
          <a:ext cx="8382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29032</xdr:rowOff>
    </xdr:from>
    <xdr:to>
      <xdr:col>81</xdr:col>
      <xdr:colOff>50800</xdr:colOff>
      <xdr:row>78</xdr:row>
      <xdr:rowOff>29967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02132"/>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29032</xdr:rowOff>
    </xdr:from>
    <xdr:to>
      <xdr:col>76</xdr:col>
      <xdr:colOff>114300</xdr:colOff>
      <xdr:row>78</xdr:row>
      <xdr:rowOff>30449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021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30449</xdr:rowOff>
    </xdr:from>
    <xdr:to>
      <xdr:col>71</xdr:col>
      <xdr:colOff>177800</xdr:colOff>
      <xdr:row>78</xdr:row>
      <xdr:rowOff>30728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03549"/>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162274</xdr:rowOff>
    </xdr:from>
    <xdr:to>
      <xdr:col>85</xdr:col>
      <xdr:colOff>177800</xdr:colOff>
      <xdr:row>78</xdr:row>
      <xdr:rowOff>92424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77201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150617</xdr:rowOff>
    </xdr:from>
    <xdr:to>
      <xdr:col>81</xdr:col>
      <xdr:colOff>101600</xdr:colOff>
      <xdr:row>78</xdr:row>
      <xdr:rowOff>80767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71894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149682</xdr:rowOff>
    </xdr:from>
    <xdr:to>
      <xdr:col>76</xdr:col>
      <xdr:colOff>165100</xdr:colOff>
      <xdr:row>78</xdr:row>
      <xdr:rowOff>79832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70959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151099</xdr:rowOff>
    </xdr:from>
    <xdr:to>
      <xdr:col>72</xdr:col>
      <xdr:colOff>38100</xdr:colOff>
      <xdr:row>78</xdr:row>
      <xdr:rowOff>81249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72376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151378</xdr:rowOff>
    </xdr:from>
    <xdr:to>
      <xdr:col>67</xdr:col>
      <xdr:colOff>101600</xdr:colOff>
      <xdr:row>78</xdr:row>
      <xdr:rowOff>81528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72655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141647</xdr:rowOff>
    </xdr:from>
    <xdr:to>
      <xdr:col>85</xdr:col>
      <xdr:colOff>127000</xdr:colOff>
      <xdr:row>99</xdr:row>
      <xdr:rowOff>37365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43747"/>
          <a:ext cx="838200" cy="6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22853</xdr:rowOff>
    </xdr:from>
    <xdr:to>
      <xdr:col>81</xdr:col>
      <xdr:colOff>50800</xdr:colOff>
      <xdr:row>99</xdr:row>
      <xdr:rowOff>37365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96403"/>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155921</xdr:rowOff>
    </xdr:from>
    <xdr:to>
      <xdr:col>76</xdr:col>
      <xdr:colOff>114300</xdr:colOff>
      <xdr:row>99</xdr:row>
      <xdr:rowOff>22853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58021"/>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155921</xdr:rowOff>
    </xdr:from>
    <xdr:to>
      <xdr:col>71</xdr:col>
      <xdr:colOff>177800</xdr:colOff>
      <xdr:row>99</xdr:row>
      <xdr:rowOff>35664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58021"/>
          <a:ext cx="8890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90847</xdr:rowOff>
    </xdr:from>
    <xdr:to>
      <xdr:col>85</xdr:col>
      <xdr:colOff>177800</xdr:colOff>
      <xdr:row>99</xdr:row>
      <xdr:rowOff>20997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5774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158015</xdr:rowOff>
    </xdr:from>
    <xdr:to>
      <xdr:col>81</xdr:col>
      <xdr:colOff>101600</xdr:colOff>
      <xdr:row>99</xdr:row>
      <xdr:rowOff>88165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79292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143503</xdr:rowOff>
    </xdr:from>
    <xdr:to>
      <xdr:col>76</xdr:col>
      <xdr:colOff>165100</xdr:colOff>
      <xdr:row>99</xdr:row>
      <xdr:rowOff>73653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64780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105121</xdr:rowOff>
    </xdr:from>
    <xdr:to>
      <xdr:col>72</xdr:col>
      <xdr:colOff>38100</xdr:colOff>
      <xdr:row>99</xdr:row>
      <xdr:rowOff>35271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26398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9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156314</xdr:rowOff>
    </xdr:from>
    <xdr:to>
      <xdr:col>67</xdr:col>
      <xdr:colOff>101600</xdr:colOff>
      <xdr:row>99</xdr:row>
      <xdr:rowOff>86464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77591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5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31050</xdr:rowOff>
    </xdr:from>
    <xdr:to>
      <xdr:col>116</xdr:col>
      <xdr:colOff>63500</xdr:colOff>
      <xdr:row>59</xdr:row>
      <xdr:rowOff>31328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46600"/>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31328</xdr:rowOff>
    </xdr:from>
    <xdr:to>
      <xdr:col>111</xdr:col>
      <xdr:colOff>177800</xdr:colOff>
      <xdr:row>59</xdr:row>
      <xdr:rowOff>32046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4687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25351</xdr:rowOff>
    </xdr:from>
    <xdr:to>
      <xdr:col>107</xdr:col>
      <xdr:colOff>50800</xdr:colOff>
      <xdr:row>59</xdr:row>
      <xdr:rowOff>32046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40901"/>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25351</xdr:rowOff>
    </xdr:from>
    <xdr:to>
      <xdr:col>102</xdr:col>
      <xdr:colOff>114300</xdr:colOff>
      <xdr:row>59</xdr:row>
      <xdr:rowOff>26576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090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151700</xdr:rowOff>
    </xdr:from>
    <xdr:to>
      <xdr:col>116</xdr:col>
      <xdr:colOff>114300</xdr:colOff>
      <xdr:row>59</xdr:row>
      <xdr:rowOff>81850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66627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151978</xdr:rowOff>
    </xdr:from>
    <xdr:to>
      <xdr:col>112</xdr:col>
      <xdr:colOff>38100</xdr:colOff>
      <xdr:row>59</xdr:row>
      <xdr:rowOff>82128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73255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152696</xdr:rowOff>
    </xdr:from>
    <xdr:to>
      <xdr:col>107</xdr:col>
      <xdr:colOff>101600</xdr:colOff>
      <xdr:row>59</xdr:row>
      <xdr:rowOff>82846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73973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146001</xdr:rowOff>
    </xdr:from>
    <xdr:to>
      <xdr:col>102</xdr:col>
      <xdr:colOff>165100</xdr:colOff>
      <xdr:row>59</xdr:row>
      <xdr:rowOff>76151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67278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8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147226</xdr:rowOff>
    </xdr:from>
    <xdr:to>
      <xdr:col>98</xdr:col>
      <xdr:colOff>38100</xdr:colOff>
      <xdr:row>59</xdr:row>
      <xdr:rowOff>77376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68503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78856</xdr:rowOff>
    </xdr:from>
    <xdr:to>
      <xdr:col>116</xdr:col>
      <xdr:colOff>63500</xdr:colOff>
      <xdr:row>77</xdr:row>
      <xdr:rowOff>169678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109056"/>
          <a:ext cx="838200" cy="26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78856</xdr:rowOff>
    </xdr:from>
    <xdr:to>
      <xdr:col>111</xdr:col>
      <xdr:colOff>177800</xdr:colOff>
      <xdr:row>76</xdr:row>
      <xdr:rowOff>78947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1090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62626</xdr:rowOff>
    </xdr:from>
    <xdr:to>
      <xdr:col>107</xdr:col>
      <xdr:colOff>50800</xdr:colOff>
      <xdr:row>76</xdr:row>
      <xdr:rowOff>78947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92826"/>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62626</xdr:rowOff>
    </xdr:from>
    <xdr:to>
      <xdr:col>102</xdr:col>
      <xdr:colOff>114300</xdr:colOff>
      <xdr:row>76</xdr:row>
      <xdr:rowOff>101381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92826"/>
          <a:ext cx="889000" cy="3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118878</xdr:rowOff>
    </xdr:from>
    <xdr:to>
      <xdr:col>116</xdr:col>
      <xdr:colOff>114300</xdr:colOff>
      <xdr:row>78</xdr:row>
      <xdr:rowOff>49028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3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33805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2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28056</xdr:rowOff>
    </xdr:from>
    <xdr:to>
      <xdr:col>112</xdr:col>
      <xdr:colOff>38100</xdr:colOff>
      <xdr:row>76</xdr:row>
      <xdr:rowOff>129656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120783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28147</xdr:rowOff>
    </xdr:from>
    <xdr:to>
      <xdr:col>107</xdr:col>
      <xdr:colOff>101600</xdr:colOff>
      <xdr:row>76</xdr:row>
      <xdr:rowOff>129747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120874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5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11826</xdr:rowOff>
    </xdr:from>
    <xdr:to>
      <xdr:col>102</xdr:col>
      <xdr:colOff>165100</xdr:colOff>
      <xdr:row>76</xdr:row>
      <xdr:rowOff>113426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104553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50581</xdr:rowOff>
    </xdr:from>
    <xdr:to>
      <xdr:col>98</xdr:col>
      <xdr:colOff>38100</xdr:colOff>
      <xdr:row>76</xdr:row>
      <xdr:rowOff>152181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143308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類似団体平均と比較して住民一人当たりコストは、いずれも低い状況にある。</a:t>
          </a:r>
          <a:endParaRPr lang="ja-JP" altLang="ja-JP" sz="1400">
            <a:effectLst/>
          </a:endParaRPr>
        </a:p>
        <a:p>
          <a:r>
            <a:rPr kumimoji="1" lang="ja-JP" altLang="ja-JP" sz="1100">
              <a:solidFill>
                <a:schemeClr val="dk1"/>
              </a:solidFill>
              <a:effectLst/>
              <a:latin typeface="+mn-lt"/>
              <a:ea typeface="+mn-ea"/>
              <a:cs typeface="+mn-cs"/>
            </a:rPr>
            <a:t>　今後も厳しい財政状況のもと、義務的経費や経常経費の削減に努め現在の水準を維持する。補助費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大幅な増加は、新型コロナウイルス感染症対策に用いた補助事業の増加と簡易水道事業、特定環境保全公共下水道事業が公営企業事業に移行し負担金の増が主な要因によるものである。補助費等は今後も必要性、目的、事業効果や事業の持続性、発展性など補助金交付の見直しに努める。公営企業事業は、施設の維持管理経費、企業債償還財源が必要であり、経費を節減するとともに、料金収入の増加に向けた努力を行い、一般会計の負担を減らしていく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
4,297
57.10
3,877,185
3,677,700
171,246
2,047,955
1,786,150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121020</xdr:rowOff>
    </xdr:from>
    <xdr:to>
      <xdr:col>24</xdr:col>
      <xdr:colOff>63500</xdr:colOff>
      <xdr:row>38</xdr:row>
      <xdr:rowOff>125576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636120"/>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121020</xdr:rowOff>
    </xdr:from>
    <xdr:to>
      <xdr:col>19</xdr:col>
      <xdr:colOff>177800</xdr:colOff>
      <xdr:row>38</xdr:row>
      <xdr:rowOff>122588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36120"/>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122588</xdr:rowOff>
    </xdr:from>
    <xdr:to>
      <xdr:col>15</xdr:col>
      <xdr:colOff>50800</xdr:colOff>
      <xdr:row>38</xdr:row>
      <xdr:rowOff>127046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37688"/>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127046</xdr:rowOff>
    </xdr:from>
    <xdr:to>
      <xdr:col>10</xdr:col>
      <xdr:colOff>114300</xdr:colOff>
      <xdr:row>38</xdr:row>
      <xdr:rowOff>137398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4214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74776</xdr:rowOff>
    </xdr:from>
    <xdr:to>
      <xdr:col>24</xdr:col>
      <xdr:colOff>114300</xdr:colOff>
      <xdr:row>39</xdr:row>
      <xdr:rowOff>4926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161153</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5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70220</xdr:rowOff>
    </xdr:from>
    <xdr:to>
      <xdr:col>20</xdr:col>
      <xdr:colOff>38100</xdr:colOff>
      <xdr:row>39</xdr:row>
      <xdr:rowOff>370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162947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67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71788</xdr:rowOff>
    </xdr:from>
    <xdr:to>
      <xdr:col>15</xdr:col>
      <xdr:colOff>101600</xdr:colOff>
      <xdr:row>39</xdr:row>
      <xdr:rowOff>1938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164515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6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76246</xdr:rowOff>
    </xdr:from>
    <xdr:to>
      <xdr:col>10</xdr:col>
      <xdr:colOff>165100</xdr:colOff>
      <xdr:row>39</xdr:row>
      <xdr:rowOff>6396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168973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68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86598</xdr:rowOff>
    </xdr:from>
    <xdr:to>
      <xdr:col>6</xdr:col>
      <xdr:colOff>38100</xdr:colOff>
      <xdr:row>39</xdr:row>
      <xdr:rowOff>16748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7875</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125057</xdr:rowOff>
    </xdr:from>
    <xdr:to>
      <xdr:col>24</xdr:col>
      <xdr:colOff>63500</xdr:colOff>
      <xdr:row>58</xdr:row>
      <xdr:rowOff>94364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97707"/>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94364</xdr:rowOff>
    </xdr:from>
    <xdr:to>
      <xdr:col>19</xdr:col>
      <xdr:colOff>177800</xdr:colOff>
      <xdr:row>58</xdr:row>
      <xdr:rowOff>117039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38464"/>
          <a:ext cx="889000" cy="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104220</xdr:rowOff>
    </xdr:from>
    <xdr:to>
      <xdr:col>15</xdr:col>
      <xdr:colOff>50800</xdr:colOff>
      <xdr:row>58</xdr:row>
      <xdr:rowOff>117039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48320"/>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104220</xdr:rowOff>
    </xdr:from>
    <xdr:to>
      <xdr:col>10</xdr:col>
      <xdr:colOff>114300</xdr:colOff>
      <xdr:row>58</xdr:row>
      <xdr:rowOff>113543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832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74257</xdr:rowOff>
    </xdr:from>
    <xdr:to>
      <xdr:col>24</xdr:col>
      <xdr:colOff>114300</xdr:colOff>
      <xdr:row>58</xdr:row>
      <xdr:rowOff>4407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163751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6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43564</xdr:rowOff>
    </xdr:from>
    <xdr:to>
      <xdr:col>20</xdr:col>
      <xdr:colOff>38100</xdr:colOff>
      <xdr:row>58</xdr:row>
      <xdr:rowOff>145164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136291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8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66239</xdr:rowOff>
    </xdr:from>
    <xdr:to>
      <xdr:col>15</xdr:col>
      <xdr:colOff>101600</xdr:colOff>
      <xdr:row>58</xdr:row>
      <xdr:rowOff>167839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158966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0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53420</xdr:rowOff>
    </xdr:from>
    <xdr:to>
      <xdr:col>10</xdr:col>
      <xdr:colOff>165100</xdr:colOff>
      <xdr:row>58</xdr:row>
      <xdr:rowOff>155020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146147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9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62743</xdr:rowOff>
    </xdr:from>
    <xdr:to>
      <xdr:col>6</xdr:col>
      <xdr:colOff>38100</xdr:colOff>
      <xdr:row>58</xdr:row>
      <xdr:rowOff>164343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155470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9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40994</xdr:rowOff>
    </xdr:from>
    <xdr:to>
      <xdr:col>24</xdr:col>
      <xdr:colOff>63500</xdr:colOff>
      <xdr:row>77</xdr:row>
      <xdr:rowOff>60170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42644"/>
          <a:ext cx="8382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35148</xdr:rowOff>
    </xdr:from>
    <xdr:to>
      <xdr:col>19</xdr:col>
      <xdr:colOff>177800</xdr:colOff>
      <xdr:row>77</xdr:row>
      <xdr:rowOff>60170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236798"/>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29789</xdr:rowOff>
    </xdr:from>
    <xdr:to>
      <xdr:col>15</xdr:col>
      <xdr:colOff>50800</xdr:colOff>
      <xdr:row>77</xdr:row>
      <xdr:rowOff>35148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31439"/>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29789</xdr:rowOff>
    </xdr:from>
    <xdr:to>
      <xdr:col>10</xdr:col>
      <xdr:colOff>114300</xdr:colOff>
      <xdr:row>77</xdr:row>
      <xdr:rowOff>76048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31439"/>
          <a:ext cx="889000" cy="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161644</xdr:rowOff>
    </xdr:from>
    <xdr:to>
      <xdr:col>24</xdr:col>
      <xdr:colOff>114300</xdr:colOff>
      <xdr:row>77</xdr:row>
      <xdr:rowOff>91794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76571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0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9370</xdr:rowOff>
    </xdr:from>
    <xdr:to>
      <xdr:col>20</xdr:col>
      <xdr:colOff>38100</xdr:colOff>
      <xdr:row>77</xdr:row>
      <xdr:rowOff>110970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102097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155798</xdr:rowOff>
    </xdr:from>
    <xdr:to>
      <xdr:col>15</xdr:col>
      <xdr:colOff>101600</xdr:colOff>
      <xdr:row>77</xdr:row>
      <xdr:rowOff>85948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77075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7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150439</xdr:rowOff>
    </xdr:from>
    <xdr:to>
      <xdr:col>10</xdr:col>
      <xdr:colOff>165100</xdr:colOff>
      <xdr:row>77</xdr:row>
      <xdr:rowOff>80589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71716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7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25248</xdr:rowOff>
    </xdr:from>
    <xdr:to>
      <xdr:col>6</xdr:col>
      <xdr:colOff>38100</xdr:colOff>
      <xdr:row>77</xdr:row>
      <xdr:rowOff>126848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117975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1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123636</xdr:rowOff>
    </xdr:from>
    <xdr:to>
      <xdr:col>24</xdr:col>
      <xdr:colOff>63500</xdr:colOff>
      <xdr:row>98</xdr:row>
      <xdr:rowOff>133911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25736"/>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118937</xdr:rowOff>
    </xdr:from>
    <xdr:to>
      <xdr:col>19</xdr:col>
      <xdr:colOff>177800</xdr:colOff>
      <xdr:row>98</xdr:row>
      <xdr:rowOff>133911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921037"/>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105080</xdr:rowOff>
    </xdr:from>
    <xdr:to>
      <xdr:col>15</xdr:col>
      <xdr:colOff>50800</xdr:colOff>
      <xdr:row>98</xdr:row>
      <xdr:rowOff>118937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07180"/>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105080</xdr:rowOff>
    </xdr:from>
    <xdr:to>
      <xdr:col>10</xdr:col>
      <xdr:colOff>114300</xdr:colOff>
      <xdr:row>98</xdr:row>
      <xdr:rowOff>148882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07180"/>
          <a:ext cx="889000" cy="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72836</xdr:rowOff>
    </xdr:from>
    <xdr:to>
      <xdr:col>24</xdr:col>
      <xdr:colOff>114300</xdr:colOff>
      <xdr:row>99</xdr:row>
      <xdr:rowOff>2986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159213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83111</xdr:rowOff>
    </xdr:from>
    <xdr:to>
      <xdr:col>20</xdr:col>
      <xdr:colOff>38100</xdr:colOff>
      <xdr:row>99</xdr:row>
      <xdr:rowOff>13261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68137</xdr:rowOff>
    </xdr:from>
    <xdr:to>
      <xdr:col>15</xdr:col>
      <xdr:colOff>101600</xdr:colOff>
      <xdr:row>98</xdr:row>
      <xdr:rowOff>169737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160864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54280</xdr:rowOff>
    </xdr:from>
    <xdr:to>
      <xdr:col>10</xdr:col>
      <xdr:colOff>165100</xdr:colOff>
      <xdr:row>98</xdr:row>
      <xdr:rowOff>155880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147007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98082</xdr:rowOff>
    </xdr:from>
    <xdr:to>
      <xdr:col>6</xdr:col>
      <xdr:colOff>38100</xdr:colOff>
      <xdr:row>99</xdr:row>
      <xdr:rowOff>28232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19359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9754</xdr:rowOff>
    </xdr:from>
    <xdr:to>
      <xdr:col>55</xdr:col>
      <xdr:colOff>0</xdr:colOff>
      <xdr:row>59</xdr:row>
      <xdr:rowOff>15084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25304"/>
          <a:ext cx="8382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9754</xdr:rowOff>
    </xdr:from>
    <xdr:to>
      <xdr:col>50</xdr:col>
      <xdr:colOff>114300</xdr:colOff>
      <xdr:row>59</xdr:row>
      <xdr:rowOff>14132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25304"/>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105173</xdr:rowOff>
    </xdr:from>
    <xdr:to>
      <xdr:col>45</xdr:col>
      <xdr:colOff>177800</xdr:colOff>
      <xdr:row>59</xdr:row>
      <xdr:rowOff>14132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49273"/>
          <a:ext cx="889000" cy="8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105173</xdr:rowOff>
    </xdr:from>
    <xdr:to>
      <xdr:col>41</xdr:col>
      <xdr:colOff>50800</xdr:colOff>
      <xdr:row>58</xdr:row>
      <xdr:rowOff>124520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49273"/>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135734</xdr:rowOff>
    </xdr:from>
    <xdr:to>
      <xdr:col>55</xdr:col>
      <xdr:colOff>50800</xdr:colOff>
      <xdr:row>59</xdr:row>
      <xdr:rowOff>65884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50661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130404</xdr:rowOff>
    </xdr:from>
    <xdr:to>
      <xdr:col>50</xdr:col>
      <xdr:colOff>165100</xdr:colOff>
      <xdr:row>59</xdr:row>
      <xdr:rowOff>60554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51681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134782</xdr:rowOff>
    </xdr:from>
    <xdr:to>
      <xdr:col>46</xdr:col>
      <xdr:colOff>38100</xdr:colOff>
      <xdr:row>59</xdr:row>
      <xdr:rowOff>64932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56059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54373</xdr:rowOff>
    </xdr:from>
    <xdr:to>
      <xdr:col>41</xdr:col>
      <xdr:colOff>101600</xdr:colOff>
      <xdr:row>58</xdr:row>
      <xdr:rowOff>155973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1050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7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73720</xdr:rowOff>
    </xdr:from>
    <xdr:to>
      <xdr:col>36</xdr:col>
      <xdr:colOff>165100</xdr:colOff>
      <xdr:row>59</xdr:row>
      <xdr:rowOff>3870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20397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21279</xdr:rowOff>
    </xdr:from>
    <xdr:to>
      <xdr:col>55</xdr:col>
      <xdr:colOff>0</xdr:colOff>
      <xdr:row>79</xdr:row>
      <xdr:rowOff>33480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65829"/>
          <a:ext cx="8382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16053</xdr:rowOff>
    </xdr:from>
    <xdr:to>
      <xdr:col>50</xdr:col>
      <xdr:colOff>114300</xdr:colOff>
      <xdr:row>79</xdr:row>
      <xdr:rowOff>21279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6060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16053</xdr:rowOff>
    </xdr:from>
    <xdr:to>
      <xdr:col>45</xdr:col>
      <xdr:colOff>177800</xdr:colOff>
      <xdr:row>79</xdr:row>
      <xdr:rowOff>47372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60603"/>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38717</xdr:rowOff>
    </xdr:from>
    <xdr:to>
      <xdr:col>41</xdr:col>
      <xdr:colOff>50800</xdr:colOff>
      <xdr:row>79</xdr:row>
      <xdr:rowOff>47372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83267"/>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154130</xdr:rowOff>
    </xdr:from>
    <xdr:to>
      <xdr:col>55</xdr:col>
      <xdr:colOff>50800</xdr:colOff>
      <xdr:row>79</xdr:row>
      <xdr:rowOff>84280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69057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141929</xdr:rowOff>
    </xdr:from>
    <xdr:to>
      <xdr:col>50</xdr:col>
      <xdr:colOff>165100</xdr:colOff>
      <xdr:row>79</xdr:row>
      <xdr:rowOff>72079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63206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136703</xdr:rowOff>
    </xdr:from>
    <xdr:to>
      <xdr:col>46</xdr:col>
      <xdr:colOff>38100</xdr:colOff>
      <xdr:row>79</xdr:row>
      <xdr:rowOff>66853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57980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168022</xdr:rowOff>
    </xdr:from>
    <xdr:to>
      <xdr:col>41</xdr:col>
      <xdr:colOff>101600</xdr:colOff>
      <xdr:row>79</xdr:row>
      <xdr:rowOff>98172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89299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159367</xdr:rowOff>
    </xdr:from>
    <xdr:to>
      <xdr:col>36</xdr:col>
      <xdr:colOff>165100</xdr:colOff>
      <xdr:row>79</xdr:row>
      <xdr:rowOff>89517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80644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140010</xdr:rowOff>
    </xdr:from>
    <xdr:to>
      <xdr:col>55</xdr:col>
      <xdr:colOff>0</xdr:colOff>
      <xdr:row>98</xdr:row>
      <xdr:rowOff>146331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42110"/>
          <a:ext cx="8382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146331</xdr:rowOff>
    </xdr:from>
    <xdr:to>
      <xdr:col>50</xdr:col>
      <xdr:colOff>114300</xdr:colOff>
      <xdr:row>98</xdr:row>
      <xdr:rowOff>153108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48431"/>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153108</xdr:rowOff>
    </xdr:from>
    <xdr:to>
      <xdr:col>45</xdr:col>
      <xdr:colOff>177800</xdr:colOff>
      <xdr:row>98</xdr:row>
      <xdr:rowOff>155606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55208"/>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141928</xdr:rowOff>
    </xdr:from>
    <xdr:to>
      <xdr:col>41</xdr:col>
      <xdr:colOff>50800</xdr:colOff>
      <xdr:row>98</xdr:row>
      <xdr:rowOff>155606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4402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89210</xdr:rowOff>
    </xdr:from>
    <xdr:to>
      <xdr:col>55</xdr:col>
      <xdr:colOff>50800</xdr:colOff>
      <xdr:row>99</xdr:row>
      <xdr:rowOff>19360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4137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95531</xdr:rowOff>
    </xdr:from>
    <xdr:to>
      <xdr:col>50</xdr:col>
      <xdr:colOff>165100</xdr:colOff>
      <xdr:row>99</xdr:row>
      <xdr:rowOff>25681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16808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102308</xdr:rowOff>
    </xdr:from>
    <xdr:to>
      <xdr:col>46</xdr:col>
      <xdr:colOff>38100</xdr:colOff>
      <xdr:row>99</xdr:row>
      <xdr:rowOff>32458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23585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104806</xdr:rowOff>
    </xdr:from>
    <xdr:to>
      <xdr:col>41</xdr:col>
      <xdr:colOff>101600</xdr:colOff>
      <xdr:row>99</xdr:row>
      <xdr:rowOff>34956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26083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91128</xdr:rowOff>
    </xdr:from>
    <xdr:to>
      <xdr:col>36</xdr:col>
      <xdr:colOff>165100</xdr:colOff>
      <xdr:row>99</xdr:row>
      <xdr:rowOff>21278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12405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148242</xdr:rowOff>
    </xdr:from>
    <xdr:to>
      <xdr:col>85</xdr:col>
      <xdr:colOff>127000</xdr:colOff>
      <xdr:row>37</xdr:row>
      <xdr:rowOff>168671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91892"/>
          <a:ext cx="83820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168671</xdr:rowOff>
    </xdr:from>
    <xdr:to>
      <xdr:col>81</xdr:col>
      <xdr:colOff>50800</xdr:colOff>
      <xdr:row>38</xdr:row>
      <xdr:rowOff>7882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12321"/>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7882</xdr:rowOff>
    </xdr:from>
    <xdr:to>
      <xdr:col>76</xdr:col>
      <xdr:colOff>114300</xdr:colOff>
      <xdr:row>38</xdr:row>
      <xdr:rowOff>30856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22982"/>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8453</xdr:rowOff>
    </xdr:from>
    <xdr:to>
      <xdr:col>71</xdr:col>
      <xdr:colOff>177800</xdr:colOff>
      <xdr:row>38</xdr:row>
      <xdr:rowOff>30856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2355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97442</xdr:rowOff>
    </xdr:from>
    <xdr:to>
      <xdr:col>85</xdr:col>
      <xdr:colOff>177800</xdr:colOff>
      <xdr:row>38</xdr:row>
      <xdr:rowOff>27592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75869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117871</xdr:rowOff>
    </xdr:from>
    <xdr:to>
      <xdr:col>81</xdr:col>
      <xdr:colOff>101600</xdr:colOff>
      <xdr:row>38</xdr:row>
      <xdr:rowOff>48021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39148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128532</xdr:rowOff>
    </xdr:from>
    <xdr:to>
      <xdr:col>76</xdr:col>
      <xdr:colOff>165100</xdr:colOff>
      <xdr:row>38</xdr:row>
      <xdr:rowOff>58682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49809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151506</xdr:rowOff>
    </xdr:from>
    <xdr:to>
      <xdr:col>72</xdr:col>
      <xdr:colOff>38100</xdr:colOff>
      <xdr:row>38</xdr:row>
      <xdr:rowOff>81655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951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72783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129103</xdr:rowOff>
    </xdr:from>
    <xdr:to>
      <xdr:col>67</xdr:col>
      <xdr:colOff>101600</xdr:colOff>
      <xdr:row>38</xdr:row>
      <xdr:rowOff>59253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50380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104781</xdr:rowOff>
    </xdr:from>
    <xdr:to>
      <xdr:col>85</xdr:col>
      <xdr:colOff>127000</xdr:colOff>
      <xdr:row>57</xdr:row>
      <xdr:rowOff>148337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77431"/>
          <a:ext cx="838200" cy="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104781</xdr:rowOff>
    </xdr:from>
    <xdr:to>
      <xdr:col>81</xdr:col>
      <xdr:colOff>50800</xdr:colOff>
      <xdr:row>58</xdr:row>
      <xdr:rowOff>10404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77431"/>
          <a:ext cx="889000" cy="7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10404</xdr:rowOff>
    </xdr:from>
    <xdr:to>
      <xdr:col>76</xdr:col>
      <xdr:colOff>114300</xdr:colOff>
      <xdr:row>58</xdr:row>
      <xdr:rowOff>30483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54504"/>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30483</xdr:rowOff>
    </xdr:from>
    <xdr:to>
      <xdr:col>71</xdr:col>
      <xdr:colOff>177800</xdr:colOff>
      <xdr:row>58</xdr:row>
      <xdr:rowOff>32483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74583"/>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97537</xdr:rowOff>
    </xdr:from>
    <xdr:to>
      <xdr:col>85</xdr:col>
      <xdr:colOff>177800</xdr:colOff>
      <xdr:row>58</xdr:row>
      <xdr:rowOff>27687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12464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53981</xdr:rowOff>
    </xdr:from>
    <xdr:to>
      <xdr:col>81</xdr:col>
      <xdr:colOff>101600</xdr:colOff>
      <xdr:row>57</xdr:row>
      <xdr:rowOff>155581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146708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131054</xdr:rowOff>
    </xdr:from>
    <xdr:to>
      <xdr:col>76</xdr:col>
      <xdr:colOff>165100</xdr:colOff>
      <xdr:row>58</xdr:row>
      <xdr:rowOff>61204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52331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151133</xdr:rowOff>
    </xdr:from>
    <xdr:to>
      <xdr:col>72</xdr:col>
      <xdr:colOff>38100</xdr:colOff>
      <xdr:row>58</xdr:row>
      <xdr:rowOff>81283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72410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1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153133</xdr:rowOff>
    </xdr:from>
    <xdr:to>
      <xdr:col>67</xdr:col>
      <xdr:colOff>101600</xdr:colOff>
      <xdr:row>58</xdr:row>
      <xdr:rowOff>83283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74410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1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20120</xdr:rowOff>
    </xdr:from>
    <xdr:to>
      <xdr:col>85</xdr:col>
      <xdr:colOff>127000</xdr:colOff>
      <xdr:row>79</xdr:row>
      <xdr:rowOff>30431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64670"/>
          <a:ext cx="8382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30431</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74981"/>
          <a:ext cx="8890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140770</xdr:rowOff>
    </xdr:from>
    <xdr:to>
      <xdr:col>85</xdr:col>
      <xdr:colOff>177800</xdr:colOff>
      <xdr:row>79</xdr:row>
      <xdr:rowOff>70920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151081</xdr:rowOff>
    </xdr:from>
    <xdr:to>
      <xdr:col>81</xdr:col>
      <xdr:colOff>101600</xdr:colOff>
      <xdr:row>79</xdr:row>
      <xdr:rowOff>81231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72358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1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29967</xdr:rowOff>
    </xdr:from>
    <xdr:to>
      <xdr:col>85</xdr:col>
      <xdr:colOff>127000</xdr:colOff>
      <xdr:row>98</xdr:row>
      <xdr:rowOff>41624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32067"/>
          <a:ext cx="8382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29032</xdr:rowOff>
    </xdr:from>
    <xdr:to>
      <xdr:col>81</xdr:col>
      <xdr:colOff>50800</xdr:colOff>
      <xdr:row>98</xdr:row>
      <xdr:rowOff>29967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31132"/>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29032</xdr:rowOff>
    </xdr:from>
    <xdr:to>
      <xdr:col>76</xdr:col>
      <xdr:colOff>114300</xdr:colOff>
      <xdr:row>98</xdr:row>
      <xdr:rowOff>30449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311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30449</xdr:rowOff>
    </xdr:from>
    <xdr:to>
      <xdr:col>71</xdr:col>
      <xdr:colOff>177800</xdr:colOff>
      <xdr:row>98</xdr:row>
      <xdr:rowOff>30728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32549"/>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162274</xdr:rowOff>
    </xdr:from>
    <xdr:to>
      <xdr:col>85</xdr:col>
      <xdr:colOff>177800</xdr:colOff>
      <xdr:row>98</xdr:row>
      <xdr:rowOff>92424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77201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150617</xdr:rowOff>
    </xdr:from>
    <xdr:to>
      <xdr:col>81</xdr:col>
      <xdr:colOff>101600</xdr:colOff>
      <xdr:row>98</xdr:row>
      <xdr:rowOff>80767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71894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149682</xdr:rowOff>
    </xdr:from>
    <xdr:to>
      <xdr:col>76</xdr:col>
      <xdr:colOff>165100</xdr:colOff>
      <xdr:row>98</xdr:row>
      <xdr:rowOff>79832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70959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151099</xdr:rowOff>
    </xdr:from>
    <xdr:to>
      <xdr:col>72</xdr:col>
      <xdr:colOff>38100</xdr:colOff>
      <xdr:row>98</xdr:row>
      <xdr:rowOff>81249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72376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151378</xdr:rowOff>
    </xdr:from>
    <xdr:to>
      <xdr:col>67</xdr:col>
      <xdr:colOff>101600</xdr:colOff>
      <xdr:row>98</xdr:row>
      <xdr:rowOff>81528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7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年度は全て類似団体平均値以下である。総務費の増加は新型コロナウイルス感染症対策の特別定額給付金支給事業による。</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類似団体に比べて低い数値で推移しているが</a:t>
          </a:r>
          <a:r>
            <a:rPr kumimoji="1" lang="ja-JP" altLang="en-US"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経常的な</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物件費め事業費の抑制が今後の課題である。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財政調整基金について、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は大型投資事業が重なったため</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万円の取崩しを行った。</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微増の</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標準財政規模に占める実質収支額は前年度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自然災害や新型コロナウイルス感染症対策と突発的な支出が危惧されるが</a:t>
          </a:r>
          <a:r>
            <a:rPr kumimoji="1" lang="ja-JP" altLang="ja-JP" sz="1100">
              <a:solidFill>
                <a:schemeClr val="dk1"/>
              </a:solidFill>
              <a:effectLst/>
              <a:latin typeface="+mn-lt"/>
              <a:ea typeface="+mn-ea"/>
              <a:cs typeface="+mn-cs"/>
            </a:rPr>
            <a:t>適切な財源の確保と歳出の精査により、将来を見据えた財調と特目基金運用を図りたい。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77"/>
      <c r="DK1" s="177"/>
      <c r="DL1" s="177"/>
      <c r="DM1" s="177"/>
      <c r="DN1" s="177"/>
      <c r="DO1" s="177"/>
    </row>
    <row r="2" spans="1:119" ht="24.75" thickBot="1" x14ac:dyDescent="0.2">
      <c r="B2" s="178" t="s">
        <v>81</v>
      </c>
      <c r="C2" s="178"/>
      <c r="D2" s="179"/>
    </row>
    <row r="3" spans="1:119" ht="18.75" customHeight="1" thickBot="1" x14ac:dyDescent="0.2">
      <c r="A3" s="177"/>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77"/>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3877185</v>
      </c>
      <c r="BO4" s="385"/>
      <c r="BP4" s="385"/>
      <c r="BQ4" s="385"/>
      <c r="BR4" s="385"/>
      <c r="BS4" s="385"/>
      <c r="BT4" s="385"/>
      <c r="BU4" s="386"/>
      <c r="BV4" s="384">
        <v>3098668</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8.4</v>
      </c>
      <c r="CU4" s="391"/>
      <c r="CV4" s="391"/>
      <c r="CW4" s="391"/>
      <c r="CX4" s="391"/>
      <c r="CY4" s="391"/>
      <c r="CZ4" s="391"/>
      <c r="DA4" s="392"/>
      <c r="DB4" s="390">
        <v>8</v>
      </c>
      <c r="DC4" s="391"/>
      <c r="DD4" s="391"/>
      <c r="DE4" s="391"/>
      <c r="DF4" s="391"/>
      <c r="DG4" s="391"/>
      <c r="DH4" s="391"/>
      <c r="DI4" s="392"/>
    </row>
    <row r="5" spans="1:119" ht="18.75" customHeight="1" x14ac:dyDescent="0.15">
      <c r="A5" s="177"/>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3677700</v>
      </c>
      <c r="BO5" s="422"/>
      <c r="BP5" s="422"/>
      <c r="BQ5" s="422"/>
      <c r="BR5" s="422"/>
      <c r="BS5" s="422"/>
      <c r="BT5" s="422"/>
      <c r="BU5" s="423"/>
      <c r="BV5" s="421">
        <v>2915307</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81.400000000000006</v>
      </c>
      <c r="CU5" s="419"/>
      <c r="CV5" s="419"/>
      <c r="CW5" s="419"/>
      <c r="CX5" s="419"/>
      <c r="CY5" s="419"/>
      <c r="CZ5" s="419"/>
      <c r="DA5" s="420"/>
      <c r="DB5" s="418">
        <v>83.1</v>
      </c>
      <c r="DC5" s="419"/>
      <c r="DD5" s="419"/>
      <c r="DE5" s="419"/>
      <c r="DF5" s="419"/>
      <c r="DG5" s="419"/>
      <c r="DH5" s="419"/>
      <c r="DI5" s="420"/>
    </row>
    <row r="6" spans="1:119" ht="18.75" customHeight="1" x14ac:dyDescent="0.15">
      <c r="A6" s="177"/>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199485</v>
      </c>
      <c r="BO6" s="422"/>
      <c r="BP6" s="422"/>
      <c r="BQ6" s="422"/>
      <c r="BR6" s="422"/>
      <c r="BS6" s="422"/>
      <c r="BT6" s="422"/>
      <c r="BU6" s="423"/>
      <c r="BV6" s="421">
        <v>183361</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83.7</v>
      </c>
      <c r="CU6" s="459"/>
      <c r="CV6" s="459"/>
      <c r="CW6" s="459"/>
      <c r="CX6" s="459"/>
      <c r="CY6" s="459"/>
      <c r="CZ6" s="459"/>
      <c r="DA6" s="460"/>
      <c r="DB6" s="458">
        <v>85.7</v>
      </c>
      <c r="DC6" s="459"/>
      <c r="DD6" s="459"/>
      <c r="DE6" s="459"/>
      <c r="DF6" s="459"/>
      <c r="DG6" s="459"/>
      <c r="DH6" s="459"/>
      <c r="DI6" s="460"/>
    </row>
    <row r="7" spans="1:119" ht="18.75" customHeight="1" x14ac:dyDescent="0.15">
      <c r="A7" s="177"/>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106</v>
      </c>
      <c r="AV7" s="454"/>
      <c r="AW7" s="454"/>
      <c r="AX7" s="454"/>
      <c r="AY7" s="455" t="s">
        <v>107</v>
      </c>
      <c r="AZ7" s="456"/>
      <c r="BA7" s="456"/>
      <c r="BB7" s="456"/>
      <c r="BC7" s="456"/>
      <c r="BD7" s="456"/>
      <c r="BE7" s="456"/>
      <c r="BF7" s="456"/>
      <c r="BG7" s="456"/>
      <c r="BH7" s="456"/>
      <c r="BI7" s="456"/>
      <c r="BJ7" s="456"/>
      <c r="BK7" s="456"/>
      <c r="BL7" s="456"/>
      <c r="BM7" s="457"/>
      <c r="BN7" s="421">
        <v>28239</v>
      </c>
      <c r="BO7" s="422"/>
      <c r="BP7" s="422"/>
      <c r="BQ7" s="422"/>
      <c r="BR7" s="422"/>
      <c r="BS7" s="422"/>
      <c r="BT7" s="422"/>
      <c r="BU7" s="423"/>
      <c r="BV7" s="421">
        <v>27499</v>
      </c>
      <c r="BW7" s="422"/>
      <c r="BX7" s="422"/>
      <c r="BY7" s="422"/>
      <c r="BZ7" s="422"/>
      <c r="CA7" s="422"/>
      <c r="CB7" s="422"/>
      <c r="CC7" s="423"/>
      <c r="CD7" s="424" t="s">
        <v>108</v>
      </c>
      <c r="CE7" s="425"/>
      <c r="CF7" s="425"/>
      <c r="CG7" s="425"/>
      <c r="CH7" s="425"/>
      <c r="CI7" s="425"/>
      <c r="CJ7" s="425"/>
      <c r="CK7" s="425"/>
      <c r="CL7" s="425"/>
      <c r="CM7" s="425"/>
      <c r="CN7" s="425"/>
      <c r="CO7" s="425"/>
      <c r="CP7" s="425"/>
      <c r="CQ7" s="425"/>
      <c r="CR7" s="425"/>
      <c r="CS7" s="426"/>
      <c r="CT7" s="421">
        <v>2047955</v>
      </c>
      <c r="CU7" s="422"/>
      <c r="CV7" s="422"/>
      <c r="CW7" s="422"/>
      <c r="CX7" s="422"/>
      <c r="CY7" s="422"/>
      <c r="CZ7" s="422"/>
      <c r="DA7" s="423"/>
      <c r="DB7" s="421">
        <v>1958009</v>
      </c>
      <c r="DC7" s="422"/>
      <c r="DD7" s="422"/>
      <c r="DE7" s="422"/>
      <c r="DF7" s="422"/>
      <c r="DG7" s="422"/>
      <c r="DH7" s="422"/>
      <c r="DI7" s="423"/>
    </row>
    <row r="8" spans="1:119" ht="18.75" customHeight="1" thickBot="1" x14ac:dyDescent="0.2">
      <c r="A8" s="177"/>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109</v>
      </c>
      <c r="AN8" s="451"/>
      <c r="AO8" s="451"/>
      <c r="AP8" s="451"/>
      <c r="AQ8" s="451"/>
      <c r="AR8" s="451"/>
      <c r="AS8" s="451"/>
      <c r="AT8" s="452"/>
      <c r="AU8" s="453" t="s">
        <v>94</v>
      </c>
      <c r="AV8" s="454"/>
      <c r="AW8" s="454"/>
      <c r="AX8" s="454"/>
      <c r="AY8" s="455" t="s">
        <v>110</v>
      </c>
      <c r="AZ8" s="456"/>
      <c r="BA8" s="456"/>
      <c r="BB8" s="456"/>
      <c r="BC8" s="456"/>
      <c r="BD8" s="456"/>
      <c r="BE8" s="456"/>
      <c r="BF8" s="456"/>
      <c r="BG8" s="456"/>
      <c r="BH8" s="456"/>
      <c r="BI8" s="456"/>
      <c r="BJ8" s="456"/>
      <c r="BK8" s="456"/>
      <c r="BL8" s="456"/>
      <c r="BM8" s="457"/>
      <c r="BN8" s="421">
        <v>171246</v>
      </c>
      <c r="BO8" s="422"/>
      <c r="BP8" s="422"/>
      <c r="BQ8" s="422"/>
      <c r="BR8" s="422"/>
      <c r="BS8" s="422"/>
      <c r="BT8" s="422"/>
      <c r="BU8" s="423"/>
      <c r="BV8" s="421">
        <v>155862</v>
      </c>
      <c r="BW8" s="422"/>
      <c r="BX8" s="422"/>
      <c r="BY8" s="422"/>
      <c r="BZ8" s="422"/>
      <c r="CA8" s="422"/>
      <c r="CB8" s="422"/>
      <c r="CC8" s="423"/>
      <c r="CD8" s="424" t="s">
        <v>111</v>
      </c>
      <c r="CE8" s="425"/>
      <c r="CF8" s="425"/>
      <c r="CG8" s="425"/>
      <c r="CH8" s="425"/>
      <c r="CI8" s="425"/>
      <c r="CJ8" s="425"/>
      <c r="CK8" s="425"/>
      <c r="CL8" s="425"/>
      <c r="CM8" s="425"/>
      <c r="CN8" s="425"/>
      <c r="CO8" s="425"/>
      <c r="CP8" s="425"/>
      <c r="CQ8" s="425"/>
      <c r="CR8" s="425"/>
      <c r="CS8" s="426"/>
      <c r="CT8" s="461">
        <v>0.24</v>
      </c>
      <c r="CU8" s="462"/>
      <c r="CV8" s="462"/>
      <c r="CW8" s="462"/>
      <c r="CX8" s="462"/>
      <c r="CY8" s="462"/>
      <c r="CZ8" s="462"/>
      <c r="DA8" s="463"/>
      <c r="DB8" s="461">
        <v>0.23</v>
      </c>
      <c r="DC8" s="462"/>
      <c r="DD8" s="462"/>
      <c r="DE8" s="462"/>
      <c r="DF8" s="462"/>
      <c r="DG8" s="462"/>
      <c r="DH8" s="462"/>
      <c r="DI8" s="463"/>
    </row>
    <row r="9" spans="1:119" ht="18.75" customHeight="1" thickBot="1" x14ac:dyDescent="0.2">
      <c r="A9" s="177"/>
      <c r="B9" s="415" t="s">
        <v>112</v>
      </c>
      <c r="C9" s="416"/>
      <c r="D9" s="416"/>
      <c r="E9" s="416"/>
      <c r="F9" s="416"/>
      <c r="G9" s="416"/>
      <c r="H9" s="416"/>
      <c r="I9" s="416"/>
      <c r="J9" s="416"/>
      <c r="K9" s="464"/>
      <c r="L9" s="465" t="s">
        <v>113</v>
      </c>
      <c r="M9" s="466"/>
      <c r="N9" s="466"/>
      <c r="O9" s="466"/>
      <c r="P9" s="466"/>
      <c r="Q9" s="467"/>
      <c r="R9" s="468">
        <v>4121</v>
      </c>
      <c r="S9" s="469"/>
      <c r="T9" s="469"/>
      <c r="U9" s="469"/>
      <c r="V9" s="470"/>
      <c r="W9" s="378" t="s">
        <v>114</v>
      </c>
      <c r="X9" s="379"/>
      <c r="Y9" s="379"/>
      <c r="Z9" s="379"/>
      <c r="AA9" s="379"/>
      <c r="AB9" s="379"/>
      <c r="AC9" s="379"/>
      <c r="AD9" s="379"/>
      <c r="AE9" s="379"/>
      <c r="AF9" s="379"/>
      <c r="AG9" s="379"/>
      <c r="AH9" s="379"/>
      <c r="AI9" s="379"/>
      <c r="AJ9" s="379"/>
      <c r="AK9" s="379"/>
      <c r="AL9" s="380"/>
      <c r="AM9" s="450" t="s">
        <v>115</v>
      </c>
      <c r="AN9" s="451"/>
      <c r="AO9" s="451"/>
      <c r="AP9" s="451"/>
      <c r="AQ9" s="451"/>
      <c r="AR9" s="451"/>
      <c r="AS9" s="451"/>
      <c r="AT9" s="452"/>
      <c r="AU9" s="453" t="s">
        <v>94</v>
      </c>
      <c r="AV9" s="454"/>
      <c r="AW9" s="454"/>
      <c r="AX9" s="454"/>
      <c r="AY9" s="455" t="s">
        <v>116</v>
      </c>
      <c r="AZ9" s="456"/>
      <c r="BA9" s="456"/>
      <c r="BB9" s="456"/>
      <c r="BC9" s="456"/>
      <c r="BD9" s="456"/>
      <c r="BE9" s="456"/>
      <c r="BF9" s="456"/>
      <c r="BG9" s="456"/>
      <c r="BH9" s="456"/>
      <c r="BI9" s="456"/>
      <c r="BJ9" s="456"/>
      <c r="BK9" s="456"/>
      <c r="BL9" s="456"/>
      <c r="BM9" s="457"/>
      <c r="BN9" s="421">
        <v>15384</v>
      </c>
      <c r="BO9" s="422"/>
      <c r="BP9" s="422"/>
      <c r="BQ9" s="422"/>
      <c r="BR9" s="422"/>
      <c r="BS9" s="422"/>
      <c r="BT9" s="422"/>
      <c r="BU9" s="423"/>
      <c r="BV9" s="421">
        <v>-1183</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18">
        <v>7.2</v>
      </c>
      <c r="CU9" s="419"/>
      <c r="CV9" s="419"/>
      <c r="CW9" s="419"/>
      <c r="CX9" s="419"/>
      <c r="CY9" s="419"/>
      <c r="CZ9" s="419"/>
      <c r="DA9" s="420"/>
      <c r="DB9" s="418">
        <v>8.6999999999999993</v>
      </c>
      <c r="DC9" s="419"/>
      <c r="DD9" s="419"/>
      <c r="DE9" s="419"/>
      <c r="DF9" s="419"/>
      <c r="DG9" s="419"/>
      <c r="DH9" s="419"/>
      <c r="DI9" s="420"/>
    </row>
    <row r="10" spans="1:119" ht="18.75" customHeight="1" thickBot="1" x14ac:dyDescent="0.2">
      <c r="A10" s="177"/>
      <c r="B10" s="415"/>
      <c r="C10" s="416"/>
      <c r="D10" s="416"/>
      <c r="E10" s="416"/>
      <c r="F10" s="416"/>
      <c r="G10" s="416"/>
      <c r="H10" s="416"/>
      <c r="I10" s="416"/>
      <c r="J10" s="416"/>
      <c r="K10" s="464"/>
      <c r="L10" s="471" t="s">
        <v>118</v>
      </c>
      <c r="M10" s="451"/>
      <c r="N10" s="451"/>
      <c r="O10" s="451"/>
      <c r="P10" s="451"/>
      <c r="Q10" s="452"/>
      <c r="R10" s="472">
        <v>4343</v>
      </c>
      <c r="S10" s="473"/>
      <c r="T10" s="473"/>
      <c r="U10" s="473"/>
      <c r="V10" s="474"/>
      <c r="W10" s="409"/>
      <c r="X10" s="410"/>
      <c r="Y10" s="410"/>
      <c r="Z10" s="410"/>
      <c r="AA10" s="410"/>
      <c r="AB10" s="410"/>
      <c r="AC10" s="410"/>
      <c r="AD10" s="410"/>
      <c r="AE10" s="410"/>
      <c r="AF10" s="410"/>
      <c r="AG10" s="410"/>
      <c r="AH10" s="410"/>
      <c r="AI10" s="410"/>
      <c r="AJ10" s="410"/>
      <c r="AK10" s="410"/>
      <c r="AL10" s="413"/>
      <c r="AM10" s="450" t="s">
        <v>119</v>
      </c>
      <c r="AN10" s="451"/>
      <c r="AO10" s="451"/>
      <c r="AP10" s="451"/>
      <c r="AQ10" s="451"/>
      <c r="AR10" s="451"/>
      <c r="AS10" s="451"/>
      <c r="AT10" s="452"/>
      <c r="AU10" s="453" t="s">
        <v>94</v>
      </c>
      <c r="AV10" s="454"/>
      <c r="AW10" s="454"/>
      <c r="AX10" s="454"/>
      <c r="AY10" s="455" t="s">
        <v>120</v>
      </c>
      <c r="AZ10" s="456"/>
      <c r="BA10" s="456"/>
      <c r="BB10" s="456"/>
      <c r="BC10" s="456"/>
      <c r="BD10" s="456"/>
      <c r="BE10" s="456"/>
      <c r="BF10" s="456"/>
      <c r="BG10" s="456"/>
      <c r="BH10" s="456"/>
      <c r="BI10" s="456"/>
      <c r="BJ10" s="456"/>
      <c r="BK10" s="456"/>
      <c r="BL10" s="456"/>
      <c r="BM10" s="457"/>
      <c r="BN10" s="421">
        <v>153544</v>
      </c>
      <c r="BO10" s="422"/>
      <c r="BP10" s="422"/>
      <c r="BQ10" s="422"/>
      <c r="BR10" s="422"/>
      <c r="BS10" s="422"/>
      <c r="BT10" s="422"/>
      <c r="BU10" s="423"/>
      <c r="BV10" s="421">
        <v>3568</v>
      </c>
      <c r="BW10" s="422"/>
      <c r="BX10" s="422"/>
      <c r="BY10" s="422"/>
      <c r="BZ10" s="422"/>
      <c r="CA10" s="422"/>
      <c r="CB10" s="422"/>
      <c r="CC10" s="423"/>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15"/>
      <c r="C11" s="416"/>
      <c r="D11" s="416"/>
      <c r="E11" s="416"/>
      <c r="F11" s="416"/>
      <c r="G11" s="416"/>
      <c r="H11" s="416"/>
      <c r="I11" s="416"/>
      <c r="J11" s="416"/>
      <c r="K11" s="464"/>
      <c r="L11" s="475" t="s">
        <v>122</v>
      </c>
      <c r="M11" s="476"/>
      <c r="N11" s="476"/>
      <c r="O11" s="476"/>
      <c r="P11" s="476"/>
      <c r="Q11" s="477"/>
      <c r="R11" s="478" t="s">
        <v>123</v>
      </c>
      <c r="S11" s="479"/>
      <c r="T11" s="479"/>
      <c r="U11" s="479"/>
      <c r="V11" s="480"/>
      <c r="W11" s="409"/>
      <c r="X11" s="410"/>
      <c r="Y11" s="410"/>
      <c r="Z11" s="410"/>
      <c r="AA11" s="410"/>
      <c r="AB11" s="410"/>
      <c r="AC11" s="410"/>
      <c r="AD11" s="410"/>
      <c r="AE11" s="410"/>
      <c r="AF11" s="410"/>
      <c r="AG11" s="410"/>
      <c r="AH11" s="410"/>
      <c r="AI11" s="410"/>
      <c r="AJ11" s="410"/>
      <c r="AK11" s="410"/>
      <c r="AL11" s="413"/>
      <c r="AM11" s="450" t="s">
        <v>124</v>
      </c>
      <c r="AN11" s="451"/>
      <c r="AO11" s="451"/>
      <c r="AP11" s="451"/>
      <c r="AQ11" s="451"/>
      <c r="AR11" s="451"/>
      <c r="AS11" s="451"/>
      <c r="AT11" s="452"/>
      <c r="AU11" s="453" t="s">
        <v>125</v>
      </c>
      <c r="AV11" s="454"/>
      <c r="AW11" s="454"/>
      <c r="AX11" s="454"/>
      <c r="AY11" s="455" t="s">
        <v>126</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127</v>
      </c>
      <c r="CE11" s="425"/>
      <c r="CF11" s="425"/>
      <c r="CG11" s="425"/>
      <c r="CH11" s="425"/>
      <c r="CI11" s="425"/>
      <c r="CJ11" s="425"/>
      <c r="CK11" s="425"/>
      <c r="CL11" s="425"/>
      <c r="CM11" s="425"/>
      <c r="CN11" s="425"/>
      <c r="CO11" s="425"/>
      <c r="CP11" s="425"/>
      <c r="CQ11" s="425"/>
      <c r="CR11" s="425"/>
      <c r="CS11" s="426"/>
      <c r="CT11" s="461" t="s">
        <v>128</v>
      </c>
      <c r="CU11" s="462"/>
      <c r="CV11" s="462"/>
      <c r="CW11" s="462"/>
      <c r="CX11" s="462"/>
      <c r="CY11" s="462"/>
      <c r="CZ11" s="462"/>
      <c r="DA11" s="463"/>
      <c r="DB11" s="461" t="s">
        <v>129</v>
      </c>
      <c r="DC11" s="462"/>
      <c r="DD11" s="462"/>
      <c r="DE11" s="462"/>
      <c r="DF11" s="462"/>
      <c r="DG11" s="462"/>
      <c r="DH11" s="462"/>
      <c r="DI11" s="463"/>
    </row>
    <row r="12" spans="1:119" ht="18.75" customHeight="1" x14ac:dyDescent="0.15">
      <c r="A12" s="177"/>
      <c r="B12" s="481" t="s">
        <v>130</v>
      </c>
      <c r="C12" s="482"/>
      <c r="D12" s="482"/>
      <c r="E12" s="482"/>
      <c r="F12" s="482"/>
      <c r="G12" s="482"/>
      <c r="H12" s="482"/>
      <c r="I12" s="482"/>
      <c r="J12" s="482"/>
      <c r="K12" s="483"/>
      <c r="L12" s="490" t="s">
        <v>131</v>
      </c>
      <c r="M12" s="491"/>
      <c r="N12" s="491"/>
      <c r="O12" s="491"/>
      <c r="P12" s="491"/>
      <c r="Q12" s="492"/>
      <c r="R12" s="493">
        <v>4333</v>
      </c>
      <c r="S12" s="494"/>
      <c r="T12" s="494"/>
      <c r="U12" s="494"/>
      <c r="V12" s="495"/>
      <c r="W12" s="496" t="s">
        <v>1</v>
      </c>
      <c r="X12" s="454"/>
      <c r="Y12" s="454"/>
      <c r="Z12" s="454"/>
      <c r="AA12" s="454"/>
      <c r="AB12" s="497"/>
      <c r="AC12" s="498" t="s">
        <v>132</v>
      </c>
      <c r="AD12" s="499"/>
      <c r="AE12" s="499"/>
      <c r="AF12" s="499"/>
      <c r="AG12" s="500"/>
      <c r="AH12" s="498" t="s">
        <v>133</v>
      </c>
      <c r="AI12" s="499"/>
      <c r="AJ12" s="499"/>
      <c r="AK12" s="499"/>
      <c r="AL12" s="501"/>
      <c r="AM12" s="450" t="s">
        <v>134</v>
      </c>
      <c r="AN12" s="451"/>
      <c r="AO12" s="451"/>
      <c r="AP12" s="451"/>
      <c r="AQ12" s="451"/>
      <c r="AR12" s="451"/>
      <c r="AS12" s="451"/>
      <c r="AT12" s="452"/>
      <c r="AU12" s="453" t="s">
        <v>94</v>
      </c>
      <c r="AV12" s="454"/>
      <c r="AW12" s="454"/>
      <c r="AX12" s="454"/>
      <c r="AY12" s="455" t="s">
        <v>135</v>
      </c>
      <c r="AZ12" s="456"/>
      <c r="BA12" s="456"/>
      <c r="BB12" s="456"/>
      <c r="BC12" s="456"/>
      <c r="BD12" s="456"/>
      <c r="BE12" s="456"/>
      <c r="BF12" s="456"/>
      <c r="BG12" s="456"/>
      <c r="BH12" s="456"/>
      <c r="BI12" s="456"/>
      <c r="BJ12" s="456"/>
      <c r="BK12" s="456"/>
      <c r="BL12" s="456"/>
      <c r="BM12" s="457"/>
      <c r="BN12" s="421">
        <v>150000</v>
      </c>
      <c r="BO12" s="422"/>
      <c r="BP12" s="422"/>
      <c r="BQ12" s="422"/>
      <c r="BR12" s="422"/>
      <c r="BS12" s="422"/>
      <c r="BT12" s="422"/>
      <c r="BU12" s="423"/>
      <c r="BV12" s="421">
        <v>0</v>
      </c>
      <c r="BW12" s="422"/>
      <c r="BX12" s="422"/>
      <c r="BY12" s="422"/>
      <c r="BZ12" s="422"/>
      <c r="CA12" s="422"/>
      <c r="CB12" s="422"/>
      <c r="CC12" s="423"/>
      <c r="CD12" s="424" t="s">
        <v>136</v>
      </c>
      <c r="CE12" s="425"/>
      <c r="CF12" s="425"/>
      <c r="CG12" s="425"/>
      <c r="CH12" s="425"/>
      <c r="CI12" s="425"/>
      <c r="CJ12" s="425"/>
      <c r="CK12" s="425"/>
      <c r="CL12" s="425"/>
      <c r="CM12" s="425"/>
      <c r="CN12" s="425"/>
      <c r="CO12" s="425"/>
      <c r="CP12" s="425"/>
      <c r="CQ12" s="425"/>
      <c r="CR12" s="425"/>
      <c r="CS12" s="426"/>
      <c r="CT12" s="461" t="s">
        <v>137</v>
      </c>
      <c r="CU12" s="462"/>
      <c r="CV12" s="462"/>
      <c r="CW12" s="462"/>
      <c r="CX12" s="462"/>
      <c r="CY12" s="462"/>
      <c r="CZ12" s="462"/>
      <c r="DA12" s="463"/>
      <c r="DB12" s="461" t="s">
        <v>138</v>
      </c>
      <c r="DC12" s="462"/>
      <c r="DD12" s="462"/>
      <c r="DE12" s="462"/>
      <c r="DF12" s="462"/>
      <c r="DG12" s="462"/>
      <c r="DH12" s="462"/>
      <c r="DI12" s="463"/>
    </row>
    <row r="13" spans="1:119" ht="18.75" customHeight="1" x14ac:dyDescent="0.15">
      <c r="A13" s="177"/>
      <c r="B13" s="484"/>
      <c r="C13" s="485"/>
      <c r="D13" s="485"/>
      <c r="E13" s="485"/>
      <c r="F13" s="485"/>
      <c r="G13" s="485"/>
      <c r="H13" s="485"/>
      <c r="I13" s="485"/>
      <c r="J13" s="485"/>
      <c r="K13" s="486"/>
      <c r="L13" s="186"/>
      <c r="M13" s="512" t="s">
        <v>139</v>
      </c>
      <c r="N13" s="513"/>
      <c r="O13" s="513"/>
      <c r="P13" s="513"/>
      <c r="Q13" s="514"/>
      <c r="R13" s="505">
        <v>4297</v>
      </c>
      <c r="S13" s="506"/>
      <c r="T13" s="506"/>
      <c r="U13" s="506"/>
      <c r="V13" s="507"/>
      <c r="W13" s="437" t="s">
        <v>140</v>
      </c>
      <c r="X13" s="438"/>
      <c r="Y13" s="438"/>
      <c r="Z13" s="438"/>
      <c r="AA13" s="438"/>
      <c r="AB13" s="428"/>
      <c r="AC13" s="472">
        <v>217</v>
      </c>
      <c r="AD13" s="473"/>
      <c r="AE13" s="473"/>
      <c r="AF13" s="473"/>
      <c r="AG13" s="515"/>
      <c r="AH13" s="472">
        <v>204</v>
      </c>
      <c r="AI13" s="473"/>
      <c r="AJ13" s="473"/>
      <c r="AK13" s="473"/>
      <c r="AL13" s="474"/>
      <c r="AM13" s="450" t="s">
        <v>141</v>
      </c>
      <c r="AN13" s="451"/>
      <c r="AO13" s="451"/>
      <c r="AP13" s="451"/>
      <c r="AQ13" s="451"/>
      <c r="AR13" s="451"/>
      <c r="AS13" s="451"/>
      <c r="AT13" s="452"/>
      <c r="AU13" s="453" t="s">
        <v>142</v>
      </c>
      <c r="AV13" s="454"/>
      <c r="AW13" s="454"/>
      <c r="AX13" s="454"/>
      <c r="AY13" s="455" t="s">
        <v>143</v>
      </c>
      <c r="AZ13" s="456"/>
      <c r="BA13" s="456"/>
      <c r="BB13" s="456"/>
      <c r="BC13" s="456"/>
      <c r="BD13" s="456"/>
      <c r="BE13" s="456"/>
      <c r="BF13" s="456"/>
      <c r="BG13" s="456"/>
      <c r="BH13" s="456"/>
      <c r="BI13" s="456"/>
      <c r="BJ13" s="456"/>
      <c r="BK13" s="456"/>
      <c r="BL13" s="456"/>
      <c r="BM13" s="457"/>
      <c r="BN13" s="421">
        <v>18928</v>
      </c>
      <c r="BO13" s="422"/>
      <c r="BP13" s="422"/>
      <c r="BQ13" s="422"/>
      <c r="BR13" s="422"/>
      <c r="BS13" s="422"/>
      <c r="BT13" s="422"/>
      <c r="BU13" s="423"/>
      <c r="BV13" s="421">
        <v>2385</v>
      </c>
      <c r="BW13" s="422"/>
      <c r="BX13" s="422"/>
      <c r="BY13" s="422"/>
      <c r="BZ13" s="422"/>
      <c r="CA13" s="422"/>
      <c r="CB13" s="422"/>
      <c r="CC13" s="423"/>
      <c r="CD13" s="424" t="s">
        <v>144</v>
      </c>
      <c r="CE13" s="425"/>
      <c r="CF13" s="425"/>
      <c r="CG13" s="425"/>
      <c r="CH13" s="425"/>
      <c r="CI13" s="425"/>
      <c r="CJ13" s="425"/>
      <c r="CK13" s="425"/>
      <c r="CL13" s="425"/>
      <c r="CM13" s="425"/>
      <c r="CN13" s="425"/>
      <c r="CO13" s="425"/>
      <c r="CP13" s="425"/>
      <c r="CQ13" s="425"/>
      <c r="CR13" s="425"/>
      <c r="CS13" s="426"/>
      <c r="CT13" s="418">
        <v>6.7</v>
      </c>
      <c r="CU13" s="419"/>
      <c r="CV13" s="419"/>
      <c r="CW13" s="419"/>
      <c r="CX13" s="419"/>
      <c r="CY13" s="419"/>
      <c r="CZ13" s="419"/>
      <c r="DA13" s="420"/>
      <c r="DB13" s="418">
        <v>6.5</v>
      </c>
      <c r="DC13" s="419"/>
      <c r="DD13" s="419"/>
      <c r="DE13" s="419"/>
      <c r="DF13" s="419"/>
      <c r="DG13" s="419"/>
      <c r="DH13" s="419"/>
      <c r="DI13" s="420"/>
    </row>
    <row r="14" spans="1:119" ht="18.75" customHeight="1" thickBot="1" x14ac:dyDescent="0.2">
      <c r="A14" s="177"/>
      <c r="B14" s="484"/>
      <c r="C14" s="485"/>
      <c r="D14" s="485"/>
      <c r="E14" s="485"/>
      <c r="F14" s="485"/>
      <c r="G14" s="485"/>
      <c r="H14" s="485"/>
      <c r="I14" s="485"/>
      <c r="J14" s="485"/>
      <c r="K14" s="486"/>
      <c r="L14" s="502" t="s">
        <v>145</v>
      </c>
      <c r="M14" s="503"/>
      <c r="N14" s="503"/>
      <c r="O14" s="503"/>
      <c r="P14" s="503"/>
      <c r="Q14" s="504"/>
      <c r="R14" s="505">
        <v>4351</v>
      </c>
      <c r="S14" s="506"/>
      <c r="T14" s="506"/>
      <c r="U14" s="506"/>
      <c r="V14" s="507"/>
      <c r="W14" s="411"/>
      <c r="X14" s="412"/>
      <c r="Y14" s="412"/>
      <c r="Z14" s="412"/>
      <c r="AA14" s="412"/>
      <c r="AB14" s="401"/>
      <c r="AC14" s="508">
        <v>10.7</v>
      </c>
      <c r="AD14" s="509"/>
      <c r="AE14" s="509"/>
      <c r="AF14" s="509"/>
      <c r="AG14" s="510"/>
      <c r="AH14" s="508">
        <v>9.6</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146</v>
      </c>
      <c r="CE14" s="517"/>
      <c r="CF14" s="517"/>
      <c r="CG14" s="517"/>
      <c r="CH14" s="517"/>
      <c r="CI14" s="517"/>
      <c r="CJ14" s="517"/>
      <c r="CK14" s="517"/>
      <c r="CL14" s="517"/>
      <c r="CM14" s="517"/>
      <c r="CN14" s="517"/>
      <c r="CO14" s="517"/>
      <c r="CP14" s="517"/>
      <c r="CQ14" s="517"/>
      <c r="CR14" s="517"/>
      <c r="CS14" s="518"/>
      <c r="CT14" s="519" t="s">
        <v>138</v>
      </c>
      <c r="CU14" s="520"/>
      <c r="CV14" s="520"/>
      <c r="CW14" s="520"/>
      <c r="CX14" s="520"/>
      <c r="CY14" s="520"/>
      <c r="CZ14" s="520"/>
      <c r="DA14" s="521"/>
      <c r="DB14" s="519" t="s">
        <v>137</v>
      </c>
      <c r="DC14" s="520"/>
      <c r="DD14" s="520"/>
      <c r="DE14" s="520"/>
      <c r="DF14" s="520"/>
      <c r="DG14" s="520"/>
      <c r="DH14" s="520"/>
      <c r="DI14" s="521"/>
    </row>
    <row r="15" spans="1:119" ht="18.75" customHeight="1" x14ac:dyDescent="0.15">
      <c r="A15" s="177"/>
      <c r="B15" s="484"/>
      <c r="C15" s="485"/>
      <c r="D15" s="485"/>
      <c r="E15" s="485"/>
      <c r="F15" s="485"/>
      <c r="G15" s="485"/>
      <c r="H15" s="485"/>
      <c r="I15" s="485"/>
      <c r="J15" s="485"/>
      <c r="K15" s="486"/>
      <c r="L15" s="186"/>
      <c r="M15" s="512" t="s">
        <v>147</v>
      </c>
      <c r="N15" s="513"/>
      <c r="O15" s="513"/>
      <c r="P15" s="513"/>
      <c r="Q15" s="514"/>
      <c r="R15" s="505">
        <v>4322</v>
      </c>
      <c r="S15" s="506"/>
      <c r="T15" s="506"/>
      <c r="U15" s="506"/>
      <c r="V15" s="507"/>
      <c r="W15" s="437" t="s">
        <v>148</v>
      </c>
      <c r="X15" s="438"/>
      <c r="Y15" s="438"/>
      <c r="Z15" s="438"/>
      <c r="AA15" s="438"/>
      <c r="AB15" s="428"/>
      <c r="AC15" s="472">
        <v>757</v>
      </c>
      <c r="AD15" s="473"/>
      <c r="AE15" s="473"/>
      <c r="AF15" s="473"/>
      <c r="AG15" s="515"/>
      <c r="AH15" s="472">
        <v>819</v>
      </c>
      <c r="AI15" s="473"/>
      <c r="AJ15" s="473"/>
      <c r="AK15" s="473"/>
      <c r="AL15" s="474"/>
      <c r="AM15" s="450"/>
      <c r="AN15" s="451"/>
      <c r="AO15" s="451"/>
      <c r="AP15" s="451"/>
      <c r="AQ15" s="451"/>
      <c r="AR15" s="451"/>
      <c r="AS15" s="451"/>
      <c r="AT15" s="452"/>
      <c r="AU15" s="453"/>
      <c r="AV15" s="454"/>
      <c r="AW15" s="454"/>
      <c r="AX15" s="454"/>
      <c r="AY15" s="381" t="s">
        <v>149</v>
      </c>
      <c r="AZ15" s="382"/>
      <c r="BA15" s="382"/>
      <c r="BB15" s="382"/>
      <c r="BC15" s="382"/>
      <c r="BD15" s="382"/>
      <c r="BE15" s="382"/>
      <c r="BF15" s="382"/>
      <c r="BG15" s="382"/>
      <c r="BH15" s="382"/>
      <c r="BI15" s="382"/>
      <c r="BJ15" s="382"/>
      <c r="BK15" s="382"/>
      <c r="BL15" s="382"/>
      <c r="BM15" s="383"/>
      <c r="BN15" s="384">
        <v>448271</v>
      </c>
      <c r="BO15" s="385"/>
      <c r="BP15" s="385"/>
      <c r="BQ15" s="385"/>
      <c r="BR15" s="385"/>
      <c r="BS15" s="385"/>
      <c r="BT15" s="385"/>
      <c r="BU15" s="386"/>
      <c r="BV15" s="384">
        <v>419195</v>
      </c>
      <c r="BW15" s="385"/>
      <c r="BX15" s="385"/>
      <c r="BY15" s="385"/>
      <c r="BZ15" s="385"/>
      <c r="CA15" s="385"/>
      <c r="CB15" s="385"/>
      <c r="CC15" s="386"/>
      <c r="CD15" s="522" t="s">
        <v>150</v>
      </c>
      <c r="CE15" s="523"/>
      <c r="CF15" s="523"/>
      <c r="CG15" s="523"/>
      <c r="CH15" s="523"/>
      <c r="CI15" s="523"/>
      <c r="CJ15" s="523"/>
      <c r="CK15" s="523"/>
      <c r="CL15" s="523"/>
      <c r="CM15" s="523"/>
      <c r="CN15" s="523"/>
      <c r="CO15" s="523"/>
      <c r="CP15" s="523"/>
      <c r="CQ15" s="523"/>
      <c r="CR15" s="523"/>
      <c r="CS15" s="524"/>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84"/>
      <c r="C16" s="485"/>
      <c r="D16" s="485"/>
      <c r="E16" s="485"/>
      <c r="F16" s="485"/>
      <c r="G16" s="485"/>
      <c r="H16" s="485"/>
      <c r="I16" s="485"/>
      <c r="J16" s="485"/>
      <c r="K16" s="486"/>
      <c r="L16" s="502" t="s">
        <v>151</v>
      </c>
      <c r="M16" s="533"/>
      <c r="N16" s="533"/>
      <c r="O16" s="533"/>
      <c r="P16" s="533"/>
      <c r="Q16" s="534"/>
      <c r="R16" s="525" t="s">
        <v>152</v>
      </c>
      <c r="S16" s="526"/>
      <c r="T16" s="526"/>
      <c r="U16" s="526"/>
      <c r="V16" s="527"/>
      <c r="W16" s="411"/>
      <c r="X16" s="412"/>
      <c r="Y16" s="412"/>
      <c r="Z16" s="412"/>
      <c r="AA16" s="412"/>
      <c r="AB16" s="401"/>
      <c r="AC16" s="508">
        <v>37.200000000000003</v>
      </c>
      <c r="AD16" s="509"/>
      <c r="AE16" s="509"/>
      <c r="AF16" s="509"/>
      <c r="AG16" s="510"/>
      <c r="AH16" s="508">
        <v>38.700000000000003</v>
      </c>
      <c r="AI16" s="509"/>
      <c r="AJ16" s="509"/>
      <c r="AK16" s="509"/>
      <c r="AL16" s="511"/>
      <c r="AM16" s="450"/>
      <c r="AN16" s="451"/>
      <c r="AO16" s="451"/>
      <c r="AP16" s="451"/>
      <c r="AQ16" s="451"/>
      <c r="AR16" s="451"/>
      <c r="AS16" s="451"/>
      <c r="AT16" s="452"/>
      <c r="AU16" s="453"/>
      <c r="AV16" s="454"/>
      <c r="AW16" s="454"/>
      <c r="AX16" s="454"/>
      <c r="AY16" s="455" t="s">
        <v>153</v>
      </c>
      <c r="AZ16" s="456"/>
      <c r="BA16" s="456"/>
      <c r="BB16" s="456"/>
      <c r="BC16" s="456"/>
      <c r="BD16" s="456"/>
      <c r="BE16" s="456"/>
      <c r="BF16" s="456"/>
      <c r="BG16" s="456"/>
      <c r="BH16" s="456"/>
      <c r="BI16" s="456"/>
      <c r="BJ16" s="456"/>
      <c r="BK16" s="456"/>
      <c r="BL16" s="456"/>
      <c r="BM16" s="457"/>
      <c r="BN16" s="421">
        <v>1883759</v>
      </c>
      <c r="BO16" s="422"/>
      <c r="BP16" s="422"/>
      <c r="BQ16" s="422"/>
      <c r="BR16" s="422"/>
      <c r="BS16" s="422"/>
      <c r="BT16" s="422"/>
      <c r="BU16" s="423"/>
      <c r="BV16" s="421">
        <v>1796127</v>
      </c>
      <c r="BW16" s="422"/>
      <c r="BX16" s="422"/>
      <c r="BY16" s="422"/>
      <c r="BZ16" s="422"/>
      <c r="CA16" s="422"/>
      <c r="CB16" s="422"/>
      <c r="CC16" s="423"/>
      <c r="CD16" s="190"/>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77"/>
      <c r="B17" s="487"/>
      <c r="C17" s="488"/>
      <c r="D17" s="488"/>
      <c r="E17" s="488"/>
      <c r="F17" s="488"/>
      <c r="G17" s="488"/>
      <c r="H17" s="488"/>
      <c r="I17" s="488"/>
      <c r="J17" s="488"/>
      <c r="K17" s="489"/>
      <c r="L17" s="191"/>
      <c r="M17" s="528" t="s">
        <v>154</v>
      </c>
      <c r="N17" s="529"/>
      <c r="O17" s="529"/>
      <c r="P17" s="529"/>
      <c r="Q17" s="530"/>
      <c r="R17" s="525" t="s">
        <v>155</v>
      </c>
      <c r="S17" s="526"/>
      <c r="T17" s="526"/>
      <c r="U17" s="526"/>
      <c r="V17" s="527"/>
      <c r="W17" s="437" t="s">
        <v>156</v>
      </c>
      <c r="X17" s="438"/>
      <c r="Y17" s="438"/>
      <c r="Z17" s="438"/>
      <c r="AA17" s="438"/>
      <c r="AB17" s="428"/>
      <c r="AC17" s="472">
        <v>1062</v>
      </c>
      <c r="AD17" s="473"/>
      <c r="AE17" s="473"/>
      <c r="AF17" s="473"/>
      <c r="AG17" s="515"/>
      <c r="AH17" s="472">
        <v>1091</v>
      </c>
      <c r="AI17" s="473"/>
      <c r="AJ17" s="473"/>
      <c r="AK17" s="473"/>
      <c r="AL17" s="474"/>
      <c r="AM17" s="450"/>
      <c r="AN17" s="451"/>
      <c r="AO17" s="451"/>
      <c r="AP17" s="451"/>
      <c r="AQ17" s="451"/>
      <c r="AR17" s="451"/>
      <c r="AS17" s="451"/>
      <c r="AT17" s="452"/>
      <c r="AU17" s="453"/>
      <c r="AV17" s="454"/>
      <c r="AW17" s="454"/>
      <c r="AX17" s="454"/>
      <c r="AY17" s="455" t="s">
        <v>157</v>
      </c>
      <c r="AZ17" s="456"/>
      <c r="BA17" s="456"/>
      <c r="BB17" s="456"/>
      <c r="BC17" s="456"/>
      <c r="BD17" s="456"/>
      <c r="BE17" s="456"/>
      <c r="BF17" s="456"/>
      <c r="BG17" s="456"/>
      <c r="BH17" s="456"/>
      <c r="BI17" s="456"/>
      <c r="BJ17" s="456"/>
      <c r="BK17" s="456"/>
      <c r="BL17" s="456"/>
      <c r="BM17" s="457"/>
      <c r="BN17" s="421">
        <v>554588</v>
      </c>
      <c r="BO17" s="422"/>
      <c r="BP17" s="422"/>
      <c r="BQ17" s="422"/>
      <c r="BR17" s="422"/>
      <c r="BS17" s="422"/>
      <c r="BT17" s="422"/>
      <c r="BU17" s="423"/>
      <c r="BV17" s="421">
        <v>522192</v>
      </c>
      <c r="BW17" s="422"/>
      <c r="BX17" s="422"/>
      <c r="BY17" s="422"/>
      <c r="BZ17" s="422"/>
      <c r="CA17" s="422"/>
      <c r="CB17" s="422"/>
      <c r="CC17" s="423"/>
      <c r="CD17" s="190"/>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77"/>
      <c r="B18" s="535" t="s">
        <v>158</v>
      </c>
      <c r="C18" s="464"/>
      <c r="D18" s="464"/>
      <c r="E18" s="536"/>
      <c r="F18" s="536"/>
      <c r="G18" s="536"/>
      <c r="H18" s="536"/>
      <c r="I18" s="536"/>
      <c r="J18" s="536"/>
      <c r="K18" s="536"/>
      <c r="L18" s="537">
        <v>57.1</v>
      </c>
      <c r="M18" s="537"/>
      <c r="N18" s="537"/>
      <c r="O18" s="537"/>
      <c r="P18" s="537"/>
      <c r="Q18" s="537"/>
      <c r="R18" s="538"/>
      <c r="S18" s="538"/>
      <c r="T18" s="538"/>
      <c r="U18" s="538"/>
      <c r="V18" s="539"/>
      <c r="W18" s="439"/>
      <c r="X18" s="440"/>
      <c r="Y18" s="440"/>
      <c r="Z18" s="440"/>
      <c r="AA18" s="440"/>
      <c r="AB18" s="431"/>
      <c r="AC18" s="540">
        <v>52.2</v>
      </c>
      <c r="AD18" s="541"/>
      <c r="AE18" s="541"/>
      <c r="AF18" s="541"/>
      <c r="AG18" s="542"/>
      <c r="AH18" s="540">
        <v>51.6</v>
      </c>
      <c r="AI18" s="541"/>
      <c r="AJ18" s="541"/>
      <c r="AK18" s="541"/>
      <c r="AL18" s="543"/>
      <c r="AM18" s="450"/>
      <c r="AN18" s="451"/>
      <c r="AO18" s="451"/>
      <c r="AP18" s="451"/>
      <c r="AQ18" s="451"/>
      <c r="AR18" s="451"/>
      <c r="AS18" s="451"/>
      <c r="AT18" s="452"/>
      <c r="AU18" s="453"/>
      <c r="AV18" s="454"/>
      <c r="AW18" s="454"/>
      <c r="AX18" s="454"/>
      <c r="AY18" s="455" t="s">
        <v>159</v>
      </c>
      <c r="AZ18" s="456"/>
      <c r="BA18" s="456"/>
      <c r="BB18" s="456"/>
      <c r="BC18" s="456"/>
      <c r="BD18" s="456"/>
      <c r="BE18" s="456"/>
      <c r="BF18" s="456"/>
      <c r="BG18" s="456"/>
      <c r="BH18" s="456"/>
      <c r="BI18" s="456"/>
      <c r="BJ18" s="456"/>
      <c r="BK18" s="456"/>
      <c r="BL18" s="456"/>
      <c r="BM18" s="457"/>
      <c r="BN18" s="421">
        <v>1664548</v>
      </c>
      <c r="BO18" s="422"/>
      <c r="BP18" s="422"/>
      <c r="BQ18" s="422"/>
      <c r="BR18" s="422"/>
      <c r="BS18" s="422"/>
      <c r="BT18" s="422"/>
      <c r="BU18" s="423"/>
      <c r="BV18" s="421">
        <v>1647080</v>
      </c>
      <c r="BW18" s="422"/>
      <c r="BX18" s="422"/>
      <c r="BY18" s="422"/>
      <c r="BZ18" s="422"/>
      <c r="CA18" s="422"/>
      <c r="CB18" s="422"/>
      <c r="CC18" s="423"/>
      <c r="CD18" s="190"/>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77"/>
      <c r="B19" s="535" t="s">
        <v>160</v>
      </c>
      <c r="C19" s="464"/>
      <c r="D19" s="464"/>
      <c r="E19" s="536"/>
      <c r="F19" s="536"/>
      <c r="G19" s="536"/>
      <c r="H19" s="536"/>
      <c r="I19" s="536"/>
      <c r="J19" s="536"/>
      <c r="K19" s="536"/>
      <c r="L19" s="544">
        <v>72</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161</v>
      </c>
      <c r="AZ19" s="456"/>
      <c r="BA19" s="456"/>
      <c r="BB19" s="456"/>
      <c r="BC19" s="456"/>
      <c r="BD19" s="456"/>
      <c r="BE19" s="456"/>
      <c r="BF19" s="456"/>
      <c r="BG19" s="456"/>
      <c r="BH19" s="456"/>
      <c r="BI19" s="456"/>
      <c r="BJ19" s="456"/>
      <c r="BK19" s="456"/>
      <c r="BL19" s="456"/>
      <c r="BM19" s="457"/>
      <c r="BN19" s="421">
        <v>2547781</v>
      </c>
      <c r="BO19" s="422"/>
      <c r="BP19" s="422"/>
      <c r="BQ19" s="422"/>
      <c r="BR19" s="422"/>
      <c r="BS19" s="422"/>
      <c r="BT19" s="422"/>
      <c r="BU19" s="423"/>
      <c r="BV19" s="421">
        <v>2388322</v>
      </c>
      <c r="BW19" s="422"/>
      <c r="BX19" s="422"/>
      <c r="BY19" s="422"/>
      <c r="BZ19" s="422"/>
      <c r="CA19" s="422"/>
      <c r="CB19" s="422"/>
      <c r="CC19" s="423"/>
      <c r="CD19" s="190"/>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77"/>
      <c r="B20" s="535" t="s">
        <v>162</v>
      </c>
      <c r="C20" s="464"/>
      <c r="D20" s="464"/>
      <c r="E20" s="536"/>
      <c r="F20" s="536"/>
      <c r="G20" s="536"/>
      <c r="H20" s="536"/>
      <c r="I20" s="536"/>
      <c r="J20" s="536"/>
      <c r="K20" s="536"/>
      <c r="L20" s="544">
        <v>1553</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0"/>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77"/>
      <c r="B21" s="555" t="s">
        <v>163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0"/>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77"/>
      <c r="B22" s="558" t="s">
        <v>164</v>
      </c>
      <c r="C22" s="559"/>
      <c r="D22" s="560"/>
      <c r="E22" s="433" t="s">
        <v>1</v>
      </c>
      <c r="F22" s="438"/>
      <c r="G22" s="438"/>
      <c r="H22" s="438"/>
      <c r="I22" s="438"/>
      <c r="J22" s="438"/>
      <c r="K22" s="428"/>
      <c r="L22" s="433" t="s">
        <v>165</v>
      </c>
      <c r="M22" s="438"/>
      <c r="N22" s="438"/>
      <c r="O22" s="438"/>
      <c r="P22" s="428"/>
      <c r="Q22" s="567" t="s">
        <v>166</v>
      </c>
      <c r="R22" s="568"/>
      <c r="S22" s="568"/>
      <c r="T22" s="568"/>
      <c r="U22" s="568"/>
      <c r="V22" s="569"/>
      <c r="W22" s="573" t="s">
        <v>167</v>
      </c>
      <c r="X22" s="559"/>
      <c r="Y22" s="560"/>
      <c r="Z22" s="433" t="s">
        <v>1</v>
      </c>
      <c r="AA22" s="438"/>
      <c r="AB22" s="438"/>
      <c r="AC22" s="438"/>
      <c r="AD22" s="438"/>
      <c r="AE22" s="438"/>
      <c r="AF22" s="438"/>
      <c r="AG22" s="428"/>
      <c r="AH22" s="586" t="s">
        <v>168</v>
      </c>
      <c r="AI22" s="438"/>
      <c r="AJ22" s="438"/>
      <c r="AK22" s="438"/>
      <c r="AL22" s="428"/>
      <c r="AM22" s="586" t="s">
        <v>169</v>
      </c>
      <c r="AN22" s="587"/>
      <c r="AO22" s="587"/>
      <c r="AP22" s="587"/>
      <c r="AQ22" s="587"/>
      <c r="AR22" s="588"/>
      <c r="AS22" s="567" t="s">
        <v>166</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0"/>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77"/>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170</v>
      </c>
      <c r="AZ23" s="382"/>
      <c r="BA23" s="382"/>
      <c r="BB23" s="382"/>
      <c r="BC23" s="382"/>
      <c r="BD23" s="382"/>
      <c r="BE23" s="382"/>
      <c r="BF23" s="382"/>
      <c r="BG23" s="382"/>
      <c r="BH23" s="382"/>
      <c r="BI23" s="382"/>
      <c r="BJ23" s="382"/>
      <c r="BK23" s="382"/>
      <c r="BL23" s="382"/>
      <c r="BM23" s="383"/>
      <c r="BN23" s="421">
        <v>1786150</v>
      </c>
      <c r="BO23" s="422"/>
      <c r="BP23" s="422"/>
      <c r="BQ23" s="422"/>
      <c r="BR23" s="422"/>
      <c r="BS23" s="422"/>
      <c r="BT23" s="422"/>
      <c r="BU23" s="423"/>
      <c r="BV23" s="421">
        <v>1765872</v>
      </c>
      <c r="BW23" s="422"/>
      <c r="BX23" s="422"/>
      <c r="BY23" s="422"/>
      <c r="BZ23" s="422"/>
      <c r="CA23" s="422"/>
      <c r="CB23" s="422"/>
      <c r="CC23" s="423"/>
      <c r="CD23" s="190"/>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77"/>
      <c r="B24" s="561"/>
      <c r="C24" s="562"/>
      <c r="D24" s="563"/>
      <c r="E24" s="471" t="s">
        <v>171</v>
      </c>
      <c r="F24" s="451"/>
      <c r="G24" s="451"/>
      <c r="H24" s="451"/>
      <c r="I24" s="451"/>
      <c r="J24" s="451"/>
      <c r="K24" s="452"/>
      <c r="L24" s="472">
        <v>1</v>
      </c>
      <c r="M24" s="473"/>
      <c r="N24" s="473"/>
      <c r="O24" s="473"/>
      <c r="P24" s="515"/>
      <c r="Q24" s="472">
        <v>7400</v>
      </c>
      <c r="R24" s="473"/>
      <c r="S24" s="473"/>
      <c r="T24" s="473"/>
      <c r="U24" s="473"/>
      <c r="V24" s="515"/>
      <c r="W24" s="574"/>
      <c r="X24" s="562"/>
      <c r="Y24" s="563"/>
      <c r="Z24" s="471" t="s">
        <v>172</v>
      </c>
      <c r="AA24" s="451"/>
      <c r="AB24" s="451"/>
      <c r="AC24" s="451"/>
      <c r="AD24" s="451"/>
      <c r="AE24" s="451"/>
      <c r="AF24" s="451"/>
      <c r="AG24" s="452"/>
      <c r="AH24" s="472">
        <v>54</v>
      </c>
      <c r="AI24" s="473"/>
      <c r="AJ24" s="473"/>
      <c r="AK24" s="473"/>
      <c r="AL24" s="515"/>
      <c r="AM24" s="472">
        <v>160488</v>
      </c>
      <c r="AN24" s="473"/>
      <c r="AO24" s="473"/>
      <c r="AP24" s="473"/>
      <c r="AQ24" s="473"/>
      <c r="AR24" s="515"/>
      <c r="AS24" s="472">
        <v>2972</v>
      </c>
      <c r="AT24" s="473"/>
      <c r="AU24" s="473"/>
      <c r="AV24" s="473"/>
      <c r="AW24" s="473"/>
      <c r="AX24" s="474"/>
      <c r="AY24" s="594" t="s">
        <v>173</v>
      </c>
      <c r="AZ24" s="595"/>
      <c r="BA24" s="595"/>
      <c r="BB24" s="595"/>
      <c r="BC24" s="595"/>
      <c r="BD24" s="595"/>
      <c r="BE24" s="595"/>
      <c r="BF24" s="595"/>
      <c r="BG24" s="595"/>
      <c r="BH24" s="595"/>
      <c r="BI24" s="595"/>
      <c r="BJ24" s="595"/>
      <c r="BK24" s="595"/>
      <c r="BL24" s="595"/>
      <c r="BM24" s="596"/>
      <c r="BN24" s="421">
        <v>1311405</v>
      </c>
      <c r="BO24" s="422"/>
      <c r="BP24" s="422"/>
      <c r="BQ24" s="422"/>
      <c r="BR24" s="422"/>
      <c r="BS24" s="422"/>
      <c r="BT24" s="422"/>
      <c r="BU24" s="423"/>
      <c r="BV24" s="421">
        <v>1340780</v>
      </c>
      <c r="BW24" s="422"/>
      <c r="BX24" s="422"/>
      <c r="BY24" s="422"/>
      <c r="BZ24" s="422"/>
      <c r="CA24" s="422"/>
      <c r="CB24" s="422"/>
      <c r="CC24" s="423"/>
      <c r="CD24" s="190"/>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77"/>
      <c r="B25" s="561"/>
      <c r="C25" s="562"/>
      <c r="D25" s="563"/>
      <c r="E25" s="471" t="s">
        <v>174</v>
      </c>
      <c r="F25" s="451"/>
      <c r="G25" s="451"/>
      <c r="H25" s="451"/>
      <c r="I25" s="451"/>
      <c r="J25" s="451"/>
      <c r="K25" s="452"/>
      <c r="L25" s="472" t="s">
        <v>137</v>
      </c>
      <c r="M25" s="473"/>
      <c r="N25" s="473"/>
      <c r="O25" s="473"/>
      <c r="P25" s="515"/>
      <c r="Q25" s="472" t="s">
        <v>138</v>
      </c>
      <c r="R25" s="473"/>
      <c r="S25" s="473"/>
      <c r="T25" s="473"/>
      <c r="U25" s="473"/>
      <c r="V25" s="515"/>
      <c r="W25" s="574"/>
      <c r="X25" s="562"/>
      <c r="Y25" s="563"/>
      <c r="Z25" s="471" t="s">
        <v>175</v>
      </c>
      <c r="AA25" s="451"/>
      <c r="AB25" s="451"/>
      <c r="AC25" s="451"/>
      <c r="AD25" s="451"/>
      <c r="AE25" s="451"/>
      <c r="AF25" s="451"/>
      <c r="AG25" s="452"/>
      <c r="AH25" s="472" t="s">
        <v>128</v>
      </c>
      <c r="AI25" s="473"/>
      <c r="AJ25" s="473"/>
      <c r="AK25" s="473"/>
      <c r="AL25" s="515"/>
      <c r="AM25" s="472" t="s">
        <v>137</v>
      </c>
      <c r="AN25" s="473"/>
      <c r="AO25" s="473"/>
      <c r="AP25" s="473"/>
      <c r="AQ25" s="473"/>
      <c r="AR25" s="515"/>
      <c r="AS25" s="472" t="s">
        <v>137</v>
      </c>
      <c r="AT25" s="473"/>
      <c r="AU25" s="473"/>
      <c r="AV25" s="473"/>
      <c r="AW25" s="473"/>
      <c r="AX25" s="474"/>
      <c r="AY25" s="381" t="s">
        <v>176</v>
      </c>
      <c r="AZ25" s="382"/>
      <c r="BA25" s="382"/>
      <c r="BB25" s="382"/>
      <c r="BC25" s="382"/>
      <c r="BD25" s="382"/>
      <c r="BE25" s="382"/>
      <c r="BF25" s="382"/>
      <c r="BG25" s="382"/>
      <c r="BH25" s="382"/>
      <c r="BI25" s="382"/>
      <c r="BJ25" s="382"/>
      <c r="BK25" s="382"/>
      <c r="BL25" s="382"/>
      <c r="BM25" s="383"/>
      <c r="BN25" s="384" t="s">
        <v>138</v>
      </c>
      <c r="BO25" s="385"/>
      <c r="BP25" s="385"/>
      <c r="BQ25" s="385"/>
      <c r="BR25" s="385"/>
      <c r="BS25" s="385"/>
      <c r="BT25" s="385"/>
      <c r="BU25" s="386"/>
      <c r="BV25" s="384" t="s">
        <v>138</v>
      </c>
      <c r="BW25" s="385"/>
      <c r="BX25" s="385"/>
      <c r="BY25" s="385"/>
      <c r="BZ25" s="385"/>
      <c r="CA25" s="385"/>
      <c r="CB25" s="385"/>
      <c r="CC25" s="386"/>
      <c r="CD25" s="190"/>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77"/>
      <c r="B26" s="561"/>
      <c r="C26" s="562"/>
      <c r="D26" s="563"/>
      <c r="E26" s="471" t="s">
        <v>177</v>
      </c>
      <c r="F26" s="451"/>
      <c r="G26" s="451"/>
      <c r="H26" s="451"/>
      <c r="I26" s="451"/>
      <c r="J26" s="451"/>
      <c r="K26" s="452"/>
      <c r="L26" s="472">
        <v>1</v>
      </c>
      <c r="M26" s="473"/>
      <c r="N26" s="473"/>
      <c r="O26" s="473"/>
      <c r="P26" s="515"/>
      <c r="Q26" s="472">
        <v>5500</v>
      </c>
      <c r="R26" s="473"/>
      <c r="S26" s="473"/>
      <c r="T26" s="473"/>
      <c r="U26" s="473"/>
      <c r="V26" s="515"/>
      <c r="W26" s="574"/>
      <c r="X26" s="562"/>
      <c r="Y26" s="563"/>
      <c r="Z26" s="471" t="s">
        <v>178</v>
      </c>
      <c r="AA26" s="584"/>
      <c r="AB26" s="584"/>
      <c r="AC26" s="584"/>
      <c r="AD26" s="584"/>
      <c r="AE26" s="584"/>
      <c r="AF26" s="584"/>
      <c r="AG26" s="585"/>
      <c r="AH26" s="472" t="s">
        <v>138</v>
      </c>
      <c r="AI26" s="473"/>
      <c r="AJ26" s="473"/>
      <c r="AK26" s="473"/>
      <c r="AL26" s="515"/>
      <c r="AM26" s="472" t="s">
        <v>138</v>
      </c>
      <c r="AN26" s="473"/>
      <c r="AO26" s="473"/>
      <c r="AP26" s="473"/>
      <c r="AQ26" s="473"/>
      <c r="AR26" s="515"/>
      <c r="AS26" s="472" t="s">
        <v>138</v>
      </c>
      <c r="AT26" s="473"/>
      <c r="AU26" s="473"/>
      <c r="AV26" s="473"/>
      <c r="AW26" s="473"/>
      <c r="AX26" s="474"/>
      <c r="AY26" s="424" t="s">
        <v>179</v>
      </c>
      <c r="AZ26" s="425"/>
      <c r="BA26" s="425"/>
      <c r="BB26" s="425"/>
      <c r="BC26" s="425"/>
      <c r="BD26" s="425"/>
      <c r="BE26" s="425"/>
      <c r="BF26" s="425"/>
      <c r="BG26" s="425"/>
      <c r="BH26" s="425"/>
      <c r="BI26" s="425"/>
      <c r="BJ26" s="425"/>
      <c r="BK26" s="425"/>
      <c r="BL26" s="425"/>
      <c r="BM26" s="426"/>
      <c r="BN26" s="421" t="s">
        <v>138</v>
      </c>
      <c r="BO26" s="422"/>
      <c r="BP26" s="422"/>
      <c r="BQ26" s="422"/>
      <c r="BR26" s="422"/>
      <c r="BS26" s="422"/>
      <c r="BT26" s="422"/>
      <c r="BU26" s="423"/>
      <c r="BV26" s="421" t="s">
        <v>138</v>
      </c>
      <c r="BW26" s="422"/>
      <c r="BX26" s="422"/>
      <c r="BY26" s="422"/>
      <c r="BZ26" s="422"/>
      <c r="CA26" s="422"/>
      <c r="CB26" s="422"/>
      <c r="CC26" s="423"/>
      <c r="CD26" s="190"/>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77"/>
      <c r="B27" s="561"/>
      <c r="C27" s="562"/>
      <c r="D27" s="563"/>
      <c r="E27" s="471" t="s">
        <v>180</v>
      </c>
      <c r="F27" s="451"/>
      <c r="G27" s="451"/>
      <c r="H27" s="451"/>
      <c r="I27" s="451"/>
      <c r="J27" s="451"/>
      <c r="K27" s="452"/>
      <c r="L27" s="472">
        <v>1</v>
      </c>
      <c r="M27" s="473"/>
      <c r="N27" s="473"/>
      <c r="O27" s="473"/>
      <c r="P27" s="515"/>
      <c r="Q27" s="472">
        <v>2710</v>
      </c>
      <c r="R27" s="473"/>
      <c r="S27" s="473"/>
      <c r="T27" s="473"/>
      <c r="U27" s="473"/>
      <c r="V27" s="515"/>
      <c r="W27" s="574"/>
      <c r="X27" s="562"/>
      <c r="Y27" s="563"/>
      <c r="Z27" s="471" t="s">
        <v>181</v>
      </c>
      <c r="AA27" s="451"/>
      <c r="AB27" s="451"/>
      <c r="AC27" s="451"/>
      <c r="AD27" s="451"/>
      <c r="AE27" s="451"/>
      <c r="AF27" s="451"/>
      <c r="AG27" s="452"/>
      <c r="AH27" s="472" t="s">
        <v>137</v>
      </c>
      <c r="AI27" s="473"/>
      <c r="AJ27" s="473"/>
      <c r="AK27" s="473"/>
      <c r="AL27" s="515"/>
      <c r="AM27" s="472" t="s">
        <v>138</v>
      </c>
      <c r="AN27" s="473"/>
      <c r="AO27" s="473"/>
      <c r="AP27" s="473"/>
      <c r="AQ27" s="473"/>
      <c r="AR27" s="515"/>
      <c r="AS27" s="472" t="s">
        <v>138</v>
      </c>
      <c r="AT27" s="473"/>
      <c r="AU27" s="473"/>
      <c r="AV27" s="473"/>
      <c r="AW27" s="473"/>
      <c r="AX27" s="474"/>
      <c r="AY27" s="516" t="s">
        <v>182</v>
      </c>
      <c r="AZ27" s="517"/>
      <c r="BA27" s="517"/>
      <c r="BB27" s="517"/>
      <c r="BC27" s="517"/>
      <c r="BD27" s="517"/>
      <c r="BE27" s="517"/>
      <c r="BF27" s="517"/>
      <c r="BG27" s="517"/>
      <c r="BH27" s="517"/>
      <c r="BI27" s="517"/>
      <c r="BJ27" s="517"/>
      <c r="BK27" s="517"/>
      <c r="BL27" s="517"/>
      <c r="BM27" s="518"/>
      <c r="BN27" s="597">
        <v>105247</v>
      </c>
      <c r="BO27" s="598"/>
      <c r="BP27" s="598"/>
      <c r="BQ27" s="598"/>
      <c r="BR27" s="598"/>
      <c r="BS27" s="598"/>
      <c r="BT27" s="598"/>
      <c r="BU27" s="599"/>
      <c r="BV27" s="597">
        <v>105247</v>
      </c>
      <c r="BW27" s="598"/>
      <c r="BX27" s="598"/>
      <c r="BY27" s="598"/>
      <c r="BZ27" s="598"/>
      <c r="CA27" s="598"/>
      <c r="CB27" s="598"/>
      <c r="CC27" s="599"/>
      <c r="CD27" s="192"/>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77"/>
      <c r="B28" s="561"/>
      <c r="C28" s="562"/>
      <c r="D28" s="563"/>
      <c r="E28" s="471" t="s">
        <v>183</v>
      </c>
      <c r="F28" s="451"/>
      <c r="G28" s="451"/>
      <c r="H28" s="451"/>
      <c r="I28" s="451"/>
      <c r="J28" s="451"/>
      <c r="K28" s="452"/>
      <c r="L28" s="472">
        <v>1</v>
      </c>
      <c r="M28" s="473"/>
      <c r="N28" s="473"/>
      <c r="O28" s="473"/>
      <c r="P28" s="515"/>
      <c r="Q28" s="472">
        <v>1820</v>
      </c>
      <c r="R28" s="473"/>
      <c r="S28" s="473"/>
      <c r="T28" s="473"/>
      <c r="U28" s="473"/>
      <c r="V28" s="515"/>
      <c r="W28" s="574"/>
      <c r="X28" s="562"/>
      <c r="Y28" s="563"/>
      <c r="Z28" s="471" t="s">
        <v>184</v>
      </c>
      <c r="AA28" s="451"/>
      <c r="AB28" s="451"/>
      <c r="AC28" s="451"/>
      <c r="AD28" s="451"/>
      <c r="AE28" s="451"/>
      <c r="AF28" s="451"/>
      <c r="AG28" s="452"/>
      <c r="AH28" s="472" t="s">
        <v>138</v>
      </c>
      <c r="AI28" s="473"/>
      <c r="AJ28" s="473"/>
      <c r="AK28" s="473"/>
      <c r="AL28" s="515"/>
      <c r="AM28" s="472" t="s">
        <v>138</v>
      </c>
      <c r="AN28" s="473"/>
      <c r="AO28" s="473"/>
      <c r="AP28" s="473"/>
      <c r="AQ28" s="473"/>
      <c r="AR28" s="515"/>
      <c r="AS28" s="472" t="s">
        <v>138</v>
      </c>
      <c r="AT28" s="473"/>
      <c r="AU28" s="473"/>
      <c r="AV28" s="473"/>
      <c r="AW28" s="473"/>
      <c r="AX28" s="474"/>
      <c r="AY28" s="600" t="s">
        <v>185</v>
      </c>
      <c r="AZ28" s="601"/>
      <c r="BA28" s="601"/>
      <c r="BB28" s="602"/>
      <c r="BC28" s="381" t="s">
        <v>48</v>
      </c>
      <c r="BD28" s="382"/>
      <c r="BE28" s="382"/>
      <c r="BF28" s="382"/>
      <c r="BG28" s="382"/>
      <c r="BH28" s="382"/>
      <c r="BI28" s="382"/>
      <c r="BJ28" s="382"/>
      <c r="BK28" s="382"/>
      <c r="BL28" s="382"/>
      <c r="BM28" s="383"/>
      <c r="BN28" s="384">
        <v>959471</v>
      </c>
      <c r="BO28" s="385"/>
      <c r="BP28" s="385"/>
      <c r="BQ28" s="385"/>
      <c r="BR28" s="385"/>
      <c r="BS28" s="385"/>
      <c r="BT28" s="385"/>
      <c r="BU28" s="386"/>
      <c r="BV28" s="384">
        <v>955927</v>
      </c>
      <c r="BW28" s="385"/>
      <c r="BX28" s="385"/>
      <c r="BY28" s="385"/>
      <c r="BZ28" s="385"/>
      <c r="CA28" s="385"/>
      <c r="CB28" s="385"/>
      <c r="CC28" s="386"/>
      <c r="CD28" s="190"/>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77"/>
      <c r="B29" s="561"/>
      <c r="C29" s="562"/>
      <c r="D29" s="563"/>
      <c r="E29" s="471" t="s">
        <v>186</v>
      </c>
      <c r="F29" s="451"/>
      <c r="G29" s="451"/>
      <c r="H29" s="451"/>
      <c r="I29" s="451"/>
      <c r="J29" s="451"/>
      <c r="K29" s="452"/>
      <c r="L29" s="472">
        <v>8</v>
      </c>
      <c r="M29" s="473"/>
      <c r="N29" s="473"/>
      <c r="O29" s="473"/>
      <c r="P29" s="515"/>
      <c r="Q29" s="472">
        <v>1640</v>
      </c>
      <c r="R29" s="473"/>
      <c r="S29" s="473"/>
      <c r="T29" s="473"/>
      <c r="U29" s="473"/>
      <c r="V29" s="515"/>
      <c r="W29" s="575"/>
      <c r="X29" s="576"/>
      <c r="Y29" s="577"/>
      <c r="Z29" s="471" t="s">
        <v>187</v>
      </c>
      <c r="AA29" s="451"/>
      <c r="AB29" s="451"/>
      <c r="AC29" s="451"/>
      <c r="AD29" s="451"/>
      <c r="AE29" s="451"/>
      <c r="AF29" s="451"/>
      <c r="AG29" s="452"/>
      <c r="AH29" s="472">
        <v>54</v>
      </c>
      <c r="AI29" s="473"/>
      <c r="AJ29" s="473"/>
      <c r="AK29" s="473"/>
      <c r="AL29" s="515"/>
      <c r="AM29" s="472">
        <v>160488</v>
      </c>
      <c r="AN29" s="473"/>
      <c r="AO29" s="473"/>
      <c r="AP29" s="473"/>
      <c r="AQ29" s="473"/>
      <c r="AR29" s="515"/>
      <c r="AS29" s="472">
        <v>2972</v>
      </c>
      <c r="AT29" s="473"/>
      <c r="AU29" s="473"/>
      <c r="AV29" s="473"/>
      <c r="AW29" s="473"/>
      <c r="AX29" s="474"/>
      <c r="AY29" s="603"/>
      <c r="AZ29" s="604"/>
      <c r="BA29" s="604"/>
      <c r="BB29" s="605"/>
      <c r="BC29" s="455" t="s">
        <v>188</v>
      </c>
      <c r="BD29" s="456"/>
      <c r="BE29" s="456"/>
      <c r="BF29" s="456"/>
      <c r="BG29" s="456"/>
      <c r="BH29" s="456"/>
      <c r="BI29" s="456"/>
      <c r="BJ29" s="456"/>
      <c r="BK29" s="456"/>
      <c r="BL29" s="456"/>
      <c r="BM29" s="457"/>
      <c r="BN29" s="421">
        <v>24988</v>
      </c>
      <c r="BO29" s="422"/>
      <c r="BP29" s="422"/>
      <c r="BQ29" s="422"/>
      <c r="BR29" s="422"/>
      <c r="BS29" s="422"/>
      <c r="BT29" s="422"/>
      <c r="BU29" s="423"/>
      <c r="BV29" s="421">
        <v>24988</v>
      </c>
      <c r="BW29" s="422"/>
      <c r="BX29" s="422"/>
      <c r="BY29" s="422"/>
      <c r="BZ29" s="422"/>
      <c r="CA29" s="422"/>
      <c r="CB29" s="422"/>
      <c r="CC29" s="423"/>
      <c r="CD29" s="192"/>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77"/>
      <c r="B30" s="564"/>
      <c r="C30" s="565"/>
      <c r="D30" s="566"/>
      <c r="E30" s="475"/>
      <c r="F30" s="476"/>
      <c r="G30" s="476"/>
      <c r="H30" s="476"/>
      <c r="I30" s="476"/>
      <c r="J30" s="476"/>
      <c r="K30" s="477"/>
      <c r="L30" s="578"/>
      <c r="M30" s="579"/>
      <c r="N30" s="579"/>
      <c r="O30" s="579"/>
      <c r="P30" s="580"/>
      <c r="Q30" s="578"/>
      <c r="R30" s="579"/>
      <c r="S30" s="579"/>
      <c r="T30" s="579"/>
      <c r="U30" s="579"/>
      <c r="V30" s="580"/>
      <c r="W30" s="581" t="s">
        <v>189</v>
      </c>
      <c r="X30" s="582"/>
      <c r="Y30" s="582"/>
      <c r="Z30" s="582"/>
      <c r="AA30" s="582"/>
      <c r="AB30" s="582"/>
      <c r="AC30" s="582"/>
      <c r="AD30" s="582"/>
      <c r="AE30" s="582"/>
      <c r="AF30" s="582"/>
      <c r="AG30" s="583"/>
      <c r="AH30" s="540">
        <v>93.5</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697569</v>
      </c>
      <c r="BO30" s="598"/>
      <c r="BP30" s="598"/>
      <c r="BQ30" s="598"/>
      <c r="BR30" s="598"/>
      <c r="BS30" s="598"/>
      <c r="BT30" s="598"/>
      <c r="BU30" s="599"/>
      <c r="BV30" s="597">
        <v>683220</v>
      </c>
      <c r="BW30" s="598"/>
      <c r="BX30" s="598"/>
      <c r="BY30" s="598"/>
      <c r="BZ30" s="598"/>
      <c r="CA30" s="598"/>
      <c r="CB30" s="598"/>
      <c r="CC30" s="59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177" t="s">
        <v>190</v>
      </c>
      <c r="D32" s="177"/>
      <c r="E32" s="177"/>
      <c r="U32" s="176" t="s">
        <v>191</v>
      </c>
      <c r="AM32" s="176" t="s">
        <v>192</v>
      </c>
      <c r="BE32" s="176" t="s">
        <v>193</v>
      </c>
      <c r="BW32" s="176" t="s">
        <v>194</v>
      </c>
      <c r="CO32" s="176" t="s">
        <v>195</v>
      </c>
      <c r="DI32" s="200"/>
    </row>
    <row r="33" spans="1:113" ht="13.5" customHeight="1" x14ac:dyDescent="0.15">
      <c r="A33" s="177"/>
      <c r="B33" s="201"/>
      <c r="C33" s="445" t="s">
        <v>196</v>
      </c>
      <c r="D33" s="445"/>
      <c r="E33" s="410" t="s">
        <v>197</v>
      </c>
      <c r="F33" s="410"/>
      <c r="G33" s="410"/>
      <c r="H33" s="410"/>
      <c r="I33" s="410"/>
      <c r="J33" s="410"/>
      <c r="K33" s="410"/>
      <c r="L33" s="410"/>
      <c r="M33" s="410"/>
      <c r="N33" s="410"/>
      <c r="O33" s="410"/>
      <c r="P33" s="410"/>
      <c r="Q33" s="410"/>
      <c r="R33" s="410"/>
      <c r="S33" s="410"/>
      <c r="T33" s="202"/>
      <c r="U33" s="445" t="s">
        <v>198</v>
      </c>
      <c r="V33" s="445"/>
      <c r="W33" s="410" t="s">
        <v>197</v>
      </c>
      <c r="X33" s="410"/>
      <c r="Y33" s="410"/>
      <c r="Z33" s="410"/>
      <c r="AA33" s="410"/>
      <c r="AB33" s="410"/>
      <c r="AC33" s="410"/>
      <c r="AD33" s="410"/>
      <c r="AE33" s="410"/>
      <c r="AF33" s="410"/>
      <c r="AG33" s="410"/>
      <c r="AH33" s="410"/>
      <c r="AI33" s="410"/>
      <c r="AJ33" s="410"/>
      <c r="AK33" s="410"/>
      <c r="AL33" s="202"/>
      <c r="AM33" s="445" t="s">
        <v>196</v>
      </c>
      <c r="AN33" s="445"/>
      <c r="AO33" s="410" t="s">
        <v>199</v>
      </c>
      <c r="AP33" s="410"/>
      <c r="AQ33" s="410"/>
      <c r="AR33" s="410"/>
      <c r="AS33" s="410"/>
      <c r="AT33" s="410"/>
      <c r="AU33" s="410"/>
      <c r="AV33" s="410"/>
      <c r="AW33" s="410"/>
      <c r="AX33" s="410"/>
      <c r="AY33" s="410"/>
      <c r="AZ33" s="410"/>
      <c r="BA33" s="410"/>
      <c r="BB33" s="410"/>
      <c r="BC33" s="410"/>
      <c r="BD33" s="203"/>
      <c r="BE33" s="410" t="s">
        <v>200</v>
      </c>
      <c r="BF33" s="410"/>
      <c r="BG33" s="410" t="s">
        <v>201</v>
      </c>
      <c r="BH33" s="410"/>
      <c r="BI33" s="410"/>
      <c r="BJ33" s="410"/>
      <c r="BK33" s="410"/>
      <c r="BL33" s="410"/>
      <c r="BM33" s="410"/>
      <c r="BN33" s="410"/>
      <c r="BO33" s="410"/>
      <c r="BP33" s="410"/>
      <c r="BQ33" s="410"/>
      <c r="BR33" s="410"/>
      <c r="BS33" s="410"/>
      <c r="BT33" s="410"/>
      <c r="BU33" s="410"/>
      <c r="BV33" s="203"/>
      <c r="BW33" s="445" t="s">
        <v>200</v>
      </c>
      <c r="BX33" s="445"/>
      <c r="BY33" s="410" t="s">
        <v>202</v>
      </c>
      <c r="BZ33" s="410"/>
      <c r="CA33" s="410"/>
      <c r="CB33" s="410"/>
      <c r="CC33" s="410"/>
      <c r="CD33" s="410"/>
      <c r="CE33" s="410"/>
      <c r="CF33" s="410"/>
      <c r="CG33" s="410"/>
      <c r="CH33" s="410"/>
      <c r="CI33" s="410"/>
      <c r="CJ33" s="410"/>
      <c r="CK33" s="410"/>
      <c r="CL33" s="410"/>
      <c r="CM33" s="410"/>
      <c r="CN33" s="202"/>
      <c r="CO33" s="445" t="s">
        <v>196</v>
      </c>
      <c r="CP33" s="445"/>
      <c r="CQ33" s="410" t="s">
        <v>203</v>
      </c>
      <c r="CR33" s="410"/>
      <c r="CS33" s="410"/>
      <c r="CT33" s="410"/>
      <c r="CU33" s="410"/>
      <c r="CV33" s="410"/>
      <c r="CW33" s="410"/>
      <c r="CX33" s="410"/>
      <c r="CY33" s="410"/>
      <c r="CZ33" s="410"/>
      <c r="DA33" s="410"/>
      <c r="DB33" s="410"/>
      <c r="DC33" s="410"/>
      <c r="DD33" s="410"/>
      <c r="DE33" s="410"/>
      <c r="DF33" s="202"/>
      <c r="DG33" s="609" t="s">
        <v>204</v>
      </c>
      <c r="DH33" s="609"/>
      <c r="DI33" s="204"/>
    </row>
    <row r="34" spans="1:113" ht="32.25" customHeight="1" x14ac:dyDescent="0.15">
      <c r="A34" s="177"/>
      <c r="B34" s="201"/>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77"/>
      <c r="U34" s="610">
        <f>IF(W34="","",MAX(C34:D43)+1)</f>
        <v>3</v>
      </c>
      <c r="V34" s="610"/>
      <c r="W34" s="611" t="str">
        <f>IF('各会計、関係団体の財政状況及び健全化判断比率'!B28="","",'各会計、関係団体の財政状況及び健全化判断比率'!B28)</f>
        <v>青木村国民健康保険特別会計</v>
      </c>
      <c r="X34" s="611"/>
      <c r="Y34" s="611"/>
      <c r="Z34" s="611"/>
      <c r="AA34" s="611"/>
      <c r="AB34" s="611"/>
      <c r="AC34" s="611"/>
      <c r="AD34" s="611"/>
      <c r="AE34" s="611"/>
      <c r="AF34" s="611"/>
      <c r="AG34" s="611"/>
      <c r="AH34" s="611"/>
      <c r="AI34" s="611"/>
      <c r="AJ34" s="611"/>
      <c r="AK34" s="611"/>
      <c r="AL34" s="177"/>
      <c r="AM34" s="610">
        <f>IF(AO34="","",MAX(C34:D43,U34:V43)+1)</f>
        <v>6</v>
      </c>
      <c r="AN34" s="610"/>
      <c r="AO34" s="611" t="str">
        <f>IF('各会計、関係団体の財政状況及び健全化判断比率'!B31="","",'各会計、関係団体の財政状況及び健全化判断比率'!B31)</f>
        <v>青木村簡易水道事業会計</v>
      </c>
      <c r="AP34" s="611"/>
      <c r="AQ34" s="611"/>
      <c r="AR34" s="611"/>
      <c r="AS34" s="611"/>
      <c r="AT34" s="611"/>
      <c r="AU34" s="611"/>
      <c r="AV34" s="611"/>
      <c r="AW34" s="611"/>
      <c r="AX34" s="611"/>
      <c r="AY34" s="611"/>
      <c r="AZ34" s="611"/>
      <c r="BA34" s="611"/>
      <c r="BB34" s="611"/>
      <c r="BC34" s="611"/>
      <c r="BD34" s="177"/>
      <c r="BE34" s="610" t="str">
        <f>IF(BG34="","",MAX(C34:D43,U34:V43,AM34:AN43)+1)</f>
        <v/>
      </c>
      <c r="BF34" s="610"/>
      <c r="BG34" s="611"/>
      <c r="BH34" s="611"/>
      <c r="BI34" s="611"/>
      <c r="BJ34" s="611"/>
      <c r="BK34" s="611"/>
      <c r="BL34" s="611"/>
      <c r="BM34" s="611"/>
      <c r="BN34" s="611"/>
      <c r="BO34" s="611"/>
      <c r="BP34" s="611"/>
      <c r="BQ34" s="611"/>
      <c r="BR34" s="611"/>
      <c r="BS34" s="611"/>
      <c r="BT34" s="611"/>
      <c r="BU34" s="611"/>
      <c r="BV34" s="177"/>
      <c r="BW34" s="610">
        <f>IF(BY34="","",MAX(C34:D43,U34:V43,AM34:AN43,BE34:BF43)+1)</f>
        <v>8</v>
      </c>
      <c r="BX34" s="610"/>
      <c r="BY34" s="611" t="str">
        <f>IF('各会計、関係団体の財政状況及び健全化判断比率'!B68="","",'各会計、関係団体の財政状況及び健全化判断比率'!B68)</f>
        <v>上田地域広域連合（一般会計）</v>
      </c>
      <c r="BZ34" s="611"/>
      <c r="CA34" s="611"/>
      <c r="CB34" s="611"/>
      <c r="CC34" s="611"/>
      <c r="CD34" s="611"/>
      <c r="CE34" s="611"/>
      <c r="CF34" s="611"/>
      <c r="CG34" s="611"/>
      <c r="CH34" s="611"/>
      <c r="CI34" s="611"/>
      <c r="CJ34" s="611"/>
      <c r="CK34" s="611"/>
      <c r="CL34" s="611"/>
      <c r="CM34" s="611"/>
      <c r="CN34" s="177"/>
      <c r="CO34" s="610">
        <f>IF(CQ34="","",MAX(C34:D43,U34:V43,AM34:AN43,BE34:BF43,BW34:BX43)+1)</f>
        <v>18</v>
      </c>
      <c r="CP34" s="610"/>
      <c r="CQ34" s="611" t="str">
        <f>IF('各会計、関係団体の財政状況及び健全化判断比率'!BS7="","",'各会計、関係団体の財政状況及び健全化判断比率'!BS7)</f>
        <v>青木村土地開発公社</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4"/>
    </row>
    <row r="35" spans="1:113" ht="32.25" customHeight="1" x14ac:dyDescent="0.15">
      <c r="A35" s="177"/>
      <c r="B35" s="201"/>
      <c r="C35" s="610">
        <f>IF(E35="","",C34+1)</f>
        <v>2</v>
      </c>
      <c r="D35" s="610"/>
      <c r="E35" s="611" t="str">
        <f>IF('各会計、関係団体の財政状況及び健全化判断比率'!B8="","",'各会計、関係団体の財政状況及び健全化判断比率'!B8)</f>
        <v>青木村別荘事業特別会計</v>
      </c>
      <c r="F35" s="611"/>
      <c r="G35" s="611"/>
      <c r="H35" s="611"/>
      <c r="I35" s="611"/>
      <c r="J35" s="611"/>
      <c r="K35" s="611"/>
      <c r="L35" s="611"/>
      <c r="M35" s="611"/>
      <c r="N35" s="611"/>
      <c r="O35" s="611"/>
      <c r="P35" s="611"/>
      <c r="Q35" s="611"/>
      <c r="R35" s="611"/>
      <c r="S35" s="611"/>
      <c r="T35" s="177"/>
      <c r="U35" s="610">
        <f>IF(W35="","",U34+1)</f>
        <v>4</v>
      </c>
      <c r="V35" s="610"/>
      <c r="W35" s="611" t="str">
        <f>IF('各会計、関係団体の財政状況及び健全化判断比率'!B29="","",'各会計、関係団体の財政状況及び健全化判断比率'!B29)</f>
        <v>青木村介護保険特別会計</v>
      </c>
      <c r="X35" s="611"/>
      <c r="Y35" s="611"/>
      <c r="Z35" s="611"/>
      <c r="AA35" s="611"/>
      <c r="AB35" s="611"/>
      <c r="AC35" s="611"/>
      <c r="AD35" s="611"/>
      <c r="AE35" s="611"/>
      <c r="AF35" s="611"/>
      <c r="AG35" s="611"/>
      <c r="AH35" s="611"/>
      <c r="AI35" s="611"/>
      <c r="AJ35" s="611"/>
      <c r="AK35" s="611"/>
      <c r="AL35" s="177"/>
      <c r="AM35" s="610">
        <f t="shared" ref="AM35:AM43" si="0">IF(AO35="","",AM34+1)</f>
        <v>7</v>
      </c>
      <c r="AN35" s="610"/>
      <c r="AO35" s="611" t="str">
        <f>IF('各会計、関係団体の財政状況及び健全化判断比率'!B32="","",'各会計、関係団体の財政状況及び健全化判断比率'!B32)</f>
        <v>青木村特定環境保全公共下水道事業会計</v>
      </c>
      <c r="AP35" s="611"/>
      <c r="AQ35" s="611"/>
      <c r="AR35" s="611"/>
      <c r="AS35" s="611"/>
      <c r="AT35" s="611"/>
      <c r="AU35" s="611"/>
      <c r="AV35" s="611"/>
      <c r="AW35" s="611"/>
      <c r="AX35" s="611"/>
      <c r="AY35" s="611"/>
      <c r="AZ35" s="611"/>
      <c r="BA35" s="611"/>
      <c r="BB35" s="611"/>
      <c r="BC35" s="611"/>
      <c r="BD35" s="177"/>
      <c r="BE35" s="610" t="str">
        <f t="shared" ref="BE35:BE43" si="1">IF(BG35="","",BE34+1)</f>
        <v/>
      </c>
      <c r="BF35" s="610"/>
      <c r="BG35" s="611"/>
      <c r="BH35" s="611"/>
      <c r="BI35" s="611"/>
      <c r="BJ35" s="611"/>
      <c r="BK35" s="611"/>
      <c r="BL35" s="611"/>
      <c r="BM35" s="611"/>
      <c r="BN35" s="611"/>
      <c r="BO35" s="611"/>
      <c r="BP35" s="611"/>
      <c r="BQ35" s="611"/>
      <c r="BR35" s="611"/>
      <c r="BS35" s="611"/>
      <c r="BT35" s="611"/>
      <c r="BU35" s="611"/>
      <c r="BV35" s="177"/>
      <c r="BW35" s="610">
        <f t="shared" ref="BW35:BW43" si="2">IF(BY35="","",BW34+1)</f>
        <v>9</v>
      </c>
      <c r="BX35" s="610"/>
      <c r="BY35" s="611" t="str">
        <f>IF('各会計、関係団体の財政状況及び健全化判断比率'!B69="","",'各会計、関係団体の財政状況及び健全化判断比率'!B69)</f>
        <v>上田地域広域連合（ふるさと基金特別会計）</v>
      </c>
      <c r="BZ35" s="611"/>
      <c r="CA35" s="611"/>
      <c r="CB35" s="611"/>
      <c r="CC35" s="611"/>
      <c r="CD35" s="611"/>
      <c r="CE35" s="611"/>
      <c r="CF35" s="611"/>
      <c r="CG35" s="611"/>
      <c r="CH35" s="611"/>
      <c r="CI35" s="611"/>
      <c r="CJ35" s="611"/>
      <c r="CK35" s="611"/>
      <c r="CL35" s="611"/>
      <c r="CM35" s="611"/>
      <c r="CN35" s="177"/>
      <c r="CO35" s="610">
        <f t="shared" ref="CO35:CO43" si="3">IF(CQ35="","",CO34+1)</f>
        <v>19</v>
      </c>
      <c r="CP35" s="610"/>
      <c r="CQ35" s="611" t="str">
        <f>IF('各会計、関係団体の財政状況及び健全化判断比率'!BS8="","",'各会計、関係団体の財政状況及び健全化判断比率'!BS8)</f>
        <v>株式会社道の駅あおき</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4"/>
    </row>
    <row r="36" spans="1:113" ht="32.25" customHeight="1" x14ac:dyDescent="0.15">
      <c r="A36" s="177"/>
      <c r="B36" s="201"/>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77"/>
      <c r="U36" s="610">
        <f t="shared" ref="U36:U43" si="4">IF(W36="","",U35+1)</f>
        <v>5</v>
      </c>
      <c r="V36" s="610"/>
      <c r="W36" s="611" t="str">
        <f>IF('各会計、関係団体の財政状況及び健全化判断比率'!B30="","",'各会計、関係団体の財政状況及び健全化判断比率'!B30)</f>
        <v>青木村後期高齢者医療特別会計</v>
      </c>
      <c r="X36" s="611"/>
      <c r="Y36" s="611"/>
      <c r="Z36" s="611"/>
      <c r="AA36" s="611"/>
      <c r="AB36" s="611"/>
      <c r="AC36" s="611"/>
      <c r="AD36" s="611"/>
      <c r="AE36" s="611"/>
      <c r="AF36" s="611"/>
      <c r="AG36" s="611"/>
      <c r="AH36" s="611"/>
      <c r="AI36" s="611"/>
      <c r="AJ36" s="611"/>
      <c r="AK36" s="611"/>
      <c r="AL36" s="177"/>
      <c r="AM36" s="610" t="str">
        <f t="shared" si="0"/>
        <v/>
      </c>
      <c r="AN36" s="610"/>
      <c r="AO36" s="611"/>
      <c r="AP36" s="611"/>
      <c r="AQ36" s="611"/>
      <c r="AR36" s="611"/>
      <c r="AS36" s="611"/>
      <c r="AT36" s="611"/>
      <c r="AU36" s="611"/>
      <c r="AV36" s="611"/>
      <c r="AW36" s="611"/>
      <c r="AX36" s="611"/>
      <c r="AY36" s="611"/>
      <c r="AZ36" s="611"/>
      <c r="BA36" s="611"/>
      <c r="BB36" s="611"/>
      <c r="BC36" s="611"/>
      <c r="BD36" s="177"/>
      <c r="BE36" s="610" t="str">
        <f t="shared" si="1"/>
        <v/>
      </c>
      <c r="BF36" s="610"/>
      <c r="BG36" s="611"/>
      <c r="BH36" s="611"/>
      <c r="BI36" s="611"/>
      <c r="BJ36" s="611"/>
      <c r="BK36" s="611"/>
      <c r="BL36" s="611"/>
      <c r="BM36" s="611"/>
      <c r="BN36" s="611"/>
      <c r="BO36" s="611"/>
      <c r="BP36" s="611"/>
      <c r="BQ36" s="611"/>
      <c r="BR36" s="611"/>
      <c r="BS36" s="611"/>
      <c r="BT36" s="611"/>
      <c r="BU36" s="611"/>
      <c r="BV36" s="177"/>
      <c r="BW36" s="610">
        <f t="shared" si="2"/>
        <v>10</v>
      </c>
      <c r="BX36" s="610"/>
      <c r="BY36" s="611" t="str">
        <f>IF('各会計、関係団体の財政状況及び健全化判断比率'!B70="","",'各会計、関係団体の財政状況及び健全化判断比率'!B70)</f>
        <v>上田地域広域連合（消防特別会計）</v>
      </c>
      <c r="BZ36" s="611"/>
      <c r="CA36" s="611"/>
      <c r="CB36" s="611"/>
      <c r="CC36" s="611"/>
      <c r="CD36" s="611"/>
      <c r="CE36" s="611"/>
      <c r="CF36" s="611"/>
      <c r="CG36" s="611"/>
      <c r="CH36" s="611"/>
      <c r="CI36" s="611"/>
      <c r="CJ36" s="611"/>
      <c r="CK36" s="611"/>
      <c r="CL36" s="611"/>
      <c r="CM36" s="611"/>
      <c r="CN36" s="177"/>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4"/>
    </row>
    <row r="37" spans="1:113" ht="32.25" customHeight="1" x14ac:dyDescent="0.15">
      <c r="A37" s="177"/>
      <c r="B37" s="201"/>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77"/>
      <c r="U37" s="610" t="str">
        <f t="shared" si="4"/>
        <v/>
      </c>
      <c r="V37" s="610"/>
      <c r="W37" s="611"/>
      <c r="X37" s="611"/>
      <c r="Y37" s="611"/>
      <c r="Z37" s="611"/>
      <c r="AA37" s="611"/>
      <c r="AB37" s="611"/>
      <c r="AC37" s="611"/>
      <c r="AD37" s="611"/>
      <c r="AE37" s="611"/>
      <c r="AF37" s="611"/>
      <c r="AG37" s="611"/>
      <c r="AH37" s="611"/>
      <c r="AI37" s="611"/>
      <c r="AJ37" s="611"/>
      <c r="AK37" s="611"/>
      <c r="AL37" s="177"/>
      <c r="AM37" s="610" t="str">
        <f t="shared" si="0"/>
        <v/>
      </c>
      <c r="AN37" s="610"/>
      <c r="AO37" s="611"/>
      <c r="AP37" s="611"/>
      <c r="AQ37" s="611"/>
      <c r="AR37" s="611"/>
      <c r="AS37" s="611"/>
      <c r="AT37" s="611"/>
      <c r="AU37" s="611"/>
      <c r="AV37" s="611"/>
      <c r="AW37" s="611"/>
      <c r="AX37" s="611"/>
      <c r="AY37" s="611"/>
      <c r="AZ37" s="611"/>
      <c r="BA37" s="611"/>
      <c r="BB37" s="611"/>
      <c r="BC37" s="611"/>
      <c r="BD37" s="177"/>
      <c r="BE37" s="610" t="str">
        <f t="shared" si="1"/>
        <v/>
      </c>
      <c r="BF37" s="610"/>
      <c r="BG37" s="611"/>
      <c r="BH37" s="611"/>
      <c r="BI37" s="611"/>
      <c r="BJ37" s="611"/>
      <c r="BK37" s="611"/>
      <c r="BL37" s="611"/>
      <c r="BM37" s="611"/>
      <c r="BN37" s="611"/>
      <c r="BO37" s="611"/>
      <c r="BP37" s="611"/>
      <c r="BQ37" s="611"/>
      <c r="BR37" s="611"/>
      <c r="BS37" s="611"/>
      <c r="BT37" s="611"/>
      <c r="BU37" s="611"/>
      <c r="BV37" s="177"/>
      <c r="BW37" s="610">
        <f t="shared" si="2"/>
        <v>11</v>
      </c>
      <c r="BX37" s="610"/>
      <c r="BY37" s="611" t="str">
        <f>IF('各会計、関係団体の財政状況及び健全化判断比率'!B71="","",'各会計、関係団体の財政状況及び健全化判断比率'!B71)</f>
        <v>上田地域広域連合（介護保険特別会計）</v>
      </c>
      <c r="BZ37" s="611"/>
      <c r="CA37" s="611"/>
      <c r="CB37" s="611"/>
      <c r="CC37" s="611"/>
      <c r="CD37" s="611"/>
      <c r="CE37" s="611"/>
      <c r="CF37" s="611"/>
      <c r="CG37" s="611"/>
      <c r="CH37" s="611"/>
      <c r="CI37" s="611"/>
      <c r="CJ37" s="611"/>
      <c r="CK37" s="611"/>
      <c r="CL37" s="611"/>
      <c r="CM37" s="611"/>
      <c r="CN37" s="177"/>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4"/>
    </row>
    <row r="38" spans="1:113" ht="32.25" customHeight="1" x14ac:dyDescent="0.15">
      <c r="A38" s="177"/>
      <c r="B38" s="201"/>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77"/>
      <c r="U38" s="610" t="str">
        <f t="shared" si="4"/>
        <v/>
      </c>
      <c r="V38" s="610"/>
      <c r="W38" s="611"/>
      <c r="X38" s="611"/>
      <c r="Y38" s="611"/>
      <c r="Z38" s="611"/>
      <c r="AA38" s="611"/>
      <c r="AB38" s="611"/>
      <c r="AC38" s="611"/>
      <c r="AD38" s="611"/>
      <c r="AE38" s="611"/>
      <c r="AF38" s="611"/>
      <c r="AG38" s="611"/>
      <c r="AH38" s="611"/>
      <c r="AI38" s="611"/>
      <c r="AJ38" s="611"/>
      <c r="AK38" s="611"/>
      <c r="AL38" s="177"/>
      <c r="AM38" s="610" t="str">
        <f t="shared" si="0"/>
        <v/>
      </c>
      <c r="AN38" s="610"/>
      <c r="AO38" s="611"/>
      <c r="AP38" s="611"/>
      <c r="AQ38" s="611"/>
      <c r="AR38" s="611"/>
      <c r="AS38" s="611"/>
      <c r="AT38" s="611"/>
      <c r="AU38" s="611"/>
      <c r="AV38" s="611"/>
      <c r="AW38" s="611"/>
      <c r="AX38" s="611"/>
      <c r="AY38" s="611"/>
      <c r="AZ38" s="611"/>
      <c r="BA38" s="611"/>
      <c r="BB38" s="611"/>
      <c r="BC38" s="611"/>
      <c r="BD38" s="177"/>
      <c r="BE38" s="610" t="str">
        <f t="shared" si="1"/>
        <v/>
      </c>
      <c r="BF38" s="610"/>
      <c r="BG38" s="611"/>
      <c r="BH38" s="611"/>
      <c r="BI38" s="611"/>
      <c r="BJ38" s="611"/>
      <c r="BK38" s="611"/>
      <c r="BL38" s="611"/>
      <c r="BM38" s="611"/>
      <c r="BN38" s="611"/>
      <c r="BO38" s="611"/>
      <c r="BP38" s="611"/>
      <c r="BQ38" s="611"/>
      <c r="BR38" s="611"/>
      <c r="BS38" s="611"/>
      <c r="BT38" s="611"/>
      <c r="BU38" s="611"/>
      <c r="BV38" s="177"/>
      <c r="BW38" s="610">
        <f t="shared" si="2"/>
        <v>12</v>
      </c>
      <c r="BX38" s="610"/>
      <c r="BY38" s="611" t="str">
        <f>IF('各会計、関係団体の財政状況及び健全化判断比率'!B72="","",'各会計、関係団体の財政状況及び健全化判断比率'!B72)</f>
        <v>長野県市町村総合事務組合（一般会計）</v>
      </c>
      <c r="BZ38" s="611"/>
      <c r="CA38" s="611"/>
      <c r="CB38" s="611"/>
      <c r="CC38" s="611"/>
      <c r="CD38" s="611"/>
      <c r="CE38" s="611"/>
      <c r="CF38" s="611"/>
      <c r="CG38" s="611"/>
      <c r="CH38" s="611"/>
      <c r="CI38" s="611"/>
      <c r="CJ38" s="611"/>
      <c r="CK38" s="611"/>
      <c r="CL38" s="611"/>
      <c r="CM38" s="611"/>
      <c r="CN38" s="177"/>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4"/>
    </row>
    <row r="39" spans="1:113" ht="32.25" customHeight="1" x14ac:dyDescent="0.15">
      <c r="A39" s="177"/>
      <c r="B39" s="201"/>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77"/>
      <c r="U39" s="610" t="str">
        <f t="shared" si="4"/>
        <v/>
      </c>
      <c r="V39" s="610"/>
      <c r="W39" s="611"/>
      <c r="X39" s="611"/>
      <c r="Y39" s="611"/>
      <c r="Z39" s="611"/>
      <c r="AA39" s="611"/>
      <c r="AB39" s="611"/>
      <c r="AC39" s="611"/>
      <c r="AD39" s="611"/>
      <c r="AE39" s="611"/>
      <c r="AF39" s="611"/>
      <c r="AG39" s="611"/>
      <c r="AH39" s="611"/>
      <c r="AI39" s="611"/>
      <c r="AJ39" s="611"/>
      <c r="AK39" s="611"/>
      <c r="AL39" s="177"/>
      <c r="AM39" s="610" t="str">
        <f t="shared" si="0"/>
        <v/>
      </c>
      <c r="AN39" s="610"/>
      <c r="AO39" s="611"/>
      <c r="AP39" s="611"/>
      <c r="AQ39" s="611"/>
      <c r="AR39" s="611"/>
      <c r="AS39" s="611"/>
      <c r="AT39" s="611"/>
      <c r="AU39" s="611"/>
      <c r="AV39" s="611"/>
      <c r="AW39" s="611"/>
      <c r="AX39" s="611"/>
      <c r="AY39" s="611"/>
      <c r="AZ39" s="611"/>
      <c r="BA39" s="611"/>
      <c r="BB39" s="611"/>
      <c r="BC39" s="611"/>
      <c r="BD39" s="177"/>
      <c r="BE39" s="610" t="str">
        <f t="shared" si="1"/>
        <v/>
      </c>
      <c r="BF39" s="610"/>
      <c r="BG39" s="611"/>
      <c r="BH39" s="611"/>
      <c r="BI39" s="611"/>
      <c r="BJ39" s="611"/>
      <c r="BK39" s="611"/>
      <c r="BL39" s="611"/>
      <c r="BM39" s="611"/>
      <c r="BN39" s="611"/>
      <c r="BO39" s="611"/>
      <c r="BP39" s="611"/>
      <c r="BQ39" s="611"/>
      <c r="BR39" s="611"/>
      <c r="BS39" s="611"/>
      <c r="BT39" s="611"/>
      <c r="BU39" s="611"/>
      <c r="BV39" s="177"/>
      <c r="BW39" s="610">
        <f t="shared" si="2"/>
        <v>13</v>
      </c>
      <c r="BX39" s="610"/>
      <c r="BY39" s="611" t="str">
        <f>IF('各会計、関係団体の財政状況及び健全化判断比率'!B73="","",'各会計、関係団体の財政状況及び健全化判断比率'!B73)</f>
        <v>長野県市町村総合事務組合（非常勤職員公務災害補償特別会計）</v>
      </c>
      <c r="BZ39" s="611"/>
      <c r="CA39" s="611"/>
      <c r="CB39" s="611"/>
      <c r="CC39" s="611"/>
      <c r="CD39" s="611"/>
      <c r="CE39" s="611"/>
      <c r="CF39" s="611"/>
      <c r="CG39" s="611"/>
      <c r="CH39" s="611"/>
      <c r="CI39" s="611"/>
      <c r="CJ39" s="611"/>
      <c r="CK39" s="611"/>
      <c r="CL39" s="611"/>
      <c r="CM39" s="611"/>
      <c r="CN39" s="177"/>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4"/>
    </row>
    <row r="40" spans="1:113" ht="32.25" customHeight="1" x14ac:dyDescent="0.15">
      <c r="A40" s="177"/>
      <c r="B40" s="201"/>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77"/>
      <c r="U40" s="610" t="str">
        <f t="shared" si="4"/>
        <v/>
      </c>
      <c r="V40" s="610"/>
      <c r="W40" s="611"/>
      <c r="X40" s="611"/>
      <c r="Y40" s="611"/>
      <c r="Z40" s="611"/>
      <c r="AA40" s="611"/>
      <c r="AB40" s="611"/>
      <c r="AC40" s="611"/>
      <c r="AD40" s="611"/>
      <c r="AE40" s="611"/>
      <c r="AF40" s="611"/>
      <c r="AG40" s="611"/>
      <c r="AH40" s="611"/>
      <c r="AI40" s="611"/>
      <c r="AJ40" s="611"/>
      <c r="AK40" s="611"/>
      <c r="AL40" s="177"/>
      <c r="AM40" s="610" t="str">
        <f t="shared" si="0"/>
        <v/>
      </c>
      <c r="AN40" s="610"/>
      <c r="AO40" s="611"/>
      <c r="AP40" s="611"/>
      <c r="AQ40" s="611"/>
      <c r="AR40" s="611"/>
      <c r="AS40" s="611"/>
      <c r="AT40" s="611"/>
      <c r="AU40" s="611"/>
      <c r="AV40" s="611"/>
      <c r="AW40" s="611"/>
      <c r="AX40" s="611"/>
      <c r="AY40" s="611"/>
      <c r="AZ40" s="611"/>
      <c r="BA40" s="611"/>
      <c r="BB40" s="611"/>
      <c r="BC40" s="611"/>
      <c r="BD40" s="177"/>
      <c r="BE40" s="610" t="str">
        <f t="shared" si="1"/>
        <v/>
      </c>
      <c r="BF40" s="610"/>
      <c r="BG40" s="611"/>
      <c r="BH40" s="611"/>
      <c r="BI40" s="611"/>
      <c r="BJ40" s="611"/>
      <c r="BK40" s="611"/>
      <c r="BL40" s="611"/>
      <c r="BM40" s="611"/>
      <c r="BN40" s="611"/>
      <c r="BO40" s="611"/>
      <c r="BP40" s="611"/>
      <c r="BQ40" s="611"/>
      <c r="BR40" s="611"/>
      <c r="BS40" s="611"/>
      <c r="BT40" s="611"/>
      <c r="BU40" s="611"/>
      <c r="BV40" s="177"/>
      <c r="BW40" s="610">
        <f t="shared" si="2"/>
        <v>14</v>
      </c>
      <c r="BX40" s="610"/>
      <c r="BY40" s="611" t="str">
        <f>IF('各会計、関係団体の財政状況及び健全化判断比率'!B74="","",'各会計、関係団体の財政状況及び健全化判断比率'!B74)</f>
        <v>青木村及び上田市共有財産組合</v>
      </c>
      <c r="BZ40" s="611"/>
      <c r="CA40" s="611"/>
      <c r="CB40" s="611"/>
      <c r="CC40" s="611"/>
      <c r="CD40" s="611"/>
      <c r="CE40" s="611"/>
      <c r="CF40" s="611"/>
      <c r="CG40" s="611"/>
      <c r="CH40" s="611"/>
      <c r="CI40" s="611"/>
      <c r="CJ40" s="611"/>
      <c r="CK40" s="611"/>
      <c r="CL40" s="611"/>
      <c r="CM40" s="611"/>
      <c r="CN40" s="177"/>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4"/>
    </row>
    <row r="41" spans="1:113" ht="32.25" customHeight="1" x14ac:dyDescent="0.15">
      <c r="A41" s="177"/>
      <c r="B41" s="201"/>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77"/>
      <c r="U41" s="610" t="str">
        <f t="shared" si="4"/>
        <v/>
      </c>
      <c r="V41" s="610"/>
      <c r="W41" s="611"/>
      <c r="X41" s="611"/>
      <c r="Y41" s="611"/>
      <c r="Z41" s="611"/>
      <c r="AA41" s="611"/>
      <c r="AB41" s="611"/>
      <c r="AC41" s="611"/>
      <c r="AD41" s="611"/>
      <c r="AE41" s="611"/>
      <c r="AF41" s="611"/>
      <c r="AG41" s="611"/>
      <c r="AH41" s="611"/>
      <c r="AI41" s="611"/>
      <c r="AJ41" s="611"/>
      <c r="AK41" s="611"/>
      <c r="AL41" s="177"/>
      <c r="AM41" s="610" t="str">
        <f t="shared" si="0"/>
        <v/>
      </c>
      <c r="AN41" s="610"/>
      <c r="AO41" s="611"/>
      <c r="AP41" s="611"/>
      <c r="AQ41" s="611"/>
      <c r="AR41" s="611"/>
      <c r="AS41" s="611"/>
      <c r="AT41" s="611"/>
      <c r="AU41" s="611"/>
      <c r="AV41" s="611"/>
      <c r="AW41" s="611"/>
      <c r="AX41" s="611"/>
      <c r="AY41" s="611"/>
      <c r="AZ41" s="611"/>
      <c r="BA41" s="611"/>
      <c r="BB41" s="611"/>
      <c r="BC41" s="611"/>
      <c r="BD41" s="177"/>
      <c r="BE41" s="610" t="str">
        <f t="shared" si="1"/>
        <v/>
      </c>
      <c r="BF41" s="610"/>
      <c r="BG41" s="611"/>
      <c r="BH41" s="611"/>
      <c r="BI41" s="611"/>
      <c r="BJ41" s="611"/>
      <c r="BK41" s="611"/>
      <c r="BL41" s="611"/>
      <c r="BM41" s="611"/>
      <c r="BN41" s="611"/>
      <c r="BO41" s="611"/>
      <c r="BP41" s="611"/>
      <c r="BQ41" s="611"/>
      <c r="BR41" s="611"/>
      <c r="BS41" s="611"/>
      <c r="BT41" s="611"/>
      <c r="BU41" s="611"/>
      <c r="BV41" s="177"/>
      <c r="BW41" s="610">
        <f t="shared" si="2"/>
        <v>15</v>
      </c>
      <c r="BX41" s="610"/>
      <c r="BY41" s="611" t="str">
        <f>IF('各会計、関係団体の財政状況及び健全化判断比率'!B75="","",'各会計、関係団体の財政状況及び健全化判断比率'!B75)</f>
        <v>東北信市町村交通災害共済事務組合</v>
      </c>
      <c r="BZ41" s="611"/>
      <c r="CA41" s="611"/>
      <c r="CB41" s="611"/>
      <c r="CC41" s="611"/>
      <c r="CD41" s="611"/>
      <c r="CE41" s="611"/>
      <c r="CF41" s="611"/>
      <c r="CG41" s="611"/>
      <c r="CH41" s="611"/>
      <c r="CI41" s="611"/>
      <c r="CJ41" s="611"/>
      <c r="CK41" s="611"/>
      <c r="CL41" s="611"/>
      <c r="CM41" s="611"/>
      <c r="CN41" s="177"/>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4"/>
    </row>
    <row r="42" spans="1:113" ht="32.25" customHeight="1" x14ac:dyDescent="0.15">
      <c r="B42" s="201"/>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77"/>
      <c r="U42" s="610" t="str">
        <f t="shared" si="4"/>
        <v/>
      </c>
      <c r="V42" s="610"/>
      <c r="W42" s="611"/>
      <c r="X42" s="611"/>
      <c r="Y42" s="611"/>
      <c r="Z42" s="611"/>
      <c r="AA42" s="611"/>
      <c r="AB42" s="611"/>
      <c r="AC42" s="611"/>
      <c r="AD42" s="611"/>
      <c r="AE42" s="611"/>
      <c r="AF42" s="611"/>
      <c r="AG42" s="611"/>
      <c r="AH42" s="611"/>
      <c r="AI42" s="611"/>
      <c r="AJ42" s="611"/>
      <c r="AK42" s="611"/>
      <c r="AL42" s="177"/>
      <c r="AM42" s="610" t="str">
        <f t="shared" si="0"/>
        <v/>
      </c>
      <c r="AN42" s="610"/>
      <c r="AO42" s="611"/>
      <c r="AP42" s="611"/>
      <c r="AQ42" s="611"/>
      <c r="AR42" s="611"/>
      <c r="AS42" s="611"/>
      <c r="AT42" s="611"/>
      <c r="AU42" s="611"/>
      <c r="AV42" s="611"/>
      <c r="AW42" s="611"/>
      <c r="AX42" s="611"/>
      <c r="AY42" s="611"/>
      <c r="AZ42" s="611"/>
      <c r="BA42" s="611"/>
      <c r="BB42" s="611"/>
      <c r="BC42" s="611"/>
      <c r="BD42" s="177"/>
      <c r="BE42" s="610" t="str">
        <f t="shared" si="1"/>
        <v/>
      </c>
      <c r="BF42" s="610"/>
      <c r="BG42" s="611"/>
      <c r="BH42" s="611"/>
      <c r="BI42" s="611"/>
      <c r="BJ42" s="611"/>
      <c r="BK42" s="611"/>
      <c r="BL42" s="611"/>
      <c r="BM42" s="611"/>
      <c r="BN42" s="611"/>
      <c r="BO42" s="611"/>
      <c r="BP42" s="611"/>
      <c r="BQ42" s="611"/>
      <c r="BR42" s="611"/>
      <c r="BS42" s="611"/>
      <c r="BT42" s="611"/>
      <c r="BU42" s="611"/>
      <c r="BV42" s="177"/>
      <c r="BW42" s="610">
        <f t="shared" si="2"/>
        <v>16</v>
      </c>
      <c r="BX42" s="610"/>
      <c r="BY42" s="611" t="str">
        <f>IF('各会計、関係団体の財政状況及び健全化判断比率'!B76="","",'各会計、関係団体の財政状況及び健全化判断比率'!B76)</f>
        <v>長野県市町村自治振興組合</v>
      </c>
      <c r="BZ42" s="611"/>
      <c r="CA42" s="611"/>
      <c r="CB42" s="611"/>
      <c r="CC42" s="611"/>
      <c r="CD42" s="611"/>
      <c r="CE42" s="611"/>
      <c r="CF42" s="611"/>
      <c r="CG42" s="611"/>
      <c r="CH42" s="611"/>
      <c r="CI42" s="611"/>
      <c r="CJ42" s="611"/>
      <c r="CK42" s="611"/>
      <c r="CL42" s="611"/>
      <c r="CM42" s="611"/>
      <c r="CN42" s="177"/>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4"/>
    </row>
    <row r="43" spans="1:113" ht="32.25" customHeight="1" x14ac:dyDescent="0.15">
      <c r="B43" s="201"/>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77"/>
      <c r="U43" s="610" t="str">
        <f t="shared" si="4"/>
        <v/>
      </c>
      <c r="V43" s="610"/>
      <c r="W43" s="611"/>
      <c r="X43" s="611"/>
      <c r="Y43" s="611"/>
      <c r="Z43" s="611"/>
      <c r="AA43" s="611"/>
      <c r="AB43" s="611"/>
      <c r="AC43" s="611"/>
      <c r="AD43" s="611"/>
      <c r="AE43" s="611"/>
      <c r="AF43" s="611"/>
      <c r="AG43" s="611"/>
      <c r="AH43" s="611"/>
      <c r="AI43" s="611"/>
      <c r="AJ43" s="611"/>
      <c r="AK43" s="611"/>
      <c r="AL43" s="177"/>
      <c r="AM43" s="610" t="str">
        <f t="shared" si="0"/>
        <v/>
      </c>
      <c r="AN43" s="610"/>
      <c r="AO43" s="611"/>
      <c r="AP43" s="611"/>
      <c r="AQ43" s="611"/>
      <c r="AR43" s="611"/>
      <c r="AS43" s="611"/>
      <c r="AT43" s="611"/>
      <c r="AU43" s="611"/>
      <c r="AV43" s="611"/>
      <c r="AW43" s="611"/>
      <c r="AX43" s="611"/>
      <c r="AY43" s="611"/>
      <c r="AZ43" s="611"/>
      <c r="BA43" s="611"/>
      <c r="BB43" s="611"/>
      <c r="BC43" s="611"/>
      <c r="BD43" s="177"/>
      <c r="BE43" s="610" t="str">
        <f t="shared" si="1"/>
        <v/>
      </c>
      <c r="BF43" s="610"/>
      <c r="BG43" s="611"/>
      <c r="BH43" s="611"/>
      <c r="BI43" s="611"/>
      <c r="BJ43" s="611"/>
      <c r="BK43" s="611"/>
      <c r="BL43" s="611"/>
      <c r="BM43" s="611"/>
      <c r="BN43" s="611"/>
      <c r="BO43" s="611"/>
      <c r="BP43" s="611"/>
      <c r="BQ43" s="611"/>
      <c r="BR43" s="611"/>
      <c r="BS43" s="611"/>
      <c r="BT43" s="611"/>
      <c r="BU43" s="611"/>
      <c r="BV43" s="177"/>
      <c r="BW43" s="610">
        <f t="shared" si="2"/>
        <v>17</v>
      </c>
      <c r="BX43" s="610"/>
      <c r="BY43" s="611" t="str">
        <f>IF('各会計、関係団体の財政状況及び健全化判断比率'!B77="","",'各会計、関係団体の財政状況及び健全化判断比率'!B77)</f>
        <v>長野県後期高齢者医療広域連合（一般会計）</v>
      </c>
      <c r="BZ43" s="611"/>
      <c r="CA43" s="611"/>
      <c r="CB43" s="611"/>
      <c r="CC43" s="611"/>
      <c r="CD43" s="611"/>
      <c r="CE43" s="611"/>
      <c r="CF43" s="611"/>
      <c r="CG43" s="611"/>
      <c r="CH43" s="611"/>
      <c r="CI43" s="611"/>
      <c r="CJ43" s="611"/>
      <c r="CK43" s="611"/>
      <c r="CL43" s="611"/>
      <c r="CM43" s="611"/>
      <c r="CN43" s="177"/>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205</v>
      </c>
      <c r="E46" s="176" t="s">
        <v>206</v>
      </c>
    </row>
    <row r="47" spans="1:113" x14ac:dyDescent="0.15">
      <c r="E47" s="176" t="s">
        <v>207</v>
      </c>
    </row>
    <row r="48" spans="1:113" x14ac:dyDescent="0.15">
      <c r="E48" s="176" t="s">
        <v>208</v>
      </c>
    </row>
    <row r="49" spans="5:5" x14ac:dyDescent="0.15">
      <c r="E49" s="208" t="s">
        <v>209</v>
      </c>
    </row>
    <row r="50" spans="5:5" x14ac:dyDescent="0.15">
      <c r="E50" s="176" t="s">
        <v>210</v>
      </c>
    </row>
    <row r="51" spans="5:5" x14ac:dyDescent="0.15">
      <c r="E51" s="176" t="s">
        <v>211</v>
      </c>
    </row>
    <row r="52" spans="5:5" x14ac:dyDescent="0.15">
      <c r="E52" s="176" t="s">
        <v>212</v>
      </c>
    </row>
    <row r="53" spans="5:5" x14ac:dyDescent="0.15"/>
    <row r="54" spans="5:5" x14ac:dyDescent="0.15"/>
    <row r="55" spans="5:5" x14ac:dyDescent="0.15"/>
    <row r="56" spans="5:5" x14ac:dyDescent="0.15"/>
  </sheetData>
  <sheetProtection algorithmName="SHA-512" hashValue="XlpRodW02S/jOcG3n9bz/dYNnk60i6nlr++nIBEwK4D+4cjq/uUCc/zL7g14hVPzIFfTT/QwbfeviJx7L+/JVw==" saltValue="hUlgyC6zdAcS1ieZ8ed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3" t="s">
        <v>574</v>
      </c>
      <c r="D34" s="1153"/>
      <c r="E34" s="1154"/>
      <c r="F34" s="32">
        <v>19.36</v>
      </c>
      <c r="G34" s="33">
        <v>15.32</v>
      </c>
      <c r="H34" s="33">
        <v>7.96</v>
      </c>
      <c r="I34" s="33">
        <v>7.95</v>
      </c>
      <c r="J34" s="34">
        <v>8.31</v>
      </c>
      <c r="K34" s="22"/>
      <c r="L34" s="22"/>
      <c r="M34" s="22"/>
      <c r="N34" s="22"/>
      <c r="O34" s="22"/>
      <c r="P34" s="22"/>
    </row>
    <row r="35" spans="1:16" ht="39" customHeight="1" x14ac:dyDescent="0.15">
      <c r="A35" s="22"/>
      <c r="B35" s="35"/>
      <c r="C35" s="1149" t="s">
        <v>575</v>
      </c>
      <c r="D35" s="1149"/>
      <c r="E35" s="1150"/>
      <c r="F35" s="36" t="s">
        <v>525</v>
      </c>
      <c r="G35" s="37" t="s">
        <v>525</v>
      </c>
      <c r="H35" s="37" t="s">
        <v>525</v>
      </c>
      <c r="I35" s="37" t="s">
        <v>525</v>
      </c>
      <c r="J35" s="38">
        <v>3.34</v>
      </c>
      <c r="K35" s="22"/>
      <c r="L35" s="22"/>
      <c r="M35" s="22"/>
      <c r="N35" s="22"/>
      <c r="O35" s="22"/>
      <c r="P35" s="22"/>
    </row>
    <row r="36" spans="1:16" ht="39" customHeight="1" x14ac:dyDescent="0.15">
      <c r="A36" s="22"/>
      <c r="B36" s="35"/>
      <c r="C36" s="1149" t="s">
        <v>576</v>
      </c>
      <c r="D36" s="1149"/>
      <c r="E36" s="1150"/>
      <c r="F36" s="36">
        <v>0.68</v>
      </c>
      <c r="G36" s="37">
        <v>1.06</v>
      </c>
      <c r="H36" s="37">
        <v>0.59</v>
      </c>
      <c r="I36" s="37">
        <v>0.49</v>
      </c>
      <c r="J36" s="38">
        <v>1.1000000000000001</v>
      </c>
      <c r="K36" s="22"/>
      <c r="L36" s="22"/>
      <c r="M36" s="22"/>
      <c r="N36" s="22"/>
      <c r="O36" s="22"/>
      <c r="P36" s="22"/>
    </row>
    <row r="37" spans="1:16" ht="39" customHeight="1" x14ac:dyDescent="0.15">
      <c r="A37" s="22"/>
      <c r="B37" s="35"/>
      <c r="C37" s="1149" t="s">
        <v>577</v>
      </c>
      <c r="D37" s="1149"/>
      <c r="E37" s="1150"/>
      <c r="F37" s="36" t="s">
        <v>525</v>
      </c>
      <c r="G37" s="37" t="s">
        <v>525</v>
      </c>
      <c r="H37" s="37" t="s">
        <v>525</v>
      </c>
      <c r="I37" s="37" t="s">
        <v>525</v>
      </c>
      <c r="J37" s="38">
        <v>0.72</v>
      </c>
      <c r="K37" s="22"/>
      <c r="L37" s="22"/>
      <c r="M37" s="22"/>
      <c r="N37" s="22"/>
      <c r="O37" s="22"/>
      <c r="P37" s="22"/>
    </row>
    <row r="38" spans="1:16" ht="39" customHeight="1" x14ac:dyDescent="0.15">
      <c r="A38" s="22"/>
      <c r="B38" s="35"/>
      <c r="C38" s="1149" t="s">
        <v>578</v>
      </c>
      <c r="D38" s="1149"/>
      <c r="E38" s="1150"/>
      <c r="F38" s="36">
        <v>0.72</v>
      </c>
      <c r="G38" s="37">
        <v>0.49</v>
      </c>
      <c r="H38" s="37">
        <v>0.25</v>
      </c>
      <c r="I38" s="37">
        <v>0.25</v>
      </c>
      <c r="J38" s="38">
        <v>0.31</v>
      </c>
      <c r="K38" s="22"/>
      <c r="L38" s="22"/>
      <c r="M38" s="22"/>
      <c r="N38" s="22"/>
      <c r="O38" s="22"/>
      <c r="P38" s="22"/>
    </row>
    <row r="39" spans="1:16" ht="39" customHeight="1" x14ac:dyDescent="0.15">
      <c r="A39" s="22"/>
      <c r="B39" s="35"/>
      <c r="C39" s="1149" t="s">
        <v>579</v>
      </c>
      <c r="D39" s="1149"/>
      <c r="E39" s="1150"/>
      <c r="F39" s="36">
        <v>0.22</v>
      </c>
      <c r="G39" s="37">
        <v>0.27</v>
      </c>
      <c r="H39" s="37">
        <v>0.12</v>
      </c>
      <c r="I39" s="37">
        <v>0</v>
      </c>
      <c r="J39" s="38">
        <v>0.05</v>
      </c>
      <c r="K39" s="22"/>
      <c r="L39" s="22"/>
      <c r="M39" s="22"/>
      <c r="N39" s="22"/>
      <c r="O39" s="22"/>
      <c r="P39" s="22"/>
    </row>
    <row r="40" spans="1:16" ht="39" customHeight="1" x14ac:dyDescent="0.15">
      <c r="A40" s="22"/>
      <c r="B40" s="35"/>
      <c r="C40" s="1149" t="s">
        <v>580</v>
      </c>
      <c r="D40" s="1149"/>
      <c r="E40" s="1150"/>
      <c r="F40" s="36">
        <v>0</v>
      </c>
      <c r="G40" s="37">
        <v>0</v>
      </c>
      <c r="H40" s="37">
        <v>0</v>
      </c>
      <c r="I40" s="37">
        <v>0.01</v>
      </c>
      <c r="J40" s="38">
        <v>0</v>
      </c>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581</v>
      </c>
      <c r="D42" s="1149"/>
      <c r="E42" s="1150"/>
      <c r="F42" s="36" t="s">
        <v>525</v>
      </c>
      <c r="G42" s="37" t="s">
        <v>525</v>
      </c>
      <c r="H42" s="37" t="s">
        <v>525</v>
      </c>
      <c r="I42" s="37" t="s">
        <v>525</v>
      </c>
      <c r="J42" s="38" t="s">
        <v>525</v>
      </c>
      <c r="K42" s="22"/>
      <c r="L42" s="22"/>
      <c r="M42" s="22"/>
      <c r="N42" s="22"/>
      <c r="O42" s="22"/>
      <c r="P42" s="22"/>
    </row>
    <row r="43" spans="1:16" ht="39" customHeight="1" thickBot="1" x14ac:dyDescent="0.2">
      <c r="A43" s="22"/>
      <c r="B43" s="40"/>
      <c r="C43" s="1151" t="s">
        <v>582</v>
      </c>
      <c r="D43" s="1151"/>
      <c r="E43" s="1152"/>
      <c r="F43" s="41">
        <v>0.95</v>
      </c>
      <c r="G43" s="42">
        <v>0.79</v>
      </c>
      <c r="H43" s="42">
        <v>0.78</v>
      </c>
      <c r="I43" s="42">
        <v>1.5</v>
      </c>
      <c r="J43" s="43" t="s">
        <v>525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lZsv+eLSeXzdU2KyydZMNXMsvNkNLTg/PTkcWN6PzymeKzuCaXaQL3ZBpX3ZtxzBz3QGMhZ5Cu9LLa3mL8CAw==" saltValue="8RoW7YY84+kphC9iJlF0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215</v>
      </c>
      <c r="L45" s="58">
        <v>212</v>
      </c>
      <c r="M45" s="58">
        <v>213</v>
      </c>
      <c r="N45" s="58">
        <v>209</v>
      </c>
      <c r="O45" s="59">
        <v>186</v>
      </c>
      <c r="P45" s="46"/>
      <c r="Q45" s="46"/>
      <c r="R45" s="46"/>
      <c r="S45" s="46"/>
      <c r="T45" s="46"/>
      <c r="U45" s="46"/>
    </row>
    <row r="46" spans="1:21" ht="30.75" customHeight="1" x14ac:dyDescent="0.15">
      <c r="A46" s="46"/>
      <c r="B46" s="1157"/>
      <c r="C46" s="1158"/>
      <c r="D46" s="60"/>
      <c r="E46" s="1163" t="s">
        <v>13</v>
      </c>
      <c r="F46" s="1163"/>
      <c r="G46" s="1163"/>
      <c r="H46" s="1163"/>
      <c r="I46" s="1163"/>
      <c r="J46" s="1164"/>
      <c r="K46" s="61" t="s">
        <v>525</v>
      </c>
      <c r="L46" s="62" t="s">
        <v>525</v>
      </c>
      <c r="M46" s="62" t="s">
        <v>525</v>
      </c>
      <c r="N46" s="62" t="s">
        <v>525</v>
      </c>
      <c r="O46" s="63" t="s">
        <v>525</v>
      </c>
      <c r="P46" s="46"/>
      <c r="Q46" s="46"/>
      <c r="R46" s="46"/>
      <c r="S46" s="46"/>
      <c r="T46" s="46"/>
      <c r="U46" s="46"/>
    </row>
    <row r="47" spans="1:21" ht="30.75" customHeight="1" x14ac:dyDescent="0.15">
      <c r="A47" s="46"/>
      <c r="B47" s="1157"/>
      <c r="C47" s="1158"/>
      <c r="D47" s="60"/>
      <c r="E47" s="1163" t="s">
        <v>14</v>
      </c>
      <c r="F47" s="1163"/>
      <c r="G47" s="1163"/>
      <c r="H47" s="1163"/>
      <c r="I47" s="1163"/>
      <c r="J47" s="1164"/>
      <c r="K47" s="61" t="s">
        <v>525</v>
      </c>
      <c r="L47" s="62" t="s">
        <v>525</v>
      </c>
      <c r="M47" s="62" t="s">
        <v>525</v>
      </c>
      <c r="N47" s="62" t="s">
        <v>525</v>
      </c>
      <c r="O47" s="63" t="s">
        <v>525</v>
      </c>
      <c r="P47" s="46"/>
      <c r="Q47" s="46"/>
      <c r="R47" s="46"/>
      <c r="S47" s="46"/>
      <c r="T47" s="46"/>
      <c r="U47" s="46"/>
    </row>
    <row r="48" spans="1:21" ht="30.75" customHeight="1" x14ac:dyDescent="0.15">
      <c r="A48" s="46"/>
      <c r="B48" s="1157"/>
      <c r="C48" s="1158"/>
      <c r="D48" s="60"/>
      <c r="E48" s="1163" t="s">
        <v>15</v>
      </c>
      <c r="F48" s="1163"/>
      <c r="G48" s="1163"/>
      <c r="H48" s="1163"/>
      <c r="I48" s="1163"/>
      <c r="J48" s="1164"/>
      <c r="K48" s="61">
        <v>227</v>
      </c>
      <c r="L48" s="62">
        <v>213</v>
      </c>
      <c r="M48" s="62">
        <v>206</v>
      </c>
      <c r="N48" s="62">
        <v>210</v>
      </c>
      <c r="O48" s="63">
        <v>247</v>
      </c>
      <c r="P48" s="46"/>
      <c r="Q48" s="46"/>
      <c r="R48" s="46"/>
      <c r="S48" s="46"/>
      <c r="T48" s="46"/>
      <c r="U48" s="46"/>
    </row>
    <row r="49" spans="1:21" ht="30.75" customHeight="1" x14ac:dyDescent="0.15">
      <c r="A49" s="46"/>
      <c r="B49" s="1157"/>
      <c r="C49" s="1158"/>
      <c r="D49" s="60"/>
      <c r="E49" s="1163" t="s">
        <v>16</v>
      </c>
      <c r="F49" s="1163"/>
      <c r="G49" s="1163"/>
      <c r="H49" s="1163"/>
      <c r="I49" s="1163"/>
      <c r="J49" s="1164"/>
      <c r="K49" s="61">
        <v>6</v>
      </c>
      <c r="L49" s="62">
        <v>10</v>
      </c>
      <c r="M49" s="62">
        <v>10</v>
      </c>
      <c r="N49" s="62">
        <v>10</v>
      </c>
      <c r="O49" s="63">
        <v>10</v>
      </c>
      <c r="P49" s="46"/>
      <c r="Q49" s="46"/>
      <c r="R49" s="46"/>
      <c r="S49" s="46"/>
      <c r="T49" s="46"/>
      <c r="U49" s="46"/>
    </row>
    <row r="50" spans="1:21" ht="30.75" customHeight="1" x14ac:dyDescent="0.15">
      <c r="A50" s="46"/>
      <c r="B50" s="1157"/>
      <c r="C50" s="1158"/>
      <c r="D50" s="60"/>
      <c r="E50" s="1163" t="s">
        <v>17</v>
      </c>
      <c r="F50" s="1163"/>
      <c r="G50" s="1163"/>
      <c r="H50" s="1163"/>
      <c r="I50" s="1163"/>
      <c r="J50" s="1164"/>
      <c r="K50" s="61" t="s">
        <v>525</v>
      </c>
      <c r="L50" s="62" t="s">
        <v>525</v>
      </c>
      <c r="M50" s="62" t="s">
        <v>525</v>
      </c>
      <c r="N50" s="62" t="s">
        <v>525</v>
      </c>
      <c r="O50" s="63" t="s">
        <v>525</v>
      </c>
      <c r="P50" s="46"/>
      <c r="Q50" s="46"/>
      <c r="R50" s="46"/>
      <c r="S50" s="46"/>
      <c r="T50" s="46"/>
      <c r="U50" s="46"/>
    </row>
    <row r="51" spans="1:21" ht="30.75" customHeight="1" x14ac:dyDescent="0.15">
      <c r="A51" s="46"/>
      <c r="B51" s="1159"/>
      <c r="C51" s="1160"/>
      <c r="D51" s="64"/>
      <c r="E51" s="1163" t="s">
        <v>18</v>
      </c>
      <c r="F51" s="1163"/>
      <c r="G51" s="1163"/>
      <c r="H51" s="1163"/>
      <c r="I51" s="1163"/>
      <c r="J51" s="1164"/>
      <c r="K51" s="61" t="s">
        <v>525</v>
      </c>
      <c r="L51" s="62" t="s">
        <v>525</v>
      </c>
      <c r="M51" s="62" t="s">
        <v>525</v>
      </c>
      <c r="N51" s="62" t="s">
        <v>525</v>
      </c>
      <c r="O51" s="63" t="s">
        <v>525</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332</v>
      </c>
      <c r="L52" s="62">
        <v>326</v>
      </c>
      <c r="M52" s="62">
        <v>324</v>
      </c>
      <c r="N52" s="62">
        <v>323</v>
      </c>
      <c r="O52" s="63">
        <v>317</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116</v>
      </c>
      <c r="L53" s="67">
        <v>109</v>
      </c>
      <c r="M53" s="67">
        <v>105</v>
      </c>
      <c r="N53" s="67">
        <v>106</v>
      </c>
      <c r="O53" s="68">
        <v>126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x14ac:dyDescent="0.2">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x14ac:dyDescent="0.15">
      <c r="B57" s="1171" t="s">
        <v>25</v>
      </c>
      <c r="C57" s="1172"/>
      <c r="D57" s="1175" t="s">
        <v>26</v>
      </c>
      <c r="E57" s="1176"/>
      <c r="F57" s="1176"/>
      <c r="G57" s="1176"/>
      <c r="H57" s="1176"/>
      <c r="I57" s="1176"/>
      <c r="J57" s="1177"/>
      <c r="K57" s="81"/>
      <c r="L57" s="82"/>
      <c r="M57" s="82"/>
      <c r="N57" s="82"/>
      <c r="O57" s="83"/>
    </row>
    <row r="58" spans="1:21" ht="31.5" customHeight="1" thickBot="1" x14ac:dyDescent="0.2">
      <c r="B58" s="1173"/>
      <c r="C58" s="1174"/>
      <c r="D58" s="1178" t="s">
        <v>27</v>
      </c>
      <c r="E58" s="1179"/>
      <c r="F58" s="1179"/>
      <c r="G58" s="1179"/>
      <c r="H58" s="1179"/>
      <c r="I58" s="1179"/>
      <c r="J58" s="118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2o6PhOJjISvhiYzsoCfazrV0twRny4EvMW1CJRqpC8lF5oPdnTp94loKjCt9pHxWnQuycEXMLBwePCFK8kufA==" saltValue="XpJlLqi429jJlj2gLZNn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567</v>
      </c>
      <c r="J40" s="98" t="s">
        <v>568</v>
      </c>
      <c r="K40" s="98" t="s">
        <v>569</v>
      </c>
      <c r="L40" s="98" t="s">
        <v>570</v>
      </c>
      <c r="M40" s="99" t="s">
        <v>571</v>
      </c>
    </row>
    <row r="41" spans="2:13" ht="27.75" customHeight="1" x14ac:dyDescent="0.15">
      <c r="B41" s="1181" t="s">
        <v>30</v>
      </c>
      <c r="C41" s="1182"/>
      <c r="D41" s="100"/>
      <c r="E41" s="1187" t="s">
        <v>31</v>
      </c>
      <c r="F41" s="1187"/>
      <c r="G41" s="1187"/>
      <c r="H41" s="1188"/>
      <c r="I41" s="101">
        <v>1968</v>
      </c>
      <c r="J41" s="102">
        <v>1968</v>
      </c>
      <c r="K41" s="102">
        <v>1853</v>
      </c>
      <c r="L41" s="102">
        <v>1766</v>
      </c>
      <c r="M41" s="103">
        <v>1786</v>
      </c>
    </row>
    <row r="42" spans="2:13" ht="27.75" customHeight="1" x14ac:dyDescent="0.15">
      <c r="B42" s="1183"/>
      <c r="C42" s="1184"/>
      <c r="D42" s="104"/>
      <c r="E42" s="1189" t="s">
        <v>32</v>
      </c>
      <c r="F42" s="1189"/>
      <c r="G42" s="1189"/>
      <c r="H42" s="1190"/>
      <c r="I42" s="105" t="s">
        <v>525</v>
      </c>
      <c r="J42" s="106" t="s">
        <v>525</v>
      </c>
      <c r="K42" s="106" t="s">
        <v>525</v>
      </c>
      <c r="L42" s="106" t="s">
        <v>525</v>
      </c>
      <c r="M42" s="107" t="s">
        <v>525</v>
      </c>
    </row>
    <row r="43" spans="2:13" ht="27.75" customHeight="1" x14ac:dyDescent="0.15">
      <c r="B43" s="1183"/>
      <c r="C43" s="1184"/>
      <c r="D43" s="104"/>
      <c r="E43" s="1189" t="s">
        <v>33</v>
      </c>
      <c r="F43" s="1189"/>
      <c r="G43" s="1189"/>
      <c r="H43" s="1190"/>
      <c r="I43" s="105">
        <v>2025</v>
      </c>
      <c r="J43" s="106">
        <v>1887</v>
      </c>
      <c r="K43" s="106">
        <v>1699</v>
      </c>
      <c r="L43" s="106">
        <v>1524</v>
      </c>
      <c r="M43" s="107">
        <v>1438</v>
      </c>
    </row>
    <row r="44" spans="2:13" ht="27.75" customHeight="1" x14ac:dyDescent="0.15">
      <c r="B44" s="1183"/>
      <c r="C44" s="1184"/>
      <c r="D44" s="104"/>
      <c r="E44" s="1189" t="s">
        <v>34</v>
      </c>
      <c r="F44" s="1189"/>
      <c r="G44" s="1189"/>
      <c r="H44" s="1190"/>
      <c r="I44" s="105">
        <v>72</v>
      </c>
      <c r="J44" s="106">
        <v>65</v>
      </c>
      <c r="K44" s="106">
        <v>58</v>
      </c>
      <c r="L44" s="106">
        <v>54</v>
      </c>
      <c r="M44" s="107">
        <v>49</v>
      </c>
    </row>
    <row r="45" spans="2:13" ht="27.75" customHeight="1" x14ac:dyDescent="0.15">
      <c r="B45" s="1183"/>
      <c r="C45" s="1184"/>
      <c r="D45" s="104"/>
      <c r="E45" s="1189" t="s">
        <v>35</v>
      </c>
      <c r="F45" s="1189"/>
      <c r="G45" s="1189"/>
      <c r="H45" s="1190"/>
      <c r="I45" s="105">
        <v>442</v>
      </c>
      <c r="J45" s="106">
        <v>439</v>
      </c>
      <c r="K45" s="106">
        <v>406</v>
      </c>
      <c r="L45" s="106">
        <v>392</v>
      </c>
      <c r="M45" s="107">
        <v>428</v>
      </c>
    </row>
    <row r="46" spans="2:13" ht="27.75" customHeight="1" x14ac:dyDescent="0.15">
      <c r="B46" s="1183"/>
      <c r="C46" s="1184"/>
      <c r="D46" s="108"/>
      <c r="E46" s="1189" t="s">
        <v>36</v>
      </c>
      <c r="F46" s="1189"/>
      <c r="G46" s="1189"/>
      <c r="H46" s="1190"/>
      <c r="I46" s="105" t="s">
        <v>525</v>
      </c>
      <c r="J46" s="106" t="s">
        <v>525</v>
      </c>
      <c r="K46" s="106" t="s">
        <v>525</v>
      </c>
      <c r="L46" s="106" t="s">
        <v>525</v>
      </c>
      <c r="M46" s="107">
        <v>277</v>
      </c>
    </row>
    <row r="47" spans="2:13" ht="27.75" customHeight="1" x14ac:dyDescent="0.15">
      <c r="B47" s="1183"/>
      <c r="C47" s="1184"/>
      <c r="D47" s="109"/>
      <c r="E47" s="1191" t="s">
        <v>37</v>
      </c>
      <c r="F47" s="1192"/>
      <c r="G47" s="1192"/>
      <c r="H47" s="1193"/>
      <c r="I47" s="105" t="s">
        <v>525</v>
      </c>
      <c r="J47" s="106" t="s">
        <v>525</v>
      </c>
      <c r="K47" s="106" t="s">
        <v>525</v>
      </c>
      <c r="L47" s="106" t="s">
        <v>525</v>
      </c>
      <c r="M47" s="107" t="s">
        <v>525</v>
      </c>
    </row>
    <row r="48" spans="2:13" ht="27.75" customHeight="1" x14ac:dyDescent="0.15">
      <c r="B48" s="1183"/>
      <c r="C48" s="1184"/>
      <c r="D48" s="104"/>
      <c r="E48" s="1189" t="s">
        <v>38</v>
      </c>
      <c r="F48" s="1189"/>
      <c r="G48" s="1189"/>
      <c r="H48" s="1190"/>
      <c r="I48" s="105" t="s">
        <v>525</v>
      </c>
      <c r="J48" s="106" t="s">
        <v>525</v>
      </c>
      <c r="K48" s="106" t="s">
        <v>525</v>
      </c>
      <c r="L48" s="106" t="s">
        <v>525</v>
      </c>
      <c r="M48" s="107" t="s">
        <v>525</v>
      </c>
    </row>
    <row r="49" spans="2:13" ht="27.75" customHeight="1" x14ac:dyDescent="0.15">
      <c r="B49" s="1185"/>
      <c r="C49" s="1186"/>
      <c r="D49" s="104"/>
      <c r="E49" s="1189" t="s">
        <v>39</v>
      </c>
      <c r="F49" s="1189"/>
      <c r="G49" s="1189"/>
      <c r="H49" s="1190"/>
      <c r="I49" s="105" t="s">
        <v>525</v>
      </c>
      <c r="J49" s="106" t="s">
        <v>525</v>
      </c>
      <c r="K49" s="106" t="s">
        <v>525</v>
      </c>
      <c r="L49" s="106" t="s">
        <v>525</v>
      </c>
      <c r="M49" s="107" t="s">
        <v>525</v>
      </c>
    </row>
    <row r="50" spans="2:13" ht="27.75" customHeight="1" x14ac:dyDescent="0.15">
      <c r="B50" s="1194" t="s">
        <v>40</v>
      </c>
      <c r="C50" s="1195"/>
      <c r="D50" s="110"/>
      <c r="E50" s="1189" t="s">
        <v>41</v>
      </c>
      <c r="F50" s="1189"/>
      <c r="G50" s="1189"/>
      <c r="H50" s="1190"/>
      <c r="I50" s="105">
        <v>2098</v>
      </c>
      <c r="J50" s="106">
        <v>1973</v>
      </c>
      <c r="K50" s="106">
        <v>1983</v>
      </c>
      <c r="L50" s="106">
        <v>1961</v>
      </c>
      <c r="M50" s="107">
        <v>1984</v>
      </c>
    </row>
    <row r="51" spans="2:13" ht="27.75" customHeight="1" x14ac:dyDescent="0.15">
      <c r="B51" s="1183"/>
      <c r="C51" s="1184"/>
      <c r="D51" s="104"/>
      <c r="E51" s="1189" t="s">
        <v>42</v>
      </c>
      <c r="F51" s="1189"/>
      <c r="G51" s="1189"/>
      <c r="H51" s="1190"/>
      <c r="I51" s="105">
        <v>11</v>
      </c>
      <c r="J51" s="106">
        <v>9</v>
      </c>
      <c r="K51" s="106">
        <v>7</v>
      </c>
      <c r="L51" s="106">
        <v>5</v>
      </c>
      <c r="M51" s="107">
        <v>4</v>
      </c>
    </row>
    <row r="52" spans="2:13" ht="27.75" customHeight="1" x14ac:dyDescent="0.15">
      <c r="B52" s="1185"/>
      <c r="C52" s="1186"/>
      <c r="D52" s="104"/>
      <c r="E52" s="1189" t="s">
        <v>43</v>
      </c>
      <c r="F52" s="1189"/>
      <c r="G52" s="1189"/>
      <c r="H52" s="1190"/>
      <c r="I52" s="105">
        <v>2942</v>
      </c>
      <c r="J52" s="106">
        <v>2872</v>
      </c>
      <c r="K52" s="106">
        <v>2693</v>
      </c>
      <c r="L52" s="106">
        <v>2484</v>
      </c>
      <c r="M52" s="107">
        <v>2348</v>
      </c>
    </row>
    <row r="53" spans="2:13" ht="27.75" customHeight="1" thickBot="1" x14ac:dyDescent="0.2">
      <c r="B53" s="1196" t="s">
        <v>44</v>
      </c>
      <c r="C53" s="1197"/>
      <c r="D53" s="111"/>
      <c r="E53" s="1198" t="s">
        <v>45</v>
      </c>
      <c r="F53" s="1198"/>
      <c r="G53" s="1198"/>
      <c r="H53" s="1199"/>
      <c r="I53" s="112">
        <v>-543</v>
      </c>
      <c r="J53" s="113">
        <v>-495</v>
      </c>
      <c r="K53" s="113">
        <v>-668</v>
      </c>
      <c r="L53" s="113">
        <v>-715</v>
      </c>
      <c r="M53" s="114">
        <v>-358</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j9q0OIQXv4NbbWITkafbFqxKdTCRdkKNGuvfSsf0Wlu9wdAw3MbG+gTm67Dd1sM4x7uxT1XV/7IpVWF4Uk3C3A==" saltValue="L8mUKi5qo5pY5wNxvU/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569</v>
      </c>
      <c r="G54" s="123" t="s">
        <v>570</v>
      </c>
      <c r="H54" s="124" t="s">
        <v>571</v>
      </c>
    </row>
    <row r="55" spans="2:8" ht="52.5" customHeight="1" x14ac:dyDescent="0.15">
      <c r="B55" s="125"/>
      <c r="C55" s="1208" t="s">
        <v>48</v>
      </c>
      <c r="D55" s="1208"/>
      <c r="E55" s="1209"/>
      <c r="F55" s="126">
        <v>952</v>
      </c>
      <c r="G55" s="126">
        <v>956</v>
      </c>
      <c r="H55" s="127">
        <v>959</v>
      </c>
    </row>
    <row r="56" spans="2:8" ht="52.5" customHeight="1" x14ac:dyDescent="0.15">
      <c r="B56" s="128"/>
      <c r="C56" s="1210" t="s">
        <v>49</v>
      </c>
      <c r="D56" s="1210"/>
      <c r="E56" s="1211"/>
      <c r="F56" s="129">
        <v>25</v>
      </c>
      <c r="G56" s="129">
        <v>25</v>
      </c>
      <c r="H56" s="130">
        <v>25</v>
      </c>
    </row>
    <row r="57" spans="2:8" ht="53.25" customHeight="1" x14ac:dyDescent="0.15">
      <c r="B57" s="128"/>
      <c r="C57" s="1212" t="s">
        <v>50</v>
      </c>
      <c r="D57" s="1212"/>
      <c r="E57" s="1213"/>
      <c r="F57" s="131">
        <v>698</v>
      </c>
      <c r="G57" s="131">
        <v>683</v>
      </c>
      <c r="H57" s="132">
        <v>698</v>
      </c>
    </row>
    <row r="58" spans="2:8" ht="45.75" customHeight="1" x14ac:dyDescent="0.15">
      <c r="B58" s="133"/>
      <c r="C58" s="1200" t="s">
        <v>605</v>
      </c>
      <c r="D58" s="1201"/>
      <c r="E58" s="1202"/>
      <c r="F58" s="346">
        <v>449</v>
      </c>
      <c r="G58" s="346">
        <v>449</v>
      </c>
      <c r="H58" s="347">
        <v>449</v>
      </c>
    </row>
    <row r="59" spans="2:8" ht="45.75" customHeight="1" x14ac:dyDescent="0.15">
      <c r="B59" s="133"/>
      <c r="C59" s="1200" t="s">
        <v>606</v>
      </c>
      <c r="D59" s="1201"/>
      <c r="E59" s="1202"/>
      <c r="F59" s="346">
        <v>78</v>
      </c>
      <c r="G59" s="346">
        <v>78</v>
      </c>
      <c r="H59" s="347">
        <v>78</v>
      </c>
    </row>
    <row r="60" spans="2:8" ht="45.75" customHeight="1" x14ac:dyDescent="0.15">
      <c r="B60" s="133"/>
      <c r="C60" s="1200" t="s">
        <v>607</v>
      </c>
      <c r="D60" s="1201"/>
      <c r="E60" s="1202"/>
      <c r="F60" s="346">
        <v>46</v>
      </c>
      <c r="G60" s="346">
        <v>55</v>
      </c>
      <c r="H60" s="347">
        <v>66</v>
      </c>
    </row>
    <row r="61" spans="2:8" ht="45.75" customHeight="1" x14ac:dyDescent="0.15">
      <c r="B61" s="133"/>
      <c r="C61" s="1200" t="s">
        <v>608</v>
      </c>
      <c r="D61" s="1201"/>
      <c r="E61" s="1202"/>
      <c r="F61" s="346">
        <v>18</v>
      </c>
      <c r="G61" s="346">
        <v>18</v>
      </c>
      <c r="H61" s="347">
        <v>18</v>
      </c>
    </row>
    <row r="62" spans="2:8" ht="45.75" customHeight="1" thickBot="1" x14ac:dyDescent="0.2">
      <c r="B62" s="134"/>
      <c r="C62" s="1203" t="s">
        <v>609</v>
      </c>
      <c r="D62" s="1204"/>
      <c r="E62" s="1205"/>
      <c r="F62" s="348">
        <v>16</v>
      </c>
      <c r="G62" s="348">
        <v>16</v>
      </c>
      <c r="H62" s="349">
        <v>16</v>
      </c>
    </row>
    <row r="63" spans="2:8" ht="52.5" customHeight="1" thickBot="1" x14ac:dyDescent="0.2">
      <c r="B63" s="135"/>
      <c r="C63" s="1206" t="s">
        <v>51</v>
      </c>
      <c r="D63" s="1206"/>
      <c r="E63" s="1207"/>
      <c r="F63" s="136">
        <v>1675</v>
      </c>
      <c r="G63" s="136">
        <v>1664</v>
      </c>
      <c r="H63" s="137">
        <v>1682</v>
      </c>
    </row>
    <row r="64" spans="2:8" ht="15" customHeight="1" x14ac:dyDescent="0.15"/>
  </sheetData>
  <sheetProtection algorithmName="SHA-512" hashValue="/PnWUg4DneTmOfuM7AJF2a/PzTF7EXUgJCoeVdVXPTf8AAa7+PenEoF8vL37D5VEybaDv5oFII1/4rrM4m2Qjg==" saltValue="s1tvjXbQriNNnxKlv7H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BDC4-C028-42D4-B000-605DDF138B34}">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59" customWidth="1"/>
    <col min="2" max="107" width="2.5" style="259" customWidth="1"/>
    <col min="108" max="108" width="6.125" style="265" customWidth="1"/>
    <col min="109" max="109" width="5.875" style="263" customWidth="1"/>
    <col min="110" max="110" width="19.125" style="259" hidden="1"/>
    <col min="111" max="115" width="12.625" style="259" hidden="1"/>
    <col min="116" max="349" width="8.625" style="259" hidden="1"/>
    <col min="350" max="355" width="14.875" style="259" hidden="1"/>
    <col min="356" max="357" width="15.875" style="259" hidden="1"/>
    <col min="358" max="363" width="16.125" style="259" hidden="1"/>
    <col min="364" max="364" width="6.125" style="259" hidden="1"/>
    <col min="365" max="365" width="3" style="259" hidden="1"/>
    <col min="366" max="605" width="8.625" style="259" hidden="1"/>
    <col min="606" max="611" width="14.875" style="259" hidden="1"/>
    <col min="612" max="613" width="15.875" style="259" hidden="1"/>
    <col min="614" max="619" width="16.125" style="259" hidden="1"/>
    <col min="620" max="620" width="6.125" style="259" hidden="1"/>
    <col min="621" max="621" width="3" style="259" hidden="1"/>
    <col min="622" max="861" width="8.625" style="259" hidden="1"/>
    <col min="862" max="867" width="14.875" style="259" hidden="1"/>
    <col min="868" max="869" width="15.875" style="259" hidden="1"/>
    <col min="870" max="875" width="16.125" style="259" hidden="1"/>
    <col min="876" max="876" width="6.125" style="259" hidden="1"/>
    <col min="877" max="877" width="3" style="259" hidden="1"/>
    <col min="878" max="1117" width="8.625" style="259" hidden="1"/>
    <col min="1118" max="1123" width="14.875" style="259" hidden="1"/>
    <col min="1124" max="1125" width="15.875" style="259" hidden="1"/>
    <col min="1126" max="1131" width="16.125" style="259" hidden="1"/>
    <col min="1132" max="1132" width="6.125" style="259" hidden="1"/>
    <col min="1133" max="1133" width="3" style="259" hidden="1"/>
    <col min="1134" max="1373" width="8.625" style="259" hidden="1"/>
    <col min="1374" max="1379" width="14.875" style="259" hidden="1"/>
    <col min="1380" max="1381" width="15.875" style="259" hidden="1"/>
    <col min="1382" max="1387" width="16.125" style="259" hidden="1"/>
    <col min="1388" max="1388" width="6.125" style="259" hidden="1"/>
    <col min="1389" max="1389" width="3" style="259" hidden="1"/>
    <col min="1390" max="1629" width="8.625" style="259" hidden="1"/>
    <col min="1630" max="1635" width="14.875" style="259" hidden="1"/>
    <col min="1636" max="1637" width="15.875" style="259" hidden="1"/>
    <col min="1638" max="1643" width="16.125" style="259" hidden="1"/>
    <col min="1644" max="1644" width="6.125" style="259" hidden="1"/>
    <col min="1645" max="1645" width="3" style="259" hidden="1"/>
    <col min="1646" max="1885" width="8.625" style="259" hidden="1"/>
    <col min="1886" max="1891" width="14.875" style="259" hidden="1"/>
    <col min="1892" max="1893" width="15.875" style="259" hidden="1"/>
    <col min="1894" max="1899" width="16.125" style="259" hidden="1"/>
    <col min="1900" max="1900" width="6.125" style="259" hidden="1"/>
    <col min="1901" max="1901" width="3" style="259" hidden="1"/>
    <col min="1902" max="2141" width="8.625" style="259" hidden="1"/>
    <col min="2142" max="2147" width="14.875" style="259" hidden="1"/>
    <col min="2148" max="2149" width="15.875" style="259" hidden="1"/>
    <col min="2150" max="2155" width="16.125" style="259" hidden="1"/>
    <col min="2156" max="2156" width="6.125" style="259" hidden="1"/>
    <col min="2157" max="2157" width="3" style="259" hidden="1"/>
    <col min="2158" max="2397" width="8.625" style="259" hidden="1"/>
    <col min="2398" max="2403" width="14.875" style="259" hidden="1"/>
    <col min="2404" max="2405" width="15.875" style="259" hidden="1"/>
    <col min="2406" max="2411" width="16.125" style="259" hidden="1"/>
    <col min="2412" max="2412" width="6.125" style="259" hidden="1"/>
    <col min="2413" max="2413" width="3" style="259" hidden="1"/>
    <col min="2414" max="2653" width="8.625" style="259" hidden="1"/>
    <col min="2654" max="2659" width="14.875" style="259" hidden="1"/>
    <col min="2660" max="2661" width="15.875" style="259" hidden="1"/>
    <col min="2662" max="2667" width="16.125" style="259" hidden="1"/>
    <col min="2668" max="2668" width="6.125" style="259" hidden="1"/>
    <col min="2669" max="2669" width="3" style="259" hidden="1"/>
    <col min="2670" max="2909" width="8.625" style="259" hidden="1"/>
    <col min="2910" max="2915" width="14.875" style="259" hidden="1"/>
    <col min="2916" max="2917" width="15.875" style="259" hidden="1"/>
    <col min="2918" max="2923" width="16.125" style="259" hidden="1"/>
    <col min="2924" max="2924" width="6.125" style="259" hidden="1"/>
    <col min="2925" max="2925" width="3" style="259" hidden="1"/>
    <col min="2926" max="3165" width="8.625" style="259" hidden="1"/>
    <col min="3166" max="3171" width="14.875" style="259" hidden="1"/>
    <col min="3172" max="3173" width="15.875" style="259" hidden="1"/>
    <col min="3174" max="3179" width="16.125" style="259" hidden="1"/>
    <col min="3180" max="3180" width="6.125" style="259" hidden="1"/>
    <col min="3181" max="3181" width="3" style="259" hidden="1"/>
    <col min="3182" max="3421" width="8.625" style="259" hidden="1"/>
    <col min="3422" max="3427" width="14.875" style="259" hidden="1"/>
    <col min="3428" max="3429" width="15.875" style="259" hidden="1"/>
    <col min="3430" max="3435" width="16.125" style="259" hidden="1"/>
    <col min="3436" max="3436" width="6.125" style="259" hidden="1"/>
    <col min="3437" max="3437" width="3" style="259" hidden="1"/>
    <col min="3438" max="3677" width="8.625" style="259" hidden="1"/>
    <col min="3678" max="3683" width="14.875" style="259" hidden="1"/>
    <col min="3684" max="3685" width="15.875" style="259" hidden="1"/>
    <col min="3686" max="3691" width="16.125" style="259" hidden="1"/>
    <col min="3692" max="3692" width="6.125" style="259" hidden="1"/>
    <col min="3693" max="3693" width="3" style="259" hidden="1"/>
    <col min="3694" max="3933" width="8.625" style="259" hidden="1"/>
    <col min="3934" max="3939" width="14.875" style="259" hidden="1"/>
    <col min="3940" max="3941" width="15.875" style="259" hidden="1"/>
    <col min="3942" max="3947" width="16.125" style="259" hidden="1"/>
    <col min="3948" max="3948" width="6.125" style="259" hidden="1"/>
    <col min="3949" max="3949" width="3" style="259" hidden="1"/>
    <col min="3950" max="4189" width="8.625" style="259" hidden="1"/>
    <col min="4190" max="4195" width="14.875" style="259" hidden="1"/>
    <col min="4196" max="4197" width="15.875" style="259" hidden="1"/>
    <col min="4198" max="4203" width="16.125" style="259" hidden="1"/>
    <col min="4204" max="4204" width="6.125" style="259" hidden="1"/>
    <col min="4205" max="4205" width="3" style="259" hidden="1"/>
    <col min="4206" max="4445" width="8.625" style="259" hidden="1"/>
    <col min="4446" max="4451" width="14.875" style="259" hidden="1"/>
    <col min="4452" max="4453" width="15.875" style="259" hidden="1"/>
    <col min="4454" max="4459" width="16.125" style="259" hidden="1"/>
    <col min="4460" max="4460" width="6.125" style="259" hidden="1"/>
    <col min="4461" max="4461" width="3" style="259" hidden="1"/>
    <col min="4462" max="4701" width="8.625" style="259" hidden="1"/>
    <col min="4702" max="4707" width="14.875" style="259" hidden="1"/>
    <col min="4708" max="4709" width="15.875" style="259" hidden="1"/>
    <col min="4710" max="4715" width="16.125" style="259" hidden="1"/>
    <col min="4716" max="4716" width="6.125" style="259" hidden="1"/>
    <col min="4717" max="4717" width="3" style="259" hidden="1"/>
    <col min="4718" max="4957" width="8.625" style="259" hidden="1"/>
    <col min="4958" max="4963" width="14.875" style="259" hidden="1"/>
    <col min="4964" max="4965" width="15.875" style="259" hidden="1"/>
    <col min="4966" max="4971" width="16.125" style="259" hidden="1"/>
    <col min="4972" max="4972" width="6.125" style="259" hidden="1"/>
    <col min="4973" max="4973" width="3" style="259" hidden="1"/>
    <col min="4974" max="5213" width="8.625" style="259" hidden="1"/>
    <col min="5214" max="5219" width="14.875" style="259" hidden="1"/>
    <col min="5220" max="5221" width="15.875" style="259" hidden="1"/>
    <col min="5222" max="5227" width="16.125" style="259" hidden="1"/>
    <col min="5228" max="5228" width="6.125" style="259" hidden="1"/>
    <col min="5229" max="5229" width="3" style="259" hidden="1"/>
    <col min="5230" max="5469" width="8.625" style="259" hidden="1"/>
    <col min="5470" max="5475" width="14.875" style="259" hidden="1"/>
    <col min="5476" max="5477" width="15.875" style="259" hidden="1"/>
    <col min="5478" max="5483" width="16.125" style="259" hidden="1"/>
    <col min="5484" max="5484" width="6.125" style="259" hidden="1"/>
    <col min="5485" max="5485" width="3" style="259" hidden="1"/>
    <col min="5486" max="5725" width="8.625" style="259" hidden="1"/>
    <col min="5726" max="5731" width="14.875" style="259" hidden="1"/>
    <col min="5732" max="5733" width="15.875" style="259" hidden="1"/>
    <col min="5734" max="5739" width="16.125" style="259" hidden="1"/>
    <col min="5740" max="5740" width="6.125" style="259" hidden="1"/>
    <col min="5741" max="5741" width="3" style="259" hidden="1"/>
    <col min="5742" max="5981" width="8.625" style="259" hidden="1"/>
    <col min="5982" max="5987" width="14.875" style="259" hidden="1"/>
    <col min="5988" max="5989" width="15.875" style="259" hidden="1"/>
    <col min="5990" max="5995" width="16.125" style="259" hidden="1"/>
    <col min="5996" max="5996" width="6.125" style="259" hidden="1"/>
    <col min="5997" max="5997" width="3" style="259" hidden="1"/>
    <col min="5998" max="6237" width="8.625" style="259" hidden="1"/>
    <col min="6238" max="6243" width="14.875" style="259" hidden="1"/>
    <col min="6244" max="6245" width="15.875" style="259" hidden="1"/>
    <col min="6246" max="6251" width="16.125" style="259" hidden="1"/>
    <col min="6252" max="6252" width="6.125" style="259" hidden="1"/>
    <col min="6253" max="6253" width="3" style="259" hidden="1"/>
    <col min="6254" max="6493" width="8.625" style="259" hidden="1"/>
    <col min="6494" max="6499" width="14.875" style="259" hidden="1"/>
    <col min="6500" max="6501" width="15.875" style="259" hidden="1"/>
    <col min="6502" max="6507" width="16.125" style="259" hidden="1"/>
    <col min="6508" max="6508" width="6.125" style="259" hidden="1"/>
    <col min="6509" max="6509" width="3" style="259" hidden="1"/>
    <col min="6510" max="6749" width="8.625" style="259" hidden="1"/>
    <col min="6750" max="6755" width="14.875" style="259" hidden="1"/>
    <col min="6756" max="6757" width="15.875" style="259" hidden="1"/>
    <col min="6758" max="6763" width="16.125" style="259" hidden="1"/>
    <col min="6764" max="6764" width="6.125" style="259" hidden="1"/>
    <col min="6765" max="6765" width="3" style="259" hidden="1"/>
    <col min="6766" max="7005" width="8.625" style="259" hidden="1"/>
    <col min="7006" max="7011" width="14.875" style="259" hidden="1"/>
    <col min="7012" max="7013" width="15.875" style="259" hidden="1"/>
    <col min="7014" max="7019" width="16.125" style="259" hidden="1"/>
    <col min="7020" max="7020" width="6.125" style="259" hidden="1"/>
    <col min="7021" max="7021" width="3" style="259" hidden="1"/>
    <col min="7022" max="7261" width="8.625" style="259" hidden="1"/>
    <col min="7262" max="7267" width="14.875" style="259" hidden="1"/>
    <col min="7268" max="7269" width="15.875" style="259" hidden="1"/>
    <col min="7270" max="7275" width="16.125" style="259" hidden="1"/>
    <col min="7276" max="7276" width="6.125" style="259" hidden="1"/>
    <col min="7277" max="7277" width="3" style="259" hidden="1"/>
    <col min="7278" max="7517" width="8.625" style="259" hidden="1"/>
    <col min="7518" max="7523" width="14.875" style="259" hidden="1"/>
    <col min="7524" max="7525" width="15.875" style="259" hidden="1"/>
    <col min="7526" max="7531" width="16.125" style="259" hidden="1"/>
    <col min="7532" max="7532" width="6.125" style="259" hidden="1"/>
    <col min="7533" max="7533" width="3" style="259" hidden="1"/>
    <col min="7534" max="7773" width="8.625" style="259" hidden="1"/>
    <col min="7774" max="7779" width="14.875" style="259" hidden="1"/>
    <col min="7780" max="7781" width="15.875" style="259" hidden="1"/>
    <col min="7782" max="7787" width="16.125" style="259" hidden="1"/>
    <col min="7788" max="7788" width="6.125" style="259" hidden="1"/>
    <col min="7789" max="7789" width="3" style="259" hidden="1"/>
    <col min="7790" max="8029" width="8.625" style="259" hidden="1"/>
    <col min="8030" max="8035" width="14.875" style="259" hidden="1"/>
    <col min="8036" max="8037" width="15.875" style="259" hidden="1"/>
    <col min="8038" max="8043" width="16.125" style="259" hidden="1"/>
    <col min="8044" max="8044" width="6.125" style="259" hidden="1"/>
    <col min="8045" max="8045" width="3" style="259" hidden="1"/>
    <col min="8046" max="8285" width="8.625" style="259" hidden="1"/>
    <col min="8286" max="8291" width="14.875" style="259" hidden="1"/>
    <col min="8292" max="8293" width="15.875" style="259" hidden="1"/>
    <col min="8294" max="8299" width="16.125" style="259" hidden="1"/>
    <col min="8300" max="8300" width="6.125" style="259" hidden="1"/>
    <col min="8301" max="8301" width="3" style="259" hidden="1"/>
    <col min="8302" max="8541" width="8.625" style="259" hidden="1"/>
    <col min="8542" max="8547" width="14.875" style="259" hidden="1"/>
    <col min="8548" max="8549" width="15.875" style="259" hidden="1"/>
    <col min="8550" max="8555" width="16.125" style="259" hidden="1"/>
    <col min="8556" max="8556" width="6.125" style="259" hidden="1"/>
    <col min="8557" max="8557" width="3" style="259" hidden="1"/>
    <col min="8558" max="8797" width="8.625" style="259" hidden="1"/>
    <col min="8798" max="8803" width="14.875" style="259" hidden="1"/>
    <col min="8804" max="8805" width="15.875" style="259" hidden="1"/>
    <col min="8806" max="8811" width="16.125" style="259" hidden="1"/>
    <col min="8812" max="8812" width="6.125" style="259" hidden="1"/>
    <col min="8813" max="8813" width="3" style="259" hidden="1"/>
    <col min="8814" max="9053" width="8.625" style="259" hidden="1"/>
    <col min="9054" max="9059" width="14.875" style="259" hidden="1"/>
    <col min="9060" max="9061" width="15.875" style="259" hidden="1"/>
    <col min="9062" max="9067" width="16.125" style="259" hidden="1"/>
    <col min="9068" max="9068" width="6.125" style="259" hidden="1"/>
    <col min="9069" max="9069" width="3" style="259" hidden="1"/>
    <col min="9070" max="9309" width="8.625" style="259" hidden="1"/>
    <col min="9310" max="9315" width="14.875" style="259" hidden="1"/>
    <col min="9316" max="9317" width="15.875" style="259" hidden="1"/>
    <col min="9318" max="9323" width="16.125" style="259" hidden="1"/>
    <col min="9324" max="9324" width="6.125" style="259" hidden="1"/>
    <col min="9325" max="9325" width="3" style="259" hidden="1"/>
    <col min="9326" max="9565" width="8.625" style="259" hidden="1"/>
    <col min="9566" max="9571" width="14.875" style="259" hidden="1"/>
    <col min="9572" max="9573" width="15.875" style="259" hidden="1"/>
    <col min="9574" max="9579" width="16.125" style="259" hidden="1"/>
    <col min="9580" max="9580" width="6.125" style="259" hidden="1"/>
    <col min="9581" max="9581" width="3" style="259" hidden="1"/>
    <col min="9582" max="9821" width="8.625" style="259" hidden="1"/>
    <col min="9822" max="9827" width="14.875" style="259" hidden="1"/>
    <col min="9828" max="9829" width="15.875" style="259" hidden="1"/>
    <col min="9830" max="9835" width="16.125" style="259" hidden="1"/>
    <col min="9836" max="9836" width="6.125" style="259" hidden="1"/>
    <col min="9837" max="9837" width="3" style="259" hidden="1"/>
    <col min="9838" max="10077" width="8.625" style="259" hidden="1"/>
    <col min="10078" max="10083" width="14.875" style="259" hidden="1"/>
    <col min="10084" max="10085" width="15.875" style="259" hidden="1"/>
    <col min="10086" max="10091" width="16.125" style="259" hidden="1"/>
    <col min="10092" max="10092" width="6.125" style="259" hidden="1"/>
    <col min="10093" max="10093" width="3" style="259" hidden="1"/>
    <col min="10094" max="10333" width="8.625" style="259" hidden="1"/>
    <col min="10334" max="10339" width="14.875" style="259" hidden="1"/>
    <col min="10340" max="10341" width="15.875" style="259" hidden="1"/>
    <col min="10342" max="10347" width="16.125" style="259" hidden="1"/>
    <col min="10348" max="10348" width="6.125" style="259" hidden="1"/>
    <col min="10349" max="10349" width="3" style="259" hidden="1"/>
    <col min="10350" max="10589" width="8.625" style="259" hidden="1"/>
    <col min="10590" max="10595" width="14.875" style="259" hidden="1"/>
    <col min="10596" max="10597" width="15.875" style="259" hidden="1"/>
    <col min="10598" max="10603" width="16.125" style="259" hidden="1"/>
    <col min="10604" max="10604" width="6.125" style="259" hidden="1"/>
    <col min="10605" max="10605" width="3" style="259" hidden="1"/>
    <col min="10606" max="10845" width="8.625" style="259" hidden="1"/>
    <col min="10846" max="10851" width="14.875" style="259" hidden="1"/>
    <col min="10852" max="10853" width="15.875" style="259" hidden="1"/>
    <col min="10854" max="10859" width="16.125" style="259" hidden="1"/>
    <col min="10860" max="10860" width="6.125" style="259" hidden="1"/>
    <col min="10861" max="10861" width="3" style="259" hidden="1"/>
    <col min="10862" max="11101" width="8.625" style="259" hidden="1"/>
    <col min="11102" max="11107" width="14.875" style="259" hidden="1"/>
    <col min="11108" max="11109" width="15.875" style="259" hidden="1"/>
    <col min="11110" max="11115" width="16.125" style="259" hidden="1"/>
    <col min="11116" max="11116" width="6.125" style="259" hidden="1"/>
    <col min="11117" max="11117" width="3" style="259" hidden="1"/>
    <col min="11118" max="11357" width="8.625" style="259" hidden="1"/>
    <col min="11358" max="11363" width="14.875" style="259" hidden="1"/>
    <col min="11364" max="11365" width="15.875" style="259" hidden="1"/>
    <col min="11366" max="11371" width="16.125" style="259" hidden="1"/>
    <col min="11372" max="11372" width="6.125" style="259" hidden="1"/>
    <col min="11373" max="11373" width="3" style="259" hidden="1"/>
    <col min="11374" max="11613" width="8.625" style="259" hidden="1"/>
    <col min="11614" max="11619" width="14.875" style="259" hidden="1"/>
    <col min="11620" max="11621" width="15.875" style="259" hidden="1"/>
    <col min="11622" max="11627" width="16.125" style="259" hidden="1"/>
    <col min="11628" max="11628" width="6.125" style="259" hidden="1"/>
    <col min="11629" max="11629" width="3" style="259" hidden="1"/>
    <col min="11630" max="11869" width="8.625" style="259" hidden="1"/>
    <col min="11870" max="11875" width="14.875" style="259" hidden="1"/>
    <col min="11876" max="11877" width="15.875" style="259" hidden="1"/>
    <col min="11878" max="11883" width="16.125" style="259" hidden="1"/>
    <col min="11884" max="11884" width="6.125" style="259" hidden="1"/>
    <col min="11885" max="11885" width="3" style="259" hidden="1"/>
    <col min="11886" max="12125" width="8.625" style="259" hidden="1"/>
    <col min="12126" max="12131" width="14.875" style="259" hidden="1"/>
    <col min="12132" max="12133" width="15.875" style="259" hidden="1"/>
    <col min="12134" max="12139" width="16.125" style="259" hidden="1"/>
    <col min="12140" max="12140" width="6.125" style="259" hidden="1"/>
    <col min="12141" max="12141" width="3" style="259" hidden="1"/>
    <col min="12142" max="12381" width="8.625" style="259" hidden="1"/>
    <col min="12382" max="12387" width="14.875" style="259" hidden="1"/>
    <col min="12388" max="12389" width="15.875" style="259" hidden="1"/>
    <col min="12390" max="12395" width="16.125" style="259" hidden="1"/>
    <col min="12396" max="12396" width="6.125" style="259" hidden="1"/>
    <col min="12397" max="12397" width="3" style="259" hidden="1"/>
    <col min="12398" max="12637" width="8.625" style="259" hidden="1"/>
    <col min="12638" max="12643" width="14.875" style="259" hidden="1"/>
    <col min="12644" max="12645" width="15.875" style="259" hidden="1"/>
    <col min="12646" max="12651" width="16.125" style="259" hidden="1"/>
    <col min="12652" max="12652" width="6.125" style="259" hidden="1"/>
    <col min="12653" max="12653" width="3" style="259" hidden="1"/>
    <col min="12654" max="12893" width="8.625" style="259" hidden="1"/>
    <col min="12894" max="12899" width="14.875" style="259" hidden="1"/>
    <col min="12900" max="12901" width="15.875" style="259" hidden="1"/>
    <col min="12902" max="12907" width="16.125" style="259" hidden="1"/>
    <col min="12908" max="12908" width="6.125" style="259" hidden="1"/>
    <col min="12909" max="12909" width="3" style="259" hidden="1"/>
    <col min="12910" max="13149" width="8.625" style="259" hidden="1"/>
    <col min="13150" max="13155" width="14.875" style="259" hidden="1"/>
    <col min="13156" max="13157" width="15.875" style="259" hidden="1"/>
    <col min="13158" max="13163" width="16.125" style="259" hidden="1"/>
    <col min="13164" max="13164" width="6.125" style="259" hidden="1"/>
    <col min="13165" max="13165" width="3" style="259" hidden="1"/>
    <col min="13166" max="13405" width="8.625" style="259" hidden="1"/>
    <col min="13406" max="13411" width="14.875" style="259" hidden="1"/>
    <col min="13412" max="13413" width="15.875" style="259" hidden="1"/>
    <col min="13414" max="13419" width="16.125" style="259" hidden="1"/>
    <col min="13420" max="13420" width="6.125" style="259" hidden="1"/>
    <col min="13421" max="13421" width="3" style="259" hidden="1"/>
    <col min="13422" max="13661" width="8.625" style="259" hidden="1"/>
    <col min="13662" max="13667" width="14.875" style="259" hidden="1"/>
    <col min="13668" max="13669" width="15.875" style="259" hidden="1"/>
    <col min="13670" max="13675" width="16.125" style="259" hidden="1"/>
    <col min="13676" max="13676" width="6.125" style="259" hidden="1"/>
    <col min="13677" max="13677" width="3" style="259" hidden="1"/>
    <col min="13678" max="13917" width="8.625" style="259" hidden="1"/>
    <col min="13918" max="13923" width="14.875" style="259" hidden="1"/>
    <col min="13924" max="13925" width="15.875" style="259" hidden="1"/>
    <col min="13926" max="13931" width="16.125" style="259" hidden="1"/>
    <col min="13932" max="13932" width="6.125" style="259" hidden="1"/>
    <col min="13933" max="13933" width="3" style="259" hidden="1"/>
    <col min="13934" max="14173" width="8.625" style="259" hidden="1"/>
    <col min="14174" max="14179" width="14.875" style="259" hidden="1"/>
    <col min="14180" max="14181" width="15.875" style="259" hidden="1"/>
    <col min="14182" max="14187" width="16.125" style="259" hidden="1"/>
    <col min="14188" max="14188" width="6.125" style="259" hidden="1"/>
    <col min="14189" max="14189" width="3" style="259" hidden="1"/>
    <col min="14190" max="14429" width="8.625" style="259" hidden="1"/>
    <col min="14430" max="14435" width="14.875" style="259" hidden="1"/>
    <col min="14436" max="14437" width="15.875" style="259" hidden="1"/>
    <col min="14438" max="14443" width="16.125" style="259" hidden="1"/>
    <col min="14444" max="14444" width="6.125" style="259" hidden="1"/>
    <col min="14445" max="14445" width="3" style="259" hidden="1"/>
    <col min="14446" max="14685" width="8.625" style="259" hidden="1"/>
    <col min="14686" max="14691" width="14.875" style="259" hidden="1"/>
    <col min="14692" max="14693" width="15.875" style="259" hidden="1"/>
    <col min="14694" max="14699" width="16.125" style="259" hidden="1"/>
    <col min="14700" max="14700" width="6.125" style="259" hidden="1"/>
    <col min="14701" max="14701" width="3" style="259" hidden="1"/>
    <col min="14702" max="14941" width="8.625" style="259" hidden="1"/>
    <col min="14942" max="14947" width="14.875" style="259" hidden="1"/>
    <col min="14948" max="14949" width="15.875" style="259" hidden="1"/>
    <col min="14950" max="14955" width="16.125" style="259" hidden="1"/>
    <col min="14956" max="14956" width="6.125" style="259" hidden="1"/>
    <col min="14957" max="14957" width="3" style="259" hidden="1"/>
    <col min="14958" max="15197" width="8.625" style="259" hidden="1"/>
    <col min="15198" max="15203" width="14.875" style="259" hidden="1"/>
    <col min="15204" max="15205" width="15.875" style="259" hidden="1"/>
    <col min="15206" max="15211" width="16.125" style="259" hidden="1"/>
    <col min="15212" max="15212" width="6.125" style="259" hidden="1"/>
    <col min="15213" max="15213" width="3" style="259" hidden="1"/>
    <col min="15214" max="15453" width="8.625" style="259" hidden="1"/>
    <col min="15454" max="15459" width="14.875" style="259" hidden="1"/>
    <col min="15460" max="15461" width="15.875" style="259" hidden="1"/>
    <col min="15462" max="15467" width="16.125" style="259" hidden="1"/>
    <col min="15468" max="15468" width="6.125" style="259" hidden="1"/>
    <col min="15469" max="15469" width="3" style="259" hidden="1"/>
    <col min="15470" max="15709" width="8.625" style="259" hidden="1"/>
    <col min="15710" max="15715" width="14.875" style="259" hidden="1"/>
    <col min="15716" max="15717" width="15.875" style="259" hidden="1"/>
    <col min="15718" max="15723" width="16.125" style="259" hidden="1"/>
    <col min="15724" max="15724" width="6.125" style="259" hidden="1"/>
    <col min="15725" max="15725" width="3" style="259" hidden="1"/>
    <col min="15726" max="15965" width="8.625" style="259" hidden="1"/>
    <col min="15966" max="15971" width="14.875" style="259" hidden="1"/>
    <col min="15972" max="15973" width="15.875" style="259" hidden="1"/>
    <col min="15974" max="15979" width="16.125" style="259" hidden="1"/>
    <col min="15980" max="15980" width="6.125" style="259" hidden="1"/>
    <col min="15981" max="15981" width="3" style="259" hidden="1"/>
    <col min="15982" max="16221" width="8.625" style="259" hidden="1"/>
    <col min="16222" max="16227" width="14.875" style="259" hidden="1"/>
    <col min="16228" max="16229" width="15.875" style="259" hidden="1"/>
    <col min="16230" max="16235" width="16.125" style="259" hidden="1"/>
    <col min="16236" max="16236" width="6.125" style="259" hidden="1"/>
    <col min="16237" max="16237" width="3" style="259" hidden="1"/>
    <col min="16238" max="16384" width="8.625" style="259" hidden="1"/>
  </cols>
  <sheetData>
    <row r="1" spans="1:143" ht="42.75" customHeight="1" x14ac:dyDescent="0.15">
      <c r="A1" s="350"/>
      <c r="B1" s="351"/>
      <c r="DD1" s="259"/>
      <c r="DE1" s="259"/>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59"/>
      <c r="DE2" s="259"/>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59"/>
      <c r="DE3" s="259"/>
    </row>
    <row r="4" spans="1:143" s="257"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58"/>
      <c r="DG4" s="258"/>
      <c r="DH4" s="258"/>
      <c r="DI4" s="258"/>
      <c r="DJ4" s="258"/>
      <c r="DK4" s="258"/>
      <c r="DL4" s="258"/>
      <c r="DM4" s="258"/>
      <c r="DN4" s="258"/>
      <c r="DO4" s="258"/>
      <c r="DP4" s="258"/>
      <c r="DQ4" s="258"/>
      <c r="DR4" s="258"/>
      <c r="DS4" s="258"/>
      <c r="DT4" s="258"/>
      <c r="DU4" s="258"/>
      <c r="DV4" s="258"/>
      <c r="DW4" s="258"/>
    </row>
    <row r="5" spans="1:143" s="257"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58"/>
      <c r="DG5" s="258"/>
      <c r="DH5" s="258"/>
      <c r="DI5" s="258"/>
      <c r="DJ5" s="258"/>
      <c r="DK5" s="258"/>
      <c r="DL5" s="258"/>
      <c r="DM5" s="258"/>
      <c r="DN5" s="258"/>
      <c r="DO5" s="258"/>
      <c r="DP5" s="258"/>
      <c r="DQ5" s="258"/>
      <c r="DR5" s="258"/>
      <c r="DS5" s="258"/>
      <c r="DT5" s="258"/>
      <c r="DU5" s="258"/>
      <c r="DV5" s="258"/>
      <c r="DW5" s="258"/>
    </row>
    <row r="6" spans="1:143" s="257"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58"/>
      <c r="DG6" s="258"/>
      <c r="DH6" s="258"/>
      <c r="DI6" s="258"/>
      <c r="DJ6" s="258"/>
      <c r="DK6" s="258"/>
      <c r="DL6" s="258"/>
      <c r="DM6" s="258"/>
      <c r="DN6" s="258"/>
      <c r="DO6" s="258"/>
      <c r="DP6" s="258"/>
      <c r="DQ6" s="258"/>
      <c r="DR6" s="258"/>
      <c r="DS6" s="258"/>
      <c r="DT6" s="258"/>
      <c r="DU6" s="258"/>
      <c r="DV6" s="258"/>
      <c r="DW6" s="258"/>
    </row>
    <row r="7" spans="1:143" s="257"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58"/>
      <c r="DG7" s="258"/>
      <c r="DH7" s="258"/>
      <c r="DI7" s="258"/>
      <c r="DJ7" s="258"/>
      <c r="DK7" s="258"/>
      <c r="DL7" s="258"/>
      <c r="DM7" s="258"/>
      <c r="DN7" s="258"/>
      <c r="DO7" s="258"/>
      <c r="DP7" s="258"/>
      <c r="DQ7" s="258"/>
      <c r="DR7" s="258"/>
      <c r="DS7" s="258"/>
      <c r="DT7" s="258"/>
      <c r="DU7" s="258"/>
      <c r="DV7" s="258"/>
      <c r="DW7" s="258"/>
    </row>
    <row r="8" spans="1:143" s="257"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58"/>
      <c r="DG8" s="258"/>
      <c r="DH8" s="258"/>
      <c r="DI8" s="258"/>
      <c r="DJ8" s="258"/>
      <c r="DK8" s="258"/>
      <c r="DL8" s="258"/>
      <c r="DM8" s="258"/>
      <c r="DN8" s="258"/>
      <c r="DO8" s="258"/>
      <c r="DP8" s="258"/>
      <c r="DQ8" s="258"/>
      <c r="DR8" s="258"/>
      <c r="DS8" s="258"/>
      <c r="DT8" s="258"/>
      <c r="DU8" s="258"/>
      <c r="DV8" s="258"/>
      <c r="DW8" s="258"/>
    </row>
    <row r="9" spans="1:143" s="257"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58"/>
      <c r="DG9" s="258"/>
      <c r="DH9" s="258"/>
      <c r="DI9" s="258"/>
      <c r="DJ9" s="258"/>
      <c r="DK9" s="258"/>
      <c r="DL9" s="258"/>
      <c r="DM9" s="258"/>
      <c r="DN9" s="258"/>
      <c r="DO9" s="258"/>
      <c r="DP9" s="258"/>
      <c r="DQ9" s="258"/>
      <c r="DR9" s="258"/>
      <c r="DS9" s="258"/>
      <c r="DT9" s="258"/>
      <c r="DU9" s="258"/>
      <c r="DV9" s="258"/>
      <c r="DW9" s="258"/>
    </row>
    <row r="10" spans="1:143" s="257"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58"/>
      <c r="DG10" s="258"/>
      <c r="DH10" s="258"/>
      <c r="DI10" s="258"/>
      <c r="DJ10" s="258"/>
      <c r="DK10" s="258"/>
      <c r="DL10" s="258"/>
      <c r="DM10" s="258"/>
      <c r="DN10" s="258"/>
      <c r="DO10" s="258"/>
      <c r="DP10" s="258"/>
      <c r="DQ10" s="258"/>
      <c r="DR10" s="258"/>
      <c r="DS10" s="258"/>
      <c r="DT10" s="258"/>
      <c r="DU10" s="258"/>
      <c r="DV10" s="258"/>
      <c r="DW10" s="258"/>
      <c r="EM10" s="257" t="s">
        <v>610</v>
      </c>
    </row>
    <row r="11" spans="1:143" s="257"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58"/>
      <c r="DG11" s="258"/>
      <c r="DH11" s="258"/>
      <c r="DI11" s="258"/>
      <c r="DJ11" s="258"/>
      <c r="DK11" s="258"/>
      <c r="DL11" s="258"/>
      <c r="DM11" s="258"/>
      <c r="DN11" s="258"/>
      <c r="DO11" s="258"/>
      <c r="DP11" s="258"/>
      <c r="DQ11" s="258"/>
      <c r="DR11" s="258"/>
      <c r="DS11" s="258"/>
      <c r="DT11" s="258"/>
      <c r="DU11" s="258"/>
      <c r="DV11" s="258"/>
      <c r="DW11" s="258"/>
    </row>
    <row r="12" spans="1:143" s="257"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58"/>
      <c r="DG12" s="258"/>
      <c r="DH12" s="258"/>
      <c r="DI12" s="258"/>
      <c r="DJ12" s="258"/>
      <c r="DK12" s="258"/>
      <c r="DL12" s="258"/>
      <c r="DM12" s="258"/>
      <c r="DN12" s="258"/>
      <c r="DO12" s="258"/>
      <c r="DP12" s="258"/>
      <c r="DQ12" s="258"/>
      <c r="DR12" s="258"/>
      <c r="DS12" s="258"/>
      <c r="DT12" s="258"/>
      <c r="DU12" s="258"/>
      <c r="DV12" s="258"/>
      <c r="DW12" s="258"/>
      <c r="EM12" s="257" t="s">
        <v>610</v>
      </c>
    </row>
    <row r="13" spans="1:143" s="257"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58"/>
      <c r="DG13" s="258"/>
      <c r="DH13" s="258"/>
      <c r="DI13" s="258"/>
      <c r="DJ13" s="258"/>
      <c r="DK13" s="258"/>
      <c r="DL13" s="258"/>
      <c r="DM13" s="258"/>
      <c r="DN13" s="258"/>
      <c r="DO13" s="258"/>
      <c r="DP13" s="258"/>
      <c r="DQ13" s="258"/>
      <c r="DR13" s="258"/>
      <c r="DS13" s="258"/>
      <c r="DT13" s="258"/>
      <c r="DU13" s="258"/>
      <c r="DV13" s="258"/>
      <c r="DW13" s="258"/>
    </row>
    <row r="14" spans="1:143" s="257"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58"/>
      <c r="DG14" s="258"/>
      <c r="DH14" s="258"/>
      <c r="DI14" s="258"/>
      <c r="DJ14" s="258"/>
      <c r="DK14" s="258"/>
      <c r="DL14" s="258"/>
      <c r="DM14" s="258"/>
      <c r="DN14" s="258"/>
      <c r="DO14" s="258"/>
      <c r="DP14" s="258"/>
      <c r="DQ14" s="258"/>
      <c r="DR14" s="258"/>
      <c r="DS14" s="258"/>
      <c r="DT14" s="258"/>
      <c r="DU14" s="258"/>
      <c r="DV14" s="258"/>
      <c r="DW14" s="258"/>
    </row>
    <row r="15" spans="1:143" s="257" customFormat="1" x14ac:dyDescent="0.15">
      <c r="A15" s="259"/>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58"/>
      <c r="DG15" s="258"/>
      <c r="DH15" s="258"/>
      <c r="DI15" s="258"/>
      <c r="DJ15" s="258"/>
      <c r="DK15" s="258"/>
      <c r="DL15" s="258"/>
      <c r="DM15" s="258"/>
      <c r="DN15" s="258"/>
      <c r="DO15" s="258"/>
      <c r="DP15" s="258"/>
      <c r="DQ15" s="258"/>
      <c r="DR15" s="258"/>
      <c r="DS15" s="258"/>
      <c r="DT15" s="258"/>
      <c r="DU15" s="258"/>
      <c r="DV15" s="258"/>
      <c r="DW15" s="258"/>
    </row>
    <row r="16" spans="1:143" s="257" customFormat="1" x14ac:dyDescent="0.15">
      <c r="A16" s="259"/>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58"/>
      <c r="DG16" s="258"/>
      <c r="DH16" s="258"/>
      <c r="DI16" s="258"/>
      <c r="DJ16" s="258"/>
      <c r="DK16" s="258"/>
      <c r="DL16" s="258"/>
      <c r="DM16" s="258"/>
      <c r="DN16" s="258"/>
      <c r="DO16" s="258"/>
      <c r="DP16" s="258"/>
      <c r="DQ16" s="258"/>
      <c r="DR16" s="258"/>
      <c r="DS16" s="258"/>
      <c r="DT16" s="258"/>
      <c r="DU16" s="258"/>
      <c r="DV16" s="258"/>
      <c r="DW16" s="258"/>
    </row>
    <row r="17" spans="1:351" s="257" customFormat="1" x14ac:dyDescent="0.15">
      <c r="A17" s="259"/>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58"/>
      <c r="DG17" s="258"/>
      <c r="DH17" s="258"/>
      <c r="DI17" s="258"/>
      <c r="DJ17" s="258"/>
      <c r="DK17" s="258"/>
      <c r="DL17" s="258"/>
      <c r="DM17" s="258"/>
      <c r="DN17" s="258"/>
      <c r="DO17" s="258"/>
      <c r="DP17" s="258"/>
      <c r="DQ17" s="258"/>
      <c r="DR17" s="258"/>
      <c r="DS17" s="258"/>
      <c r="DT17" s="258"/>
      <c r="DU17" s="258"/>
      <c r="DV17" s="258"/>
      <c r="DW17" s="258"/>
    </row>
    <row r="18" spans="1:351" s="257" customFormat="1" x14ac:dyDescent="0.15">
      <c r="A18" s="259"/>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58"/>
      <c r="DG18" s="258"/>
      <c r="DH18" s="258"/>
      <c r="DI18" s="258"/>
      <c r="DJ18" s="258"/>
      <c r="DK18" s="258"/>
      <c r="DL18" s="258"/>
      <c r="DM18" s="258"/>
      <c r="DN18" s="258"/>
      <c r="DO18" s="258"/>
      <c r="DP18" s="258"/>
      <c r="DQ18" s="258"/>
      <c r="DR18" s="258"/>
      <c r="DS18" s="258"/>
      <c r="DT18" s="258"/>
      <c r="DU18" s="258"/>
      <c r="DV18" s="258"/>
      <c r="DW18" s="258"/>
    </row>
    <row r="19" spans="1:351" x14ac:dyDescent="0.15">
      <c r="DD19" s="259"/>
      <c r="DE19" s="259"/>
    </row>
    <row r="20" spans="1:351" x14ac:dyDescent="0.15">
      <c r="DD20" s="259"/>
      <c r="DE20" s="259"/>
    </row>
    <row r="21" spans="1:351" ht="17.25" x14ac:dyDescent="0.15">
      <c r="B21" s="353"/>
      <c r="C21" s="261"/>
      <c r="D21" s="261"/>
      <c r="E21" s="261"/>
      <c r="F21" s="261"/>
      <c r="G21" s="261"/>
      <c r="H21" s="261"/>
      <c r="I21" s="261"/>
      <c r="J21" s="261"/>
      <c r="K21" s="261"/>
      <c r="L21" s="261"/>
      <c r="M21" s="261"/>
      <c r="N21" s="354"/>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354"/>
      <c r="AU21" s="261"/>
      <c r="AV21" s="261"/>
      <c r="AW21" s="261"/>
      <c r="AX21" s="261"/>
      <c r="AY21" s="261"/>
      <c r="AZ21" s="261"/>
      <c r="BA21" s="261"/>
      <c r="BB21" s="261"/>
      <c r="BC21" s="261"/>
      <c r="BD21" s="261"/>
      <c r="BE21" s="261"/>
      <c r="BF21" s="354"/>
      <c r="BG21" s="261"/>
      <c r="BH21" s="261"/>
      <c r="BI21" s="261"/>
      <c r="BJ21" s="261"/>
      <c r="BK21" s="261"/>
      <c r="BL21" s="261"/>
      <c r="BM21" s="261"/>
      <c r="BN21" s="261"/>
      <c r="BO21" s="261"/>
      <c r="BP21" s="261"/>
      <c r="BQ21" s="261"/>
      <c r="BR21" s="354"/>
      <c r="BS21" s="261"/>
      <c r="BT21" s="261"/>
      <c r="BU21" s="261"/>
      <c r="BV21" s="261"/>
      <c r="BW21" s="261"/>
      <c r="BX21" s="261"/>
      <c r="BY21" s="261"/>
      <c r="BZ21" s="261"/>
      <c r="CA21" s="261"/>
      <c r="CB21" s="261"/>
      <c r="CC21" s="261"/>
      <c r="CD21" s="354"/>
      <c r="CE21" s="261"/>
      <c r="CF21" s="261"/>
      <c r="CG21" s="261"/>
      <c r="CH21" s="261"/>
      <c r="CI21" s="261"/>
      <c r="CJ21" s="261"/>
      <c r="CK21" s="261"/>
      <c r="CL21" s="261"/>
      <c r="CM21" s="261"/>
      <c r="CN21" s="261"/>
      <c r="CO21" s="261"/>
      <c r="CP21" s="354"/>
      <c r="CQ21" s="261"/>
      <c r="CR21" s="261"/>
      <c r="CS21" s="261"/>
      <c r="CT21" s="261"/>
      <c r="CU21" s="261"/>
      <c r="CV21" s="261"/>
      <c r="CW21" s="261"/>
      <c r="CX21" s="261"/>
      <c r="CY21" s="261"/>
      <c r="CZ21" s="261"/>
      <c r="DA21" s="261"/>
      <c r="DB21" s="354"/>
      <c r="DC21" s="261"/>
      <c r="DD21" s="262"/>
      <c r="DE21" s="259"/>
      <c r="MM21" s="355"/>
    </row>
    <row r="22" spans="1:351" ht="17.25" x14ac:dyDescent="0.15">
      <c r="B22" s="263"/>
      <c r="MM22" s="355"/>
    </row>
    <row r="23" spans="1:351" x14ac:dyDescent="0.15">
      <c r="B23" s="263"/>
    </row>
    <row r="24" spans="1:351" x14ac:dyDescent="0.15">
      <c r="B24" s="263"/>
    </row>
    <row r="25" spans="1:351" x14ac:dyDescent="0.15">
      <c r="B25" s="263"/>
    </row>
    <row r="26" spans="1:351" x14ac:dyDescent="0.15">
      <c r="B26" s="263"/>
    </row>
    <row r="27" spans="1:351" x14ac:dyDescent="0.15">
      <c r="B27" s="263"/>
    </row>
    <row r="28" spans="1:351" x14ac:dyDescent="0.15">
      <c r="B28" s="263"/>
    </row>
    <row r="29" spans="1:351" x14ac:dyDescent="0.15">
      <c r="B29" s="263"/>
    </row>
    <row r="30" spans="1:351" x14ac:dyDescent="0.15">
      <c r="B30" s="263"/>
    </row>
    <row r="31" spans="1:351" x14ac:dyDescent="0.15">
      <c r="B31" s="263"/>
    </row>
    <row r="32" spans="1:351" x14ac:dyDescent="0.15">
      <c r="B32" s="263"/>
    </row>
    <row r="33" spans="2:109" x14ac:dyDescent="0.15">
      <c r="B33" s="263"/>
    </row>
    <row r="34" spans="2:109" x14ac:dyDescent="0.15">
      <c r="B34" s="263"/>
    </row>
    <row r="35" spans="2:109" x14ac:dyDescent="0.15">
      <c r="B35" s="263"/>
    </row>
    <row r="36" spans="2:109" x14ac:dyDescent="0.15">
      <c r="B36" s="263"/>
    </row>
    <row r="37" spans="2:109" x14ac:dyDescent="0.15">
      <c r="B37" s="263"/>
    </row>
    <row r="38" spans="2:109" x14ac:dyDescent="0.15">
      <c r="B38" s="263"/>
    </row>
    <row r="39" spans="2:109" x14ac:dyDescent="0.15">
      <c r="B39" s="344"/>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5"/>
      <c r="DC39" s="315"/>
      <c r="DD39" s="345"/>
    </row>
    <row r="40" spans="2:109" x14ac:dyDescent="0.15">
      <c r="B40" s="356"/>
      <c r="DD40" s="356"/>
      <c r="DE40" s="259"/>
    </row>
    <row r="41" spans="2:109" ht="17.25" x14ac:dyDescent="0.15">
      <c r="B41" s="260" t="s">
        <v>611</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2"/>
    </row>
    <row r="42" spans="2:109" x14ac:dyDescent="0.15">
      <c r="B42" s="263"/>
      <c r="G42" s="357"/>
      <c r="I42" s="358"/>
      <c r="J42" s="358"/>
      <c r="K42" s="358"/>
      <c r="AM42" s="357"/>
      <c r="AN42" s="357" t="s">
        <v>612</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3"/>
      <c r="AN43" s="1214" t="s">
        <v>620</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x14ac:dyDescent="0.15">
      <c r="B44" s="263"/>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x14ac:dyDescent="0.15">
      <c r="B45" s="263"/>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x14ac:dyDescent="0.15">
      <c r="B46" s="263"/>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x14ac:dyDescent="0.15">
      <c r="B47" s="263"/>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x14ac:dyDescent="0.15">
      <c r="B48" s="263"/>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3"/>
      <c r="AN49" s="259" t="s">
        <v>613</v>
      </c>
    </row>
    <row r="50" spans="1:109" x14ac:dyDescent="0.15">
      <c r="B50" s="263"/>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567</v>
      </c>
      <c r="BQ50" s="1227"/>
      <c r="BR50" s="1227"/>
      <c r="BS50" s="1227"/>
      <c r="BT50" s="1227"/>
      <c r="BU50" s="1227"/>
      <c r="BV50" s="1227"/>
      <c r="BW50" s="1227"/>
      <c r="BX50" s="1227" t="s">
        <v>568</v>
      </c>
      <c r="BY50" s="1227"/>
      <c r="BZ50" s="1227"/>
      <c r="CA50" s="1227"/>
      <c r="CB50" s="1227"/>
      <c r="CC50" s="1227"/>
      <c r="CD50" s="1227"/>
      <c r="CE50" s="1227"/>
      <c r="CF50" s="1227" t="s">
        <v>569</v>
      </c>
      <c r="CG50" s="1227"/>
      <c r="CH50" s="1227"/>
      <c r="CI50" s="1227"/>
      <c r="CJ50" s="1227"/>
      <c r="CK50" s="1227"/>
      <c r="CL50" s="1227"/>
      <c r="CM50" s="1227"/>
      <c r="CN50" s="1227" t="s">
        <v>570</v>
      </c>
      <c r="CO50" s="1227"/>
      <c r="CP50" s="1227"/>
      <c r="CQ50" s="1227"/>
      <c r="CR50" s="1227"/>
      <c r="CS50" s="1227"/>
      <c r="CT50" s="1227"/>
      <c r="CU50" s="1227"/>
      <c r="CV50" s="1227" t="s">
        <v>571</v>
      </c>
      <c r="CW50" s="1227"/>
      <c r="CX50" s="1227"/>
      <c r="CY50" s="1227"/>
      <c r="CZ50" s="1227"/>
      <c r="DA50" s="1227"/>
      <c r="DB50" s="1227"/>
      <c r="DC50" s="1227"/>
    </row>
    <row r="51" spans="1:109" ht="13.5" customHeight="1" x14ac:dyDescent="0.15">
      <c r="B51" s="263"/>
      <c r="G51" s="1233"/>
      <c r="H51" s="1233"/>
      <c r="I51" s="1231"/>
      <c r="J51" s="1231"/>
      <c r="K51" s="1229"/>
      <c r="L51" s="1229"/>
      <c r="M51" s="1229"/>
      <c r="N51" s="1229"/>
      <c r="AM51" s="359"/>
      <c r="AN51" s="1230" t="s">
        <v>614</v>
      </c>
      <c r="AO51" s="1230"/>
      <c r="AP51" s="1230"/>
      <c r="AQ51" s="1230"/>
      <c r="AR51" s="1230"/>
      <c r="AS51" s="1230"/>
      <c r="AT51" s="1230"/>
      <c r="AU51" s="1230"/>
      <c r="AV51" s="1230"/>
      <c r="AW51" s="1230"/>
      <c r="AX51" s="1230"/>
      <c r="AY51" s="1230"/>
      <c r="AZ51" s="1230"/>
      <c r="BA51" s="1230"/>
      <c r="BB51" s="1230" t="s">
        <v>615</v>
      </c>
      <c r="BC51" s="1230"/>
      <c r="BD51" s="1230"/>
      <c r="BE51" s="1230"/>
      <c r="BF51" s="1230"/>
      <c r="BG51" s="1230"/>
      <c r="BH51" s="1230"/>
      <c r="BI51" s="1230"/>
      <c r="BJ51" s="1230"/>
      <c r="BK51" s="1230"/>
      <c r="BL51" s="1230"/>
      <c r="BM51" s="1230"/>
      <c r="BN51" s="1230"/>
      <c r="BO51" s="1230"/>
      <c r="BP51" s="1228"/>
      <c r="BQ51" s="1228"/>
      <c r="BR51" s="1228"/>
      <c r="BS51" s="1228"/>
      <c r="BT51" s="1228"/>
      <c r="BU51" s="1228"/>
      <c r="BV51" s="1228"/>
      <c r="BW51" s="1228"/>
      <c r="BX51" s="1228"/>
      <c r="BY51" s="1228"/>
      <c r="BZ51" s="1228"/>
      <c r="CA51" s="1228"/>
      <c r="CB51" s="1228"/>
      <c r="CC51" s="1228"/>
      <c r="CD51" s="1228"/>
      <c r="CE51" s="1228"/>
      <c r="CF51" s="1228"/>
      <c r="CG51" s="1228"/>
      <c r="CH51" s="1228"/>
      <c r="CI51" s="1228"/>
      <c r="CJ51" s="1228"/>
      <c r="CK51" s="1228"/>
      <c r="CL51" s="1228"/>
      <c r="CM51" s="1228"/>
      <c r="CN51" s="1228"/>
      <c r="CO51" s="1228"/>
      <c r="CP51" s="1228"/>
      <c r="CQ51" s="1228"/>
      <c r="CR51" s="1228"/>
      <c r="CS51" s="1228"/>
      <c r="CT51" s="1228"/>
      <c r="CU51" s="1228"/>
      <c r="CV51" s="1228"/>
      <c r="CW51" s="1228"/>
      <c r="CX51" s="1228"/>
      <c r="CY51" s="1228"/>
      <c r="CZ51" s="1228"/>
      <c r="DA51" s="1228"/>
      <c r="DB51" s="1228"/>
      <c r="DC51" s="1228"/>
    </row>
    <row r="52" spans="1:109" x14ac:dyDescent="0.15">
      <c r="B52" s="263"/>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x14ac:dyDescent="0.15">
      <c r="A53" s="358"/>
      <c r="B53" s="263"/>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616</v>
      </c>
      <c r="BC53" s="1230"/>
      <c r="BD53" s="1230"/>
      <c r="BE53" s="1230"/>
      <c r="BF53" s="1230"/>
      <c r="BG53" s="1230"/>
      <c r="BH53" s="1230"/>
      <c r="BI53" s="1230"/>
      <c r="BJ53" s="1230"/>
      <c r="BK53" s="1230"/>
      <c r="BL53" s="1230"/>
      <c r="BM53" s="1230"/>
      <c r="BN53" s="1230"/>
      <c r="BO53" s="1230"/>
      <c r="BP53" s="1228">
        <v>54.7</v>
      </c>
      <c r="BQ53" s="1228"/>
      <c r="BR53" s="1228"/>
      <c r="BS53" s="1228"/>
      <c r="BT53" s="1228"/>
      <c r="BU53" s="1228"/>
      <c r="BV53" s="1228"/>
      <c r="BW53" s="1228"/>
      <c r="BX53" s="1228">
        <v>55.7</v>
      </c>
      <c r="BY53" s="1228"/>
      <c r="BZ53" s="1228"/>
      <c r="CA53" s="1228"/>
      <c r="CB53" s="1228"/>
      <c r="CC53" s="1228"/>
      <c r="CD53" s="1228"/>
      <c r="CE53" s="1228"/>
      <c r="CF53" s="1228">
        <v>57.4</v>
      </c>
      <c r="CG53" s="1228"/>
      <c r="CH53" s="1228"/>
      <c r="CI53" s="1228"/>
      <c r="CJ53" s="1228"/>
      <c r="CK53" s="1228"/>
      <c r="CL53" s="1228"/>
      <c r="CM53" s="1228"/>
      <c r="CN53" s="1228">
        <v>58.9</v>
      </c>
      <c r="CO53" s="1228"/>
      <c r="CP53" s="1228"/>
      <c r="CQ53" s="1228"/>
      <c r="CR53" s="1228"/>
      <c r="CS53" s="1228"/>
      <c r="CT53" s="1228"/>
      <c r="CU53" s="1228"/>
      <c r="CV53" s="1228">
        <v>59.5</v>
      </c>
      <c r="CW53" s="1228"/>
      <c r="CX53" s="1228"/>
      <c r="CY53" s="1228"/>
      <c r="CZ53" s="1228"/>
      <c r="DA53" s="1228"/>
      <c r="DB53" s="1228"/>
      <c r="DC53" s="1228"/>
    </row>
    <row r="54" spans="1:109" x14ac:dyDescent="0.15">
      <c r="A54" s="358"/>
      <c r="B54" s="263"/>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x14ac:dyDescent="0.15">
      <c r="A55" s="358"/>
      <c r="B55" s="263"/>
      <c r="G55" s="1223"/>
      <c r="H55" s="1223"/>
      <c r="I55" s="1223"/>
      <c r="J55" s="1223"/>
      <c r="K55" s="1229"/>
      <c r="L55" s="1229"/>
      <c r="M55" s="1229"/>
      <c r="N55" s="1229"/>
      <c r="AN55" s="1227" t="s">
        <v>617</v>
      </c>
      <c r="AO55" s="1227"/>
      <c r="AP55" s="1227"/>
      <c r="AQ55" s="1227"/>
      <c r="AR55" s="1227"/>
      <c r="AS55" s="1227"/>
      <c r="AT55" s="1227"/>
      <c r="AU55" s="1227"/>
      <c r="AV55" s="1227"/>
      <c r="AW55" s="1227"/>
      <c r="AX55" s="1227"/>
      <c r="AY55" s="1227"/>
      <c r="AZ55" s="1227"/>
      <c r="BA55" s="1227"/>
      <c r="BB55" s="1230" t="s">
        <v>615</v>
      </c>
      <c r="BC55" s="1230"/>
      <c r="BD55" s="1230"/>
      <c r="BE55" s="1230"/>
      <c r="BF55" s="1230"/>
      <c r="BG55" s="1230"/>
      <c r="BH55" s="1230"/>
      <c r="BI55" s="1230"/>
      <c r="BJ55" s="1230"/>
      <c r="BK55" s="1230"/>
      <c r="BL55" s="1230"/>
      <c r="BM55" s="1230"/>
      <c r="BN55" s="1230"/>
      <c r="BO55" s="1230"/>
      <c r="BP55" s="1228">
        <v>0</v>
      </c>
      <c r="BQ55" s="1228"/>
      <c r="BR55" s="1228"/>
      <c r="BS55" s="1228"/>
      <c r="BT55" s="1228"/>
      <c r="BU55" s="1228"/>
      <c r="BV55" s="1228"/>
      <c r="BW55" s="1228"/>
      <c r="BX55" s="1228">
        <v>0</v>
      </c>
      <c r="BY55" s="1228"/>
      <c r="BZ55" s="1228"/>
      <c r="CA55" s="1228"/>
      <c r="CB55" s="1228"/>
      <c r="CC55" s="1228"/>
      <c r="CD55" s="1228"/>
      <c r="CE55" s="1228"/>
      <c r="CF55" s="1228">
        <v>0</v>
      </c>
      <c r="CG55" s="1228"/>
      <c r="CH55" s="1228"/>
      <c r="CI55" s="1228"/>
      <c r="CJ55" s="1228"/>
      <c r="CK55" s="1228"/>
      <c r="CL55" s="1228"/>
      <c r="CM55" s="1228"/>
      <c r="CN55" s="1228">
        <v>0</v>
      </c>
      <c r="CO55" s="1228"/>
      <c r="CP55" s="1228"/>
      <c r="CQ55" s="1228"/>
      <c r="CR55" s="1228"/>
      <c r="CS55" s="1228"/>
      <c r="CT55" s="1228"/>
      <c r="CU55" s="1228"/>
      <c r="CV55" s="1228">
        <v>0</v>
      </c>
      <c r="CW55" s="1228"/>
      <c r="CX55" s="1228"/>
      <c r="CY55" s="1228"/>
      <c r="CZ55" s="1228"/>
      <c r="DA55" s="1228"/>
      <c r="DB55" s="1228"/>
      <c r="DC55" s="1228"/>
    </row>
    <row r="56" spans="1:109" x14ac:dyDescent="0.15">
      <c r="A56" s="358"/>
      <c r="B56" s="263"/>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x14ac:dyDescent="0.15">
      <c r="B57" s="362"/>
      <c r="G57" s="1223"/>
      <c r="H57" s="1223"/>
      <c r="I57" s="1232"/>
      <c r="J57" s="1232"/>
      <c r="K57" s="1229"/>
      <c r="L57" s="1229"/>
      <c r="M57" s="1229"/>
      <c r="N57" s="1229"/>
      <c r="AM57" s="259"/>
      <c r="AN57" s="1227"/>
      <c r="AO57" s="1227"/>
      <c r="AP57" s="1227"/>
      <c r="AQ57" s="1227"/>
      <c r="AR57" s="1227"/>
      <c r="AS57" s="1227"/>
      <c r="AT57" s="1227"/>
      <c r="AU57" s="1227"/>
      <c r="AV57" s="1227"/>
      <c r="AW57" s="1227"/>
      <c r="AX57" s="1227"/>
      <c r="AY57" s="1227"/>
      <c r="AZ57" s="1227"/>
      <c r="BA57" s="1227"/>
      <c r="BB57" s="1230" t="s">
        <v>616</v>
      </c>
      <c r="BC57" s="1230"/>
      <c r="BD57" s="1230"/>
      <c r="BE57" s="1230"/>
      <c r="BF57" s="1230"/>
      <c r="BG57" s="1230"/>
      <c r="BH57" s="1230"/>
      <c r="BI57" s="1230"/>
      <c r="BJ57" s="1230"/>
      <c r="BK57" s="1230"/>
      <c r="BL57" s="1230"/>
      <c r="BM57" s="1230"/>
      <c r="BN57" s="1230"/>
      <c r="BO57" s="1230"/>
      <c r="BP57" s="1228">
        <v>57.5</v>
      </c>
      <c r="BQ57" s="1228"/>
      <c r="BR57" s="1228"/>
      <c r="BS57" s="1228"/>
      <c r="BT57" s="1228"/>
      <c r="BU57" s="1228"/>
      <c r="BV57" s="1228"/>
      <c r="BW57" s="1228"/>
      <c r="BX57" s="1228">
        <v>58.4</v>
      </c>
      <c r="BY57" s="1228"/>
      <c r="BZ57" s="1228"/>
      <c r="CA57" s="1228"/>
      <c r="CB57" s="1228"/>
      <c r="CC57" s="1228"/>
      <c r="CD57" s="1228"/>
      <c r="CE57" s="1228"/>
      <c r="CF57" s="1228">
        <v>61.8</v>
      </c>
      <c r="CG57" s="1228"/>
      <c r="CH57" s="1228"/>
      <c r="CI57" s="1228"/>
      <c r="CJ57" s="1228"/>
      <c r="CK57" s="1228"/>
      <c r="CL57" s="1228"/>
      <c r="CM57" s="1228"/>
      <c r="CN57" s="1228">
        <v>63.1</v>
      </c>
      <c r="CO57" s="1228"/>
      <c r="CP57" s="1228"/>
      <c r="CQ57" s="1228"/>
      <c r="CR57" s="1228"/>
      <c r="CS57" s="1228"/>
      <c r="CT57" s="1228"/>
      <c r="CU57" s="1228"/>
      <c r="CV57" s="1228">
        <v>62.4</v>
      </c>
      <c r="CW57" s="1228"/>
      <c r="CX57" s="1228"/>
      <c r="CY57" s="1228"/>
      <c r="CZ57" s="1228"/>
      <c r="DA57" s="1228"/>
      <c r="DB57" s="1228"/>
      <c r="DC57" s="1228"/>
      <c r="DD57" s="363"/>
      <c r="DE57" s="362"/>
    </row>
    <row r="58" spans="1:109" s="358" customFormat="1" x14ac:dyDescent="0.15">
      <c r="A58" s="259"/>
      <c r="B58" s="362"/>
      <c r="G58" s="1223"/>
      <c r="H58" s="1223"/>
      <c r="I58" s="1232"/>
      <c r="J58" s="1232"/>
      <c r="K58" s="1229"/>
      <c r="L58" s="1229"/>
      <c r="M58" s="1229"/>
      <c r="N58" s="1229"/>
      <c r="AM58" s="259"/>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x14ac:dyDescent="0.15">
      <c r="A59" s="259"/>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59"/>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59"/>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59"/>
    </row>
    <row r="63" spans="1:109" ht="17.25" x14ac:dyDescent="0.15">
      <c r="B63" s="316" t="s">
        <v>618</v>
      </c>
    </row>
    <row r="64" spans="1:109" x14ac:dyDescent="0.15">
      <c r="B64" s="263"/>
      <c r="G64" s="357"/>
      <c r="I64" s="369"/>
      <c r="J64" s="369"/>
      <c r="K64" s="369"/>
      <c r="L64" s="369"/>
      <c r="M64" s="369"/>
      <c r="N64" s="370"/>
      <c r="AM64" s="357"/>
      <c r="AN64" s="357" t="s">
        <v>612</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3"/>
      <c r="AN65" s="1214" t="s">
        <v>621</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x14ac:dyDescent="0.15">
      <c r="B66" s="263"/>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x14ac:dyDescent="0.15">
      <c r="B67" s="263"/>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x14ac:dyDescent="0.15">
      <c r="B68" s="263"/>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x14ac:dyDescent="0.15">
      <c r="B69" s="263"/>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x14ac:dyDescent="0.15">
      <c r="B70" s="263"/>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3"/>
      <c r="G71" s="374"/>
      <c r="I71" s="375"/>
      <c r="J71" s="372"/>
      <c r="K71" s="372"/>
      <c r="L71" s="373"/>
      <c r="M71" s="372"/>
      <c r="N71" s="373"/>
      <c r="AM71" s="374"/>
      <c r="AN71" s="259" t="s">
        <v>613</v>
      </c>
    </row>
    <row r="72" spans="2:107" x14ac:dyDescent="0.15">
      <c r="B72" s="263"/>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567</v>
      </c>
      <c r="BQ72" s="1227"/>
      <c r="BR72" s="1227"/>
      <c r="BS72" s="1227"/>
      <c r="BT72" s="1227"/>
      <c r="BU72" s="1227"/>
      <c r="BV72" s="1227"/>
      <c r="BW72" s="1227"/>
      <c r="BX72" s="1227" t="s">
        <v>568</v>
      </c>
      <c r="BY72" s="1227"/>
      <c r="BZ72" s="1227"/>
      <c r="CA72" s="1227"/>
      <c r="CB72" s="1227"/>
      <c r="CC72" s="1227"/>
      <c r="CD72" s="1227"/>
      <c r="CE72" s="1227"/>
      <c r="CF72" s="1227" t="s">
        <v>569</v>
      </c>
      <c r="CG72" s="1227"/>
      <c r="CH72" s="1227"/>
      <c r="CI72" s="1227"/>
      <c r="CJ72" s="1227"/>
      <c r="CK72" s="1227"/>
      <c r="CL72" s="1227"/>
      <c r="CM72" s="1227"/>
      <c r="CN72" s="1227" t="s">
        <v>570</v>
      </c>
      <c r="CO72" s="1227"/>
      <c r="CP72" s="1227"/>
      <c r="CQ72" s="1227"/>
      <c r="CR72" s="1227"/>
      <c r="CS72" s="1227"/>
      <c r="CT72" s="1227"/>
      <c r="CU72" s="1227"/>
      <c r="CV72" s="1227" t="s">
        <v>571</v>
      </c>
      <c r="CW72" s="1227"/>
      <c r="CX72" s="1227"/>
      <c r="CY72" s="1227"/>
      <c r="CZ72" s="1227"/>
      <c r="DA72" s="1227"/>
      <c r="DB72" s="1227"/>
      <c r="DC72" s="1227"/>
    </row>
    <row r="73" spans="2:107" x14ac:dyDescent="0.15">
      <c r="B73" s="263"/>
      <c r="G73" s="1233"/>
      <c r="H73" s="1233"/>
      <c r="I73" s="1233"/>
      <c r="J73" s="1233"/>
      <c r="K73" s="1234"/>
      <c r="L73" s="1234"/>
      <c r="M73" s="1234"/>
      <c r="N73" s="1234"/>
      <c r="AM73" s="359"/>
      <c r="AN73" s="1230" t="s">
        <v>614</v>
      </c>
      <c r="AO73" s="1230"/>
      <c r="AP73" s="1230"/>
      <c r="AQ73" s="1230"/>
      <c r="AR73" s="1230"/>
      <c r="AS73" s="1230"/>
      <c r="AT73" s="1230"/>
      <c r="AU73" s="1230"/>
      <c r="AV73" s="1230"/>
      <c r="AW73" s="1230"/>
      <c r="AX73" s="1230"/>
      <c r="AY73" s="1230"/>
      <c r="AZ73" s="1230"/>
      <c r="BA73" s="1230"/>
      <c r="BB73" s="1230" t="s">
        <v>615</v>
      </c>
      <c r="BC73" s="1230"/>
      <c r="BD73" s="1230"/>
      <c r="BE73" s="1230"/>
      <c r="BF73" s="1230"/>
      <c r="BG73" s="1230"/>
      <c r="BH73" s="1230"/>
      <c r="BI73" s="1230"/>
      <c r="BJ73" s="1230"/>
      <c r="BK73" s="1230"/>
      <c r="BL73" s="1230"/>
      <c r="BM73" s="1230"/>
      <c r="BN73" s="1230"/>
      <c r="BO73" s="1230"/>
      <c r="BP73" s="1228"/>
      <c r="BQ73" s="1228"/>
      <c r="BR73" s="1228"/>
      <c r="BS73" s="1228"/>
      <c r="BT73" s="1228"/>
      <c r="BU73" s="1228"/>
      <c r="BV73" s="1228"/>
      <c r="BW73" s="1228"/>
      <c r="BX73" s="1228"/>
      <c r="BY73" s="1228"/>
      <c r="BZ73" s="1228"/>
      <c r="CA73" s="1228"/>
      <c r="CB73" s="1228"/>
      <c r="CC73" s="1228"/>
      <c r="CD73" s="1228"/>
      <c r="CE73" s="1228"/>
      <c r="CF73" s="1228"/>
      <c r="CG73" s="1228"/>
      <c r="CH73" s="1228"/>
      <c r="CI73" s="1228"/>
      <c r="CJ73" s="1228"/>
      <c r="CK73" s="1228"/>
      <c r="CL73" s="1228"/>
      <c r="CM73" s="1228"/>
      <c r="CN73" s="1228"/>
      <c r="CO73" s="1228"/>
      <c r="CP73" s="1228"/>
      <c r="CQ73" s="1228"/>
      <c r="CR73" s="1228"/>
      <c r="CS73" s="1228"/>
      <c r="CT73" s="1228"/>
      <c r="CU73" s="1228"/>
      <c r="CV73" s="1228"/>
      <c r="CW73" s="1228"/>
      <c r="CX73" s="1228"/>
      <c r="CY73" s="1228"/>
      <c r="CZ73" s="1228"/>
      <c r="DA73" s="1228"/>
      <c r="DB73" s="1228"/>
      <c r="DC73" s="1228"/>
    </row>
    <row r="74" spans="2:107" x14ac:dyDescent="0.15">
      <c r="B74" s="263"/>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x14ac:dyDescent="0.15">
      <c r="B75" s="263"/>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619</v>
      </c>
      <c r="BC75" s="1230"/>
      <c r="BD75" s="1230"/>
      <c r="BE75" s="1230"/>
      <c r="BF75" s="1230"/>
      <c r="BG75" s="1230"/>
      <c r="BH75" s="1230"/>
      <c r="BI75" s="1230"/>
      <c r="BJ75" s="1230"/>
      <c r="BK75" s="1230"/>
      <c r="BL75" s="1230"/>
      <c r="BM75" s="1230"/>
      <c r="BN75" s="1230"/>
      <c r="BO75" s="1230"/>
      <c r="BP75" s="1228">
        <v>7</v>
      </c>
      <c r="BQ75" s="1228"/>
      <c r="BR75" s="1228"/>
      <c r="BS75" s="1228"/>
      <c r="BT75" s="1228"/>
      <c r="BU75" s="1228"/>
      <c r="BV75" s="1228"/>
      <c r="BW75" s="1228"/>
      <c r="BX75" s="1228">
        <v>7</v>
      </c>
      <c r="BY75" s="1228"/>
      <c r="BZ75" s="1228"/>
      <c r="CA75" s="1228"/>
      <c r="CB75" s="1228"/>
      <c r="CC75" s="1228"/>
      <c r="CD75" s="1228"/>
      <c r="CE75" s="1228"/>
      <c r="CF75" s="1228">
        <v>6.7</v>
      </c>
      <c r="CG75" s="1228"/>
      <c r="CH75" s="1228"/>
      <c r="CI75" s="1228"/>
      <c r="CJ75" s="1228"/>
      <c r="CK75" s="1228"/>
      <c r="CL75" s="1228"/>
      <c r="CM75" s="1228"/>
      <c r="CN75" s="1228">
        <v>6.5</v>
      </c>
      <c r="CO75" s="1228"/>
      <c r="CP75" s="1228"/>
      <c r="CQ75" s="1228"/>
      <c r="CR75" s="1228"/>
      <c r="CS75" s="1228"/>
      <c r="CT75" s="1228"/>
      <c r="CU75" s="1228"/>
      <c r="CV75" s="1228">
        <v>6.7</v>
      </c>
      <c r="CW75" s="1228"/>
      <c r="CX75" s="1228"/>
      <c r="CY75" s="1228"/>
      <c r="CZ75" s="1228"/>
      <c r="DA75" s="1228"/>
      <c r="DB75" s="1228"/>
      <c r="DC75" s="1228"/>
    </row>
    <row r="76" spans="2:107" x14ac:dyDescent="0.15">
      <c r="B76" s="263"/>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x14ac:dyDescent="0.15">
      <c r="B77" s="263"/>
      <c r="G77" s="1223"/>
      <c r="H77" s="1223"/>
      <c r="I77" s="1223"/>
      <c r="J77" s="1223"/>
      <c r="K77" s="1234"/>
      <c r="L77" s="1234"/>
      <c r="M77" s="1234"/>
      <c r="N77" s="1234"/>
      <c r="AN77" s="1227" t="s">
        <v>617</v>
      </c>
      <c r="AO77" s="1227"/>
      <c r="AP77" s="1227"/>
      <c r="AQ77" s="1227"/>
      <c r="AR77" s="1227"/>
      <c r="AS77" s="1227"/>
      <c r="AT77" s="1227"/>
      <c r="AU77" s="1227"/>
      <c r="AV77" s="1227"/>
      <c r="AW77" s="1227"/>
      <c r="AX77" s="1227"/>
      <c r="AY77" s="1227"/>
      <c r="AZ77" s="1227"/>
      <c r="BA77" s="1227"/>
      <c r="BB77" s="1230" t="s">
        <v>615</v>
      </c>
      <c r="BC77" s="1230"/>
      <c r="BD77" s="1230"/>
      <c r="BE77" s="1230"/>
      <c r="BF77" s="1230"/>
      <c r="BG77" s="1230"/>
      <c r="BH77" s="1230"/>
      <c r="BI77" s="1230"/>
      <c r="BJ77" s="1230"/>
      <c r="BK77" s="1230"/>
      <c r="BL77" s="1230"/>
      <c r="BM77" s="1230"/>
      <c r="BN77" s="1230"/>
      <c r="BO77" s="1230"/>
      <c r="BP77" s="1228">
        <v>0</v>
      </c>
      <c r="BQ77" s="1228"/>
      <c r="BR77" s="1228"/>
      <c r="BS77" s="1228"/>
      <c r="BT77" s="1228"/>
      <c r="BU77" s="1228"/>
      <c r="BV77" s="1228"/>
      <c r="BW77" s="1228"/>
      <c r="BX77" s="1228">
        <v>0</v>
      </c>
      <c r="BY77" s="1228"/>
      <c r="BZ77" s="1228"/>
      <c r="CA77" s="1228"/>
      <c r="CB77" s="1228"/>
      <c r="CC77" s="1228"/>
      <c r="CD77" s="1228"/>
      <c r="CE77" s="1228"/>
      <c r="CF77" s="1228">
        <v>0</v>
      </c>
      <c r="CG77" s="1228"/>
      <c r="CH77" s="1228"/>
      <c r="CI77" s="1228"/>
      <c r="CJ77" s="1228"/>
      <c r="CK77" s="1228"/>
      <c r="CL77" s="1228"/>
      <c r="CM77" s="1228"/>
      <c r="CN77" s="1228">
        <v>0</v>
      </c>
      <c r="CO77" s="1228"/>
      <c r="CP77" s="1228"/>
      <c r="CQ77" s="1228"/>
      <c r="CR77" s="1228"/>
      <c r="CS77" s="1228"/>
      <c r="CT77" s="1228"/>
      <c r="CU77" s="1228"/>
      <c r="CV77" s="1228">
        <v>0</v>
      </c>
      <c r="CW77" s="1228"/>
      <c r="CX77" s="1228"/>
      <c r="CY77" s="1228"/>
      <c r="CZ77" s="1228"/>
      <c r="DA77" s="1228"/>
      <c r="DB77" s="1228"/>
      <c r="DC77" s="1228"/>
    </row>
    <row r="78" spans="2:107" x14ac:dyDescent="0.15">
      <c r="B78" s="263"/>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x14ac:dyDescent="0.15">
      <c r="B79" s="263"/>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619</v>
      </c>
      <c r="BC79" s="1230"/>
      <c r="BD79" s="1230"/>
      <c r="BE79" s="1230"/>
      <c r="BF79" s="1230"/>
      <c r="BG79" s="1230"/>
      <c r="BH79" s="1230"/>
      <c r="BI79" s="1230"/>
      <c r="BJ79" s="1230"/>
      <c r="BK79" s="1230"/>
      <c r="BL79" s="1230"/>
      <c r="BM79" s="1230"/>
      <c r="BN79" s="1230"/>
      <c r="BO79" s="1230"/>
      <c r="BP79" s="1228">
        <v>6</v>
      </c>
      <c r="BQ79" s="1228"/>
      <c r="BR79" s="1228"/>
      <c r="BS79" s="1228"/>
      <c r="BT79" s="1228"/>
      <c r="BU79" s="1228"/>
      <c r="BV79" s="1228"/>
      <c r="BW79" s="1228"/>
      <c r="BX79" s="1228">
        <v>5.6</v>
      </c>
      <c r="BY79" s="1228"/>
      <c r="BZ79" s="1228"/>
      <c r="CA79" s="1228"/>
      <c r="CB79" s="1228"/>
      <c r="CC79" s="1228"/>
      <c r="CD79" s="1228"/>
      <c r="CE79" s="1228"/>
      <c r="CF79" s="1228">
        <v>5.3</v>
      </c>
      <c r="CG79" s="1228"/>
      <c r="CH79" s="1228"/>
      <c r="CI79" s="1228"/>
      <c r="CJ79" s="1228"/>
      <c r="CK79" s="1228"/>
      <c r="CL79" s="1228"/>
      <c r="CM79" s="1228"/>
      <c r="CN79" s="1228">
        <v>5.8</v>
      </c>
      <c r="CO79" s="1228"/>
      <c r="CP79" s="1228"/>
      <c r="CQ79" s="1228"/>
      <c r="CR79" s="1228"/>
      <c r="CS79" s="1228"/>
      <c r="CT79" s="1228"/>
      <c r="CU79" s="1228"/>
      <c r="CV79" s="1228">
        <v>5.8</v>
      </c>
      <c r="CW79" s="1228"/>
      <c r="CX79" s="1228"/>
      <c r="CY79" s="1228"/>
      <c r="CZ79" s="1228"/>
      <c r="DA79" s="1228"/>
      <c r="DB79" s="1228"/>
      <c r="DC79" s="1228"/>
    </row>
    <row r="80" spans="2:107" x14ac:dyDescent="0.15">
      <c r="B80" s="263"/>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x14ac:dyDescent="0.15">
      <c r="B81" s="263"/>
    </row>
    <row r="82" spans="2:109" ht="17.25" x14ac:dyDescent="0.15">
      <c r="B82" s="263"/>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4"/>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5"/>
      <c r="CO83" s="315"/>
      <c r="CP83" s="315"/>
      <c r="CQ83" s="315"/>
      <c r="CR83" s="315"/>
      <c r="CS83" s="315"/>
      <c r="CT83" s="315"/>
      <c r="CU83" s="315"/>
      <c r="CV83" s="315"/>
      <c r="CW83" s="315"/>
      <c r="CX83" s="315"/>
      <c r="CY83" s="315"/>
      <c r="CZ83" s="315"/>
      <c r="DA83" s="315"/>
      <c r="DB83" s="315"/>
      <c r="DC83" s="315"/>
      <c r="DD83" s="345"/>
    </row>
    <row r="84" spans="2:109" x14ac:dyDescent="0.15">
      <c r="DD84" s="259"/>
      <c r="DE84" s="259"/>
    </row>
    <row r="85" spans="2:109" x14ac:dyDescent="0.15">
      <c r="DD85" s="259"/>
      <c r="DE85" s="259"/>
    </row>
    <row r="86" spans="2:109" hidden="1" x14ac:dyDescent="0.15">
      <c r="DD86" s="259"/>
      <c r="DE86" s="259"/>
    </row>
    <row r="87" spans="2:109" hidden="1" x14ac:dyDescent="0.15">
      <c r="K87" s="377"/>
      <c r="AQ87" s="377"/>
      <c r="BC87" s="377"/>
      <c r="BO87" s="377"/>
      <c r="CA87" s="377"/>
      <c r="CM87" s="377"/>
      <c r="CY87" s="377"/>
      <c r="DD87" s="259"/>
      <c r="DE87" s="259"/>
    </row>
    <row r="88" spans="2:109" hidden="1" x14ac:dyDescent="0.15">
      <c r="DD88" s="259"/>
      <c r="DE88" s="259"/>
    </row>
    <row r="89" spans="2:109" hidden="1" x14ac:dyDescent="0.15">
      <c r="DD89" s="259"/>
      <c r="DE89" s="259"/>
    </row>
    <row r="90" spans="2:109" hidden="1" x14ac:dyDescent="0.15">
      <c r="DD90" s="259"/>
      <c r="DE90" s="259"/>
    </row>
    <row r="91" spans="2:109" hidden="1" x14ac:dyDescent="0.15">
      <c r="DD91" s="259"/>
      <c r="DE91" s="259"/>
    </row>
    <row r="92" spans="2:109" ht="13.5" hidden="1" customHeight="1" x14ac:dyDescent="0.15">
      <c r="DD92" s="259"/>
      <c r="DE92" s="259"/>
    </row>
    <row r="93" spans="2:109" ht="13.5" hidden="1" customHeight="1" x14ac:dyDescent="0.15">
      <c r="DD93" s="259"/>
      <c r="DE93" s="259"/>
    </row>
    <row r="94" spans="2:109" ht="13.5" hidden="1" customHeight="1" x14ac:dyDescent="0.15">
      <c r="DD94" s="259"/>
      <c r="DE94" s="259"/>
    </row>
    <row r="95" spans="2:109" ht="13.5" hidden="1" customHeight="1" x14ac:dyDescent="0.15">
      <c r="DD95" s="259"/>
      <c r="DE95" s="259"/>
    </row>
    <row r="96" spans="2:109" ht="13.5" hidden="1" customHeight="1" x14ac:dyDescent="0.15">
      <c r="DD96" s="259"/>
      <c r="DE96" s="259"/>
    </row>
    <row r="97" s="259" customFormat="1" ht="13.5" hidden="1" customHeight="1" x14ac:dyDescent="0.15"/>
    <row r="98" s="259" customFormat="1" ht="13.5" hidden="1" customHeight="1" x14ac:dyDescent="0.15"/>
    <row r="99" s="259" customFormat="1" ht="13.5" hidden="1" customHeight="1" x14ac:dyDescent="0.15"/>
    <row r="100" s="259" customFormat="1" ht="13.5" hidden="1" customHeight="1" x14ac:dyDescent="0.15"/>
    <row r="101" s="259" customFormat="1" ht="13.5" hidden="1" customHeight="1" x14ac:dyDescent="0.15"/>
    <row r="102" s="259" customFormat="1" ht="13.5" hidden="1" customHeight="1" x14ac:dyDescent="0.15"/>
    <row r="103" s="259" customFormat="1" ht="13.5" hidden="1" customHeight="1" x14ac:dyDescent="0.15"/>
    <row r="104" s="259" customFormat="1" ht="13.5" hidden="1" customHeight="1" x14ac:dyDescent="0.15"/>
    <row r="105" s="259" customFormat="1" ht="13.5" hidden="1" customHeight="1" x14ac:dyDescent="0.15"/>
    <row r="106" s="259" customFormat="1" ht="13.5" hidden="1" customHeight="1" x14ac:dyDescent="0.15"/>
    <row r="107" s="259" customFormat="1" ht="13.5" hidden="1" customHeight="1" x14ac:dyDescent="0.15"/>
    <row r="108" s="259" customFormat="1" ht="13.5" hidden="1" customHeight="1" x14ac:dyDescent="0.15"/>
    <row r="109" s="259" customFormat="1" ht="13.5" hidden="1" customHeight="1" x14ac:dyDescent="0.15"/>
    <row r="110" s="259" customFormat="1" ht="13.5" hidden="1" customHeight="1" x14ac:dyDescent="0.15"/>
    <row r="111" s="259" customFormat="1" ht="13.5" hidden="1" customHeight="1" x14ac:dyDescent="0.15"/>
    <row r="112" s="259" customFormat="1" ht="13.5" hidden="1" customHeight="1" x14ac:dyDescent="0.15"/>
    <row r="113" s="259" customFormat="1" ht="13.5" hidden="1" customHeight="1" x14ac:dyDescent="0.15"/>
    <row r="114" s="259" customFormat="1" ht="13.5" hidden="1" customHeight="1" x14ac:dyDescent="0.15"/>
    <row r="115" s="259" customFormat="1" ht="13.5" hidden="1" customHeight="1" x14ac:dyDescent="0.15"/>
    <row r="116" s="259" customFormat="1" ht="13.5" hidden="1" customHeight="1" x14ac:dyDescent="0.15"/>
    <row r="117" s="259" customFormat="1" ht="13.5" hidden="1" customHeight="1" x14ac:dyDescent="0.15"/>
    <row r="118" s="259" customFormat="1" ht="13.5" hidden="1" customHeight="1" x14ac:dyDescent="0.15"/>
    <row r="119" s="259" customFormat="1" ht="13.5" hidden="1" customHeight="1" x14ac:dyDescent="0.15"/>
    <row r="120" s="259" customFormat="1" ht="13.5" hidden="1" customHeight="1" x14ac:dyDescent="0.15"/>
    <row r="121" s="259" customFormat="1" ht="13.5" hidden="1" customHeight="1" x14ac:dyDescent="0.15"/>
    <row r="122" s="259" customFormat="1" ht="13.5" hidden="1" customHeight="1" x14ac:dyDescent="0.15"/>
    <row r="123" s="259" customFormat="1" ht="13.5" hidden="1" customHeight="1" x14ac:dyDescent="0.15"/>
    <row r="124" s="259" customFormat="1" ht="13.5" hidden="1" customHeight="1" x14ac:dyDescent="0.15"/>
    <row r="125" s="259" customFormat="1" ht="13.5" hidden="1" customHeight="1" x14ac:dyDescent="0.15"/>
    <row r="126" s="259" customFormat="1" ht="13.5" hidden="1" customHeight="1" x14ac:dyDescent="0.15"/>
    <row r="127" s="259" customFormat="1" ht="13.5" hidden="1" customHeight="1" x14ac:dyDescent="0.15"/>
    <row r="128" s="259" customFormat="1" ht="13.5" hidden="1" customHeight="1" x14ac:dyDescent="0.15"/>
    <row r="129" s="259" customFormat="1" ht="13.5" hidden="1" customHeight="1" x14ac:dyDescent="0.15"/>
    <row r="130" s="259" customFormat="1" ht="13.5" hidden="1" customHeight="1" x14ac:dyDescent="0.15"/>
    <row r="131" s="259" customFormat="1" ht="13.5" hidden="1" customHeight="1" x14ac:dyDescent="0.15"/>
    <row r="132" s="259" customFormat="1" ht="13.5" hidden="1" customHeight="1" x14ac:dyDescent="0.15"/>
    <row r="133" s="259" customFormat="1" ht="13.5" hidden="1" customHeight="1" x14ac:dyDescent="0.15"/>
    <row r="134" s="259" customFormat="1" ht="13.5" hidden="1" customHeight="1" x14ac:dyDescent="0.15"/>
    <row r="135" s="259" customFormat="1" ht="13.5" hidden="1" customHeight="1" x14ac:dyDescent="0.15"/>
    <row r="136" s="259" customFormat="1" ht="13.5" hidden="1" customHeight="1" x14ac:dyDescent="0.15"/>
    <row r="137" s="259" customFormat="1" ht="13.5" hidden="1" customHeight="1" x14ac:dyDescent="0.15"/>
    <row r="138" s="259" customFormat="1" ht="13.5" hidden="1" customHeight="1" x14ac:dyDescent="0.15"/>
    <row r="139" s="259" customFormat="1" ht="13.5" hidden="1" customHeight="1" x14ac:dyDescent="0.15"/>
    <row r="140" s="259" customFormat="1" ht="13.5" hidden="1" customHeight="1" x14ac:dyDescent="0.15"/>
    <row r="141" s="259" customFormat="1" ht="13.5" hidden="1" customHeight="1" x14ac:dyDescent="0.15"/>
    <row r="142" s="259" customFormat="1" ht="13.5" hidden="1" customHeight="1" x14ac:dyDescent="0.15"/>
    <row r="143" s="259" customFormat="1" ht="13.5" hidden="1" customHeight="1" x14ac:dyDescent="0.15"/>
    <row r="144" s="259" customFormat="1" ht="13.5" hidden="1" customHeight="1" x14ac:dyDescent="0.15"/>
    <row r="145" s="259" customFormat="1" ht="13.5" hidden="1" customHeight="1" x14ac:dyDescent="0.15"/>
    <row r="146" s="259" customFormat="1" ht="13.5" hidden="1" customHeight="1" x14ac:dyDescent="0.15"/>
    <row r="147" s="259" customFormat="1" ht="13.5" hidden="1" customHeight="1" x14ac:dyDescent="0.15"/>
    <row r="148" s="259" customFormat="1" ht="13.5" hidden="1" customHeight="1" x14ac:dyDescent="0.15"/>
    <row r="149" s="259" customFormat="1" ht="13.5" hidden="1" customHeight="1" x14ac:dyDescent="0.15"/>
    <row r="150" s="259" customFormat="1" ht="13.5" hidden="1" customHeight="1" x14ac:dyDescent="0.15"/>
    <row r="151" s="259" customFormat="1" ht="13.5" hidden="1" customHeight="1" x14ac:dyDescent="0.15"/>
    <row r="152" s="259" customFormat="1" ht="13.5" hidden="1" customHeight="1" x14ac:dyDescent="0.15"/>
    <row r="153" s="259" customFormat="1" ht="13.5" hidden="1" customHeight="1" x14ac:dyDescent="0.15"/>
    <row r="154" s="259" customFormat="1" ht="13.5" hidden="1" customHeight="1" x14ac:dyDescent="0.15"/>
    <row r="155" s="259" customFormat="1" ht="13.5" hidden="1" customHeight="1" x14ac:dyDescent="0.15"/>
    <row r="156" s="259" customFormat="1" ht="13.5" hidden="1" customHeight="1" x14ac:dyDescent="0.15"/>
    <row r="157" s="259" customFormat="1" ht="13.5" hidden="1" customHeight="1" x14ac:dyDescent="0.15"/>
    <row r="158" s="259" customFormat="1" ht="13.5" hidden="1" customHeight="1" x14ac:dyDescent="0.15"/>
    <row r="159" s="259" customFormat="1" ht="13.5" hidden="1" customHeight="1" x14ac:dyDescent="0.15"/>
    <row r="160" s="259" customFormat="1" ht="13.5" hidden="1" customHeight="1" x14ac:dyDescent="0.15"/>
  </sheetData>
  <sheetProtection algorithmName="SHA-512" hashValue="Pg65w0x8lsW/jW5qCNM4lczlrsYDZbqF84szsJXbm0EgnW8DCMbCL1crC4i+jNlezWpMMkfxU0mAQGty2sp/Xg==" saltValue="Zj+5NU5G01x45pZeFaSV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4473-7B46-450E-A3A3-32F3C424B15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8" customWidth="1"/>
    <col min="35" max="122" width="2.5" style="257" customWidth="1"/>
    <col min="123" max="16384" width="2.5" style="257" hidden="1"/>
  </cols>
  <sheetData>
    <row r="1" spans="1:34"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x14ac:dyDescent="0.15">
      <c r="S2" s="257"/>
      <c r="AH2" s="257"/>
    </row>
    <row r="3" spans="1:34"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1:34" x14ac:dyDescent="0.15"/>
    <row r="5" spans="1:34" x14ac:dyDescent="0.15"/>
    <row r="6" spans="1:34" x14ac:dyDescent="0.15"/>
    <row r="7" spans="1:34" x14ac:dyDescent="0.15"/>
    <row r="8" spans="1:34" x14ac:dyDescent="0.15"/>
    <row r="9" spans="1:34" x14ac:dyDescent="0.15">
      <c r="AH9" s="25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7"/>
    </row>
    <row r="18" spans="12:34" x14ac:dyDescent="0.15"/>
    <row r="19" spans="12:34" x14ac:dyDescent="0.15"/>
    <row r="20" spans="12:34" x14ac:dyDescent="0.15">
      <c r="AH20" s="257"/>
    </row>
    <row r="21" spans="12:34" x14ac:dyDescent="0.15">
      <c r="AH21" s="257"/>
    </row>
    <row r="22" spans="12:34" x14ac:dyDescent="0.15"/>
    <row r="23" spans="12:34" x14ac:dyDescent="0.15"/>
    <row r="24" spans="12:34" x14ac:dyDescent="0.15">
      <c r="Q24" s="257"/>
    </row>
    <row r="25" spans="12:34" x14ac:dyDescent="0.15"/>
    <row r="26" spans="12:34" x14ac:dyDescent="0.15"/>
    <row r="27" spans="12:34" x14ac:dyDescent="0.15"/>
    <row r="28" spans="12:34" x14ac:dyDescent="0.15">
      <c r="O28" s="257"/>
      <c r="T28" s="257"/>
      <c r="AH28" s="257"/>
    </row>
    <row r="29" spans="12:34" x14ac:dyDescent="0.15"/>
    <row r="30" spans="12:34" x14ac:dyDescent="0.15"/>
    <row r="31" spans="12:34" x14ac:dyDescent="0.15">
      <c r="Q31" s="257"/>
    </row>
    <row r="32" spans="12:34" x14ac:dyDescent="0.15">
      <c r="L32" s="257"/>
    </row>
    <row r="33" spans="2:34" x14ac:dyDescent="0.15">
      <c r="C33" s="257"/>
      <c r="E33" s="257"/>
      <c r="G33" s="257"/>
      <c r="I33" s="257"/>
      <c r="X33" s="257"/>
    </row>
    <row r="34" spans="2:34" x14ac:dyDescent="0.15">
      <c r="B34" s="257"/>
      <c r="P34" s="257"/>
      <c r="R34" s="257"/>
      <c r="T34" s="257"/>
    </row>
    <row r="35" spans="2:34" x14ac:dyDescent="0.15">
      <c r="D35" s="257"/>
      <c r="W35" s="257"/>
      <c r="AC35" s="257"/>
      <c r="AD35" s="257"/>
      <c r="AE35" s="257"/>
      <c r="AF35" s="257"/>
      <c r="AG35" s="257"/>
      <c r="AH35" s="257"/>
    </row>
    <row r="36" spans="2:34" x14ac:dyDescent="0.15">
      <c r="H36" s="257"/>
      <c r="J36" s="257"/>
      <c r="K36" s="257"/>
      <c r="M36" s="257"/>
      <c r="Y36" s="257"/>
      <c r="Z36" s="257"/>
      <c r="AA36" s="257"/>
      <c r="AB36" s="257"/>
      <c r="AC36" s="257"/>
      <c r="AD36" s="257"/>
      <c r="AE36" s="257"/>
      <c r="AF36" s="257"/>
      <c r="AG36" s="257"/>
      <c r="AH36" s="257"/>
    </row>
    <row r="37" spans="2:34" x14ac:dyDescent="0.15">
      <c r="AH37" s="257"/>
    </row>
    <row r="38" spans="2:34" x14ac:dyDescent="0.15">
      <c r="AG38" s="257"/>
      <c r="AH38" s="257"/>
    </row>
    <row r="39" spans="2:34" x14ac:dyDescent="0.15"/>
    <row r="40" spans="2:34" x14ac:dyDescent="0.15">
      <c r="X40" s="257"/>
    </row>
    <row r="41" spans="2:34" x14ac:dyDescent="0.15">
      <c r="R41" s="257"/>
    </row>
    <row r="42" spans="2:34" x14ac:dyDescent="0.15">
      <c r="W42" s="257"/>
    </row>
    <row r="43" spans="2:34" x14ac:dyDescent="0.15">
      <c r="Y43" s="257"/>
      <c r="Z43" s="257"/>
      <c r="AA43" s="257"/>
      <c r="AB43" s="257"/>
      <c r="AC43" s="257"/>
      <c r="AD43" s="257"/>
      <c r="AE43" s="257"/>
      <c r="AF43" s="257"/>
      <c r="AG43" s="257"/>
      <c r="AH43" s="257"/>
    </row>
    <row r="44" spans="2:34" x14ac:dyDescent="0.15">
      <c r="AH44" s="257"/>
    </row>
    <row r="45" spans="2:34" x14ac:dyDescent="0.15">
      <c r="X45" s="257"/>
    </row>
    <row r="46" spans="2:34" x14ac:dyDescent="0.15"/>
    <row r="47" spans="2:34" x14ac:dyDescent="0.15"/>
    <row r="48" spans="2:34" x14ac:dyDescent="0.15">
      <c r="W48" s="257"/>
      <c r="Y48" s="257"/>
      <c r="Z48" s="257"/>
      <c r="AA48" s="257"/>
      <c r="AB48" s="257"/>
      <c r="AC48" s="257"/>
      <c r="AD48" s="257"/>
      <c r="AE48" s="257"/>
      <c r="AF48" s="257"/>
      <c r="AG48" s="257"/>
      <c r="AH48" s="257"/>
    </row>
    <row r="49" spans="28:34" x14ac:dyDescent="0.15"/>
    <row r="50" spans="28:34" x14ac:dyDescent="0.15">
      <c r="AE50" s="257"/>
      <c r="AF50" s="257"/>
      <c r="AG50" s="257"/>
      <c r="AH50" s="257"/>
    </row>
    <row r="51" spans="28:34" x14ac:dyDescent="0.15">
      <c r="AC51" s="257"/>
      <c r="AD51" s="257"/>
      <c r="AE51" s="257"/>
      <c r="AF51" s="257"/>
      <c r="AG51" s="257"/>
      <c r="AH51" s="257"/>
    </row>
    <row r="52" spans="28:34" x14ac:dyDescent="0.15"/>
    <row r="53" spans="28:34" x14ac:dyDescent="0.15">
      <c r="AF53" s="257"/>
      <c r="AG53" s="257"/>
      <c r="AH53" s="257"/>
    </row>
    <row r="54" spans="28:34" x14ac:dyDescent="0.15">
      <c r="AH54" s="257"/>
    </row>
    <row r="55" spans="28:34" x14ac:dyDescent="0.15"/>
    <row r="56" spans="28:34" x14ac:dyDescent="0.15">
      <c r="AB56" s="257"/>
      <c r="AC56" s="257"/>
      <c r="AD56" s="257"/>
      <c r="AE56" s="257"/>
      <c r="AF56" s="257"/>
      <c r="AG56" s="257"/>
      <c r="AH56" s="257"/>
    </row>
    <row r="57" spans="28:34" x14ac:dyDescent="0.15">
      <c r="AH57" s="257"/>
    </row>
    <row r="58" spans="28:34" x14ac:dyDescent="0.15">
      <c r="AH58" s="257"/>
    </row>
    <row r="59" spans="28:34" x14ac:dyDescent="0.15"/>
    <row r="60" spans="28:34" x14ac:dyDescent="0.15"/>
    <row r="61" spans="28:34" x14ac:dyDescent="0.15"/>
    <row r="62" spans="28:34" x14ac:dyDescent="0.15"/>
    <row r="63" spans="28:34" x14ac:dyDescent="0.15">
      <c r="AH63" s="257"/>
    </row>
    <row r="64" spans="28:34" x14ac:dyDescent="0.15">
      <c r="AG64" s="257"/>
      <c r="AH64" s="257"/>
    </row>
    <row r="65" spans="28:34" x14ac:dyDescent="0.15"/>
    <row r="66" spans="28:34" x14ac:dyDescent="0.15"/>
    <row r="67" spans="28:34" x14ac:dyDescent="0.15"/>
    <row r="68" spans="28:34" x14ac:dyDescent="0.15">
      <c r="AB68" s="257"/>
      <c r="AC68" s="257"/>
      <c r="AD68" s="257"/>
      <c r="AE68" s="257"/>
      <c r="AF68" s="257"/>
      <c r="AG68" s="257"/>
      <c r="AH68" s="257"/>
    </row>
    <row r="69" spans="28:34" x14ac:dyDescent="0.15">
      <c r="AF69" s="257"/>
      <c r="AG69" s="257"/>
      <c r="AH69" s="257"/>
    </row>
    <row r="70" spans="28:34" x14ac:dyDescent="0.15"/>
    <row r="71" spans="28:34" x14ac:dyDescent="0.15"/>
    <row r="72" spans="28:34" x14ac:dyDescent="0.15"/>
    <row r="73" spans="28:34" x14ac:dyDescent="0.15"/>
    <row r="74" spans="28:34" x14ac:dyDescent="0.15"/>
    <row r="75" spans="28:34" x14ac:dyDescent="0.15">
      <c r="AH75" s="257"/>
    </row>
    <row r="76" spans="28:34" x14ac:dyDescent="0.15">
      <c r="AF76" s="257"/>
      <c r="AG76" s="257"/>
      <c r="AH76" s="257"/>
    </row>
    <row r="77" spans="28:34" x14ac:dyDescent="0.15">
      <c r="AG77" s="257"/>
      <c r="AH77" s="257"/>
    </row>
    <row r="78" spans="28:34" x14ac:dyDescent="0.15"/>
    <row r="79" spans="28:34" x14ac:dyDescent="0.15"/>
    <row r="80" spans="28:34" x14ac:dyDescent="0.15"/>
    <row r="81" spans="25:34" x14ac:dyDescent="0.15"/>
    <row r="82" spans="25:34" x14ac:dyDescent="0.15">
      <c r="Y82" s="257"/>
    </row>
    <row r="83" spans="25:34" x14ac:dyDescent="0.15">
      <c r="Y83" s="257"/>
      <c r="Z83" s="257"/>
      <c r="AA83" s="257"/>
      <c r="AB83" s="257"/>
      <c r="AC83" s="257"/>
      <c r="AD83" s="257"/>
      <c r="AE83" s="257"/>
      <c r="AF83" s="257"/>
      <c r="AG83" s="257"/>
      <c r="AH83" s="257"/>
    </row>
    <row r="84" spans="25:34" x14ac:dyDescent="0.15"/>
    <row r="85" spans="25:34" x14ac:dyDescent="0.15"/>
    <row r="86" spans="25:34" x14ac:dyDescent="0.15"/>
    <row r="87" spans="25:34" x14ac:dyDescent="0.15"/>
    <row r="88" spans="25:34" x14ac:dyDescent="0.15">
      <c r="AH88" s="25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7"/>
      <c r="AG94" s="257"/>
      <c r="AH94" s="257"/>
    </row>
    <row r="95" spans="25:34" ht="13.5" customHeight="1" x14ac:dyDescent="0.15">
      <c r="AH95" s="25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7"/>
    </row>
    <row r="102" spans="33:34" ht="13.5" customHeight="1" x14ac:dyDescent="0.15"/>
    <row r="103" spans="33:34" ht="13.5" customHeight="1" x14ac:dyDescent="0.15"/>
    <row r="104" spans="33:34" ht="13.5" customHeight="1" x14ac:dyDescent="0.15">
      <c r="AG104" s="257"/>
      <c r="AH104" s="25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7"/>
    </row>
    <row r="117" spans="34:122" ht="13.5" customHeight="1" x14ac:dyDescent="0.15"/>
    <row r="118" spans="34:122" ht="13.5" customHeight="1" x14ac:dyDescent="0.15"/>
    <row r="119" spans="34:122" ht="13.5" customHeight="1" x14ac:dyDescent="0.15"/>
    <row r="120" spans="34:122" ht="13.5" customHeight="1" x14ac:dyDescent="0.15">
      <c r="AH120" s="257"/>
    </row>
    <row r="121" spans="34:122" ht="13.5" customHeight="1" x14ac:dyDescent="0.15">
      <c r="AH121" s="257"/>
    </row>
    <row r="122" spans="34:122" ht="13.5" customHeight="1" x14ac:dyDescent="0.15"/>
    <row r="123" spans="34:122" ht="13.5" customHeight="1" x14ac:dyDescent="0.15"/>
    <row r="124" spans="34:122" ht="13.5" customHeight="1" x14ac:dyDescent="0.15"/>
    <row r="125" spans="34:122" ht="13.5" customHeight="1" x14ac:dyDescent="0.15">
      <c r="DR125" s="257" t="s">
        <v>514</v>
      </c>
    </row>
  </sheetData>
  <sheetProtection algorithmName="SHA-512" hashValue="svCttiBB0BdhK+i8q/vQ24DwODwfGDvzeijxXv9eSRvaZy6yoSPEp+T8CkB5k8SNNRVOMk+ixlmJoHsW5yqh6Q==" saltValue="P/zK8t5W/xnK8NgUEPLN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C3B7C-B326-47DA-A843-F5FAD4C2CDE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8" customWidth="1"/>
    <col min="35" max="122" width="2.5" style="257" customWidth="1"/>
    <col min="123" max="16384" width="2.5" style="257" hidden="1"/>
  </cols>
  <sheetData>
    <row r="1" spans="2:34"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2:34" x14ac:dyDescent="0.15">
      <c r="S2" s="257"/>
      <c r="AH2" s="257"/>
    </row>
    <row r="3" spans="2:34"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2:34" x14ac:dyDescent="0.15"/>
    <row r="5" spans="2:34" x14ac:dyDescent="0.15"/>
    <row r="6" spans="2:34" x14ac:dyDescent="0.15"/>
    <row r="7" spans="2:34" x14ac:dyDescent="0.15"/>
    <row r="8" spans="2:34" x14ac:dyDescent="0.15"/>
    <row r="9" spans="2:34" x14ac:dyDescent="0.15">
      <c r="AH9" s="25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7"/>
    </row>
    <row r="18" spans="12:34" x14ac:dyDescent="0.15"/>
    <row r="19" spans="12:34" x14ac:dyDescent="0.15"/>
    <row r="20" spans="12:34" x14ac:dyDescent="0.15">
      <c r="AH20" s="257"/>
    </row>
    <row r="21" spans="12:34" x14ac:dyDescent="0.15">
      <c r="AH21" s="257"/>
    </row>
    <row r="22" spans="12:34" x14ac:dyDescent="0.15"/>
    <row r="23" spans="12:34" x14ac:dyDescent="0.15"/>
    <row r="24" spans="12:34" x14ac:dyDescent="0.15">
      <c r="Q24" s="257"/>
    </row>
    <row r="25" spans="12:34" x14ac:dyDescent="0.15"/>
    <row r="26" spans="12:34" x14ac:dyDescent="0.15"/>
    <row r="27" spans="12:34" x14ac:dyDescent="0.15"/>
    <row r="28" spans="12:34" x14ac:dyDescent="0.15">
      <c r="O28" s="257"/>
      <c r="T28" s="257"/>
      <c r="AH28" s="257"/>
    </row>
    <row r="29" spans="12:34" x14ac:dyDescent="0.15"/>
    <row r="30" spans="12:34" x14ac:dyDescent="0.15"/>
    <row r="31" spans="12:34" x14ac:dyDescent="0.15">
      <c r="Q31" s="257"/>
    </row>
    <row r="32" spans="12:34" x14ac:dyDescent="0.15">
      <c r="L32" s="257"/>
    </row>
    <row r="33" spans="2:34" x14ac:dyDescent="0.15">
      <c r="C33" s="257"/>
      <c r="E33" s="257"/>
      <c r="G33" s="257"/>
      <c r="I33" s="257"/>
      <c r="X33" s="257"/>
    </row>
    <row r="34" spans="2:34" x14ac:dyDescent="0.15">
      <c r="B34" s="257"/>
      <c r="P34" s="257"/>
      <c r="R34" s="257"/>
      <c r="T34" s="257"/>
    </row>
    <row r="35" spans="2:34" x14ac:dyDescent="0.15">
      <c r="D35" s="257"/>
      <c r="W35" s="257"/>
      <c r="AC35" s="257"/>
      <c r="AD35" s="257"/>
      <c r="AE35" s="257"/>
      <c r="AF35" s="257"/>
      <c r="AG35" s="257"/>
      <c r="AH35" s="257"/>
    </row>
    <row r="36" spans="2:34" x14ac:dyDescent="0.15">
      <c r="H36" s="257"/>
      <c r="J36" s="257"/>
      <c r="K36" s="257"/>
      <c r="M36" s="257"/>
      <c r="Y36" s="257"/>
      <c r="Z36" s="257"/>
      <c r="AA36" s="257"/>
      <c r="AB36" s="257"/>
      <c r="AC36" s="257"/>
      <c r="AD36" s="257"/>
      <c r="AE36" s="257"/>
      <c r="AF36" s="257"/>
      <c r="AG36" s="257"/>
      <c r="AH36" s="257"/>
    </row>
    <row r="37" spans="2:34" x14ac:dyDescent="0.15">
      <c r="AH37" s="257"/>
    </row>
    <row r="38" spans="2:34" x14ac:dyDescent="0.15">
      <c r="AG38" s="257"/>
      <c r="AH38" s="257"/>
    </row>
    <row r="39" spans="2:34" x14ac:dyDescent="0.15"/>
    <row r="40" spans="2:34" x14ac:dyDescent="0.15">
      <c r="X40" s="257"/>
    </row>
    <row r="41" spans="2:34" x14ac:dyDescent="0.15">
      <c r="R41" s="257"/>
    </row>
    <row r="42" spans="2:34" x14ac:dyDescent="0.15">
      <c r="W42" s="257"/>
    </row>
    <row r="43" spans="2:34" x14ac:dyDescent="0.15">
      <c r="Y43" s="257"/>
      <c r="Z43" s="257"/>
      <c r="AA43" s="257"/>
      <c r="AB43" s="257"/>
      <c r="AC43" s="257"/>
      <c r="AD43" s="257"/>
      <c r="AE43" s="257"/>
      <c r="AF43" s="257"/>
      <c r="AG43" s="257"/>
      <c r="AH43" s="257"/>
    </row>
    <row r="44" spans="2:34" x14ac:dyDescent="0.15">
      <c r="AH44" s="257"/>
    </row>
    <row r="45" spans="2:34" x14ac:dyDescent="0.15">
      <c r="X45" s="257"/>
    </row>
    <row r="46" spans="2:34" x14ac:dyDescent="0.15"/>
    <row r="47" spans="2:34" x14ac:dyDescent="0.15"/>
    <row r="48" spans="2:34" x14ac:dyDescent="0.15">
      <c r="W48" s="257"/>
      <c r="Y48" s="257"/>
      <c r="Z48" s="257"/>
      <c r="AA48" s="257"/>
      <c r="AB48" s="257"/>
      <c r="AC48" s="257"/>
      <c r="AD48" s="257"/>
      <c r="AE48" s="257"/>
      <c r="AF48" s="257"/>
      <c r="AG48" s="257"/>
      <c r="AH48" s="257"/>
    </row>
    <row r="49" spans="28:34" x14ac:dyDescent="0.15"/>
    <row r="50" spans="28:34" x14ac:dyDescent="0.15">
      <c r="AE50" s="257"/>
      <c r="AF50" s="257"/>
      <c r="AG50" s="257"/>
      <c r="AH50" s="257"/>
    </row>
    <row r="51" spans="28:34" x14ac:dyDescent="0.15">
      <c r="AC51" s="257"/>
      <c r="AD51" s="257"/>
      <c r="AE51" s="257"/>
      <c r="AF51" s="257"/>
      <c r="AG51" s="257"/>
      <c r="AH51" s="257"/>
    </row>
    <row r="52" spans="28:34" x14ac:dyDescent="0.15"/>
    <row r="53" spans="28:34" x14ac:dyDescent="0.15">
      <c r="AF53" s="257"/>
      <c r="AG53" s="257"/>
      <c r="AH53" s="257"/>
    </row>
    <row r="54" spans="28:34" x14ac:dyDescent="0.15">
      <c r="AH54" s="257"/>
    </row>
    <row r="55" spans="28:34" x14ac:dyDescent="0.15"/>
    <row r="56" spans="28:34" x14ac:dyDescent="0.15">
      <c r="AB56" s="257"/>
      <c r="AC56" s="257"/>
      <c r="AD56" s="257"/>
      <c r="AE56" s="257"/>
      <c r="AF56" s="257"/>
      <c r="AG56" s="257"/>
      <c r="AH56" s="257"/>
    </row>
    <row r="57" spans="28:34" x14ac:dyDescent="0.15">
      <c r="AH57" s="257"/>
    </row>
    <row r="58" spans="28:34" x14ac:dyDescent="0.15">
      <c r="AH58" s="257"/>
    </row>
    <row r="59" spans="28:34" x14ac:dyDescent="0.15">
      <c r="AG59" s="257"/>
      <c r="AH59" s="257"/>
    </row>
    <row r="60" spans="28:34" x14ac:dyDescent="0.15"/>
    <row r="61" spans="28:34" x14ac:dyDescent="0.15"/>
    <row r="62" spans="28:34" x14ac:dyDescent="0.15"/>
    <row r="63" spans="28:34" x14ac:dyDescent="0.15">
      <c r="AH63" s="257"/>
    </row>
    <row r="64" spans="28:34" x14ac:dyDescent="0.15">
      <c r="AG64" s="257"/>
      <c r="AH64" s="257"/>
    </row>
    <row r="65" spans="28:34" x14ac:dyDescent="0.15"/>
    <row r="66" spans="28:34" x14ac:dyDescent="0.15"/>
    <row r="67" spans="28:34" x14ac:dyDescent="0.15"/>
    <row r="68" spans="28:34" x14ac:dyDescent="0.15">
      <c r="AB68" s="257"/>
      <c r="AC68" s="257"/>
      <c r="AD68" s="257"/>
      <c r="AE68" s="257"/>
      <c r="AF68" s="257"/>
      <c r="AG68" s="257"/>
      <c r="AH68" s="257"/>
    </row>
    <row r="69" spans="28:34" x14ac:dyDescent="0.15">
      <c r="AF69" s="257"/>
      <c r="AG69" s="257"/>
      <c r="AH69" s="257"/>
    </row>
    <row r="70" spans="28:34" x14ac:dyDescent="0.15"/>
    <row r="71" spans="28:34" x14ac:dyDescent="0.15"/>
    <row r="72" spans="28:34" x14ac:dyDescent="0.15"/>
    <row r="73" spans="28:34" x14ac:dyDescent="0.15"/>
    <row r="74" spans="28:34" x14ac:dyDescent="0.15"/>
    <row r="75" spans="28:34" x14ac:dyDescent="0.15">
      <c r="AH75" s="257"/>
    </row>
    <row r="76" spans="28:34" x14ac:dyDescent="0.15">
      <c r="AF76" s="257"/>
      <c r="AG76" s="257"/>
      <c r="AH76" s="257"/>
    </row>
    <row r="77" spans="28:34" x14ac:dyDescent="0.15">
      <c r="AG77" s="257"/>
      <c r="AH77" s="257"/>
    </row>
    <row r="78" spans="28:34" x14ac:dyDescent="0.15"/>
    <row r="79" spans="28:34" x14ac:dyDescent="0.15"/>
    <row r="80" spans="28:34" x14ac:dyDescent="0.15"/>
    <row r="81" spans="25:34" x14ac:dyDescent="0.15"/>
    <row r="82" spans="25:34" x14ac:dyDescent="0.15">
      <c r="Y82" s="257"/>
    </row>
    <row r="83" spans="25:34" x14ac:dyDescent="0.15">
      <c r="Y83" s="257"/>
      <c r="Z83" s="257"/>
      <c r="AA83" s="257"/>
      <c r="AB83" s="257"/>
      <c r="AC83" s="257"/>
      <c r="AD83" s="257"/>
      <c r="AE83" s="257"/>
      <c r="AF83" s="257"/>
      <c r="AG83" s="257"/>
      <c r="AH83" s="257"/>
    </row>
    <row r="84" spans="25:34" x14ac:dyDescent="0.15"/>
    <row r="85" spans="25:34" x14ac:dyDescent="0.15"/>
    <row r="86" spans="25:34" x14ac:dyDescent="0.15"/>
    <row r="87" spans="25:34" x14ac:dyDescent="0.15"/>
    <row r="88" spans="25:34" x14ac:dyDescent="0.15">
      <c r="AH88" s="25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7"/>
      <c r="AG94" s="257"/>
      <c r="AH94" s="257"/>
    </row>
    <row r="95" spans="25:34" ht="13.5" customHeight="1" x14ac:dyDescent="0.15">
      <c r="AH95" s="25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7"/>
    </row>
    <row r="102" spans="33:34" ht="13.5" customHeight="1" x14ac:dyDescent="0.15"/>
    <row r="103" spans="33:34" ht="13.5" customHeight="1" x14ac:dyDescent="0.15"/>
    <row r="104" spans="33:34" ht="13.5" customHeight="1" x14ac:dyDescent="0.15">
      <c r="AG104" s="257"/>
      <c r="AH104" s="25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7"/>
    </row>
    <row r="117" spans="34:122" ht="13.5" customHeight="1" x14ac:dyDescent="0.15"/>
    <row r="118" spans="34:122" ht="13.5" customHeight="1" x14ac:dyDescent="0.15"/>
    <row r="119" spans="34:122" ht="13.5" customHeight="1" x14ac:dyDescent="0.15"/>
    <row r="120" spans="34:122" ht="13.5" customHeight="1" x14ac:dyDescent="0.15">
      <c r="AH120" s="257"/>
    </row>
    <row r="121" spans="34:122" ht="13.5" customHeight="1" x14ac:dyDescent="0.15">
      <c r="AH121" s="257"/>
    </row>
    <row r="122" spans="34:122" ht="13.5" customHeight="1" x14ac:dyDescent="0.15"/>
    <row r="123" spans="34:122" ht="13.5" customHeight="1" x14ac:dyDescent="0.15"/>
    <row r="124" spans="34:122" ht="13.5" customHeight="1" x14ac:dyDescent="0.15"/>
    <row r="125" spans="34:122" ht="13.5" customHeight="1" x14ac:dyDescent="0.15">
      <c r="DR125" s="257" t="s">
        <v>514</v>
      </c>
    </row>
  </sheetData>
  <sheetProtection algorithmName="SHA-512" hashValue="jltdwpBjvWPc/EeKkoe9uU+4y4j6/Naige4fH9ESs14S6oV/16sxDE0E3LEqRP0TF5rZ//wcP19D3peLzAmjXA==" saltValue="wo1t9TvlzHi0iCSM/P5O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564</v>
      </c>
      <c r="G2" s="151"/>
      <c r="H2" s="152"/>
    </row>
    <row r="3" spans="1:8" x14ac:dyDescent="0.15">
      <c r="A3" s="148" t="s">
        <v>557</v>
      </c>
      <c r="B3" s="153"/>
      <c r="C3" s="154"/>
      <c r="D3" s="155">
        <v>119203</v>
      </c>
      <c r="E3" s="156"/>
      <c r="F3" s="157">
        <v>237994</v>
      </c>
      <c r="G3" s="158"/>
      <c r="H3" s="159"/>
    </row>
    <row r="4" spans="1:8" x14ac:dyDescent="0.15">
      <c r="A4" s="160"/>
      <c r="B4" s="161"/>
      <c r="C4" s="162"/>
      <c r="D4" s="163">
        <v>38893</v>
      </c>
      <c r="E4" s="164"/>
      <c r="F4" s="165">
        <v>110361</v>
      </c>
      <c r="G4" s="166"/>
      <c r="H4" s="167"/>
    </row>
    <row r="5" spans="1:8" x14ac:dyDescent="0.15">
      <c r="A5" s="148" t="s">
        <v>559</v>
      </c>
      <c r="B5" s="153"/>
      <c r="C5" s="154"/>
      <c r="D5" s="155">
        <v>135637</v>
      </c>
      <c r="E5" s="156"/>
      <c r="F5" s="157">
        <v>267911</v>
      </c>
      <c r="G5" s="158"/>
      <c r="H5" s="159"/>
    </row>
    <row r="6" spans="1:8" x14ac:dyDescent="0.15">
      <c r="A6" s="160"/>
      <c r="B6" s="161"/>
      <c r="C6" s="162"/>
      <c r="D6" s="163">
        <v>38402</v>
      </c>
      <c r="E6" s="164"/>
      <c r="F6" s="165">
        <v>106425</v>
      </c>
      <c r="G6" s="166"/>
      <c r="H6" s="167"/>
    </row>
    <row r="7" spans="1:8" x14ac:dyDescent="0.15">
      <c r="A7" s="148" t="s">
        <v>560</v>
      </c>
      <c r="B7" s="153"/>
      <c r="C7" s="154"/>
      <c r="D7" s="155">
        <v>29202</v>
      </c>
      <c r="E7" s="156"/>
      <c r="F7" s="157">
        <v>228215</v>
      </c>
      <c r="G7" s="158"/>
      <c r="H7" s="159"/>
    </row>
    <row r="8" spans="1:8" x14ac:dyDescent="0.15">
      <c r="A8" s="160"/>
      <c r="B8" s="161"/>
      <c r="C8" s="162"/>
      <c r="D8" s="163">
        <v>22300</v>
      </c>
      <c r="E8" s="164"/>
      <c r="F8" s="165">
        <v>117571</v>
      </c>
      <c r="G8" s="166"/>
      <c r="H8" s="167"/>
    </row>
    <row r="9" spans="1:8" x14ac:dyDescent="0.15">
      <c r="A9" s="148" t="s">
        <v>561</v>
      </c>
      <c r="B9" s="153"/>
      <c r="C9" s="154"/>
      <c r="D9" s="155">
        <v>78889</v>
      </c>
      <c r="E9" s="156"/>
      <c r="F9" s="157">
        <v>264232</v>
      </c>
      <c r="G9" s="158"/>
      <c r="H9" s="159"/>
    </row>
    <row r="10" spans="1:8" x14ac:dyDescent="0.15">
      <c r="A10" s="160"/>
      <c r="B10" s="161"/>
      <c r="C10" s="162"/>
      <c r="D10" s="163">
        <v>17115</v>
      </c>
      <c r="E10" s="164"/>
      <c r="F10" s="165">
        <v>133959</v>
      </c>
      <c r="G10" s="166"/>
      <c r="H10" s="167"/>
    </row>
    <row r="11" spans="1:8" x14ac:dyDescent="0.15">
      <c r="A11" s="148" t="s">
        <v>562</v>
      </c>
      <c r="B11" s="153"/>
      <c r="C11" s="154"/>
      <c r="D11" s="155">
        <v>55422</v>
      </c>
      <c r="E11" s="156"/>
      <c r="F11" s="157">
        <v>263613</v>
      </c>
      <c r="G11" s="158"/>
      <c r="H11" s="159"/>
    </row>
    <row r="12" spans="1:8" x14ac:dyDescent="0.15">
      <c r="A12" s="160"/>
      <c r="B12" s="161"/>
      <c r="C12" s="168"/>
      <c r="D12" s="163">
        <v>52638</v>
      </c>
      <c r="E12" s="164"/>
      <c r="F12" s="165">
        <v>128823</v>
      </c>
      <c r="G12" s="166"/>
      <c r="H12" s="167"/>
    </row>
    <row r="13" spans="1:8" x14ac:dyDescent="0.15">
      <c r="A13" s="148"/>
      <c r="B13" s="153"/>
      <c r="C13" s="154"/>
      <c r="D13" s="155">
        <v>83671</v>
      </c>
      <c r="E13" s="156"/>
      <c r="F13" s="157">
        <v>252393</v>
      </c>
      <c r="G13" s="169"/>
      <c r="H13" s="159"/>
    </row>
    <row r="14" spans="1:8" x14ac:dyDescent="0.15">
      <c r="A14" s="160"/>
      <c r="B14" s="161"/>
      <c r="C14" s="162"/>
      <c r="D14" s="163">
        <v>33870</v>
      </c>
      <c r="E14" s="164"/>
      <c r="F14" s="165">
        <v>119428</v>
      </c>
      <c r="G14" s="166"/>
      <c r="H14" s="167"/>
    </row>
    <row r="17" spans="1:11" x14ac:dyDescent="0.15">
      <c r="A17" s="144" t="s">
        <v>53</v>
      </c>
    </row>
    <row r="18" spans="1:11" x14ac:dyDescent="0.15">
      <c r="A18" s="170"/>
      <c r="B18" s="170" t="str">
        <f>実質収支比率等に係る経年分析!F$46</f>
        <v>H28</v>
      </c>
      <c r="C18" s="170" t="str">
        <f>実質収支比率等に係る経年分析!G$46</f>
        <v>H29</v>
      </c>
      <c r="D18" s="170" t="str">
        <f>実質収支比率等に係る経年分析!H$46</f>
        <v>H30</v>
      </c>
      <c r="E18" s="170" t="str">
        <f>実質収支比率等に係る経年分析!I$46</f>
        <v>R01</v>
      </c>
      <c r="F18" s="170" t="str">
        <f>実質収支比率等に係る経年分析!J$46</f>
        <v>R02</v>
      </c>
    </row>
    <row r="19" spans="1:11" x14ac:dyDescent="0.15">
      <c r="A19" s="170" t="s">
        <v>54</v>
      </c>
      <c r="B19" s="170">
        <f>ROUND(VALUE(SUBSTITUTE(実質収支比率等に係る経年分析!F$48,"▲","-")),2)</f>
        <v>19.59</v>
      </c>
      <c r="C19" s="170">
        <f>ROUND(VALUE(SUBSTITUTE(実質収支比率等に係る経年分析!G$48,"▲","-")),2)</f>
        <v>15.59</v>
      </c>
      <c r="D19" s="170">
        <f>ROUND(VALUE(SUBSTITUTE(実質収支比率等に係る経年分析!H$48,"▲","-")),2)</f>
        <v>8.09</v>
      </c>
      <c r="E19" s="170">
        <f>ROUND(VALUE(SUBSTITUTE(実質収支比率等に係る経年分析!I$48,"▲","-")),2)</f>
        <v>7.96</v>
      </c>
      <c r="F19" s="170">
        <f>ROUND(VALUE(SUBSTITUTE(実質収支比率等に係る経年分析!J$48,"▲","-")),2)</f>
        <v>8.36</v>
      </c>
    </row>
    <row r="20" spans="1:11" x14ac:dyDescent="0.15">
      <c r="A20" s="170" t="s">
        <v>55</v>
      </c>
      <c r="B20" s="170">
        <f>ROUND(VALUE(SUBSTITUTE(実質収支比率等に係る経年分析!F$47,"▲","-")),2)</f>
        <v>51.31</v>
      </c>
      <c r="C20" s="170">
        <f>ROUND(VALUE(SUBSTITUTE(実質収支比率等に係る経年分析!G$47,"▲","-")),2)</f>
        <v>48.89</v>
      </c>
      <c r="D20" s="170">
        <f>ROUND(VALUE(SUBSTITUTE(実質収支比率等に係る経年分析!H$47,"▲","-")),2)</f>
        <v>49.03</v>
      </c>
      <c r="E20" s="170">
        <f>ROUND(VALUE(SUBSTITUTE(実質収支比率等に係る経年分析!I$47,"▲","-")),2)</f>
        <v>48.82</v>
      </c>
      <c r="F20" s="170">
        <f>ROUND(VALUE(SUBSTITUTE(実質収支比率等に係る経年分析!J$47,"▲","-")),2)</f>
        <v>46.85</v>
      </c>
    </row>
    <row r="21" spans="1:11" x14ac:dyDescent="0.15">
      <c r="A21" s="170" t="s">
        <v>56</v>
      </c>
      <c r="B21" s="170">
        <f>IF(ISNUMBER(VALUE(SUBSTITUTE(実質収支比率等に係る経年分析!F$49,"▲","-"))),ROUND(VALUE(SUBSTITUTE(実質収支比率等に係る経年分析!F$49,"▲","-")),2),NA())</f>
        <v>3.2</v>
      </c>
      <c r="C21" s="170">
        <f>IF(ISNUMBER(VALUE(SUBSTITUTE(実質収支比率等に係る経年分析!G$49,"▲","-"))),ROUND(VALUE(SUBSTITUTE(実質収支比率等に係る経年分析!G$49,"▲","-")),2),NA())</f>
        <v>-7.74</v>
      </c>
      <c r="D21" s="170">
        <f>IF(ISNUMBER(VALUE(SUBSTITUTE(実質収支比率等に係る経年分析!H$49,"▲","-"))),ROUND(VALUE(SUBSTITUTE(実質収支比率等に係る経年分析!H$49,"▲","-")),2),NA())</f>
        <v>-7.26</v>
      </c>
      <c r="E21" s="170">
        <f>IF(ISNUMBER(VALUE(SUBSTITUTE(実質収支比率等に係る経年分析!I$49,"▲","-"))),ROUND(VALUE(SUBSTITUTE(実質収支比率等に係る経年分析!I$49,"▲","-")),2),NA())</f>
        <v>0.12</v>
      </c>
      <c r="F21" s="170">
        <f>IF(ISNUMBER(VALUE(SUBSTITUTE(実質収支比率等に係る経年分析!J$49,"▲","-"))),ROUND(VALUE(SUBSTITUTE(実質収支比率等に係る経年分析!J$49,"▲","-")),2),NA())</f>
        <v>0.92</v>
      </c>
    </row>
    <row r="24" spans="1:11" x14ac:dyDescent="0.15">
      <c r="A24" s="144" t="s">
        <v>57</v>
      </c>
    </row>
    <row r="25" spans="1:11" x14ac:dyDescent="0.15">
      <c r="A25" s="171"/>
      <c r="B25" s="171" t="str">
        <f>連結実質赤字比率に係る赤字・黒字の構成分析!F$33</f>
        <v>H28</v>
      </c>
      <c r="C25" s="171"/>
      <c r="D25" s="171" t="str">
        <f>連結実質赤字比率に係る赤字・黒字の構成分析!G$33</f>
        <v>H29</v>
      </c>
      <c r="E25" s="171"/>
      <c r="F25" s="171" t="str">
        <f>連結実質赤字比率に係る赤字・黒字の構成分析!H$33</f>
        <v>H30</v>
      </c>
      <c r="G25" s="171"/>
      <c r="H25" s="171" t="str">
        <f>連結実質赤字比率に係る赤字・黒字の構成分析!I$33</f>
        <v>R01</v>
      </c>
      <c r="I25" s="171"/>
      <c r="J25" s="171" t="str">
        <f>連結実質赤字比率に係る赤字・黒字の構成分析!J$33</f>
        <v>R02</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0.95</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0.79</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0.78</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1.5</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青木村後期高齢者医療特別会計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青木村別荘事業特別会計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0.22</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0.27</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0.12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0.05</v>
      </c>
    </row>
    <row r="32" spans="1:11" x14ac:dyDescent="0.15">
      <c r="A32" s="171" t="str">
        <f>IF(連結実質赤字比率に係る赤字・黒字の構成分析!C$38="",NA(),連結実質赤字比率に係る赤字・黒字の構成分析!C$38)</f>
        <v>青木村介護保険特別会計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0.72</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0.49</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0.25</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0.31</v>
      </c>
    </row>
    <row r="33" spans="1:16" x14ac:dyDescent="0.15">
      <c r="A33" s="171" t="str">
        <f>IF(連結実質赤字比率に係る赤字・黒字の構成分析!C$37="",NA(),連結実質赤字比率に係る赤字・黒字の構成分析!C$37)</f>
        <v>青木村特定環境保全公共下水道事業会計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#VALUE!</v>
      </c>
      <c r="E33" s="171" t="e">
        <f>IF(ROUND(VALUE(SUBSTITUTE(連結実質赤字比率に係る赤字・黒字の構成分析!G$37,"▲", "-")), 2) &gt;= 0, ABS(ROUND(VALUE(SUBSTITUTE(連結実質赤字比率に係る赤字・黒字の構成分析!G$37,"▲", "-")), 2)), NA())</f>
        <v>#VALUE!</v>
      </c>
      <c r="F33" s="171" t="e">
        <f>IF(ROUND(VALUE(SUBSTITUTE(連結実質赤字比率に係る赤字・黒字の構成分析!H$37,"▲", "-")), 2) &lt; 0, ABS(ROUND(VALUE(SUBSTITUTE(連結実質赤字比率に係る赤字・黒字の構成分析!H$37,"▲", "-")), 2)), NA())</f>
        <v>#VALUE!</v>
      </c>
      <c r="G33" s="171" t="e">
        <f>IF(ROUND(VALUE(SUBSTITUTE(連結実質赤字比率に係る赤字・黒字の構成分析!H$37,"▲", "-")), 2) &gt;= 0, ABS(ROUND(VALUE(SUBSTITUTE(連結実質赤字比率に係る赤字・黒字の構成分析!H$37,"▲", "-")), 2)), NA())</f>
        <v>#VALUE!</v>
      </c>
      <c r="H33" s="171" t="e">
        <f>IF(ROUND(VALUE(SUBSTITUTE(連結実質赤字比率に係る赤字・黒字の構成分析!I$37,"▲", "-")), 2) &lt; 0, ABS(ROUND(VALUE(SUBSTITUTE(連結実質赤字比率に係る赤字・黒字の構成分析!I$37,"▲", "-")), 2)), NA())</f>
        <v>#VALUE!</v>
      </c>
      <c r="I33" s="171" t="e">
        <f>IF(ROUND(VALUE(SUBSTITUTE(連結実質赤字比率に係る赤字・黒字の構成分析!I$37,"▲", "-")), 2) &gt;= 0, ABS(ROUND(VALUE(SUBSTITUTE(連結実質赤字比率に係る赤字・黒字の構成分析!I$37,"▲", "-")), 2)), NA())</f>
        <v>#VALUE!</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0.72</v>
      </c>
    </row>
    <row r="34" spans="1:16" x14ac:dyDescent="0.15">
      <c r="A34" s="171" t="str">
        <f>IF(連結実質赤字比率に係る赤字・黒字の構成分析!C$36="",NA(),連結実質赤字比率に係る赤字・黒字の構成分析!C$36)</f>
        <v>青木村国民健康保険特別会計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0.68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1.06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0.59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0.49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1.1000000000000001</v>
      </c>
    </row>
    <row r="35" spans="1:16" x14ac:dyDescent="0.15">
      <c r="A35" s="171" t="str">
        <f>IF(連結実質赤字比率に係る赤字・黒字の構成分析!C$35="",NA(),連結実質赤字比率に係る赤字・黒字の構成分析!C$35)</f>
        <v>青木村簡易水道事業会計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#VALUE!</v>
      </c>
      <c r="E35" s="171" t="e">
        <f>IF(ROUND(VALUE(SUBSTITUTE(連結実質赤字比率に係る赤字・黒字の構成分析!G$35,"▲", "-")), 2) &gt;= 0, ABS(ROUND(VALUE(SUBSTITUTE(連結実質赤字比率に係る赤字・黒字の構成分析!G$35,"▲", "-")), 2)), NA())</f>
        <v>#VALUE!</v>
      </c>
      <c r="F35" s="171" t="e">
        <f>IF(ROUND(VALUE(SUBSTITUTE(連結実質赤字比率に係る赤字・黒字の構成分析!H$35,"▲", "-")), 2) &lt; 0, ABS(ROUND(VALUE(SUBSTITUTE(連結実質赤字比率に係る赤字・黒字の構成分析!H$35,"▲", "-")), 2)), NA())</f>
        <v>#VALUE!</v>
      </c>
      <c r="G35" s="171" t="e">
        <f>IF(ROUND(VALUE(SUBSTITUTE(連結実質赤字比率に係る赤字・黒字の構成分析!H$35,"▲", "-")), 2) &gt;= 0, ABS(ROUND(VALUE(SUBSTITUTE(連結実質赤字比率に係る赤字・黒字の構成分析!H$35,"▲", "-")), 2)), NA())</f>
        <v>#VALUE!</v>
      </c>
      <c r="H35" s="171" t="e">
        <f>IF(ROUND(VALUE(SUBSTITUTE(連結実質赤字比率に係る赤字・黒字の構成分析!I$35,"▲", "-")), 2) &lt; 0, ABS(ROUND(VALUE(SUBSTITUTE(連結実質赤字比率に係る赤字・黒字の構成分析!I$35,"▲", "-")), 2)), NA())</f>
        <v>#VALUE!</v>
      </c>
      <c r="I35" s="171" t="e">
        <f>IF(ROUND(VALUE(SUBSTITUTE(連結実質赤字比率に係る赤字・黒字の構成分析!I$35,"▲", "-")), 2) &gt;= 0, ABS(ROUND(VALUE(SUBSTITUTE(連結実質赤字比率に係る赤字・黒字の構成分析!I$35,"▲", "-")), 2)), NA())</f>
        <v>#VALUE!</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3.34</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19.36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15.32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7.96</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7.95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8.31</v>
      </c>
    </row>
    <row r="39" spans="1:16" x14ac:dyDescent="0.15">
      <c r="A39" s="144" t="s">
        <v>60</v>
      </c>
    </row>
    <row r="40" spans="1:16" x14ac:dyDescent="0.15">
      <c r="A40" s="172"/>
      <c r="B40" s="172" t="str">
        <f>'実質公債費比率（分子）の構造'!K$44</f>
        <v>H28</v>
      </c>
      <c r="C40" s="172"/>
      <c r="D40" s="172"/>
      <c r="E40" s="172" t="str">
        <f>'実質公債費比率（分子）の構造'!L$44</f>
        <v>H29</v>
      </c>
      <c r="F40" s="172"/>
      <c r="G40" s="172"/>
      <c r="H40" s="172" t="str">
        <f>'実質公債費比率（分子）の構造'!M$44</f>
        <v>H30</v>
      </c>
      <c r="I40" s="172"/>
      <c r="J40" s="172"/>
      <c r="K40" s="172" t="str">
        <f>'実質公債費比率（分子）の構造'!N$44</f>
        <v>R01</v>
      </c>
      <c r="L40" s="172"/>
      <c r="M40" s="172"/>
      <c r="N40" s="172" t="str">
        <f>'実質公債費比率（分子）の構造'!O$44</f>
        <v>R02</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332</v>
      </c>
      <c r="E42" s="172"/>
      <c r="F42" s="172"/>
      <c r="G42" s="172">
        <f>'実質公債費比率（分子）の構造'!L$52</f>
        <v>326</v>
      </c>
      <c r="H42" s="172"/>
      <c r="I42" s="172"/>
      <c r="J42" s="172">
        <f>'実質公債費比率（分子）の構造'!M$52</f>
        <v>324</v>
      </c>
      <c r="K42" s="172"/>
      <c r="L42" s="172"/>
      <c r="M42" s="172">
        <f>'実質公債費比率（分子）の構造'!N$52</f>
        <v>323</v>
      </c>
      <c r="N42" s="172"/>
      <c r="O42" s="172"/>
      <c r="P42" s="172">
        <f>'実質公債費比率（分子）の構造'!O$52</f>
        <v>317</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66</v>
      </c>
      <c r="B45" s="172">
        <f>'実質公債費比率（分子）の構造'!K$49</f>
        <v>6</v>
      </c>
      <c r="C45" s="172"/>
      <c r="D45" s="172"/>
      <c r="E45" s="172">
        <f>'実質公債費比率（分子）の構造'!L$49</f>
        <v>10</v>
      </c>
      <c r="F45" s="172"/>
      <c r="G45" s="172"/>
      <c r="H45" s="172">
        <f>'実質公債費比率（分子）の構造'!M$49</f>
        <v>10</v>
      </c>
      <c r="I45" s="172"/>
      <c r="J45" s="172"/>
      <c r="K45" s="172">
        <f>'実質公債費比率（分子）の構造'!N$49</f>
        <v>10</v>
      </c>
      <c r="L45" s="172"/>
      <c r="M45" s="172"/>
      <c r="N45" s="172">
        <f>'実質公債費比率（分子）の構造'!O$49</f>
        <v>10</v>
      </c>
      <c r="O45" s="172"/>
      <c r="P45" s="172"/>
    </row>
    <row r="46" spans="1:16" x14ac:dyDescent="0.15">
      <c r="A46" s="172" t="s">
        <v>67</v>
      </c>
      <c r="B46" s="172">
        <f>'実質公債費比率（分子）の構造'!K$48</f>
        <v>227</v>
      </c>
      <c r="C46" s="172"/>
      <c r="D46" s="172"/>
      <c r="E46" s="172">
        <f>'実質公債費比率（分子）の構造'!L$48</f>
        <v>213</v>
      </c>
      <c r="F46" s="172"/>
      <c r="G46" s="172"/>
      <c r="H46" s="172">
        <f>'実質公債費比率（分子）の構造'!M$48</f>
        <v>206</v>
      </c>
      <c r="I46" s="172"/>
      <c r="J46" s="172"/>
      <c r="K46" s="172">
        <f>'実質公債費比率（分子）の構造'!N$48</f>
        <v>210</v>
      </c>
      <c r="L46" s="172"/>
      <c r="M46" s="172"/>
      <c r="N46" s="172">
        <f>'実質公債費比率（分子）の構造'!O$48</f>
        <v>247</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215</v>
      </c>
      <c r="C49" s="172"/>
      <c r="D49" s="172"/>
      <c r="E49" s="172">
        <f>'実質公債費比率（分子）の構造'!L$45</f>
        <v>212</v>
      </c>
      <c r="F49" s="172"/>
      <c r="G49" s="172"/>
      <c r="H49" s="172">
        <f>'実質公債費比率（分子）の構造'!M$45</f>
        <v>213</v>
      </c>
      <c r="I49" s="172"/>
      <c r="J49" s="172"/>
      <c r="K49" s="172">
        <f>'実質公債費比率（分子）の構造'!N$45</f>
        <v>209</v>
      </c>
      <c r="L49" s="172"/>
      <c r="M49" s="172"/>
      <c r="N49" s="172">
        <f>'実質公債費比率（分子）の構造'!O$45</f>
        <v>186</v>
      </c>
      <c r="O49" s="172"/>
      <c r="P49" s="172"/>
    </row>
    <row r="50" spans="1:16" x14ac:dyDescent="0.15">
      <c r="A50" s="172" t="s">
        <v>71</v>
      </c>
      <c r="B50" s="172" t="e">
        <f>NA()</f>
        <v>#N/A</v>
      </c>
      <c r="C50" s="172">
        <f>IF(ISNUMBER('実質公債費比率（分子）の構造'!K$53),'実質公債費比率（分子）の構造'!K$53,NA())</f>
        <v>116</v>
      </c>
      <c r="D50" s="172" t="e">
        <f>NA()</f>
        <v>#N/A</v>
      </c>
      <c r="E50" s="172" t="e">
        <f>NA()</f>
        <v>#N/A</v>
      </c>
      <c r="F50" s="172">
        <f>IF(ISNUMBER('実質公債費比率（分子）の構造'!L$53),'実質公債費比率（分子）の構造'!L$53,NA())</f>
        <v>109</v>
      </c>
      <c r="G50" s="172" t="e">
        <f>NA()</f>
        <v>#N/A</v>
      </c>
      <c r="H50" s="172" t="e">
        <f>NA()</f>
        <v>#N/A</v>
      </c>
      <c r="I50" s="172">
        <f>IF(ISNUMBER('実質公債費比率（分子）の構造'!M$53),'実質公債費比率（分子）の構造'!M$53,NA())</f>
        <v>105</v>
      </c>
      <c r="J50" s="172" t="e">
        <f>NA()</f>
        <v>#N/A</v>
      </c>
      <c r="K50" s="172" t="e">
        <f>NA()</f>
        <v>#N/A</v>
      </c>
      <c r="L50" s="172">
        <f>IF(ISNUMBER('実質公債費比率（分子）の構造'!N$53),'実質公債費比率（分子）の構造'!N$53,NA())</f>
        <v>106</v>
      </c>
      <c r="M50" s="172" t="e">
        <f>NA()</f>
        <v>#N/A</v>
      </c>
      <c r="N50" s="172" t="e">
        <f>NA()</f>
        <v>#N/A</v>
      </c>
      <c r="O50" s="172">
        <f>IF(ISNUMBER('実質公債費比率（分子）の構造'!O$53),'実質公債費比率（分子）の構造'!O$53,NA())</f>
        <v>126</v>
      </c>
      <c r="P50" s="172" t="e">
        <f>NA()</f>
        <v>#N/A</v>
      </c>
    </row>
    <row r="53" spans="1:16" x14ac:dyDescent="0.15">
      <c r="A53" s="144" t="s">
        <v>72</v>
      </c>
    </row>
    <row r="54" spans="1:16" x14ac:dyDescent="0.15">
      <c r="A54" s="171"/>
      <c r="B54" s="171" t="str">
        <f>'将来負担比率（分子）の構造'!I$40</f>
        <v>H28</v>
      </c>
      <c r="C54" s="171"/>
      <c r="D54" s="171"/>
      <c r="E54" s="171" t="str">
        <f>'将来負担比率（分子）の構造'!J$40</f>
        <v>H29</v>
      </c>
      <c r="F54" s="171"/>
      <c r="G54" s="171"/>
      <c r="H54" s="171" t="str">
        <f>'将来負担比率（分子）の構造'!K$40</f>
        <v>H30</v>
      </c>
      <c r="I54" s="171"/>
      <c r="J54" s="171"/>
      <c r="K54" s="171" t="str">
        <f>'将来負担比率（分子）の構造'!L$40</f>
        <v>R01</v>
      </c>
      <c r="L54" s="171"/>
      <c r="M54" s="171"/>
      <c r="N54" s="171" t="str">
        <f>'将来負担比率（分子）の構造'!M$40</f>
        <v>R02</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2942</v>
      </c>
      <c r="E56" s="171"/>
      <c r="F56" s="171"/>
      <c r="G56" s="171">
        <f>'将来負担比率（分子）の構造'!J$52</f>
        <v>2872</v>
      </c>
      <c r="H56" s="171"/>
      <c r="I56" s="171"/>
      <c r="J56" s="171">
        <f>'将来負担比率（分子）の構造'!K$52</f>
        <v>2693</v>
      </c>
      <c r="K56" s="171"/>
      <c r="L56" s="171"/>
      <c r="M56" s="171">
        <f>'将来負担比率（分子）の構造'!L$52</f>
        <v>2484</v>
      </c>
      <c r="N56" s="171"/>
      <c r="O56" s="171"/>
      <c r="P56" s="171">
        <f>'将来負担比率（分子）の構造'!M$52</f>
        <v>2348</v>
      </c>
    </row>
    <row r="57" spans="1:16" x14ac:dyDescent="0.15">
      <c r="A57" s="171" t="s">
        <v>42</v>
      </c>
      <c r="B57" s="171"/>
      <c r="C57" s="171"/>
      <c r="D57" s="171">
        <f>'将来負担比率（分子）の構造'!I$51</f>
        <v>11</v>
      </c>
      <c r="E57" s="171"/>
      <c r="F57" s="171"/>
      <c r="G57" s="171">
        <f>'将来負担比率（分子）の構造'!J$51</f>
        <v>9</v>
      </c>
      <c r="H57" s="171"/>
      <c r="I57" s="171"/>
      <c r="J57" s="171">
        <f>'将来負担比率（分子）の構造'!K$51</f>
        <v>7</v>
      </c>
      <c r="K57" s="171"/>
      <c r="L57" s="171"/>
      <c r="M57" s="171">
        <f>'将来負担比率（分子）の構造'!L$51</f>
        <v>5</v>
      </c>
      <c r="N57" s="171"/>
      <c r="O57" s="171"/>
      <c r="P57" s="171">
        <f>'将来負担比率（分子）の構造'!M$51</f>
        <v>4</v>
      </c>
    </row>
    <row r="58" spans="1:16" x14ac:dyDescent="0.15">
      <c r="A58" s="171" t="s">
        <v>41</v>
      </c>
      <c r="B58" s="171"/>
      <c r="C58" s="171"/>
      <c r="D58" s="171">
        <f>'将来負担比率（分子）の構造'!I$50</f>
        <v>2098</v>
      </c>
      <c r="E58" s="171"/>
      <c r="F58" s="171"/>
      <c r="G58" s="171">
        <f>'将来負担比率（分子）の構造'!J$50</f>
        <v>1973</v>
      </c>
      <c r="H58" s="171"/>
      <c r="I58" s="171"/>
      <c r="J58" s="171">
        <f>'将来負担比率（分子）の構造'!K$50</f>
        <v>1983</v>
      </c>
      <c r="K58" s="171"/>
      <c r="L58" s="171"/>
      <c r="M58" s="171">
        <f>'将来負担比率（分子）の構造'!L$50</f>
        <v>1961</v>
      </c>
      <c r="N58" s="171"/>
      <c r="O58" s="171"/>
      <c r="P58" s="171">
        <f>'将来負担比率（分子）の構造'!M$50</f>
        <v>1984</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f>'将来負担比率（分子）の構造'!M$46</f>
        <v>277</v>
      </c>
      <c r="O61" s="171"/>
      <c r="P61" s="171"/>
    </row>
    <row r="62" spans="1:16" x14ac:dyDescent="0.15">
      <c r="A62" s="171" t="s">
        <v>35</v>
      </c>
      <c r="B62" s="171">
        <f>'将来負担比率（分子）の構造'!I$45</f>
        <v>442</v>
      </c>
      <c r="C62" s="171"/>
      <c r="D62" s="171"/>
      <c r="E62" s="171">
        <f>'将来負担比率（分子）の構造'!J$45</f>
        <v>439</v>
      </c>
      <c r="F62" s="171"/>
      <c r="G62" s="171"/>
      <c r="H62" s="171">
        <f>'将来負担比率（分子）の構造'!K$45</f>
        <v>406</v>
      </c>
      <c r="I62" s="171"/>
      <c r="J62" s="171"/>
      <c r="K62" s="171">
        <f>'将来負担比率（分子）の構造'!L$45</f>
        <v>392</v>
      </c>
      <c r="L62" s="171"/>
      <c r="M62" s="171"/>
      <c r="N62" s="171">
        <f>'将来負担比率（分子）の構造'!M$45</f>
        <v>428</v>
      </c>
      <c r="O62" s="171"/>
      <c r="P62" s="171"/>
    </row>
    <row r="63" spans="1:16" x14ac:dyDescent="0.15">
      <c r="A63" s="171" t="s">
        <v>34</v>
      </c>
      <c r="B63" s="171">
        <f>'将来負担比率（分子）の構造'!I$44</f>
        <v>72</v>
      </c>
      <c r="C63" s="171"/>
      <c r="D63" s="171"/>
      <c r="E63" s="171">
        <f>'将来負担比率（分子）の構造'!J$44</f>
        <v>65</v>
      </c>
      <c r="F63" s="171"/>
      <c r="G63" s="171"/>
      <c r="H63" s="171">
        <f>'将来負担比率（分子）の構造'!K$44</f>
        <v>58</v>
      </c>
      <c r="I63" s="171"/>
      <c r="J63" s="171"/>
      <c r="K63" s="171">
        <f>'将来負担比率（分子）の構造'!L$44</f>
        <v>54</v>
      </c>
      <c r="L63" s="171"/>
      <c r="M63" s="171"/>
      <c r="N63" s="171">
        <f>'将来負担比率（分子）の構造'!M$44</f>
        <v>49</v>
      </c>
      <c r="O63" s="171"/>
      <c r="P63" s="171"/>
    </row>
    <row r="64" spans="1:16" x14ac:dyDescent="0.15">
      <c r="A64" s="171" t="s">
        <v>33</v>
      </c>
      <c r="B64" s="171">
        <f>'将来負担比率（分子）の構造'!I$43</f>
        <v>2025</v>
      </c>
      <c r="C64" s="171"/>
      <c r="D64" s="171"/>
      <c r="E64" s="171">
        <f>'将来負担比率（分子）の構造'!J$43</f>
        <v>1887</v>
      </c>
      <c r="F64" s="171"/>
      <c r="G64" s="171"/>
      <c r="H64" s="171">
        <f>'将来負担比率（分子）の構造'!K$43</f>
        <v>1699</v>
      </c>
      <c r="I64" s="171"/>
      <c r="J64" s="171"/>
      <c r="K64" s="171">
        <f>'将来負担比率（分子）の構造'!L$43</f>
        <v>1524</v>
      </c>
      <c r="L64" s="171"/>
      <c r="M64" s="171"/>
      <c r="N64" s="171">
        <f>'将来負担比率（分子）の構造'!M$43</f>
        <v>1438</v>
      </c>
      <c r="O64" s="171"/>
      <c r="P64" s="171"/>
    </row>
    <row r="65" spans="1:16" x14ac:dyDescent="0.15">
      <c r="A65" s="171" t="s">
        <v>32</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31</v>
      </c>
      <c r="B66" s="171">
        <f>'将来負担比率（分子）の構造'!I$41</f>
        <v>1968</v>
      </c>
      <c r="C66" s="171"/>
      <c r="D66" s="171"/>
      <c r="E66" s="171">
        <f>'将来負担比率（分子）の構造'!J$41</f>
        <v>1968</v>
      </c>
      <c r="F66" s="171"/>
      <c r="G66" s="171"/>
      <c r="H66" s="171">
        <f>'将来負担比率（分子）の構造'!K$41</f>
        <v>1853</v>
      </c>
      <c r="I66" s="171"/>
      <c r="J66" s="171"/>
      <c r="K66" s="171">
        <f>'将来負担比率（分子）の構造'!L$41</f>
        <v>1766</v>
      </c>
      <c r="L66" s="171"/>
      <c r="M66" s="171"/>
      <c r="N66" s="171">
        <f>'将来負担比率（分子）の構造'!M$41</f>
        <v>1786</v>
      </c>
      <c r="O66" s="171"/>
      <c r="P66" s="171"/>
    </row>
    <row r="67" spans="1:16" x14ac:dyDescent="0.15">
      <c r="A67" s="171" t="s">
        <v>75</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76</v>
      </c>
      <c r="B70" s="173"/>
      <c r="C70" s="173"/>
      <c r="D70" s="173"/>
      <c r="E70" s="173"/>
      <c r="F70" s="173"/>
    </row>
    <row r="71" spans="1:16" x14ac:dyDescent="0.15">
      <c r="A71" s="174"/>
      <c r="B71" s="174" t="str">
        <f>基金残高に係る経年分析!F54</f>
        <v>H30</v>
      </c>
      <c r="C71" s="174" t="str">
        <f>基金残高に係る経年分析!G54</f>
        <v>R01</v>
      </c>
      <c r="D71" s="174" t="str">
        <f>基金残高に係る経年分析!H54</f>
        <v>R02</v>
      </c>
    </row>
    <row r="72" spans="1:16" x14ac:dyDescent="0.15">
      <c r="A72" s="174" t="s">
        <v>77</v>
      </c>
      <c r="B72" s="175">
        <f>基金残高に係る経年分析!F55</f>
        <v>952</v>
      </c>
      <c r="C72" s="175">
        <f>基金残高に係る経年分析!G55</f>
        <v>956</v>
      </c>
      <c r="D72" s="175">
        <f>基金残高に係る経年分析!H55</f>
        <v>959</v>
      </c>
    </row>
    <row r="73" spans="1:16" x14ac:dyDescent="0.15">
      <c r="A73" s="174" t="s">
        <v>78</v>
      </c>
      <c r="B73" s="175">
        <f>基金残高に係る経年分析!F56</f>
        <v>25</v>
      </c>
      <c r="C73" s="175">
        <f>基金残高に係る経年分析!G56</f>
        <v>25</v>
      </c>
      <c r="D73" s="175">
        <f>基金残高に係る経年分析!H56</f>
        <v>25</v>
      </c>
    </row>
    <row r="74" spans="1:16" x14ac:dyDescent="0.15">
      <c r="A74" s="174" t="s">
        <v>79</v>
      </c>
      <c r="B74" s="175">
        <f>基金残高に係る経年分析!F57</f>
        <v>698</v>
      </c>
      <c r="C74" s="175">
        <f>基金残高に係る経年分析!G57</f>
        <v>683</v>
      </c>
      <c r="D74" s="175">
        <f>基金残高に係る経年分析!H57</f>
        <v>698</v>
      </c>
    </row>
  </sheetData>
  <sheetProtection algorithmName="SHA-512" hashValue="AXcZZ6bupp+SFf6TQh1rHXgbPmwB6U8MTX1N7McDQXQL/bDXADt3tmuzh/vdLZMNhwjLv3auo/f9ImGG3JNylg==" saltValue="m0mraUhB5ijSO1U3u9je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11" customWidth="1"/>
    <col min="96" max="133" width="1.625" style="223"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13" t="s">
        <v>213</v>
      </c>
      <c r="DI1" s="614"/>
      <c r="DJ1" s="614"/>
      <c r="DK1" s="614"/>
      <c r="DL1" s="614"/>
      <c r="DM1" s="614"/>
      <c r="DN1" s="615"/>
      <c r="DO1" s="211"/>
      <c r="DP1" s="613" t="s">
        <v>214</v>
      </c>
      <c r="DQ1" s="614"/>
      <c r="DR1" s="614"/>
      <c r="DS1" s="614"/>
      <c r="DT1" s="614"/>
      <c r="DU1" s="614"/>
      <c r="DV1" s="614"/>
      <c r="DW1" s="614"/>
      <c r="DX1" s="614"/>
      <c r="DY1" s="614"/>
      <c r="DZ1" s="614"/>
      <c r="EA1" s="614"/>
      <c r="EB1" s="614"/>
      <c r="EC1" s="615"/>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6" t="s">
        <v>216</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217</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218</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219</v>
      </c>
      <c r="S4" s="617"/>
      <c r="T4" s="617"/>
      <c r="U4" s="617"/>
      <c r="V4" s="617"/>
      <c r="W4" s="617"/>
      <c r="X4" s="617"/>
      <c r="Y4" s="618"/>
      <c r="Z4" s="616" t="s">
        <v>220</v>
      </c>
      <c r="AA4" s="617"/>
      <c r="AB4" s="617"/>
      <c r="AC4" s="618"/>
      <c r="AD4" s="616" t="s">
        <v>221</v>
      </c>
      <c r="AE4" s="617"/>
      <c r="AF4" s="617"/>
      <c r="AG4" s="617"/>
      <c r="AH4" s="617"/>
      <c r="AI4" s="617"/>
      <c r="AJ4" s="617"/>
      <c r="AK4" s="618"/>
      <c r="AL4" s="616" t="s">
        <v>220</v>
      </c>
      <c r="AM4" s="617"/>
      <c r="AN4" s="617"/>
      <c r="AO4" s="618"/>
      <c r="AP4" s="619" t="s">
        <v>222</v>
      </c>
      <c r="AQ4" s="619"/>
      <c r="AR4" s="619"/>
      <c r="AS4" s="619"/>
      <c r="AT4" s="619"/>
      <c r="AU4" s="619"/>
      <c r="AV4" s="619"/>
      <c r="AW4" s="619"/>
      <c r="AX4" s="619"/>
      <c r="AY4" s="619"/>
      <c r="AZ4" s="619"/>
      <c r="BA4" s="619"/>
      <c r="BB4" s="619"/>
      <c r="BC4" s="619"/>
      <c r="BD4" s="619"/>
      <c r="BE4" s="619"/>
      <c r="BF4" s="619"/>
      <c r="BG4" s="619" t="s">
        <v>223</v>
      </c>
      <c r="BH4" s="619"/>
      <c r="BI4" s="619"/>
      <c r="BJ4" s="619"/>
      <c r="BK4" s="619"/>
      <c r="BL4" s="619"/>
      <c r="BM4" s="619"/>
      <c r="BN4" s="619"/>
      <c r="BO4" s="619" t="s">
        <v>220</v>
      </c>
      <c r="BP4" s="619"/>
      <c r="BQ4" s="619"/>
      <c r="BR4" s="619"/>
      <c r="BS4" s="619" t="s">
        <v>224</v>
      </c>
      <c r="BT4" s="619"/>
      <c r="BU4" s="619"/>
      <c r="BV4" s="619"/>
      <c r="BW4" s="619"/>
      <c r="BX4" s="619"/>
      <c r="BY4" s="619"/>
      <c r="BZ4" s="619"/>
      <c r="CA4" s="619"/>
      <c r="CB4" s="619"/>
      <c r="CD4" s="616" t="s">
        <v>225</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226</v>
      </c>
      <c r="C5" s="621"/>
      <c r="D5" s="621"/>
      <c r="E5" s="621"/>
      <c r="F5" s="621"/>
      <c r="G5" s="621"/>
      <c r="H5" s="621"/>
      <c r="I5" s="621"/>
      <c r="J5" s="621"/>
      <c r="K5" s="621"/>
      <c r="L5" s="621"/>
      <c r="M5" s="621"/>
      <c r="N5" s="621"/>
      <c r="O5" s="621"/>
      <c r="P5" s="621"/>
      <c r="Q5" s="622"/>
      <c r="R5" s="623">
        <v>407904</v>
      </c>
      <c r="S5" s="624"/>
      <c r="T5" s="624"/>
      <c r="U5" s="624"/>
      <c r="V5" s="624"/>
      <c r="W5" s="624"/>
      <c r="X5" s="624"/>
      <c r="Y5" s="625"/>
      <c r="Z5" s="626">
        <v>10.5</v>
      </c>
      <c r="AA5" s="626"/>
      <c r="AB5" s="626"/>
      <c r="AC5" s="626"/>
      <c r="AD5" s="627">
        <v>407904</v>
      </c>
      <c r="AE5" s="627"/>
      <c r="AF5" s="627"/>
      <c r="AG5" s="627"/>
      <c r="AH5" s="627"/>
      <c r="AI5" s="627"/>
      <c r="AJ5" s="627"/>
      <c r="AK5" s="627"/>
      <c r="AL5" s="628">
        <v>20.5</v>
      </c>
      <c r="AM5" s="629"/>
      <c r="AN5" s="629"/>
      <c r="AO5" s="630"/>
      <c r="AP5" s="620" t="s">
        <v>227</v>
      </c>
      <c r="AQ5" s="621"/>
      <c r="AR5" s="621"/>
      <c r="AS5" s="621"/>
      <c r="AT5" s="621"/>
      <c r="AU5" s="621"/>
      <c r="AV5" s="621"/>
      <c r="AW5" s="621"/>
      <c r="AX5" s="621"/>
      <c r="AY5" s="621"/>
      <c r="AZ5" s="621"/>
      <c r="BA5" s="621"/>
      <c r="BB5" s="621"/>
      <c r="BC5" s="621"/>
      <c r="BD5" s="621"/>
      <c r="BE5" s="621"/>
      <c r="BF5" s="622"/>
      <c r="BG5" s="634">
        <v>406896</v>
      </c>
      <c r="BH5" s="635"/>
      <c r="BI5" s="635"/>
      <c r="BJ5" s="635"/>
      <c r="BK5" s="635"/>
      <c r="BL5" s="635"/>
      <c r="BM5" s="635"/>
      <c r="BN5" s="636"/>
      <c r="BO5" s="637">
        <v>99.8</v>
      </c>
      <c r="BP5" s="637"/>
      <c r="BQ5" s="637"/>
      <c r="BR5" s="637"/>
      <c r="BS5" s="638" t="s">
        <v>228</v>
      </c>
      <c r="BT5" s="638"/>
      <c r="BU5" s="638"/>
      <c r="BV5" s="638"/>
      <c r="BW5" s="638"/>
      <c r="BX5" s="638"/>
      <c r="BY5" s="638"/>
      <c r="BZ5" s="638"/>
      <c r="CA5" s="638"/>
      <c r="CB5" s="642"/>
      <c r="CD5" s="616" t="s">
        <v>222</v>
      </c>
      <c r="CE5" s="617"/>
      <c r="CF5" s="617"/>
      <c r="CG5" s="617"/>
      <c r="CH5" s="617"/>
      <c r="CI5" s="617"/>
      <c r="CJ5" s="617"/>
      <c r="CK5" s="617"/>
      <c r="CL5" s="617"/>
      <c r="CM5" s="617"/>
      <c r="CN5" s="617"/>
      <c r="CO5" s="617"/>
      <c r="CP5" s="617"/>
      <c r="CQ5" s="618"/>
      <c r="CR5" s="616" t="s">
        <v>229</v>
      </c>
      <c r="CS5" s="617"/>
      <c r="CT5" s="617"/>
      <c r="CU5" s="617"/>
      <c r="CV5" s="617"/>
      <c r="CW5" s="617"/>
      <c r="CX5" s="617"/>
      <c r="CY5" s="618"/>
      <c r="CZ5" s="616" t="s">
        <v>220</v>
      </c>
      <c r="DA5" s="617"/>
      <c r="DB5" s="617"/>
      <c r="DC5" s="618"/>
      <c r="DD5" s="616" t="s">
        <v>230</v>
      </c>
      <c r="DE5" s="617"/>
      <c r="DF5" s="617"/>
      <c r="DG5" s="617"/>
      <c r="DH5" s="617"/>
      <c r="DI5" s="617"/>
      <c r="DJ5" s="617"/>
      <c r="DK5" s="617"/>
      <c r="DL5" s="617"/>
      <c r="DM5" s="617"/>
      <c r="DN5" s="617"/>
      <c r="DO5" s="617"/>
      <c r="DP5" s="618"/>
      <c r="DQ5" s="616" t="s">
        <v>231</v>
      </c>
      <c r="DR5" s="617"/>
      <c r="DS5" s="617"/>
      <c r="DT5" s="617"/>
      <c r="DU5" s="617"/>
      <c r="DV5" s="617"/>
      <c r="DW5" s="617"/>
      <c r="DX5" s="617"/>
      <c r="DY5" s="617"/>
      <c r="DZ5" s="617"/>
      <c r="EA5" s="617"/>
      <c r="EB5" s="617"/>
      <c r="EC5" s="618"/>
    </row>
    <row r="6" spans="2:143" ht="11.25" customHeight="1" x14ac:dyDescent="0.15">
      <c r="B6" s="631" t="s">
        <v>232</v>
      </c>
      <c r="C6" s="632"/>
      <c r="D6" s="632"/>
      <c r="E6" s="632"/>
      <c r="F6" s="632"/>
      <c r="G6" s="632"/>
      <c r="H6" s="632"/>
      <c r="I6" s="632"/>
      <c r="J6" s="632"/>
      <c r="K6" s="632"/>
      <c r="L6" s="632"/>
      <c r="M6" s="632"/>
      <c r="N6" s="632"/>
      <c r="O6" s="632"/>
      <c r="P6" s="632"/>
      <c r="Q6" s="633"/>
      <c r="R6" s="634">
        <v>37637</v>
      </c>
      <c r="S6" s="635"/>
      <c r="T6" s="635"/>
      <c r="U6" s="635"/>
      <c r="V6" s="635"/>
      <c r="W6" s="635"/>
      <c r="X6" s="635"/>
      <c r="Y6" s="636"/>
      <c r="Z6" s="637">
        <v>1</v>
      </c>
      <c r="AA6" s="637"/>
      <c r="AB6" s="637"/>
      <c r="AC6" s="637"/>
      <c r="AD6" s="638">
        <v>37637</v>
      </c>
      <c r="AE6" s="638"/>
      <c r="AF6" s="638"/>
      <c r="AG6" s="638"/>
      <c r="AH6" s="638"/>
      <c r="AI6" s="638"/>
      <c r="AJ6" s="638"/>
      <c r="AK6" s="638"/>
      <c r="AL6" s="639">
        <v>1.9</v>
      </c>
      <c r="AM6" s="640"/>
      <c r="AN6" s="640"/>
      <c r="AO6" s="641"/>
      <c r="AP6" s="631" t="s">
        <v>233</v>
      </c>
      <c r="AQ6" s="632"/>
      <c r="AR6" s="632"/>
      <c r="AS6" s="632"/>
      <c r="AT6" s="632"/>
      <c r="AU6" s="632"/>
      <c r="AV6" s="632"/>
      <c r="AW6" s="632"/>
      <c r="AX6" s="632"/>
      <c r="AY6" s="632"/>
      <c r="AZ6" s="632"/>
      <c r="BA6" s="632"/>
      <c r="BB6" s="632"/>
      <c r="BC6" s="632"/>
      <c r="BD6" s="632"/>
      <c r="BE6" s="632"/>
      <c r="BF6" s="633"/>
      <c r="BG6" s="634">
        <v>406896</v>
      </c>
      <c r="BH6" s="635"/>
      <c r="BI6" s="635"/>
      <c r="BJ6" s="635"/>
      <c r="BK6" s="635"/>
      <c r="BL6" s="635"/>
      <c r="BM6" s="635"/>
      <c r="BN6" s="636"/>
      <c r="BO6" s="637">
        <v>99.8</v>
      </c>
      <c r="BP6" s="637"/>
      <c r="BQ6" s="637"/>
      <c r="BR6" s="637"/>
      <c r="BS6" s="638" t="s">
        <v>234</v>
      </c>
      <c r="BT6" s="638"/>
      <c r="BU6" s="638"/>
      <c r="BV6" s="638"/>
      <c r="BW6" s="638"/>
      <c r="BX6" s="638"/>
      <c r="BY6" s="638"/>
      <c r="BZ6" s="638"/>
      <c r="CA6" s="638"/>
      <c r="CB6" s="642"/>
      <c r="CD6" s="620" t="s">
        <v>235</v>
      </c>
      <c r="CE6" s="621"/>
      <c r="CF6" s="621"/>
      <c r="CG6" s="621"/>
      <c r="CH6" s="621"/>
      <c r="CI6" s="621"/>
      <c r="CJ6" s="621"/>
      <c r="CK6" s="621"/>
      <c r="CL6" s="621"/>
      <c r="CM6" s="621"/>
      <c r="CN6" s="621"/>
      <c r="CO6" s="621"/>
      <c r="CP6" s="621"/>
      <c r="CQ6" s="622"/>
      <c r="CR6" s="634">
        <v>38412</v>
      </c>
      <c r="CS6" s="635"/>
      <c r="CT6" s="635"/>
      <c r="CU6" s="635"/>
      <c r="CV6" s="635"/>
      <c r="CW6" s="635"/>
      <c r="CX6" s="635"/>
      <c r="CY6" s="636"/>
      <c r="CZ6" s="628">
        <v>1</v>
      </c>
      <c r="DA6" s="629"/>
      <c r="DB6" s="629"/>
      <c r="DC6" s="645"/>
      <c r="DD6" s="643" t="s">
        <v>234</v>
      </c>
      <c r="DE6" s="635"/>
      <c r="DF6" s="635"/>
      <c r="DG6" s="635"/>
      <c r="DH6" s="635"/>
      <c r="DI6" s="635"/>
      <c r="DJ6" s="635"/>
      <c r="DK6" s="635"/>
      <c r="DL6" s="635"/>
      <c r="DM6" s="635"/>
      <c r="DN6" s="635"/>
      <c r="DO6" s="635"/>
      <c r="DP6" s="636"/>
      <c r="DQ6" s="643">
        <v>38412</v>
      </c>
      <c r="DR6" s="635"/>
      <c r="DS6" s="635"/>
      <c r="DT6" s="635"/>
      <c r="DU6" s="635"/>
      <c r="DV6" s="635"/>
      <c r="DW6" s="635"/>
      <c r="DX6" s="635"/>
      <c r="DY6" s="635"/>
      <c r="DZ6" s="635"/>
      <c r="EA6" s="635"/>
      <c r="EB6" s="635"/>
      <c r="EC6" s="644"/>
    </row>
    <row r="7" spans="2:143" ht="11.25" customHeight="1" x14ac:dyDescent="0.15">
      <c r="B7" s="631" t="s">
        <v>236</v>
      </c>
      <c r="C7" s="632"/>
      <c r="D7" s="632"/>
      <c r="E7" s="632"/>
      <c r="F7" s="632"/>
      <c r="G7" s="632"/>
      <c r="H7" s="632"/>
      <c r="I7" s="632"/>
      <c r="J7" s="632"/>
      <c r="K7" s="632"/>
      <c r="L7" s="632"/>
      <c r="M7" s="632"/>
      <c r="N7" s="632"/>
      <c r="O7" s="632"/>
      <c r="P7" s="632"/>
      <c r="Q7" s="633"/>
      <c r="R7" s="634">
        <v>379</v>
      </c>
      <c r="S7" s="635"/>
      <c r="T7" s="635"/>
      <c r="U7" s="635"/>
      <c r="V7" s="635"/>
      <c r="W7" s="635"/>
      <c r="X7" s="635"/>
      <c r="Y7" s="636"/>
      <c r="Z7" s="637">
        <v>0</v>
      </c>
      <c r="AA7" s="637"/>
      <c r="AB7" s="637"/>
      <c r="AC7" s="637"/>
      <c r="AD7" s="638">
        <v>379</v>
      </c>
      <c r="AE7" s="638"/>
      <c r="AF7" s="638"/>
      <c r="AG7" s="638"/>
      <c r="AH7" s="638"/>
      <c r="AI7" s="638"/>
      <c r="AJ7" s="638"/>
      <c r="AK7" s="638"/>
      <c r="AL7" s="639">
        <v>0</v>
      </c>
      <c r="AM7" s="640"/>
      <c r="AN7" s="640"/>
      <c r="AO7" s="641"/>
      <c r="AP7" s="631" t="s">
        <v>237</v>
      </c>
      <c r="AQ7" s="632"/>
      <c r="AR7" s="632"/>
      <c r="AS7" s="632"/>
      <c r="AT7" s="632"/>
      <c r="AU7" s="632"/>
      <c r="AV7" s="632"/>
      <c r="AW7" s="632"/>
      <c r="AX7" s="632"/>
      <c r="AY7" s="632"/>
      <c r="AZ7" s="632"/>
      <c r="BA7" s="632"/>
      <c r="BB7" s="632"/>
      <c r="BC7" s="632"/>
      <c r="BD7" s="632"/>
      <c r="BE7" s="632"/>
      <c r="BF7" s="633"/>
      <c r="BG7" s="634">
        <v>178464</v>
      </c>
      <c r="BH7" s="635"/>
      <c r="BI7" s="635"/>
      <c r="BJ7" s="635"/>
      <c r="BK7" s="635"/>
      <c r="BL7" s="635"/>
      <c r="BM7" s="635"/>
      <c r="BN7" s="636"/>
      <c r="BO7" s="637">
        <v>43.8</v>
      </c>
      <c r="BP7" s="637"/>
      <c r="BQ7" s="637"/>
      <c r="BR7" s="637"/>
      <c r="BS7" s="638" t="s">
        <v>228</v>
      </c>
      <c r="BT7" s="638"/>
      <c r="BU7" s="638"/>
      <c r="BV7" s="638"/>
      <c r="BW7" s="638"/>
      <c r="BX7" s="638"/>
      <c r="BY7" s="638"/>
      <c r="BZ7" s="638"/>
      <c r="CA7" s="638"/>
      <c r="CB7" s="642"/>
      <c r="CD7" s="631" t="s">
        <v>238</v>
      </c>
      <c r="CE7" s="632"/>
      <c r="CF7" s="632"/>
      <c r="CG7" s="632"/>
      <c r="CH7" s="632"/>
      <c r="CI7" s="632"/>
      <c r="CJ7" s="632"/>
      <c r="CK7" s="632"/>
      <c r="CL7" s="632"/>
      <c r="CM7" s="632"/>
      <c r="CN7" s="632"/>
      <c r="CO7" s="632"/>
      <c r="CP7" s="632"/>
      <c r="CQ7" s="633"/>
      <c r="CR7" s="634">
        <v>1491494</v>
      </c>
      <c r="CS7" s="635"/>
      <c r="CT7" s="635"/>
      <c r="CU7" s="635"/>
      <c r="CV7" s="635"/>
      <c r="CW7" s="635"/>
      <c r="CX7" s="635"/>
      <c r="CY7" s="636"/>
      <c r="CZ7" s="637">
        <v>40.6</v>
      </c>
      <c r="DA7" s="637"/>
      <c r="DB7" s="637"/>
      <c r="DC7" s="637"/>
      <c r="DD7" s="643">
        <v>155723</v>
      </c>
      <c r="DE7" s="635"/>
      <c r="DF7" s="635"/>
      <c r="DG7" s="635"/>
      <c r="DH7" s="635"/>
      <c r="DI7" s="635"/>
      <c r="DJ7" s="635"/>
      <c r="DK7" s="635"/>
      <c r="DL7" s="635"/>
      <c r="DM7" s="635"/>
      <c r="DN7" s="635"/>
      <c r="DO7" s="635"/>
      <c r="DP7" s="636"/>
      <c r="DQ7" s="643">
        <v>628555</v>
      </c>
      <c r="DR7" s="635"/>
      <c r="DS7" s="635"/>
      <c r="DT7" s="635"/>
      <c r="DU7" s="635"/>
      <c r="DV7" s="635"/>
      <c r="DW7" s="635"/>
      <c r="DX7" s="635"/>
      <c r="DY7" s="635"/>
      <c r="DZ7" s="635"/>
      <c r="EA7" s="635"/>
      <c r="EB7" s="635"/>
      <c r="EC7" s="644"/>
    </row>
    <row r="8" spans="2:143" ht="11.25" customHeight="1" x14ac:dyDescent="0.15">
      <c r="B8" s="631" t="s">
        <v>239</v>
      </c>
      <c r="C8" s="632"/>
      <c r="D8" s="632"/>
      <c r="E8" s="632"/>
      <c r="F8" s="632"/>
      <c r="G8" s="632"/>
      <c r="H8" s="632"/>
      <c r="I8" s="632"/>
      <c r="J8" s="632"/>
      <c r="K8" s="632"/>
      <c r="L8" s="632"/>
      <c r="M8" s="632"/>
      <c r="N8" s="632"/>
      <c r="O8" s="632"/>
      <c r="P8" s="632"/>
      <c r="Q8" s="633"/>
      <c r="R8" s="634">
        <v>1675</v>
      </c>
      <c r="S8" s="635"/>
      <c r="T8" s="635"/>
      <c r="U8" s="635"/>
      <c r="V8" s="635"/>
      <c r="W8" s="635"/>
      <c r="X8" s="635"/>
      <c r="Y8" s="636"/>
      <c r="Z8" s="637">
        <v>0</v>
      </c>
      <c r="AA8" s="637"/>
      <c r="AB8" s="637"/>
      <c r="AC8" s="637"/>
      <c r="AD8" s="638">
        <v>1675</v>
      </c>
      <c r="AE8" s="638"/>
      <c r="AF8" s="638"/>
      <c r="AG8" s="638"/>
      <c r="AH8" s="638"/>
      <c r="AI8" s="638"/>
      <c r="AJ8" s="638"/>
      <c r="AK8" s="638"/>
      <c r="AL8" s="639">
        <v>0.1</v>
      </c>
      <c r="AM8" s="640"/>
      <c r="AN8" s="640"/>
      <c r="AO8" s="641"/>
      <c r="AP8" s="631" t="s">
        <v>240</v>
      </c>
      <c r="AQ8" s="632"/>
      <c r="AR8" s="632"/>
      <c r="AS8" s="632"/>
      <c r="AT8" s="632"/>
      <c r="AU8" s="632"/>
      <c r="AV8" s="632"/>
      <c r="AW8" s="632"/>
      <c r="AX8" s="632"/>
      <c r="AY8" s="632"/>
      <c r="AZ8" s="632"/>
      <c r="BA8" s="632"/>
      <c r="BB8" s="632"/>
      <c r="BC8" s="632"/>
      <c r="BD8" s="632"/>
      <c r="BE8" s="632"/>
      <c r="BF8" s="633"/>
      <c r="BG8" s="634">
        <v>8069</v>
      </c>
      <c r="BH8" s="635"/>
      <c r="BI8" s="635"/>
      <c r="BJ8" s="635"/>
      <c r="BK8" s="635"/>
      <c r="BL8" s="635"/>
      <c r="BM8" s="635"/>
      <c r="BN8" s="636"/>
      <c r="BO8" s="637">
        <v>2</v>
      </c>
      <c r="BP8" s="637"/>
      <c r="BQ8" s="637"/>
      <c r="BR8" s="637"/>
      <c r="BS8" s="643" t="s">
        <v>234</v>
      </c>
      <c r="BT8" s="635"/>
      <c r="BU8" s="635"/>
      <c r="BV8" s="635"/>
      <c r="BW8" s="635"/>
      <c r="BX8" s="635"/>
      <c r="BY8" s="635"/>
      <c r="BZ8" s="635"/>
      <c r="CA8" s="635"/>
      <c r="CB8" s="644"/>
      <c r="CD8" s="631" t="s">
        <v>241</v>
      </c>
      <c r="CE8" s="632"/>
      <c r="CF8" s="632"/>
      <c r="CG8" s="632"/>
      <c r="CH8" s="632"/>
      <c r="CI8" s="632"/>
      <c r="CJ8" s="632"/>
      <c r="CK8" s="632"/>
      <c r="CL8" s="632"/>
      <c r="CM8" s="632"/>
      <c r="CN8" s="632"/>
      <c r="CO8" s="632"/>
      <c r="CP8" s="632"/>
      <c r="CQ8" s="633"/>
      <c r="CR8" s="634">
        <v>689334</v>
      </c>
      <c r="CS8" s="635"/>
      <c r="CT8" s="635"/>
      <c r="CU8" s="635"/>
      <c r="CV8" s="635"/>
      <c r="CW8" s="635"/>
      <c r="CX8" s="635"/>
      <c r="CY8" s="636"/>
      <c r="CZ8" s="637">
        <v>18.7</v>
      </c>
      <c r="DA8" s="637"/>
      <c r="DB8" s="637"/>
      <c r="DC8" s="637"/>
      <c r="DD8" s="643">
        <v>831</v>
      </c>
      <c r="DE8" s="635"/>
      <c r="DF8" s="635"/>
      <c r="DG8" s="635"/>
      <c r="DH8" s="635"/>
      <c r="DI8" s="635"/>
      <c r="DJ8" s="635"/>
      <c r="DK8" s="635"/>
      <c r="DL8" s="635"/>
      <c r="DM8" s="635"/>
      <c r="DN8" s="635"/>
      <c r="DO8" s="635"/>
      <c r="DP8" s="636"/>
      <c r="DQ8" s="643">
        <v>478221</v>
      </c>
      <c r="DR8" s="635"/>
      <c r="DS8" s="635"/>
      <c r="DT8" s="635"/>
      <c r="DU8" s="635"/>
      <c r="DV8" s="635"/>
      <c r="DW8" s="635"/>
      <c r="DX8" s="635"/>
      <c r="DY8" s="635"/>
      <c r="DZ8" s="635"/>
      <c r="EA8" s="635"/>
      <c r="EB8" s="635"/>
      <c r="EC8" s="644"/>
    </row>
    <row r="9" spans="2:143" ht="11.25" customHeight="1" x14ac:dyDescent="0.15">
      <c r="B9" s="631" t="s">
        <v>242</v>
      </c>
      <c r="C9" s="632"/>
      <c r="D9" s="632"/>
      <c r="E9" s="632"/>
      <c r="F9" s="632"/>
      <c r="G9" s="632"/>
      <c r="H9" s="632"/>
      <c r="I9" s="632"/>
      <c r="J9" s="632"/>
      <c r="K9" s="632"/>
      <c r="L9" s="632"/>
      <c r="M9" s="632"/>
      <c r="N9" s="632"/>
      <c r="O9" s="632"/>
      <c r="P9" s="632"/>
      <c r="Q9" s="633"/>
      <c r="R9" s="634">
        <v>1932</v>
      </c>
      <c r="S9" s="635"/>
      <c r="T9" s="635"/>
      <c r="U9" s="635"/>
      <c r="V9" s="635"/>
      <c r="W9" s="635"/>
      <c r="X9" s="635"/>
      <c r="Y9" s="636"/>
      <c r="Z9" s="637">
        <v>0</v>
      </c>
      <c r="AA9" s="637"/>
      <c r="AB9" s="637"/>
      <c r="AC9" s="637"/>
      <c r="AD9" s="638">
        <v>1932</v>
      </c>
      <c r="AE9" s="638"/>
      <c r="AF9" s="638"/>
      <c r="AG9" s="638"/>
      <c r="AH9" s="638"/>
      <c r="AI9" s="638"/>
      <c r="AJ9" s="638"/>
      <c r="AK9" s="638"/>
      <c r="AL9" s="639">
        <v>0.1</v>
      </c>
      <c r="AM9" s="640"/>
      <c r="AN9" s="640"/>
      <c r="AO9" s="641"/>
      <c r="AP9" s="631" t="s">
        <v>243</v>
      </c>
      <c r="AQ9" s="632"/>
      <c r="AR9" s="632"/>
      <c r="AS9" s="632"/>
      <c r="AT9" s="632"/>
      <c r="AU9" s="632"/>
      <c r="AV9" s="632"/>
      <c r="AW9" s="632"/>
      <c r="AX9" s="632"/>
      <c r="AY9" s="632"/>
      <c r="AZ9" s="632"/>
      <c r="BA9" s="632"/>
      <c r="BB9" s="632"/>
      <c r="BC9" s="632"/>
      <c r="BD9" s="632"/>
      <c r="BE9" s="632"/>
      <c r="BF9" s="633"/>
      <c r="BG9" s="634">
        <v>160503</v>
      </c>
      <c r="BH9" s="635"/>
      <c r="BI9" s="635"/>
      <c r="BJ9" s="635"/>
      <c r="BK9" s="635"/>
      <c r="BL9" s="635"/>
      <c r="BM9" s="635"/>
      <c r="BN9" s="636"/>
      <c r="BO9" s="637">
        <v>39.299999999999997</v>
      </c>
      <c r="BP9" s="637"/>
      <c r="BQ9" s="637"/>
      <c r="BR9" s="637"/>
      <c r="BS9" s="643" t="s">
        <v>234</v>
      </c>
      <c r="BT9" s="635"/>
      <c r="BU9" s="635"/>
      <c r="BV9" s="635"/>
      <c r="BW9" s="635"/>
      <c r="BX9" s="635"/>
      <c r="BY9" s="635"/>
      <c r="BZ9" s="635"/>
      <c r="CA9" s="635"/>
      <c r="CB9" s="644"/>
      <c r="CD9" s="631" t="s">
        <v>244</v>
      </c>
      <c r="CE9" s="632"/>
      <c r="CF9" s="632"/>
      <c r="CG9" s="632"/>
      <c r="CH9" s="632"/>
      <c r="CI9" s="632"/>
      <c r="CJ9" s="632"/>
      <c r="CK9" s="632"/>
      <c r="CL9" s="632"/>
      <c r="CM9" s="632"/>
      <c r="CN9" s="632"/>
      <c r="CO9" s="632"/>
      <c r="CP9" s="632"/>
      <c r="CQ9" s="633"/>
      <c r="CR9" s="634">
        <v>209861</v>
      </c>
      <c r="CS9" s="635"/>
      <c r="CT9" s="635"/>
      <c r="CU9" s="635"/>
      <c r="CV9" s="635"/>
      <c r="CW9" s="635"/>
      <c r="CX9" s="635"/>
      <c r="CY9" s="636"/>
      <c r="CZ9" s="637">
        <v>5.7</v>
      </c>
      <c r="DA9" s="637"/>
      <c r="DB9" s="637"/>
      <c r="DC9" s="637"/>
      <c r="DD9" s="643" t="s">
        <v>234</v>
      </c>
      <c r="DE9" s="635"/>
      <c r="DF9" s="635"/>
      <c r="DG9" s="635"/>
      <c r="DH9" s="635"/>
      <c r="DI9" s="635"/>
      <c r="DJ9" s="635"/>
      <c r="DK9" s="635"/>
      <c r="DL9" s="635"/>
      <c r="DM9" s="635"/>
      <c r="DN9" s="635"/>
      <c r="DO9" s="635"/>
      <c r="DP9" s="636"/>
      <c r="DQ9" s="643">
        <v>190949</v>
      </c>
      <c r="DR9" s="635"/>
      <c r="DS9" s="635"/>
      <c r="DT9" s="635"/>
      <c r="DU9" s="635"/>
      <c r="DV9" s="635"/>
      <c r="DW9" s="635"/>
      <c r="DX9" s="635"/>
      <c r="DY9" s="635"/>
      <c r="DZ9" s="635"/>
      <c r="EA9" s="635"/>
      <c r="EB9" s="635"/>
      <c r="EC9" s="644"/>
    </row>
    <row r="10" spans="2:143" ht="11.25" customHeight="1" x14ac:dyDescent="0.15">
      <c r="B10" s="631" t="s">
        <v>245</v>
      </c>
      <c r="C10" s="632"/>
      <c r="D10" s="632"/>
      <c r="E10" s="632"/>
      <c r="F10" s="632"/>
      <c r="G10" s="632"/>
      <c r="H10" s="632"/>
      <c r="I10" s="632"/>
      <c r="J10" s="632"/>
      <c r="K10" s="632"/>
      <c r="L10" s="632"/>
      <c r="M10" s="632"/>
      <c r="N10" s="632"/>
      <c r="O10" s="632"/>
      <c r="P10" s="632"/>
      <c r="Q10" s="633"/>
      <c r="R10" s="634" t="s">
        <v>228</v>
      </c>
      <c r="S10" s="635"/>
      <c r="T10" s="635"/>
      <c r="U10" s="635"/>
      <c r="V10" s="635"/>
      <c r="W10" s="635"/>
      <c r="X10" s="635"/>
      <c r="Y10" s="636"/>
      <c r="Z10" s="637" t="s">
        <v>234</v>
      </c>
      <c r="AA10" s="637"/>
      <c r="AB10" s="637"/>
      <c r="AC10" s="637"/>
      <c r="AD10" s="638" t="s">
        <v>228</v>
      </c>
      <c r="AE10" s="638"/>
      <c r="AF10" s="638"/>
      <c r="AG10" s="638"/>
      <c r="AH10" s="638"/>
      <c r="AI10" s="638"/>
      <c r="AJ10" s="638"/>
      <c r="AK10" s="638"/>
      <c r="AL10" s="639" t="s">
        <v>234</v>
      </c>
      <c r="AM10" s="640"/>
      <c r="AN10" s="640"/>
      <c r="AO10" s="641"/>
      <c r="AP10" s="631" t="s">
        <v>246</v>
      </c>
      <c r="AQ10" s="632"/>
      <c r="AR10" s="632"/>
      <c r="AS10" s="632"/>
      <c r="AT10" s="632"/>
      <c r="AU10" s="632"/>
      <c r="AV10" s="632"/>
      <c r="AW10" s="632"/>
      <c r="AX10" s="632"/>
      <c r="AY10" s="632"/>
      <c r="AZ10" s="632"/>
      <c r="BA10" s="632"/>
      <c r="BB10" s="632"/>
      <c r="BC10" s="632"/>
      <c r="BD10" s="632"/>
      <c r="BE10" s="632"/>
      <c r="BF10" s="633"/>
      <c r="BG10" s="634">
        <v>6314</v>
      </c>
      <c r="BH10" s="635"/>
      <c r="BI10" s="635"/>
      <c r="BJ10" s="635"/>
      <c r="BK10" s="635"/>
      <c r="BL10" s="635"/>
      <c r="BM10" s="635"/>
      <c r="BN10" s="636"/>
      <c r="BO10" s="637">
        <v>1.5</v>
      </c>
      <c r="BP10" s="637"/>
      <c r="BQ10" s="637"/>
      <c r="BR10" s="637"/>
      <c r="BS10" s="643" t="s">
        <v>228</v>
      </c>
      <c r="BT10" s="635"/>
      <c r="BU10" s="635"/>
      <c r="BV10" s="635"/>
      <c r="BW10" s="635"/>
      <c r="BX10" s="635"/>
      <c r="BY10" s="635"/>
      <c r="BZ10" s="635"/>
      <c r="CA10" s="635"/>
      <c r="CB10" s="644"/>
      <c r="CD10" s="631" t="s">
        <v>247</v>
      </c>
      <c r="CE10" s="632"/>
      <c r="CF10" s="632"/>
      <c r="CG10" s="632"/>
      <c r="CH10" s="632"/>
      <c r="CI10" s="632"/>
      <c r="CJ10" s="632"/>
      <c r="CK10" s="632"/>
      <c r="CL10" s="632"/>
      <c r="CM10" s="632"/>
      <c r="CN10" s="632"/>
      <c r="CO10" s="632"/>
      <c r="CP10" s="632"/>
      <c r="CQ10" s="633"/>
      <c r="CR10" s="634" t="s">
        <v>228</v>
      </c>
      <c r="CS10" s="635"/>
      <c r="CT10" s="635"/>
      <c r="CU10" s="635"/>
      <c r="CV10" s="635"/>
      <c r="CW10" s="635"/>
      <c r="CX10" s="635"/>
      <c r="CY10" s="636"/>
      <c r="CZ10" s="637" t="s">
        <v>228</v>
      </c>
      <c r="DA10" s="637"/>
      <c r="DB10" s="637"/>
      <c r="DC10" s="637"/>
      <c r="DD10" s="643" t="s">
        <v>228</v>
      </c>
      <c r="DE10" s="635"/>
      <c r="DF10" s="635"/>
      <c r="DG10" s="635"/>
      <c r="DH10" s="635"/>
      <c r="DI10" s="635"/>
      <c r="DJ10" s="635"/>
      <c r="DK10" s="635"/>
      <c r="DL10" s="635"/>
      <c r="DM10" s="635"/>
      <c r="DN10" s="635"/>
      <c r="DO10" s="635"/>
      <c r="DP10" s="636"/>
      <c r="DQ10" s="643" t="s">
        <v>228</v>
      </c>
      <c r="DR10" s="635"/>
      <c r="DS10" s="635"/>
      <c r="DT10" s="635"/>
      <c r="DU10" s="635"/>
      <c r="DV10" s="635"/>
      <c r="DW10" s="635"/>
      <c r="DX10" s="635"/>
      <c r="DY10" s="635"/>
      <c r="DZ10" s="635"/>
      <c r="EA10" s="635"/>
      <c r="EB10" s="635"/>
      <c r="EC10" s="644"/>
    </row>
    <row r="11" spans="2:143" ht="11.25" customHeight="1" x14ac:dyDescent="0.15">
      <c r="B11" s="631" t="s">
        <v>248</v>
      </c>
      <c r="C11" s="632"/>
      <c r="D11" s="632"/>
      <c r="E11" s="632"/>
      <c r="F11" s="632"/>
      <c r="G11" s="632"/>
      <c r="H11" s="632"/>
      <c r="I11" s="632"/>
      <c r="J11" s="632"/>
      <c r="K11" s="632"/>
      <c r="L11" s="632"/>
      <c r="M11" s="632"/>
      <c r="N11" s="632"/>
      <c r="O11" s="632"/>
      <c r="P11" s="632"/>
      <c r="Q11" s="633"/>
      <c r="R11" s="634">
        <v>89885</v>
      </c>
      <c r="S11" s="635"/>
      <c r="T11" s="635"/>
      <c r="U11" s="635"/>
      <c r="V11" s="635"/>
      <c r="W11" s="635"/>
      <c r="X11" s="635"/>
      <c r="Y11" s="636"/>
      <c r="Z11" s="639">
        <v>2.2999999999999998</v>
      </c>
      <c r="AA11" s="640"/>
      <c r="AB11" s="640"/>
      <c r="AC11" s="646"/>
      <c r="AD11" s="643">
        <v>89885</v>
      </c>
      <c r="AE11" s="635"/>
      <c r="AF11" s="635"/>
      <c r="AG11" s="635"/>
      <c r="AH11" s="635"/>
      <c r="AI11" s="635"/>
      <c r="AJ11" s="635"/>
      <c r="AK11" s="636"/>
      <c r="AL11" s="639">
        <v>4.5</v>
      </c>
      <c r="AM11" s="640"/>
      <c r="AN11" s="640"/>
      <c r="AO11" s="641"/>
      <c r="AP11" s="631" t="s">
        <v>249</v>
      </c>
      <c r="AQ11" s="632"/>
      <c r="AR11" s="632"/>
      <c r="AS11" s="632"/>
      <c r="AT11" s="632"/>
      <c r="AU11" s="632"/>
      <c r="AV11" s="632"/>
      <c r="AW11" s="632"/>
      <c r="AX11" s="632"/>
      <c r="AY11" s="632"/>
      <c r="AZ11" s="632"/>
      <c r="BA11" s="632"/>
      <c r="BB11" s="632"/>
      <c r="BC11" s="632"/>
      <c r="BD11" s="632"/>
      <c r="BE11" s="632"/>
      <c r="BF11" s="633"/>
      <c r="BG11" s="634">
        <v>3578</v>
      </c>
      <c r="BH11" s="635"/>
      <c r="BI11" s="635"/>
      <c r="BJ11" s="635"/>
      <c r="BK11" s="635"/>
      <c r="BL11" s="635"/>
      <c r="BM11" s="635"/>
      <c r="BN11" s="636"/>
      <c r="BO11" s="637">
        <v>0.9</v>
      </c>
      <c r="BP11" s="637"/>
      <c r="BQ11" s="637"/>
      <c r="BR11" s="637"/>
      <c r="BS11" s="643" t="s">
        <v>228</v>
      </c>
      <c r="BT11" s="635"/>
      <c r="BU11" s="635"/>
      <c r="BV11" s="635"/>
      <c r="BW11" s="635"/>
      <c r="BX11" s="635"/>
      <c r="BY11" s="635"/>
      <c r="BZ11" s="635"/>
      <c r="CA11" s="635"/>
      <c r="CB11" s="644"/>
      <c r="CD11" s="631" t="s">
        <v>250</v>
      </c>
      <c r="CE11" s="632"/>
      <c r="CF11" s="632"/>
      <c r="CG11" s="632"/>
      <c r="CH11" s="632"/>
      <c r="CI11" s="632"/>
      <c r="CJ11" s="632"/>
      <c r="CK11" s="632"/>
      <c r="CL11" s="632"/>
      <c r="CM11" s="632"/>
      <c r="CN11" s="632"/>
      <c r="CO11" s="632"/>
      <c r="CP11" s="632"/>
      <c r="CQ11" s="633"/>
      <c r="CR11" s="634">
        <v>166990</v>
      </c>
      <c r="CS11" s="635"/>
      <c r="CT11" s="635"/>
      <c r="CU11" s="635"/>
      <c r="CV11" s="635"/>
      <c r="CW11" s="635"/>
      <c r="CX11" s="635"/>
      <c r="CY11" s="636"/>
      <c r="CZ11" s="637">
        <v>4.5</v>
      </c>
      <c r="DA11" s="637"/>
      <c r="DB11" s="637"/>
      <c r="DC11" s="637"/>
      <c r="DD11" s="643">
        <v>5491</v>
      </c>
      <c r="DE11" s="635"/>
      <c r="DF11" s="635"/>
      <c r="DG11" s="635"/>
      <c r="DH11" s="635"/>
      <c r="DI11" s="635"/>
      <c r="DJ11" s="635"/>
      <c r="DK11" s="635"/>
      <c r="DL11" s="635"/>
      <c r="DM11" s="635"/>
      <c r="DN11" s="635"/>
      <c r="DO11" s="635"/>
      <c r="DP11" s="636"/>
      <c r="DQ11" s="643">
        <v>106554</v>
      </c>
      <c r="DR11" s="635"/>
      <c r="DS11" s="635"/>
      <c r="DT11" s="635"/>
      <c r="DU11" s="635"/>
      <c r="DV11" s="635"/>
      <c r="DW11" s="635"/>
      <c r="DX11" s="635"/>
      <c r="DY11" s="635"/>
      <c r="DZ11" s="635"/>
      <c r="EA11" s="635"/>
      <c r="EB11" s="635"/>
      <c r="EC11" s="644"/>
    </row>
    <row r="12" spans="2:143" ht="11.25" customHeight="1" x14ac:dyDescent="0.15">
      <c r="B12" s="631" t="s">
        <v>251</v>
      </c>
      <c r="C12" s="632"/>
      <c r="D12" s="632"/>
      <c r="E12" s="632"/>
      <c r="F12" s="632"/>
      <c r="G12" s="632"/>
      <c r="H12" s="632"/>
      <c r="I12" s="632"/>
      <c r="J12" s="632"/>
      <c r="K12" s="632"/>
      <c r="L12" s="632"/>
      <c r="M12" s="632"/>
      <c r="N12" s="632"/>
      <c r="O12" s="632"/>
      <c r="P12" s="632"/>
      <c r="Q12" s="633"/>
      <c r="R12" s="634" t="s">
        <v>228</v>
      </c>
      <c r="S12" s="635"/>
      <c r="T12" s="635"/>
      <c r="U12" s="635"/>
      <c r="V12" s="635"/>
      <c r="W12" s="635"/>
      <c r="X12" s="635"/>
      <c r="Y12" s="636"/>
      <c r="Z12" s="637" t="s">
        <v>228</v>
      </c>
      <c r="AA12" s="637"/>
      <c r="AB12" s="637"/>
      <c r="AC12" s="637"/>
      <c r="AD12" s="638" t="s">
        <v>228</v>
      </c>
      <c r="AE12" s="638"/>
      <c r="AF12" s="638"/>
      <c r="AG12" s="638"/>
      <c r="AH12" s="638"/>
      <c r="AI12" s="638"/>
      <c r="AJ12" s="638"/>
      <c r="AK12" s="638"/>
      <c r="AL12" s="639" t="s">
        <v>234</v>
      </c>
      <c r="AM12" s="640"/>
      <c r="AN12" s="640"/>
      <c r="AO12" s="641"/>
      <c r="AP12" s="631" t="s">
        <v>252</v>
      </c>
      <c r="AQ12" s="632"/>
      <c r="AR12" s="632"/>
      <c r="AS12" s="632"/>
      <c r="AT12" s="632"/>
      <c r="AU12" s="632"/>
      <c r="AV12" s="632"/>
      <c r="AW12" s="632"/>
      <c r="AX12" s="632"/>
      <c r="AY12" s="632"/>
      <c r="AZ12" s="632"/>
      <c r="BA12" s="632"/>
      <c r="BB12" s="632"/>
      <c r="BC12" s="632"/>
      <c r="BD12" s="632"/>
      <c r="BE12" s="632"/>
      <c r="BF12" s="633"/>
      <c r="BG12" s="634">
        <v>186647</v>
      </c>
      <c r="BH12" s="635"/>
      <c r="BI12" s="635"/>
      <c r="BJ12" s="635"/>
      <c r="BK12" s="635"/>
      <c r="BL12" s="635"/>
      <c r="BM12" s="635"/>
      <c r="BN12" s="636"/>
      <c r="BO12" s="637">
        <v>45.8</v>
      </c>
      <c r="BP12" s="637"/>
      <c r="BQ12" s="637"/>
      <c r="BR12" s="637"/>
      <c r="BS12" s="643" t="s">
        <v>228</v>
      </c>
      <c r="BT12" s="635"/>
      <c r="BU12" s="635"/>
      <c r="BV12" s="635"/>
      <c r="BW12" s="635"/>
      <c r="BX12" s="635"/>
      <c r="BY12" s="635"/>
      <c r="BZ12" s="635"/>
      <c r="CA12" s="635"/>
      <c r="CB12" s="644"/>
      <c r="CD12" s="631" t="s">
        <v>253</v>
      </c>
      <c r="CE12" s="632"/>
      <c r="CF12" s="632"/>
      <c r="CG12" s="632"/>
      <c r="CH12" s="632"/>
      <c r="CI12" s="632"/>
      <c r="CJ12" s="632"/>
      <c r="CK12" s="632"/>
      <c r="CL12" s="632"/>
      <c r="CM12" s="632"/>
      <c r="CN12" s="632"/>
      <c r="CO12" s="632"/>
      <c r="CP12" s="632"/>
      <c r="CQ12" s="633"/>
      <c r="CR12" s="634">
        <v>86771</v>
      </c>
      <c r="CS12" s="635"/>
      <c r="CT12" s="635"/>
      <c r="CU12" s="635"/>
      <c r="CV12" s="635"/>
      <c r="CW12" s="635"/>
      <c r="CX12" s="635"/>
      <c r="CY12" s="636"/>
      <c r="CZ12" s="637">
        <v>2.4</v>
      </c>
      <c r="DA12" s="637"/>
      <c r="DB12" s="637"/>
      <c r="DC12" s="637"/>
      <c r="DD12" s="643" t="s">
        <v>228</v>
      </c>
      <c r="DE12" s="635"/>
      <c r="DF12" s="635"/>
      <c r="DG12" s="635"/>
      <c r="DH12" s="635"/>
      <c r="DI12" s="635"/>
      <c r="DJ12" s="635"/>
      <c r="DK12" s="635"/>
      <c r="DL12" s="635"/>
      <c r="DM12" s="635"/>
      <c r="DN12" s="635"/>
      <c r="DO12" s="635"/>
      <c r="DP12" s="636"/>
      <c r="DQ12" s="643">
        <v>60013</v>
      </c>
      <c r="DR12" s="635"/>
      <c r="DS12" s="635"/>
      <c r="DT12" s="635"/>
      <c r="DU12" s="635"/>
      <c r="DV12" s="635"/>
      <c r="DW12" s="635"/>
      <c r="DX12" s="635"/>
      <c r="DY12" s="635"/>
      <c r="DZ12" s="635"/>
      <c r="EA12" s="635"/>
      <c r="EB12" s="635"/>
      <c r="EC12" s="644"/>
    </row>
    <row r="13" spans="2:143" ht="11.25" customHeight="1" x14ac:dyDescent="0.15">
      <c r="B13" s="631" t="s">
        <v>254</v>
      </c>
      <c r="C13" s="632"/>
      <c r="D13" s="632"/>
      <c r="E13" s="632"/>
      <c r="F13" s="632"/>
      <c r="G13" s="632"/>
      <c r="H13" s="632"/>
      <c r="I13" s="632"/>
      <c r="J13" s="632"/>
      <c r="K13" s="632"/>
      <c r="L13" s="632"/>
      <c r="M13" s="632"/>
      <c r="N13" s="632"/>
      <c r="O13" s="632"/>
      <c r="P13" s="632"/>
      <c r="Q13" s="633"/>
      <c r="R13" s="634" t="s">
        <v>234</v>
      </c>
      <c r="S13" s="635"/>
      <c r="T13" s="635"/>
      <c r="U13" s="635"/>
      <c r="V13" s="635"/>
      <c r="W13" s="635"/>
      <c r="X13" s="635"/>
      <c r="Y13" s="636"/>
      <c r="Z13" s="637" t="s">
        <v>234</v>
      </c>
      <c r="AA13" s="637"/>
      <c r="AB13" s="637"/>
      <c r="AC13" s="637"/>
      <c r="AD13" s="638" t="s">
        <v>234</v>
      </c>
      <c r="AE13" s="638"/>
      <c r="AF13" s="638"/>
      <c r="AG13" s="638"/>
      <c r="AH13" s="638"/>
      <c r="AI13" s="638"/>
      <c r="AJ13" s="638"/>
      <c r="AK13" s="638"/>
      <c r="AL13" s="639" t="s">
        <v>234</v>
      </c>
      <c r="AM13" s="640"/>
      <c r="AN13" s="640"/>
      <c r="AO13" s="641"/>
      <c r="AP13" s="631" t="s">
        <v>255</v>
      </c>
      <c r="AQ13" s="632"/>
      <c r="AR13" s="632"/>
      <c r="AS13" s="632"/>
      <c r="AT13" s="632"/>
      <c r="AU13" s="632"/>
      <c r="AV13" s="632"/>
      <c r="AW13" s="632"/>
      <c r="AX13" s="632"/>
      <c r="AY13" s="632"/>
      <c r="AZ13" s="632"/>
      <c r="BA13" s="632"/>
      <c r="BB13" s="632"/>
      <c r="BC13" s="632"/>
      <c r="BD13" s="632"/>
      <c r="BE13" s="632"/>
      <c r="BF13" s="633"/>
      <c r="BG13" s="634">
        <v>185183</v>
      </c>
      <c r="BH13" s="635"/>
      <c r="BI13" s="635"/>
      <c r="BJ13" s="635"/>
      <c r="BK13" s="635"/>
      <c r="BL13" s="635"/>
      <c r="BM13" s="635"/>
      <c r="BN13" s="636"/>
      <c r="BO13" s="637">
        <v>45.4</v>
      </c>
      <c r="BP13" s="637"/>
      <c r="BQ13" s="637"/>
      <c r="BR13" s="637"/>
      <c r="BS13" s="643" t="s">
        <v>234</v>
      </c>
      <c r="BT13" s="635"/>
      <c r="BU13" s="635"/>
      <c r="BV13" s="635"/>
      <c r="BW13" s="635"/>
      <c r="BX13" s="635"/>
      <c r="BY13" s="635"/>
      <c r="BZ13" s="635"/>
      <c r="CA13" s="635"/>
      <c r="CB13" s="644"/>
      <c r="CD13" s="631" t="s">
        <v>256</v>
      </c>
      <c r="CE13" s="632"/>
      <c r="CF13" s="632"/>
      <c r="CG13" s="632"/>
      <c r="CH13" s="632"/>
      <c r="CI13" s="632"/>
      <c r="CJ13" s="632"/>
      <c r="CK13" s="632"/>
      <c r="CL13" s="632"/>
      <c r="CM13" s="632"/>
      <c r="CN13" s="632"/>
      <c r="CO13" s="632"/>
      <c r="CP13" s="632"/>
      <c r="CQ13" s="633"/>
      <c r="CR13" s="634">
        <v>345815</v>
      </c>
      <c r="CS13" s="635"/>
      <c r="CT13" s="635"/>
      <c r="CU13" s="635"/>
      <c r="CV13" s="635"/>
      <c r="CW13" s="635"/>
      <c r="CX13" s="635"/>
      <c r="CY13" s="636"/>
      <c r="CZ13" s="637">
        <v>9.4</v>
      </c>
      <c r="DA13" s="637"/>
      <c r="DB13" s="637"/>
      <c r="DC13" s="637"/>
      <c r="DD13" s="643">
        <v>37422</v>
      </c>
      <c r="DE13" s="635"/>
      <c r="DF13" s="635"/>
      <c r="DG13" s="635"/>
      <c r="DH13" s="635"/>
      <c r="DI13" s="635"/>
      <c r="DJ13" s="635"/>
      <c r="DK13" s="635"/>
      <c r="DL13" s="635"/>
      <c r="DM13" s="635"/>
      <c r="DN13" s="635"/>
      <c r="DO13" s="635"/>
      <c r="DP13" s="636"/>
      <c r="DQ13" s="643">
        <v>303281</v>
      </c>
      <c r="DR13" s="635"/>
      <c r="DS13" s="635"/>
      <c r="DT13" s="635"/>
      <c r="DU13" s="635"/>
      <c r="DV13" s="635"/>
      <c r="DW13" s="635"/>
      <c r="DX13" s="635"/>
      <c r="DY13" s="635"/>
      <c r="DZ13" s="635"/>
      <c r="EA13" s="635"/>
      <c r="EB13" s="635"/>
      <c r="EC13" s="644"/>
    </row>
    <row r="14" spans="2:143" ht="11.25" customHeight="1" x14ac:dyDescent="0.15">
      <c r="B14" s="631" t="s">
        <v>257</v>
      </c>
      <c r="C14" s="632"/>
      <c r="D14" s="632"/>
      <c r="E14" s="632"/>
      <c r="F14" s="632"/>
      <c r="G14" s="632"/>
      <c r="H14" s="632"/>
      <c r="I14" s="632"/>
      <c r="J14" s="632"/>
      <c r="K14" s="632"/>
      <c r="L14" s="632"/>
      <c r="M14" s="632"/>
      <c r="N14" s="632"/>
      <c r="O14" s="632"/>
      <c r="P14" s="632"/>
      <c r="Q14" s="633"/>
      <c r="R14" s="634" t="s">
        <v>234</v>
      </c>
      <c r="S14" s="635"/>
      <c r="T14" s="635"/>
      <c r="U14" s="635"/>
      <c r="V14" s="635"/>
      <c r="W14" s="635"/>
      <c r="X14" s="635"/>
      <c r="Y14" s="636"/>
      <c r="Z14" s="637" t="s">
        <v>234</v>
      </c>
      <c r="AA14" s="637"/>
      <c r="AB14" s="637"/>
      <c r="AC14" s="637"/>
      <c r="AD14" s="638" t="s">
        <v>228</v>
      </c>
      <c r="AE14" s="638"/>
      <c r="AF14" s="638"/>
      <c r="AG14" s="638"/>
      <c r="AH14" s="638"/>
      <c r="AI14" s="638"/>
      <c r="AJ14" s="638"/>
      <c r="AK14" s="638"/>
      <c r="AL14" s="639" t="s">
        <v>234</v>
      </c>
      <c r="AM14" s="640"/>
      <c r="AN14" s="640"/>
      <c r="AO14" s="641"/>
      <c r="AP14" s="631" t="s">
        <v>258</v>
      </c>
      <c r="AQ14" s="632"/>
      <c r="AR14" s="632"/>
      <c r="AS14" s="632"/>
      <c r="AT14" s="632"/>
      <c r="AU14" s="632"/>
      <c r="AV14" s="632"/>
      <c r="AW14" s="632"/>
      <c r="AX14" s="632"/>
      <c r="AY14" s="632"/>
      <c r="AZ14" s="632"/>
      <c r="BA14" s="632"/>
      <c r="BB14" s="632"/>
      <c r="BC14" s="632"/>
      <c r="BD14" s="632"/>
      <c r="BE14" s="632"/>
      <c r="BF14" s="633"/>
      <c r="BG14" s="634">
        <v>19861</v>
      </c>
      <c r="BH14" s="635"/>
      <c r="BI14" s="635"/>
      <c r="BJ14" s="635"/>
      <c r="BK14" s="635"/>
      <c r="BL14" s="635"/>
      <c r="BM14" s="635"/>
      <c r="BN14" s="636"/>
      <c r="BO14" s="637">
        <v>4.9000000000000004</v>
      </c>
      <c r="BP14" s="637"/>
      <c r="BQ14" s="637"/>
      <c r="BR14" s="637"/>
      <c r="BS14" s="643" t="s">
        <v>228</v>
      </c>
      <c r="BT14" s="635"/>
      <c r="BU14" s="635"/>
      <c r="BV14" s="635"/>
      <c r="BW14" s="635"/>
      <c r="BX14" s="635"/>
      <c r="BY14" s="635"/>
      <c r="BZ14" s="635"/>
      <c r="CA14" s="635"/>
      <c r="CB14" s="644"/>
      <c r="CD14" s="631" t="s">
        <v>259</v>
      </c>
      <c r="CE14" s="632"/>
      <c r="CF14" s="632"/>
      <c r="CG14" s="632"/>
      <c r="CH14" s="632"/>
      <c r="CI14" s="632"/>
      <c r="CJ14" s="632"/>
      <c r="CK14" s="632"/>
      <c r="CL14" s="632"/>
      <c r="CM14" s="632"/>
      <c r="CN14" s="632"/>
      <c r="CO14" s="632"/>
      <c r="CP14" s="632"/>
      <c r="CQ14" s="633"/>
      <c r="CR14" s="634">
        <v>135964</v>
      </c>
      <c r="CS14" s="635"/>
      <c r="CT14" s="635"/>
      <c r="CU14" s="635"/>
      <c r="CV14" s="635"/>
      <c r="CW14" s="635"/>
      <c r="CX14" s="635"/>
      <c r="CY14" s="636"/>
      <c r="CZ14" s="637">
        <v>3.7</v>
      </c>
      <c r="DA14" s="637"/>
      <c r="DB14" s="637"/>
      <c r="DC14" s="637"/>
      <c r="DD14" s="643">
        <v>23595</v>
      </c>
      <c r="DE14" s="635"/>
      <c r="DF14" s="635"/>
      <c r="DG14" s="635"/>
      <c r="DH14" s="635"/>
      <c r="DI14" s="635"/>
      <c r="DJ14" s="635"/>
      <c r="DK14" s="635"/>
      <c r="DL14" s="635"/>
      <c r="DM14" s="635"/>
      <c r="DN14" s="635"/>
      <c r="DO14" s="635"/>
      <c r="DP14" s="636"/>
      <c r="DQ14" s="643">
        <v>104218</v>
      </c>
      <c r="DR14" s="635"/>
      <c r="DS14" s="635"/>
      <c r="DT14" s="635"/>
      <c r="DU14" s="635"/>
      <c r="DV14" s="635"/>
      <c r="DW14" s="635"/>
      <c r="DX14" s="635"/>
      <c r="DY14" s="635"/>
      <c r="DZ14" s="635"/>
      <c r="EA14" s="635"/>
      <c r="EB14" s="635"/>
      <c r="EC14" s="644"/>
    </row>
    <row r="15" spans="2:143" ht="11.25" customHeight="1" x14ac:dyDescent="0.15">
      <c r="B15" s="631" t="s">
        <v>260</v>
      </c>
      <c r="C15" s="632"/>
      <c r="D15" s="632"/>
      <c r="E15" s="632"/>
      <c r="F15" s="632"/>
      <c r="G15" s="632"/>
      <c r="H15" s="632"/>
      <c r="I15" s="632"/>
      <c r="J15" s="632"/>
      <c r="K15" s="632"/>
      <c r="L15" s="632"/>
      <c r="M15" s="632"/>
      <c r="N15" s="632"/>
      <c r="O15" s="632"/>
      <c r="P15" s="632"/>
      <c r="Q15" s="633"/>
      <c r="R15" s="634" t="s">
        <v>228</v>
      </c>
      <c r="S15" s="635"/>
      <c r="T15" s="635"/>
      <c r="U15" s="635"/>
      <c r="V15" s="635"/>
      <c r="W15" s="635"/>
      <c r="X15" s="635"/>
      <c r="Y15" s="636"/>
      <c r="Z15" s="637" t="s">
        <v>234</v>
      </c>
      <c r="AA15" s="637"/>
      <c r="AB15" s="637"/>
      <c r="AC15" s="637"/>
      <c r="AD15" s="638" t="s">
        <v>228</v>
      </c>
      <c r="AE15" s="638"/>
      <c r="AF15" s="638"/>
      <c r="AG15" s="638"/>
      <c r="AH15" s="638"/>
      <c r="AI15" s="638"/>
      <c r="AJ15" s="638"/>
      <c r="AK15" s="638"/>
      <c r="AL15" s="639" t="s">
        <v>228</v>
      </c>
      <c r="AM15" s="640"/>
      <c r="AN15" s="640"/>
      <c r="AO15" s="641"/>
      <c r="AP15" s="631" t="s">
        <v>261</v>
      </c>
      <c r="AQ15" s="632"/>
      <c r="AR15" s="632"/>
      <c r="AS15" s="632"/>
      <c r="AT15" s="632"/>
      <c r="AU15" s="632"/>
      <c r="AV15" s="632"/>
      <c r="AW15" s="632"/>
      <c r="AX15" s="632"/>
      <c r="AY15" s="632"/>
      <c r="AZ15" s="632"/>
      <c r="BA15" s="632"/>
      <c r="BB15" s="632"/>
      <c r="BC15" s="632"/>
      <c r="BD15" s="632"/>
      <c r="BE15" s="632"/>
      <c r="BF15" s="633"/>
      <c r="BG15" s="634">
        <v>21924</v>
      </c>
      <c r="BH15" s="635"/>
      <c r="BI15" s="635"/>
      <c r="BJ15" s="635"/>
      <c r="BK15" s="635"/>
      <c r="BL15" s="635"/>
      <c r="BM15" s="635"/>
      <c r="BN15" s="636"/>
      <c r="BO15" s="637">
        <v>5.4</v>
      </c>
      <c r="BP15" s="637"/>
      <c r="BQ15" s="637"/>
      <c r="BR15" s="637"/>
      <c r="BS15" s="643" t="s">
        <v>234</v>
      </c>
      <c r="BT15" s="635"/>
      <c r="BU15" s="635"/>
      <c r="BV15" s="635"/>
      <c r="BW15" s="635"/>
      <c r="BX15" s="635"/>
      <c r="BY15" s="635"/>
      <c r="BZ15" s="635"/>
      <c r="CA15" s="635"/>
      <c r="CB15" s="644"/>
      <c r="CD15" s="631" t="s">
        <v>262</v>
      </c>
      <c r="CE15" s="632"/>
      <c r="CF15" s="632"/>
      <c r="CG15" s="632"/>
      <c r="CH15" s="632"/>
      <c r="CI15" s="632"/>
      <c r="CJ15" s="632"/>
      <c r="CK15" s="632"/>
      <c r="CL15" s="632"/>
      <c r="CM15" s="632"/>
      <c r="CN15" s="632"/>
      <c r="CO15" s="632"/>
      <c r="CP15" s="632"/>
      <c r="CQ15" s="633"/>
      <c r="CR15" s="634">
        <v>271822</v>
      </c>
      <c r="CS15" s="635"/>
      <c r="CT15" s="635"/>
      <c r="CU15" s="635"/>
      <c r="CV15" s="635"/>
      <c r="CW15" s="635"/>
      <c r="CX15" s="635"/>
      <c r="CY15" s="636"/>
      <c r="CZ15" s="637">
        <v>7.4</v>
      </c>
      <c r="DA15" s="637"/>
      <c r="DB15" s="637"/>
      <c r="DC15" s="637"/>
      <c r="DD15" s="643">
        <v>17083</v>
      </c>
      <c r="DE15" s="635"/>
      <c r="DF15" s="635"/>
      <c r="DG15" s="635"/>
      <c r="DH15" s="635"/>
      <c r="DI15" s="635"/>
      <c r="DJ15" s="635"/>
      <c r="DK15" s="635"/>
      <c r="DL15" s="635"/>
      <c r="DM15" s="635"/>
      <c r="DN15" s="635"/>
      <c r="DO15" s="635"/>
      <c r="DP15" s="636"/>
      <c r="DQ15" s="643">
        <v>243533</v>
      </c>
      <c r="DR15" s="635"/>
      <c r="DS15" s="635"/>
      <c r="DT15" s="635"/>
      <c r="DU15" s="635"/>
      <c r="DV15" s="635"/>
      <c r="DW15" s="635"/>
      <c r="DX15" s="635"/>
      <c r="DY15" s="635"/>
      <c r="DZ15" s="635"/>
      <c r="EA15" s="635"/>
      <c r="EB15" s="635"/>
      <c r="EC15" s="644"/>
    </row>
    <row r="16" spans="2:143" ht="11.25" customHeight="1" x14ac:dyDescent="0.15">
      <c r="B16" s="631" t="s">
        <v>263</v>
      </c>
      <c r="C16" s="632"/>
      <c r="D16" s="632"/>
      <c r="E16" s="632"/>
      <c r="F16" s="632"/>
      <c r="G16" s="632"/>
      <c r="H16" s="632"/>
      <c r="I16" s="632"/>
      <c r="J16" s="632"/>
      <c r="K16" s="632"/>
      <c r="L16" s="632"/>
      <c r="M16" s="632"/>
      <c r="N16" s="632"/>
      <c r="O16" s="632"/>
      <c r="P16" s="632"/>
      <c r="Q16" s="633"/>
      <c r="R16" s="634">
        <v>1994</v>
      </c>
      <c r="S16" s="635"/>
      <c r="T16" s="635"/>
      <c r="U16" s="635"/>
      <c r="V16" s="635"/>
      <c r="W16" s="635"/>
      <c r="X16" s="635"/>
      <c r="Y16" s="636"/>
      <c r="Z16" s="637">
        <v>0.1</v>
      </c>
      <c r="AA16" s="637"/>
      <c r="AB16" s="637"/>
      <c r="AC16" s="637"/>
      <c r="AD16" s="638">
        <v>1994</v>
      </c>
      <c r="AE16" s="638"/>
      <c r="AF16" s="638"/>
      <c r="AG16" s="638"/>
      <c r="AH16" s="638"/>
      <c r="AI16" s="638"/>
      <c r="AJ16" s="638"/>
      <c r="AK16" s="638"/>
      <c r="AL16" s="639">
        <v>0.1</v>
      </c>
      <c r="AM16" s="640"/>
      <c r="AN16" s="640"/>
      <c r="AO16" s="641"/>
      <c r="AP16" s="631" t="s">
        <v>264</v>
      </c>
      <c r="AQ16" s="632"/>
      <c r="AR16" s="632"/>
      <c r="AS16" s="632"/>
      <c r="AT16" s="632"/>
      <c r="AU16" s="632"/>
      <c r="AV16" s="632"/>
      <c r="AW16" s="632"/>
      <c r="AX16" s="632"/>
      <c r="AY16" s="632"/>
      <c r="AZ16" s="632"/>
      <c r="BA16" s="632"/>
      <c r="BB16" s="632"/>
      <c r="BC16" s="632"/>
      <c r="BD16" s="632"/>
      <c r="BE16" s="632"/>
      <c r="BF16" s="633"/>
      <c r="BG16" s="634" t="s">
        <v>228</v>
      </c>
      <c r="BH16" s="635"/>
      <c r="BI16" s="635"/>
      <c r="BJ16" s="635"/>
      <c r="BK16" s="635"/>
      <c r="BL16" s="635"/>
      <c r="BM16" s="635"/>
      <c r="BN16" s="636"/>
      <c r="BO16" s="637" t="s">
        <v>228</v>
      </c>
      <c r="BP16" s="637"/>
      <c r="BQ16" s="637"/>
      <c r="BR16" s="637"/>
      <c r="BS16" s="643" t="s">
        <v>228</v>
      </c>
      <c r="BT16" s="635"/>
      <c r="BU16" s="635"/>
      <c r="BV16" s="635"/>
      <c r="BW16" s="635"/>
      <c r="BX16" s="635"/>
      <c r="BY16" s="635"/>
      <c r="BZ16" s="635"/>
      <c r="CA16" s="635"/>
      <c r="CB16" s="644"/>
      <c r="CD16" s="631" t="s">
        <v>265</v>
      </c>
      <c r="CE16" s="632"/>
      <c r="CF16" s="632"/>
      <c r="CG16" s="632"/>
      <c r="CH16" s="632"/>
      <c r="CI16" s="632"/>
      <c r="CJ16" s="632"/>
      <c r="CK16" s="632"/>
      <c r="CL16" s="632"/>
      <c r="CM16" s="632"/>
      <c r="CN16" s="632"/>
      <c r="CO16" s="632"/>
      <c r="CP16" s="632"/>
      <c r="CQ16" s="633"/>
      <c r="CR16" s="634">
        <v>55340</v>
      </c>
      <c r="CS16" s="635"/>
      <c r="CT16" s="635"/>
      <c r="CU16" s="635"/>
      <c r="CV16" s="635"/>
      <c r="CW16" s="635"/>
      <c r="CX16" s="635"/>
      <c r="CY16" s="636"/>
      <c r="CZ16" s="637">
        <v>1.5</v>
      </c>
      <c r="DA16" s="637"/>
      <c r="DB16" s="637"/>
      <c r="DC16" s="637"/>
      <c r="DD16" s="643" t="s">
        <v>228</v>
      </c>
      <c r="DE16" s="635"/>
      <c r="DF16" s="635"/>
      <c r="DG16" s="635"/>
      <c r="DH16" s="635"/>
      <c r="DI16" s="635"/>
      <c r="DJ16" s="635"/>
      <c r="DK16" s="635"/>
      <c r="DL16" s="635"/>
      <c r="DM16" s="635"/>
      <c r="DN16" s="635"/>
      <c r="DO16" s="635"/>
      <c r="DP16" s="636"/>
      <c r="DQ16" s="643">
        <v>11561</v>
      </c>
      <c r="DR16" s="635"/>
      <c r="DS16" s="635"/>
      <c r="DT16" s="635"/>
      <c r="DU16" s="635"/>
      <c r="DV16" s="635"/>
      <c r="DW16" s="635"/>
      <c r="DX16" s="635"/>
      <c r="DY16" s="635"/>
      <c r="DZ16" s="635"/>
      <c r="EA16" s="635"/>
      <c r="EB16" s="635"/>
      <c r="EC16" s="644"/>
    </row>
    <row r="17" spans="2:133" ht="11.25" customHeight="1" x14ac:dyDescent="0.15">
      <c r="B17" s="631" t="s">
        <v>266</v>
      </c>
      <c r="C17" s="632"/>
      <c r="D17" s="632"/>
      <c r="E17" s="632"/>
      <c r="F17" s="632"/>
      <c r="G17" s="632"/>
      <c r="H17" s="632"/>
      <c r="I17" s="632"/>
      <c r="J17" s="632"/>
      <c r="K17" s="632"/>
      <c r="L17" s="632"/>
      <c r="M17" s="632"/>
      <c r="N17" s="632"/>
      <c r="O17" s="632"/>
      <c r="P17" s="632"/>
      <c r="Q17" s="633"/>
      <c r="R17" s="634">
        <v>982</v>
      </c>
      <c r="S17" s="635"/>
      <c r="T17" s="635"/>
      <c r="U17" s="635"/>
      <c r="V17" s="635"/>
      <c r="W17" s="635"/>
      <c r="X17" s="635"/>
      <c r="Y17" s="636"/>
      <c r="Z17" s="637">
        <v>0</v>
      </c>
      <c r="AA17" s="637"/>
      <c r="AB17" s="637"/>
      <c r="AC17" s="637"/>
      <c r="AD17" s="638">
        <v>982</v>
      </c>
      <c r="AE17" s="638"/>
      <c r="AF17" s="638"/>
      <c r="AG17" s="638"/>
      <c r="AH17" s="638"/>
      <c r="AI17" s="638"/>
      <c r="AJ17" s="638"/>
      <c r="AK17" s="638"/>
      <c r="AL17" s="639">
        <v>0</v>
      </c>
      <c r="AM17" s="640"/>
      <c r="AN17" s="640"/>
      <c r="AO17" s="641"/>
      <c r="AP17" s="631" t="s">
        <v>267</v>
      </c>
      <c r="AQ17" s="632"/>
      <c r="AR17" s="632"/>
      <c r="AS17" s="632"/>
      <c r="AT17" s="632"/>
      <c r="AU17" s="632"/>
      <c r="AV17" s="632"/>
      <c r="AW17" s="632"/>
      <c r="AX17" s="632"/>
      <c r="AY17" s="632"/>
      <c r="AZ17" s="632"/>
      <c r="BA17" s="632"/>
      <c r="BB17" s="632"/>
      <c r="BC17" s="632"/>
      <c r="BD17" s="632"/>
      <c r="BE17" s="632"/>
      <c r="BF17" s="633"/>
      <c r="BG17" s="634" t="s">
        <v>228</v>
      </c>
      <c r="BH17" s="635"/>
      <c r="BI17" s="635"/>
      <c r="BJ17" s="635"/>
      <c r="BK17" s="635"/>
      <c r="BL17" s="635"/>
      <c r="BM17" s="635"/>
      <c r="BN17" s="636"/>
      <c r="BO17" s="637" t="s">
        <v>228</v>
      </c>
      <c r="BP17" s="637"/>
      <c r="BQ17" s="637"/>
      <c r="BR17" s="637"/>
      <c r="BS17" s="643" t="s">
        <v>234</v>
      </c>
      <c r="BT17" s="635"/>
      <c r="BU17" s="635"/>
      <c r="BV17" s="635"/>
      <c r="BW17" s="635"/>
      <c r="BX17" s="635"/>
      <c r="BY17" s="635"/>
      <c r="BZ17" s="635"/>
      <c r="CA17" s="635"/>
      <c r="CB17" s="644"/>
      <c r="CD17" s="631" t="s">
        <v>268</v>
      </c>
      <c r="CE17" s="632"/>
      <c r="CF17" s="632"/>
      <c r="CG17" s="632"/>
      <c r="CH17" s="632"/>
      <c r="CI17" s="632"/>
      <c r="CJ17" s="632"/>
      <c r="CK17" s="632"/>
      <c r="CL17" s="632"/>
      <c r="CM17" s="632"/>
      <c r="CN17" s="632"/>
      <c r="CO17" s="632"/>
      <c r="CP17" s="632"/>
      <c r="CQ17" s="633"/>
      <c r="CR17" s="634">
        <v>185897</v>
      </c>
      <c r="CS17" s="635"/>
      <c r="CT17" s="635"/>
      <c r="CU17" s="635"/>
      <c r="CV17" s="635"/>
      <c r="CW17" s="635"/>
      <c r="CX17" s="635"/>
      <c r="CY17" s="636"/>
      <c r="CZ17" s="637">
        <v>5.0999999999999996</v>
      </c>
      <c r="DA17" s="637"/>
      <c r="DB17" s="637"/>
      <c r="DC17" s="637"/>
      <c r="DD17" s="643" t="s">
        <v>228</v>
      </c>
      <c r="DE17" s="635"/>
      <c r="DF17" s="635"/>
      <c r="DG17" s="635"/>
      <c r="DH17" s="635"/>
      <c r="DI17" s="635"/>
      <c r="DJ17" s="635"/>
      <c r="DK17" s="635"/>
      <c r="DL17" s="635"/>
      <c r="DM17" s="635"/>
      <c r="DN17" s="635"/>
      <c r="DO17" s="635"/>
      <c r="DP17" s="636"/>
      <c r="DQ17" s="643">
        <v>184041</v>
      </c>
      <c r="DR17" s="635"/>
      <c r="DS17" s="635"/>
      <c r="DT17" s="635"/>
      <c r="DU17" s="635"/>
      <c r="DV17" s="635"/>
      <c r="DW17" s="635"/>
      <c r="DX17" s="635"/>
      <c r="DY17" s="635"/>
      <c r="DZ17" s="635"/>
      <c r="EA17" s="635"/>
      <c r="EB17" s="635"/>
      <c r="EC17" s="644"/>
    </row>
    <row r="18" spans="2:133" ht="11.25" customHeight="1" x14ac:dyDescent="0.15">
      <c r="B18" s="631" t="s">
        <v>269</v>
      </c>
      <c r="C18" s="632"/>
      <c r="D18" s="632"/>
      <c r="E18" s="632"/>
      <c r="F18" s="632"/>
      <c r="G18" s="632"/>
      <c r="H18" s="632"/>
      <c r="I18" s="632"/>
      <c r="J18" s="632"/>
      <c r="K18" s="632"/>
      <c r="L18" s="632"/>
      <c r="M18" s="632"/>
      <c r="N18" s="632"/>
      <c r="O18" s="632"/>
      <c r="P18" s="632"/>
      <c r="Q18" s="633"/>
      <c r="R18" s="634">
        <v>4194</v>
      </c>
      <c r="S18" s="635"/>
      <c r="T18" s="635"/>
      <c r="U18" s="635"/>
      <c r="V18" s="635"/>
      <c r="W18" s="635"/>
      <c r="X18" s="635"/>
      <c r="Y18" s="636"/>
      <c r="Z18" s="637">
        <v>0.1</v>
      </c>
      <c r="AA18" s="637"/>
      <c r="AB18" s="637"/>
      <c r="AC18" s="637"/>
      <c r="AD18" s="638">
        <v>4194</v>
      </c>
      <c r="AE18" s="638"/>
      <c r="AF18" s="638"/>
      <c r="AG18" s="638"/>
      <c r="AH18" s="638"/>
      <c r="AI18" s="638"/>
      <c r="AJ18" s="638"/>
      <c r="AK18" s="638"/>
      <c r="AL18" s="639">
        <v>0.2</v>
      </c>
      <c r="AM18" s="640"/>
      <c r="AN18" s="640"/>
      <c r="AO18" s="641"/>
      <c r="AP18" s="631" t="s">
        <v>270</v>
      </c>
      <c r="AQ18" s="632"/>
      <c r="AR18" s="632"/>
      <c r="AS18" s="632"/>
      <c r="AT18" s="632"/>
      <c r="AU18" s="632"/>
      <c r="AV18" s="632"/>
      <c r="AW18" s="632"/>
      <c r="AX18" s="632"/>
      <c r="AY18" s="632"/>
      <c r="AZ18" s="632"/>
      <c r="BA18" s="632"/>
      <c r="BB18" s="632"/>
      <c r="BC18" s="632"/>
      <c r="BD18" s="632"/>
      <c r="BE18" s="632"/>
      <c r="BF18" s="633"/>
      <c r="BG18" s="634" t="s">
        <v>228</v>
      </c>
      <c r="BH18" s="635"/>
      <c r="BI18" s="635"/>
      <c r="BJ18" s="635"/>
      <c r="BK18" s="635"/>
      <c r="BL18" s="635"/>
      <c r="BM18" s="635"/>
      <c r="BN18" s="636"/>
      <c r="BO18" s="637" t="s">
        <v>228</v>
      </c>
      <c r="BP18" s="637"/>
      <c r="BQ18" s="637"/>
      <c r="BR18" s="637"/>
      <c r="BS18" s="643" t="s">
        <v>234</v>
      </c>
      <c r="BT18" s="635"/>
      <c r="BU18" s="635"/>
      <c r="BV18" s="635"/>
      <c r="BW18" s="635"/>
      <c r="BX18" s="635"/>
      <c r="BY18" s="635"/>
      <c r="BZ18" s="635"/>
      <c r="CA18" s="635"/>
      <c r="CB18" s="644"/>
      <c r="CD18" s="631" t="s">
        <v>271</v>
      </c>
      <c r="CE18" s="632"/>
      <c r="CF18" s="632"/>
      <c r="CG18" s="632"/>
      <c r="CH18" s="632"/>
      <c r="CI18" s="632"/>
      <c r="CJ18" s="632"/>
      <c r="CK18" s="632"/>
      <c r="CL18" s="632"/>
      <c r="CM18" s="632"/>
      <c r="CN18" s="632"/>
      <c r="CO18" s="632"/>
      <c r="CP18" s="632"/>
      <c r="CQ18" s="633"/>
      <c r="CR18" s="634" t="s">
        <v>228</v>
      </c>
      <c r="CS18" s="635"/>
      <c r="CT18" s="635"/>
      <c r="CU18" s="635"/>
      <c r="CV18" s="635"/>
      <c r="CW18" s="635"/>
      <c r="CX18" s="635"/>
      <c r="CY18" s="636"/>
      <c r="CZ18" s="637" t="s">
        <v>234</v>
      </c>
      <c r="DA18" s="637"/>
      <c r="DB18" s="637"/>
      <c r="DC18" s="637"/>
      <c r="DD18" s="643" t="s">
        <v>228</v>
      </c>
      <c r="DE18" s="635"/>
      <c r="DF18" s="635"/>
      <c r="DG18" s="635"/>
      <c r="DH18" s="635"/>
      <c r="DI18" s="635"/>
      <c r="DJ18" s="635"/>
      <c r="DK18" s="635"/>
      <c r="DL18" s="635"/>
      <c r="DM18" s="635"/>
      <c r="DN18" s="635"/>
      <c r="DO18" s="635"/>
      <c r="DP18" s="636"/>
      <c r="DQ18" s="643" t="s">
        <v>234</v>
      </c>
      <c r="DR18" s="635"/>
      <c r="DS18" s="635"/>
      <c r="DT18" s="635"/>
      <c r="DU18" s="635"/>
      <c r="DV18" s="635"/>
      <c r="DW18" s="635"/>
      <c r="DX18" s="635"/>
      <c r="DY18" s="635"/>
      <c r="DZ18" s="635"/>
      <c r="EA18" s="635"/>
      <c r="EB18" s="635"/>
      <c r="EC18" s="644"/>
    </row>
    <row r="19" spans="2:133" ht="11.25" customHeight="1" x14ac:dyDescent="0.15">
      <c r="B19" s="631" t="s">
        <v>272</v>
      </c>
      <c r="C19" s="632"/>
      <c r="D19" s="632"/>
      <c r="E19" s="632"/>
      <c r="F19" s="632"/>
      <c r="G19" s="632"/>
      <c r="H19" s="632"/>
      <c r="I19" s="632"/>
      <c r="J19" s="632"/>
      <c r="K19" s="632"/>
      <c r="L19" s="632"/>
      <c r="M19" s="632"/>
      <c r="N19" s="632"/>
      <c r="O19" s="632"/>
      <c r="P19" s="632"/>
      <c r="Q19" s="633"/>
      <c r="R19" s="634">
        <v>2575</v>
      </c>
      <c r="S19" s="635"/>
      <c r="T19" s="635"/>
      <c r="U19" s="635"/>
      <c r="V19" s="635"/>
      <c r="W19" s="635"/>
      <c r="X19" s="635"/>
      <c r="Y19" s="636"/>
      <c r="Z19" s="637">
        <v>0.1</v>
      </c>
      <c r="AA19" s="637"/>
      <c r="AB19" s="637"/>
      <c r="AC19" s="637"/>
      <c r="AD19" s="638">
        <v>2575</v>
      </c>
      <c r="AE19" s="638"/>
      <c r="AF19" s="638"/>
      <c r="AG19" s="638"/>
      <c r="AH19" s="638"/>
      <c r="AI19" s="638"/>
      <c r="AJ19" s="638"/>
      <c r="AK19" s="638"/>
      <c r="AL19" s="639">
        <v>0.1</v>
      </c>
      <c r="AM19" s="640"/>
      <c r="AN19" s="640"/>
      <c r="AO19" s="641"/>
      <c r="AP19" s="631" t="s">
        <v>273</v>
      </c>
      <c r="AQ19" s="632"/>
      <c r="AR19" s="632"/>
      <c r="AS19" s="632"/>
      <c r="AT19" s="632"/>
      <c r="AU19" s="632"/>
      <c r="AV19" s="632"/>
      <c r="AW19" s="632"/>
      <c r="AX19" s="632"/>
      <c r="AY19" s="632"/>
      <c r="AZ19" s="632"/>
      <c r="BA19" s="632"/>
      <c r="BB19" s="632"/>
      <c r="BC19" s="632"/>
      <c r="BD19" s="632"/>
      <c r="BE19" s="632"/>
      <c r="BF19" s="633"/>
      <c r="BG19" s="634">
        <v>1008</v>
      </c>
      <c r="BH19" s="635"/>
      <c r="BI19" s="635"/>
      <c r="BJ19" s="635"/>
      <c r="BK19" s="635"/>
      <c r="BL19" s="635"/>
      <c r="BM19" s="635"/>
      <c r="BN19" s="636"/>
      <c r="BO19" s="637">
        <v>0.2</v>
      </c>
      <c r="BP19" s="637"/>
      <c r="BQ19" s="637"/>
      <c r="BR19" s="637"/>
      <c r="BS19" s="643" t="s">
        <v>234</v>
      </c>
      <c r="BT19" s="635"/>
      <c r="BU19" s="635"/>
      <c r="BV19" s="635"/>
      <c r="BW19" s="635"/>
      <c r="BX19" s="635"/>
      <c r="BY19" s="635"/>
      <c r="BZ19" s="635"/>
      <c r="CA19" s="635"/>
      <c r="CB19" s="644"/>
      <c r="CD19" s="631" t="s">
        <v>274</v>
      </c>
      <c r="CE19" s="632"/>
      <c r="CF19" s="632"/>
      <c r="CG19" s="632"/>
      <c r="CH19" s="632"/>
      <c r="CI19" s="632"/>
      <c r="CJ19" s="632"/>
      <c r="CK19" s="632"/>
      <c r="CL19" s="632"/>
      <c r="CM19" s="632"/>
      <c r="CN19" s="632"/>
      <c r="CO19" s="632"/>
      <c r="CP19" s="632"/>
      <c r="CQ19" s="633"/>
      <c r="CR19" s="634" t="s">
        <v>234</v>
      </c>
      <c r="CS19" s="635"/>
      <c r="CT19" s="635"/>
      <c r="CU19" s="635"/>
      <c r="CV19" s="635"/>
      <c r="CW19" s="635"/>
      <c r="CX19" s="635"/>
      <c r="CY19" s="636"/>
      <c r="CZ19" s="637" t="s">
        <v>234</v>
      </c>
      <c r="DA19" s="637"/>
      <c r="DB19" s="637"/>
      <c r="DC19" s="637"/>
      <c r="DD19" s="643" t="s">
        <v>234</v>
      </c>
      <c r="DE19" s="635"/>
      <c r="DF19" s="635"/>
      <c r="DG19" s="635"/>
      <c r="DH19" s="635"/>
      <c r="DI19" s="635"/>
      <c r="DJ19" s="635"/>
      <c r="DK19" s="635"/>
      <c r="DL19" s="635"/>
      <c r="DM19" s="635"/>
      <c r="DN19" s="635"/>
      <c r="DO19" s="635"/>
      <c r="DP19" s="636"/>
      <c r="DQ19" s="643" t="s">
        <v>228</v>
      </c>
      <c r="DR19" s="635"/>
      <c r="DS19" s="635"/>
      <c r="DT19" s="635"/>
      <c r="DU19" s="635"/>
      <c r="DV19" s="635"/>
      <c r="DW19" s="635"/>
      <c r="DX19" s="635"/>
      <c r="DY19" s="635"/>
      <c r="DZ19" s="635"/>
      <c r="EA19" s="635"/>
      <c r="EB19" s="635"/>
      <c r="EC19" s="644"/>
    </row>
    <row r="20" spans="2:133" ht="11.25" customHeight="1" x14ac:dyDescent="0.15">
      <c r="B20" s="631" t="s">
        <v>275</v>
      </c>
      <c r="C20" s="632"/>
      <c r="D20" s="632"/>
      <c r="E20" s="632"/>
      <c r="F20" s="632"/>
      <c r="G20" s="632"/>
      <c r="H20" s="632"/>
      <c r="I20" s="632"/>
      <c r="J20" s="632"/>
      <c r="K20" s="632"/>
      <c r="L20" s="632"/>
      <c r="M20" s="632"/>
      <c r="N20" s="632"/>
      <c r="O20" s="632"/>
      <c r="P20" s="632"/>
      <c r="Q20" s="633"/>
      <c r="R20" s="634">
        <v>984</v>
      </c>
      <c r="S20" s="635"/>
      <c r="T20" s="635"/>
      <c r="U20" s="635"/>
      <c r="V20" s="635"/>
      <c r="W20" s="635"/>
      <c r="X20" s="635"/>
      <c r="Y20" s="636"/>
      <c r="Z20" s="637">
        <v>0</v>
      </c>
      <c r="AA20" s="637"/>
      <c r="AB20" s="637"/>
      <c r="AC20" s="637"/>
      <c r="AD20" s="638">
        <v>984</v>
      </c>
      <c r="AE20" s="638"/>
      <c r="AF20" s="638"/>
      <c r="AG20" s="638"/>
      <c r="AH20" s="638"/>
      <c r="AI20" s="638"/>
      <c r="AJ20" s="638"/>
      <c r="AK20" s="638"/>
      <c r="AL20" s="639">
        <v>0</v>
      </c>
      <c r="AM20" s="640"/>
      <c r="AN20" s="640"/>
      <c r="AO20" s="641"/>
      <c r="AP20" s="631" t="s">
        <v>276</v>
      </c>
      <c r="AQ20" s="632"/>
      <c r="AR20" s="632"/>
      <c r="AS20" s="632"/>
      <c r="AT20" s="632"/>
      <c r="AU20" s="632"/>
      <c r="AV20" s="632"/>
      <c r="AW20" s="632"/>
      <c r="AX20" s="632"/>
      <c r="AY20" s="632"/>
      <c r="AZ20" s="632"/>
      <c r="BA20" s="632"/>
      <c r="BB20" s="632"/>
      <c r="BC20" s="632"/>
      <c r="BD20" s="632"/>
      <c r="BE20" s="632"/>
      <c r="BF20" s="633"/>
      <c r="BG20" s="634">
        <v>1008</v>
      </c>
      <c r="BH20" s="635"/>
      <c r="BI20" s="635"/>
      <c r="BJ20" s="635"/>
      <c r="BK20" s="635"/>
      <c r="BL20" s="635"/>
      <c r="BM20" s="635"/>
      <c r="BN20" s="636"/>
      <c r="BO20" s="637">
        <v>0.2</v>
      </c>
      <c r="BP20" s="637"/>
      <c r="BQ20" s="637"/>
      <c r="BR20" s="637"/>
      <c r="BS20" s="643" t="s">
        <v>234</v>
      </c>
      <c r="BT20" s="635"/>
      <c r="BU20" s="635"/>
      <c r="BV20" s="635"/>
      <c r="BW20" s="635"/>
      <c r="BX20" s="635"/>
      <c r="BY20" s="635"/>
      <c r="BZ20" s="635"/>
      <c r="CA20" s="635"/>
      <c r="CB20" s="644"/>
      <c r="CD20" s="631" t="s">
        <v>277</v>
      </c>
      <c r="CE20" s="632"/>
      <c r="CF20" s="632"/>
      <c r="CG20" s="632"/>
      <c r="CH20" s="632"/>
      <c r="CI20" s="632"/>
      <c r="CJ20" s="632"/>
      <c r="CK20" s="632"/>
      <c r="CL20" s="632"/>
      <c r="CM20" s="632"/>
      <c r="CN20" s="632"/>
      <c r="CO20" s="632"/>
      <c r="CP20" s="632"/>
      <c r="CQ20" s="633"/>
      <c r="CR20" s="634">
        <v>3677700</v>
      </c>
      <c r="CS20" s="635"/>
      <c r="CT20" s="635"/>
      <c r="CU20" s="635"/>
      <c r="CV20" s="635"/>
      <c r="CW20" s="635"/>
      <c r="CX20" s="635"/>
      <c r="CY20" s="636"/>
      <c r="CZ20" s="637">
        <v>100</v>
      </c>
      <c r="DA20" s="637"/>
      <c r="DB20" s="637"/>
      <c r="DC20" s="637"/>
      <c r="DD20" s="643">
        <v>240145</v>
      </c>
      <c r="DE20" s="635"/>
      <c r="DF20" s="635"/>
      <c r="DG20" s="635"/>
      <c r="DH20" s="635"/>
      <c r="DI20" s="635"/>
      <c r="DJ20" s="635"/>
      <c r="DK20" s="635"/>
      <c r="DL20" s="635"/>
      <c r="DM20" s="635"/>
      <c r="DN20" s="635"/>
      <c r="DO20" s="635"/>
      <c r="DP20" s="636"/>
      <c r="DQ20" s="643">
        <v>2349338</v>
      </c>
      <c r="DR20" s="635"/>
      <c r="DS20" s="635"/>
      <c r="DT20" s="635"/>
      <c r="DU20" s="635"/>
      <c r="DV20" s="635"/>
      <c r="DW20" s="635"/>
      <c r="DX20" s="635"/>
      <c r="DY20" s="635"/>
      <c r="DZ20" s="635"/>
      <c r="EA20" s="635"/>
      <c r="EB20" s="635"/>
      <c r="EC20" s="644"/>
    </row>
    <row r="21" spans="2:133" ht="11.25" customHeight="1" x14ac:dyDescent="0.15">
      <c r="B21" s="631" t="s">
        <v>278</v>
      </c>
      <c r="C21" s="632"/>
      <c r="D21" s="632"/>
      <c r="E21" s="632"/>
      <c r="F21" s="632"/>
      <c r="G21" s="632"/>
      <c r="H21" s="632"/>
      <c r="I21" s="632"/>
      <c r="J21" s="632"/>
      <c r="K21" s="632"/>
      <c r="L21" s="632"/>
      <c r="M21" s="632"/>
      <c r="N21" s="632"/>
      <c r="O21" s="632"/>
      <c r="P21" s="632"/>
      <c r="Q21" s="633"/>
      <c r="R21" s="634">
        <v>635</v>
      </c>
      <c r="S21" s="635"/>
      <c r="T21" s="635"/>
      <c r="U21" s="635"/>
      <c r="V21" s="635"/>
      <c r="W21" s="635"/>
      <c r="X21" s="635"/>
      <c r="Y21" s="636"/>
      <c r="Z21" s="637">
        <v>0</v>
      </c>
      <c r="AA21" s="637"/>
      <c r="AB21" s="637"/>
      <c r="AC21" s="637"/>
      <c r="AD21" s="638">
        <v>635</v>
      </c>
      <c r="AE21" s="638"/>
      <c r="AF21" s="638"/>
      <c r="AG21" s="638"/>
      <c r="AH21" s="638"/>
      <c r="AI21" s="638"/>
      <c r="AJ21" s="638"/>
      <c r="AK21" s="638"/>
      <c r="AL21" s="639">
        <v>0</v>
      </c>
      <c r="AM21" s="640"/>
      <c r="AN21" s="640"/>
      <c r="AO21" s="641"/>
      <c r="AP21" s="631" t="s">
        <v>279</v>
      </c>
      <c r="AQ21" s="647"/>
      <c r="AR21" s="647"/>
      <c r="AS21" s="647"/>
      <c r="AT21" s="647"/>
      <c r="AU21" s="647"/>
      <c r="AV21" s="647"/>
      <c r="AW21" s="647"/>
      <c r="AX21" s="647"/>
      <c r="AY21" s="647"/>
      <c r="AZ21" s="647"/>
      <c r="BA21" s="647"/>
      <c r="BB21" s="647"/>
      <c r="BC21" s="647"/>
      <c r="BD21" s="647"/>
      <c r="BE21" s="647"/>
      <c r="BF21" s="648"/>
      <c r="BG21" s="634">
        <v>1008</v>
      </c>
      <c r="BH21" s="635"/>
      <c r="BI21" s="635"/>
      <c r="BJ21" s="635"/>
      <c r="BK21" s="635"/>
      <c r="BL21" s="635"/>
      <c r="BM21" s="635"/>
      <c r="BN21" s="636"/>
      <c r="BO21" s="637">
        <v>0.2</v>
      </c>
      <c r="BP21" s="637"/>
      <c r="BQ21" s="637"/>
      <c r="BR21" s="637"/>
      <c r="BS21" s="643" t="s">
        <v>228</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280</v>
      </c>
      <c r="C22" s="632"/>
      <c r="D22" s="632"/>
      <c r="E22" s="632"/>
      <c r="F22" s="632"/>
      <c r="G22" s="632"/>
      <c r="H22" s="632"/>
      <c r="I22" s="632"/>
      <c r="J22" s="632"/>
      <c r="K22" s="632"/>
      <c r="L22" s="632"/>
      <c r="M22" s="632"/>
      <c r="N22" s="632"/>
      <c r="O22" s="632"/>
      <c r="P22" s="632"/>
      <c r="Q22" s="633"/>
      <c r="R22" s="634">
        <v>1552715</v>
      </c>
      <c r="S22" s="635"/>
      <c r="T22" s="635"/>
      <c r="U22" s="635"/>
      <c r="V22" s="635"/>
      <c r="W22" s="635"/>
      <c r="X22" s="635"/>
      <c r="Y22" s="636"/>
      <c r="Z22" s="637">
        <v>40</v>
      </c>
      <c r="AA22" s="637"/>
      <c r="AB22" s="637"/>
      <c r="AC22" s="637"/>
      <c r="AD22" s="638">
        <v>1434526</v>
      </c>
      <c r="AE22" s="638"/>
      <c r="AF22" s="638"/>
      <c r="AG22" s="638"/>
      <c r="AH22" s="638"/>
      <c r="AI22" s="638"/>
      <c r="AJ22" s="638"/>
      <c r="AK22" s="638"/>
      <c r="AL22" s="639">
        <v>72.2</v>
      </c>
      <c r="AM22" s="640"/>
      <c r="AN22" s="640"/>
      <c r="AO22" s="641"/>
      <c r="AP22" s="631" t="s">
        <v>281</v>
      </c>
      <c r="AQ22" s="647"/>
      <c r="AR22" s="647"/>
      <c r="AS22" s="647"/>
      <c r="AT22" s="647"/>
      <c r="AU22" s="647"/>
      <c r="AV22" s="647"/>
      <c r="AW22" s="647"/>
      <c r="AX22" s="647"/>
      <c r="AY22" s="647"/>
      <c r="AZ22" s="647"/>
      <c r="BA22" s="647"/>
      <c r="BB22" s="647"/>
      <c r="BC22" s="647"/>
      <c r="BD22" s="647"/>
      <c r="BE22" s="647"/>
      <c r="BF22" s="648"/>
      <c r="BG22" s="634" t="s">
        <v>228</v>
      </c>
      <c r="BH22" s="635"/>
      <c r="BI22" s="635"/>
      <c r="BJ22" s="635"/>
      <c r="BK22" s="635"/>
      <c r="BL22" s="635"/>
      <c r="BM22" s="635"/>
      <c r="BN22" s="636"/>
      <c r="BO22" s="637" t="s">
        <v>234</v>
      </c>
      <c r="BP22" s="637"/>
      <c r="BQ22" s="637"/>
      <c r="BR22" s="637"/>
      <c r="BS22" s="643" t="s">
        <v>234</v>
      </c>
      <c r="BT22" s="635"/>
      <c r="BU22" s="635"/>
      <c r="BV22" s="635"/>
      <c r="BW22" s="635"/>
      <c r="BX22" s="635"/>
      <c r="BY22" s="635"/>
      <c r="BZ22" s="635"/>
      <c r="CA22" s="635"/>
      <c r="CB22" s="644"/>
      <c r="CD22" s="616" t="s">
        <v>282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283</v>
      </c>
      <c r="C23" s="632"/>
      <c r="D23" s="632"/>
      <c r="E23" s="632"/>
      <c r="F23" s="632"/>
      <c r="G23" s="632"/>
      <c r="H23" s="632"/>
      <c r="I23" s="632"/>
      <c r="J23" s="632"/>
      <c r="K23" s="632"/>
      <c r="L23" s="632"/>
      <c r="M23" s="632"/>
      <c r="N23" s="632"/>
      <c r="O23" s="632"/>
      <c r="P23" s="632"/>
      <c r="Q23" s="633"/>
      <c r="R23" s="634">
        <v>1434526</v>
      </c>
      <c r="S23" s="635"/>
      <c r="T23" s="635"/>
      <c r="U23" s="635"/>
      <c r="V23" s="635"/>
      <c r="W23" s="635"/>
      <c r="X23" s="635"/>
      <c r="Y23" s="636"/>
      <c r="Z23" s="637">
        <v>37</v>
      </c>
      <c r="AA23" s="637"/>
      <c r="AB23" s="637"/>
      <c r="AC23" s="637"/>
      <c r="AD23" s="638">
        <v>1434526</v>
      </c>
      <c r="AE23" s="638"/>
      <c r="AF23" s="638"/>
      <c r="AG23" s="638"/>
      <c r="AH23" s="638"/>
      <c r="AI23" s="638"/>
      <c r="AJ23" s="638"/>
      <c r="AK23" s="638"/>
      <c r="AL23" s="639">
        <v>72.2</v>
      </c>
      <c r="AM23" s="640"/>
      <c r="AN23" s="640"/>
      <c r="AO23" s="641"/>
      <c r="AP23" s="631" t="s">
        <v>284</v>
      </c>
      <c r="AQ23" s="647"/>
      <c r="AR23" s="647"/>
      <c r="AS23" s="647"/>
      <c r="AT23" s="647"/>
      <c r="AU23" s="647"/>
      <c r="AV23" s="647"/>
      <c r="AW23" s="647"/>
      <c r="AX23" s="647"/>
      <c r="AY23" s="647"/>
      <c r="AZ23" s="647"/>
      <c r="BA23" s="647"/>
      <c r="BB23" s="647"/>
      <c r="BC23" s="647"/>
      <c r="BD23" s="647"/>
      <c r="BE23" s="647"/>
      <c r="BF23" s="648"/>
      <c r="BG23" s="634" t="s">
        <v>228</v>
      </c>
      <c r="BH23" s="635"/>
      <c r="BI23" s="635"/>
      <c r="BJ23" s="635"/>
      <c r="BK23" s="635"/>
      <c r="BL23" s="635"/>
      <c r="BM23" s="635"/>
      <c r="BN23" s="636"/>
      <c r="BO23" s="637" t="s">
        <v>228</v>
      </c>
      <c r="BP23" s="637"/>
      <c r="BQ23" s="637"/>
      <c r="BR23" s="637"/>
      <c r="BS23" s="643" t="s">
        <v>228</v>
      </c>
      <c r="BT23" s="635"/>
      <c r="BU23" s="635"/>
      <c r="BV23" s="635"/>
      <c r="BW23" s="635"/>
      <c r="BX23" s="635"/>
      <c r="BY23" s="635"/>
      <c r="BZ23" s="635"/>
      <c r="CA23" s="635"/>
      <c r="CB23" s="644"/>
      <c r="CD23" s="616" t="s">
        <v>222</v>
      </c>
      <c r="CE23" s="617"/>
      <c r="CF23" s="617"/>
      <c r="CG23" s="617"/>
      <c r="CH23" s="617"/>
      <c r="CI23" s="617"/>
      <c r="CJ23" s="617"/>
      <c r="CK23" s="617"/>
      <c r="CL23" s="617"/>
      <c r="CM23" s="617"/>
      <c r="CN23" s="617"/>
      <c r="CO23" s="617"/>
      <c r="CP23" s="617"/>
      <c r="CQ23" s="618"/>
      <c r="CR23" s="616" t="s">
        <v>285</v>
      </c>
      <c r="CS23" s="617"/>
      <c r="CT23" s="617"/>
      <c r="CU23" s="617"/>
      <c r="CV23" s="617"/>
      <c r="CW23" s="617"/>
      <c r="CX23" s="617"/>
      <c r="CY23" s="618"/>
      <c r="CZ23" s="616" t="s">
        <v>286</v>
      </c>
      <c r="DA23" s="617"/>
      <c r="DB23" s="617"/>
      <c r="DC23" s="618"/>
      <c r="DD23" s="616" t="s">
        <v>287</v>
      </c>
      <c r="DE23" s="617"/>
      <c r="DF23" s="617"/>
      <c r="DG23" s="617"/>
      <c r="DH23" s="617"/>
      <c r="DI23" s="617"/>
      <c r="DJ23" s="617"/>
      <c r="DK23" s="618"/>
      <c r="DL23" s="658" t="s">
        <v>288</v>
      </c>
      <c r="DM23" s="659"/>
      <c r="DN23" s="659"/>
      <c r="DO23" s="659"/>
      <c r="DP23" s="659"/>
      <c r="DQ23" s="659"/>
      <c r="DR23" s="659"/>
      <c r="DS23" s="659"/>
      <c r="DT23" s="659"/>
      <c r="DU23" s="659"/>
      <c r="DV23" s="660"/>
      <c r="DW23" s="616" t="s">
        <v>289</v>
      </c>
      <c r="DX23" s="617"/>
      <c r="DY23" s="617"/>
      <c r="DZ23" s="617"/>
      <c r="EA23" s="617"/>
      <c r="EB23" s="617"/>
      <c r="EC23" s="618"/>
    </row>
    <row r="24" spans="2:133" ht="11.25" customHeight="1" x14ac:dyDescent="0.15">
      <c r="B24" s="631" t="s">
        <v>290</v>
      </c>
      <c r="C24" s="632"/>
      <c r="D24" s="632"/>
      <c r="E24" s="632"/>
      <c r="F24" s="632"/>
      <c r="G24" s="632"/>
      <c r="H24" s="632"/>
      <c r="I24" s="632"/>
      <c r="J24" s="632"/>
      <c r="K24" s="632"/>
      <c r="L24" s="632"/>
      <c r="M24" s="632"/>
      <c r="N24" s="632"/>
      <c r="O24" s="632"/>
      <c r="P24" s="632"/>
      <c r="Q24" s="633"/>
      <c r="R24" s="634">
        <v>118172</v>
      </c>
      <c r="S24" s="635"/>
      <c r="T24" s="635"/>
      <c r="U24" s="635"/>
      <c r="V24" s="635"/>
      <c r="W24" s="635"/>
      <c r="X24" s="635"/>
      <c r="Y24" s="636"/>
      <c r="Z24" s="637">
        <v>3</v>
      </c>
      <c r="AA24" s="637"/>
      <c r="AB24" s="637"/>
      <c r="AC24" s="637"/>
      <c r="AD24" s="638" t="s">
        <v>228</v>
      </c>
      <c r="AE24" s="638"/>
      <c r="AF24" s="638"/>
      <c r="AG24" s="638"/>
      <c r="AH24" s="638"/>
      <c r="AI24" s="638"/>
      <c r="AJ24" s="638"/>
      <c r="AK24" s="638"/>
      <c r="AL24" s="639" t="s">
        <v>228</v>
      </c>
      <c r="AM24" s="640"/>
      <c r="AN24" s="640"/>
      <c r="AO24" s="641"/>
      <c r="AP24" s="631" t="s">
        <v>291</v>
      </c>
      <c r="AQ24" s="647"/>
      <c r="AR24" s="647"/>
      <c r="AS24" s="647"/>
      <c r="AT24" s="647"/>
      <c r="AU24" s="647"/>
      <c r="AV24" s="647"/>
      <c r="AW24" s="647"/>
      <c r="AX24" s="647"/>
      <c r="AY24" s="647"/>
      <c r="AZ24" s="647"/>
      <c r="BA24" s="647"/>
      <c r="BB24" s="647"/>
      <c r="BC24" s="647"/>
      <c r="BD24" s="647"/>
      <c r="BE24" s="647"/>
      <c r="BF24" s="648"/>
      <c r="BG24" s="634" t="s">
        <v>234</v>
      </c>
      <c r="BH24" s="635"/>
      <c r="BI24" s="635"/>
      <c r="BJ24" s="635"/>
      <c r="BK24" s="635"/>
      <c r="BL24" s="635"/>
      <c r="BM24" s="635"/>
      <c r="BN24" s="636"/>
      <c r="BO24" s="637" t="s">
        <v>228</v>
      </c>
      <c r="BP24" s="637"/>
      <c r="BQ24" s="637"/>
      <c r="BR24" s="637"/>
      <c r="BS24" s="643" t="s">
        <v>228</v>
      </c>
      <c r="BT24" s="635"/>
      <c r="BU24" s="635"/>
      <c r="BV24" s="635"/>
      <c r="BW24" s="635"/>
      <c r="BX24" s="635"/>
      <c r="BY24" s="635"/>
      <c r="BZ24" s="635"/>
      <c r="CA24" s="635"/>
      <c r="CB24" s="644"/>
      <c r="CD24" s="620" t="s">
        <v>292</v>
      </c>
      <c r="CE24" s="621"/>
      <c r="CF24" s="621"/>
      <c r="CG24" s="621"/>
      <c r="CH24" s="621"/>
      <c r="CI24" s="621"/>
      <c r="CJ24" s="621"/>
      <c r="CK24" s="621"/>
      <c r="CL24" s="621"/>
      <c r="CM24" s="621"/>
      <c r="CN24" s="621"/>
      <c r="CO24" s="621"/>
      <c r="CP24" s="621"/>
      <c r="CQ24" s="622"/>
      <c r="CR24" s="623">
        <v>1098631</v>
      </c>
      <c r="CS24" s="624"/>
      <c r="CT24" s="624"/>
      <c r="CU24" s="624"/>
      <c r="CV24" s="624"/>
      <c r="CW24" s="624"/>
      <c r="CX24" s="624"/>
      <c r="CY24" s="625"/>
      <c r="CZ24" s="628">
        <v>29.9</v>
      </c>
      <c r="DA24" s="629"/>
      <c r="DB24" s="629"/>
      <c r="DC24" s="645"/>
      <c r="DD24" s="666">
        <v>904757</v>
      </c>
      <c r="DE24" s="624"/>
      <c r="DF24" s="624"/>
      <c r="DG24" s="624"/>
      <c r="DH24" s="624"/>
      <c r="DI24" s="624"/>
      <c r="DJ24" s="624"/>
      <c r="DK24" s="625"/>
      <c r="DL24" s="666">
        <v>786844</v>
      </c>
      <c r="DM24" s="624"/>
      <c r="DN24" s="624"/>
      <c r="DO24" s="624"/>
      <c r="DP24" s="624"/>
      <c r="DQ24" s="624"/>
      <c r="DR24" s="624"/>
      <c r="DS24" s="624"/>
      <c r="DT24" s="624"/>
      <c r="DU24" s="624"/>
      <c r="DV24" s="625"/>
      <c r="DW24" s="628">
        <v>38.5</v>
      </c>
      <c r="DX24" s="629"/>
      <c r="DY24" s="629"/>
      <c r="DZ24" s="629"/>
      <c r="EA24" s="629"/>
      <c r="EB24" s="629"/>
      <c r="EC24" s="630"/>
    </row>
    <row r="25" spans="2:133" ht="11.25" customHeight="1" x14ac:dyDescent="0.15">
      <c r="B25" s="631" t="s">
        <v>293</v>
      </c>
      <c r="C25" s="632"/>
      <c r="D25" s="632"/>
      <c r="E25" s="632"/>
      <c r="F25" s="632"/>
      <c r="G25" s="632"/>
      <c r="H25" s="632"/>
      <c r="I25" s="632"/>
      <c r="J25" s="632"/>
      <c r="K25" s="632"/>
      <c r="L25" s="632"/>
      <c r="M25" s="632"/>
      <c r="N25" s="632"/>
      <c r="O25" s="632"/>
      <c r="P25" s="632"/>
      <c r="Q25" s="633"/>
      <c r="R25" s="634">
        <v>17</v>
      </c>
      <c r="S25" s="635"/>
      <c r="T25" s="635"/>
      <c r="U25" s="635"/>
      <c r="V25" s="635"/>
      <c r="W25" s="635"/>
      <c r="X25" s="635"/>
      <c r="Y25" s="636"/>
      <c r="Z25" s="637">
        <v>0</v>
      </c>
      <c r="AA25" s="637"/>
      <c r="AB25" s="637"/>
      <c r="AC25" s="637"/>
      <c r="AD25" s="638" t="s">
        <v>234</v>
      </c>
      <c r="AE25" s="638"/>
      <c r="AF25" s="638"/>
      <c r="AG25" s="638"/>
      <c r="AH25" s="638"/>
      <c r="AI25" s="638"/>
      <c r="AJ25" s="638"/>
      <c r="AK25" s="638"/>
      <c r="AL25" s="639" t="s">
        <v>228</v>
      </c>
      <c r="AM25" s="640"/>
      <c r="AN25" s="640"/>
      <c r="AO25" s="641"/>
      <c r="AP25" s="631" t="s">
        <v>294</v>
      </c>
      <c r="AQ25" s="647"/>
      <c r="AR25" s="647"/>
      <c r="AS25" s="647"/>
      <c r="AT25" s="647"/>
      <c r="AU25" s="647"/>
      <c r="AV25" s="647"/>
      <c r="AW25" s="647"/>
      <c r="AX25" s="647"/>
      <c r="AY25" s="647"/>
      <c r="AZ25" s="647"/>
      <c r="BA25" s="647"/>
      <c r="BB25" s="647"/>
      <c r="BC25" s="647"/>
      <c r="BD25" s="647"/>
      <c r="BE25" s="647"/>
      <c r="BF25" s="648"/>
      <c r="BG25" s="634" t="s">
        <v>228</v>
      </c>
      <c r="BH25" s="635"/>
      <c r="BI25" s="635"/>
      <c r="BJ25" s="635"/>
      <c r="BK25" s="635"/>
      <c r="BL25" s="635"/>
      <c r="BM25" s="635"/>
      <c r="BN25" s="636"/>
      <c r="BO25" s="637" t="s">
        <v>234</v>
      </c>
      <c r="BP25" s="637"/>
      <c r="BQ25" s="637"/>
      <c r="BR25" s="637"/>
      <c r="BS25" s="643" t="s">
        <v>234</v>
      </c>
      <c r="BT25" s="635"/>
      <c r="BU25" s="635"/>
      <c r="BV25" s="635"/>
      <c r="BW25" s="635"/>
      <c r="BX25" s="635"/>
      <c r="BY25" s="635"/>
      <c r="BZ25" s="635"/>
      <c r="CA25" s="635"/>
      <c r="CB25" s="644"/>
      <c r="CD25" s="631" t="s">
        <v>295</v>
      </c>
      <c r="CE25" s="632"/>
      <c r="CF25" s="632"/>
      <c r="CG25" s="632"/>
      <c r="CH25" s="632"/>
      <c r="CI25" s="632"/>
      <c r="CJ25" s="632"/>
      <c r="CK25" s="632"/>
      <c r="CL25" s="632"/>
      <c r="CM25" s="632"/>
      <c r="CN25" s="632"/>
      <c r="CO25" s="632"/>
      <c r="CP25" s="632"/>
      <c r="CQ25" s="633"/>
      <c r="CR25" s="634">
        <v>693901</v>
      </c>
      <c r="CS25" s="663"/>
      <c r="CT25" s="663"/>
      <c r="CU25" s="663"/>
      <c r="CV25" s="663"/>
      <c r="CW25" s="663"/>
      <c r="CX25" s="663"/>
      <c r="CY25" s="664"/>
      <c r="CZ25" s="639">
        <v>18.899999999999999</v>
      </c>
      <c r="DA25" s="661"/>
      <c r="DB25" s="661"/>
      <c r="DC25" s="665"/>
      <c r="DD25" s="643">
        <v>656591</v>
      </c>
      <c r="DE25" s="663"/>
      <c r="DF25" s="663"/>
      <c r="DG25" s="663"/>
      <c r="DH25" s="663"/>
      <c r="DI25" s="663"/>
      <c r="DJ25" s="663"/>
      <c r="DK25" s="664"/>
      <c r="DL25" s="643">
        <v>538849</v>
      </c>
      <c r="DM25" s="663"/>
      <c r="DN25" s="663"/>
      <c r="DO25" s="663"/>
      <c r="DP25" s="663"/>
      <c r="DQ25" s="663"/>
      <c r="DR25" s="663"/>
      <c r="DS25" s="663"/>
      <c r="DT25" s="663"/>
      <c r="DU25" s="663"/>
      <c r="DV25" s="664"/>
      <c r="DW25" s="639">
        <v>26.3</v>
      </c>
      <c r="DX25" s="661"/>
      <c r="DY25" s="661"/>
      <c r="DZ25" s="661"/>
      <c r="EA25" s="661"/>
      <c r="EB25" s="661"/>
      <c r="EC25" s="662"/>
    </row>
    <row r="26" spans="2:133" ht="11.25" customHeight="1" x14ac:dyDescent="0.15">
      <c r="B26" s="631" t="s">
        <v>296</v>
      </c>
      <c r="C26" s="632"/>
      <c r="D26" s="632"/>
      <c r="E26" s="632"/>
      <c r="F26" s="632"/>
      <c r="G26" s="632"/>
      <c r="H26" s="632"/>
      <c r="I26" s="632"/>
      <c r="J26" s="632"/>
      <c r="K26" s="632"/>
      <c r="L26" s="632"/>
      <c r="M26" s="632"/>
      <c r="N26" s="632"/>
      <c r="O26" s="632"/>
      <c r="P26" s="632"/>
      <c r="Q26" s="633"/>
      <c r="R26" s="634">
        <v>2099297</v>
      </c>
      <c r="S26" s="635"/>
      <c r="T26" s="635"/>
      <c r="U26" s="635"/>
      <c r="V26" s="635"/>
      <c r="W26" s="635"/>
      <c r="X26" s="635"/>
      <c r="Y26" s="636"/>
      <c r="Z26" s="637">
        <v>54.1</v>
      </c>
      <c r="AA26" s="637"/>
      <c r="AB26" s="637"/>
      <c r="AC26" s="637"/>
      <c r="AD26" s="638">
        <v>1981108</v>
      </c>
      <c r="AE26" s="638"/>
      <c r="AF26" s="638"/>
      <c r="AG26" s="638"/>
      <c r="AH26" s="638"/>
      <c r="AI26" s="638"/>
      <c r="AJ26" s="638"/>
      <c r="AK26" s="638"/>
      <c r="AL26" s="639">
        <v>99.7</v>
      </c>
      <c r="AM26" s="640"/>
      <c r="AN26" s="640"/>
      <c r="AO26" s="641"/>
      <c r="AP26" s="631" t="s">
        <v>297</v>
      </c>
      <c r="AQ26" s="647"/>
      <c r="AR26" s="647"/>
      <c r="AS26" s="647"/>
      <c r="AT26" s="647"/>
      <c r="AU26" s="647"/>
      <c r="AV26" s="647"/>
      <c r="AW26" s="647"/>
      <c r="AX26" s="647"/>
      <c r="AY26" s="647"/>
      <c r="AZ26" s="647"/>
      <c r="BA26" s="647"/>
      <c r="BB26" s="647"/>
      <c r="BC26" s="647"/>
      <c r="BD26" s="647"/>
      <c r="BE26" s="647"/>
      <c r="BF26" s="648"/>
      <c r="BG26" s="634" t="s">
        <v>234</v>
      </c>
      <c r="BH26" s="635"/>
      <c r="BI26" s="635"/>
      <c r="BJ26" s="635"/>
      <c r="BK26" s="635"/>
      <c r="BL26" s="635"/>
      <c r="BM26" s="635"/>
      <c r="BN26" s="636"/>
      <c r="BO26" s="637" t="s">
        <v>228</v>
      </c>
      <c r="BP26" s="637"/>
      <c r="BQ26" s="637"/>
      <c r="BR26" s="637"/>
      <c r="BS26" s="643" t="s">
        <v>228</v>
      </c>
      <c r="BT26" s="635"/>
      <c r="BU26" s="635"/>
      <c r="BV26" s="635"/>
      <c r="BW26" s="635"/>
      <c r="BX26" s="635"/>
      <c r="BY26" s="635"/>
      <c r="BZ26" s="635"/>
      <c r="CA26" s="635"/>
      <c r="CB26" s="644"/>
      <c r="CD26" s="631" t="s">
        <v>298</v>
      </c>
      <c r="CE26" s="632"/>
      <c r="CF26" s="632"/>
      <c r="CG26" s="632"/>
      <c r="CH26" s="632"/>
      <c r="CI26" s="632"/>
      <c r="CJ26" s="632"/>
      <c r="CK26" s="632"/>
      <c r="CL26" s="632"/>
      <c r="CM26" s="632"/>
      <c r="CN26" s="632"/>
      <c r="CO26" s="632"/>
      <c r="CP26" s="632"/>
      <c r="CQ26" s="633"/>
      <c r="CR26" s="634">
        <v>485429</v>
      </c>
      <c r="CS26" s="635"/>
      <c r="CT26" s="635"/>
      <c r="CU26" s="635"/>
      <c r="CV26" s="635"/>
      <c r="CW26" s="635"/>
      <c r="CX26" s="635"/>
      <c r="CY26" s="636"/>
      <c r="CZ26" s="639">
        <v>13.2</v>
      </c>
      <c r="DA26" s="661"/>
      <c r="DB26" s="661"/>
      <c r="DC26" s="665"/>
      <c r="DD26" s="643">
        <v>452223</v>
      </c>
      <c r="DE26" s="635"/>
      <c r="DF26" s="635"/>
      <c r="DG26" s="635"/>
      <c r="DH26" s="635"/>
      <c r="DI26" s="635"/>
      <c r="DJ26" s="635"/>
      <c r="DK26" s="636"/>
      <c r="DL26" s="643" t="s">
        <v>228</v>
      </c>
      <c r="DM26" s="635"/>
      <c r="DN26" s="635"/>
      <c r="DO26" s="635"/>
      <c r="DP26" s="635"/>
      <c r="DQ26" s="635"/>
      <c r="DR26" s="635"/>
      <c r="DS26" s="635"/>
      <c r="DT26" s="635"/>
      <c r="DU26" s="635"/>
      <c r="DV26" s="636"/>
      <c r="DW26" s="639" t="s">
        <v>228</v>
      </c>
      <c r="DX26" s="661"/>
      <c r="DY26" s="661"/>
      <c r="DZ26" s="661"/>
      <c r="EA26" s="661"/>
      <c r="EB26" s="661"/>
      <c r="EC26" s="662"/>
    </row>
    <row r="27" spans="2:133" ht="11.25" customHeight="1" x14ac:dyDescent="0.15">
      <c r="B27" s="631" t="s">
        <v>299</v>
      </c>
      <c r="C27" s="632"/>
      <c r="D27" s="632"/>
      <c r="E27" s="632"/>
      <c r="F27" s="632"/>
      <c r="G27" s="632"/>
      <c r="H27" s="632"/>
      <c r="I27" s="632"/>
      <c r="J27" s="632"/>
      <c r="K27" s="632"/>
      <c r="L27" s="632"/>
      <c r="M27" s="632"/>
      <c r="N27" s="632"/>
      <c r="O27" s="632"/>
      <c r="P27" s="632"/>
      <c r="Q27" s="633"/>
      <c r="R27" s="634" t="s">
        <v>234</v>
      </c>
      <c r="S27" s="635"/>
      <c r="T27" s="635"/>
      <c r="U27" s="635"/>
      <c r="V27" s="635"/>
      <c r="W27" s="635"/>
      <c r="X27" s="635"/>
      <c r="Y27" s="636"/>
      <c r="Z27" s="637" t="s">
        <v>228</v>
      </c>
      <c r="AA27" s="637"/>
      <c r="AB27" s="637"/>
      <c r="AC27" s="637"/>
      <c r="AD27" s="638" t="s">
        <v>228</v>
      </c>
      <c r="AE27" s="638"/>
      <c r="AF27" s="638"/>
      <c r="AG27" s="638"/>
      <c r="AH27" s="638"/>
      <c r="AI27" s="638"/>
      <c r="AJ27" s="638"/>
      <c r="AK27" s="638"/>
      <c r="AL27" s="639" t="s">
        <v>234</v>
      </c>
      <c r="AM27" s="640"/>
      <c r="AN27" s="640"/>
      <c r="AO27" s="641"/>
      <c r="AP27" s="631" t="s">
        <v>300</v>
      </c>
      <c r="AQ27" s="632"/>
      <c r="AR27" s="632"/>
      <c r="AS27" s="632"/>
      <c r="AT27" s="632"/>
      <c r="AU27" s="632"/>
      <c r="AV27" s="632"/>
      <c r="AW27" s="632"/>
      <c r="AX27" s="632"/>
      <c r="AY27" s="632"/>
      <c r="AZ27" s="632"/>
      <c r="BA27" s="632"/>
      <c r="BB27" s="632"/>
      <c r="BC27" s="632"/>
      <c r="BD27" s="632"/>
      <c r="BE27" s="632"/>
      <c r="BF27" s="633"/>
      <c r="BG27" s="634">
        <v>407904</v>
      </c>
      <c r="BH27" s="635"/>
      <c r="BI27" s="635"/>
      <c r="BJ27" s="635"/>
      <c r="BK27" s="635"/>
      <c r="BL27" s="635"/>
      <c r="BM27" s="635"/>
      <c r="BN27" s="636"/>
      <c r="BO27" s="637">
        <v>100</v>
      </c>
      <c r="BP27" s="637"/>
      <c r="BQ27" s="637"/>
      <c r="BR27" s="637"/>
      <c r="BS27" s="643" t="s">
        <v>228</v>
      </c>
      <c r="BT27" s="635"/>
      <c r="BU27" s="635"/>
      <c r="BV27" s="635"/>
      <c r="BW27" s="635"/>
      <c r="BX27" s="635"/>
      <c r="BY27" s="635"/>
      <c r="BZ27" s="635"/>
      <c r="CA27" s="635"/>
      <c r="CB27" s="644"/>
      <c r="CD27" s="631" t="s">
        <v>301</v>
      </c>
      <c r="CE27" s="632"/>
      <c r="CF27" s="632"/>
      <c r="CG27" s="632"/>
      <c r="CH27" s="632"/>
      <c r="CI27" s="632"/>
      <c r="CJ27" s="632"/>
      <c r="CK27" s="632"/>
      <c r="CL27" s="632"/>
      <c r="CM27" s="632"/>
      <c r="CN27" s="632"/>
      <c r="CO27" s="632"/>
      <c r="CP27" s="632"/>
      <c r="CQ27" s="633"/>
      <c r="CR27" s="634">
        <v>218833</v>
      </c>
      <c r="CS27" s="663"/>
      <c r="CT27" s="663"/>
      <c r="CU27" s="663"/>
      <c r="CV27" s="663"/>
      <c r="CW27" s="663"/>
      <c r="CX27" s="663"/>
      <c r="CY27" s="664"/>
      <c r="CZ27" s="639">
        <v>6</v>
      </c>
      <c r="DA27" s="661"/>
      <c r="DB27" s="661"/>
      <c r="DC27" s="665"/>
      <c r="DD27" s="643">
        <v>64125</v>
      </c>
      <c r="DE27" s="663"/>
      <c r="DF27" s="663"/>
      <c r="DG27" s="663"/>
      <c r="DH27" s="663"/>
      <c r="DI27" s="663"/>
      <c r="DJ27" s="663"/>
      <c r="DK27" s="664"/>
      <c r="DL27" s="643">
        <v>63954</v>
      </c>
      <c r="DM27" s="663"/>
      <c r="DN27" s="663"/>
      <c r="DO27" s="663"/>
      <c r="DP27" s="663"/>
      <c r="DQ27" s="663"/>
      <c r="DR27" s="663"/>
      <c r="DS27" s="663"/>
      <c r="DT27" s="663"/>
      <c r="DU27" s="663"/>
      <c r="DV27" s="664"/>
      <c r="DW27" s="639">
        <v>3.1</v>
      </c>
      <c r="DX27" s="661"/>
      <c r="DY27" s="661"/>
      <c r="DZ27" s="661"/>
      <c r="EA27" s="661"/>
      <c r="EB27" s="661"/>
      <c r="EC27" s="662"/>
    </row>
    <row r="28" spans="2:133" ht="11.25" customHeight="1" x14ac:dyDescent="0.15">
      <c r="B28" s="631" t="s">
        <v>302</v>
      </c>
      <c r="C28" s="632"/>
      <c r="D28" s="632"/>
      <c r="E28" s="632"/>
      <c r="F28" s="632"/>
      <c r="G28" s="632"/>
      <c r="H28" s="632"/>
      <c r="I28" s="632"/>
      <c r="J28" s="632"/>
      <c r="K28" s="632"/>
      <c r="L28" s="632"/>
      <c r="M28" s="632"/>
      <c r="N28" s="632"/>
      <c r="O28" s="632"/>
      <c r="P28" s="632"/>
      <c r="Q28" s="633"/>
      <c r="R28" s="634">
        <v>22564</v>
      </c>
      <c r="S28" s="635"/>
      <c r="T28" s="635"/>
      <c r="U28" s="635"/>
      <c r="V28" s="635"/>
      <c r="W28" s="635"/>
      <c r="X28" s="635"/>
      <c r="Y28" s="636"/>
      <c r="Z28" s="637">
        <v>0.6</v>
      </c>
      <c r="AA28" s="637"/>
      <c r="AB28" s="637"/>
      <c r="AC28" s="637"/>
      <c r="AD28" s="638" t="s">
        <v>234</v>
      </c>
      <c r="AE28" s="638"/>
      <c r="AF28" s="638"/>
      <c r="AG28" s="638"/>
      <c r="AH28" s="638"/>
      <c r="AI28" s="638"/>
      <c r="AJ28" s="638"/>
      <c r="AK28" s="638"/>
      <c r="AL28" s="639" t="s">
        <v>228</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303</v>
      </c>
      <c r="CE28" s="632"/>
      <c r="CF28" s="632"/>
      <c r="CG28" s="632"/>
      <c r="CH28" s="632"/>
      <c r="CI28" s="632"/>
      <c r="CJ28" s="632"/>
      <c r="CK28" s="632"/>
      <c r="CL28" s="632"/>
      <c r="CM28" s="632"/>
      <c r="CN28" s="632"/>
      <c r="CO28" s="632"/>
      <c r="CP28" s="632"/>
      <c r="CQ28" s="633"/>
      <c r="CR28" s="634">
        <v>185897</v>
      </c>
      <c r="CS28" s="635"/>
      <c r="CT28" s="635"/>
      <c r="CU28" s="635"/>
      <c r="CV28" s="635"/>
      <c r="CW28" s="635"/>
      <c r="CX28" s="635"/>
      <c r="CY28" s="636"/>
      <c r="CZ28" s="639">
        <v>5.0999999999999996</v>
      </c>
      <c r="DA28" s="661"/>
      <c r="DB28" s="661"/>
      <c r="DC28" s="665"/>
      <c r="DD28" s="643">
        <v>184041</v>
      </c>
      <c r="DE28" s="635"/>
      <c r="DF28" s="635"/>
      <c r="DG28" s="635"/>
      <c r="DH28" s="635"/>
      <c r="DI28" s="635"/>
      <c r="DJ28" s="635"/>
      <c r="DK28" s="636"/>
      <c r="DL28" s="643">
        <v>184041</v>
      </c>
      <c r="DM28" s="635"/>
      <c r="DN28" s="635"/>
      <c r="DO28" s="635"/>
      <c r="DP28" s="635"/>
      <c r="DQ28" s="635"/>
      <c r="DR28" s="635"/>
      <c r="DS28" s="635"/>
      <c r="DT28" s="635"/>
      <c r="DU28" s="635"/>
      <c r="DV28" s="636"/>
      <c r="DW28" s="639">
        <v>9</v>
      </c>
      <c r="DX28" s="661"/>
      <c r="DY28" s="661"/>
      <c r="DZ28" s="661"/>
      <c r="EA28" s="661"/>
      <c r="EB28" s="661"/>
      <c r="EC28" s="662"/>
    </row>
    <row r="29" spans="2:133" ht="11.25" customHeight="1" x14ac:dyDescent="0.15">
      <c r="B29" s="631" t="s">
        <v>304</v>
      </c>
      <c r="C29" s="632"/>
      <c r="D29" s="632"/>
      <c r="E29" s="632"/>
      <c r="F29" s="632"/>
      <c r="G29" s="632"/>
      <c r="H29" s="632"/>
      <c r="I29" s="632"/>
      <c r="J29" s="632"/>
      <c r="K29" s="632"/>
      <c r="L29" s="632"/>
      <c r="M29" s="632"/>
      <c r="N29" s="632"/>
      <c r="O29" s="632"/>
      <c r="P29" s="632"/>
      <c r="Q29" s="633"/>
      <c r="R29" s="634">
        <v>84440</v>
      </c>
      <c r="S29" s="635"/>
      <c r="T29" s="635"/>
      <c r="U29" s="635"/>
      <c r="V29" s="635"/>
      <c r="W29" s="635"/>
      <c r="X29" s="635"/>
      <c r="Y29" s="636"/>
      <c r="Z29" s="637">
        <v>2.2000000000000002</v>
      </c>
      <c r="AA29" s="637"/>
      <c r="AB29" s="637"/>
      <c r="AC29" s="637"/>
      <c r="AD29" s="638" t="s">
        <v>228</v>
      </c>
      <c r="AE29" s="638"/>
      <c r="AF29" s="638"/>
      <c r="AG29" s="638"/>
      <c r="AH29" s="638"/>
      <c r="AI29" s="638"/>
      <c r="AJ29" s="638"/>
      <c r="AK29" s="638"/>
      <c r="AL29" s="639" t="s">
        <v>228</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305</v>
      </c>
      <c r="CE29" s="668"/>
      <c r="CF29" s="631" t="s">
        <v>306</v>
      </c>
      <c r="CG29" s="632"/>
      <c r="CH29" s="632"/>
      <c r="CI29" s="632"/>
      <c r="CJ29" s="632"/>
      <c r="CK29" s="632"/>
      <c r="CL29" s="632"/>
      <c r="CM29" s="632"/>
      <c r="CN29" s="632"/>
      <c r="CO29" s="632"/>
      <c r="CP29" s="632"/>
      <c r="CQ29" s="633"/>
      <c r="CR29" s="634">
        <v>185897</v>
      </c>
      <c r="CS29" s="663"/>
      <c r="CT29" s="663"/>
      <c r="CU29" s="663"/>
      <c r="CV29" s="663"/>
      <c r="CW29" s="663"/>
      <c r="CX29" s="663"/>
      <c r="CY29" s="664"/>
      <c r="CZ29" s="639">
        <v>5.0999999999999996</v>
      </c>
      <c r="DA29" s="661"/>
      <c r="DB29" s="661"/>
      <c r="DC29" s="665"/>
      <c r="DD29" s="643">
        <v>184041</v>
      </c>
      <c r="DE29" s="663"/>
      <c r="DF29" s="663"/>
      <c r="DG29" s="663"/>
      <c r="DH29" s="663"/>
      <c r="DI29" s="663"/>
      <c r="DJ29" s="663"/>
      <c r="DK29" s="664"/>
      <c r="DL29" s="643">
        <v>184041</v>
      </c>
      <c r="DM29" s="663"/>
      <c r="DN29" s="663"/>
      <c r="DO29" s="663"/>
      <c r="DP29" s="663"/>
      <c r="DQ29" s="663"/>
      <c r="DR29" s="663"/>
      <c r="DS29" s="663"/>
      <c r="DT29" s="663"/>
      <c r="DU29" s="663"/>
      <c r="DV29" s="664"/>
      <c r="DW29" s="639">
        <v>9</v>
      </c>
      <c r="DX29" s="661"/>
      <c r="DY29" s="661"/>
      <c r="DZ29" s="661"/>
      <c r="EA29" s="661"/>
      <c r="EB29" s="661"/>
      <c r="EC29" s="662"/>
    </row>
    <row r="30" spans="2:133" ht="11.25" customHeight="1" x14ac:dyDescent="0.15">
      <c r="B30" s="631" t="s">
        <v>307</v>
      </c>
      <c r="C30" s="632"/>
      <c r="D30" s="632"/>
      <c r="E30" s="632"/>
      <c r="F30" s="632"/>
      <c r="G30" s="632"/>
      <c r="H30" s="632"/>
      <c r="I30" s="632"/>
      <c r="J30" s="632"/>
      <c r="K30" s="632"/>
      <c r="L30" s="632"/>
      <c r="M30" s="632"/>
      <c r="N30" s="632"/>
      <c r="O30" s="632"/>
      <c r="P30" s="632"/>
      <c r="Q30" s="633"/>
      <c r="R30" s="634">
        <v>2573</v>
      </c>
      <c r="S30" s="635"/>
      <c r="T30" s="635"/>
      <c r="U30" s="635"/>
      <c r="V30" s="635"/>
      <c r="W30" s="635"/>
      <c r="X30" s="635"/>
      <c r="Y30" s="636"/>
      <c r="Z30" s="637">
        <v>0.1</v>
      </c>
      <c r="AA30" s="637"/>
      <c r="AB30" s="637"/>
      <c r="AC30" s="637"/>
      <c r="AD30" s="638">
        <v>16</v>
      </c>
      <c r="AE30" s="638"/>
      <c r="AF30" s="638"/>
      <c r="AG30" s="638"/>
      <c r="AH30" s="638"/>
      <c r="AI30" s="638"/>
      <c r="AJ30" s="638"/>
      <c r="AK30" s="638"/>
      <c r="AL30" s="639">
        <v>0</v>
      </c>
      <c r="AM30" s="640"/>
      <c r="AN30" s="640"/>
      <c r="AO30" s="641"/>
      <c r="AP30" s="616" t="s">
        <v>222</v>
      </c>
      <c r="AQ30" s="617"/>
      <c r="AR30" s="617"/>
      <c r="AS30" s="617"/>
      <c r="AT30" s="617"/>
      <c r="AU30" s="617"/>
      <c r="AV30" s="617"/>
      <c r="AW30" s="617"/>
      <c r="AX30" s="617"/>
      <c r="AY30" s="617"/>
      <c r="AZ30" s="617"/>
      <c r="BA30" s="617"/>
      <c r="BB30" s="617"/>
      <c r="BC30" s="617"/>
      <c r="BD30" s="617"/>
      <c r="BE30" s="617"/>
      <c r="BF30" s="618"/>
      <c r="BG30" s="616" t="s">
        <v>308</v>
      </c>
      <c r="BH30" s="676"/>
      <c r="BI30" s="676"/>
      <c r="BJ30" s="676"/>
      <c r="BK30" s="676"/>
      <c r="BL30" s="676"/>
      <c r="BM30" s="676"/>
      <c r="BN30" s="676"/>
      <c r="BO30" s="676"/>
      <c r="BP30" s="676"/>
      <c r="BQ30" s="677"/>
      <c r="BR30" s="616" t="s">
        <v>309</v>
      </c>
      <c r="BS30" s="676"/>
      <c r="BT30" s="676"/>
      <c r="BU30" s="676"/>
      <c r="BV30" s="676"/>
      <c r="BW30" s="676"/>
      <c r="BX30" s="676"/>
      <c r="BY30" s="676"/>
      <c r="BZ30" s="676"/>
      <c r="CA30" s="676"/>
      <c r="CB30" s="677"/>
      <c r="CD30" s="669"/>
      <c r="CE30" s="670"/>
      <c r="CF30" s="631" t="s">
        <v>310</v>
      </c>
      <c r="CG30" s="632"/>
      <c r="CH30" s="632"/>
      <c r="CI30" s="632"/>
      <c r="CJ30" s="632"/>
      <c r="CK30" s="632"/>
      <c r="CL30" s="632"/>
      <c r="CM30" s="632"/>
      <c r="CN30" s="632"/>
      <c r="CO30" s="632"/>
      <c r="CP30" s="632"/>
      <c r="CQ30" s="633"/>
      <c r="CR30" s="634">
        <v>177452</v>
      </c>
      <c r="CS30" s="635"/>
      <c r="CT30" s="635"/>
      <c r="CU30" s="635"/>
      <c r="CV30" s="635"/>
      <c r="CW30" s="635"/>
      <c r="CX30" s="635"/>
      <c r="CY30" s="636"/>
      <c r="CZ30" s="639">
        <v>4.8</v>
      </c>
      <c r="DA30" s="661"/>
      <c r="DB30" s="661"/>
      <c r="DC30" s="665"/>
      <c r="DD30" s="643">
        <v>175596</v>
      </c>
      <c r="DE30" s="635"/>
      <c r="DF30" s="635"/>
      <c r="DG30" s="635"/>
      <c r="DH30" s="635"/>
      <c r="DI30" s="635"/>
      <c r="DJ30" s="635"/>
      <c r="DK30" s="636"/>
      <c r="DL30" s="643">
        <v>175596</v>
      </c>
      <c r="DM30" s="635"/>
      <c r="DN30" s="635"/>
      <c r="DO30" s="635"/>
      <c r="DP30" s="635"/>
      <c r="DQ30" s="635"/>
      <c r="DR30" s="635"/>
      <c r="DS30" s="635"/>
      <c r="DT30" s="635"/>
      <c r="DU30" s="635"/>
      <c r="DV30" s="636"/>
      <c r="DW30" s="639">
        <v>8.6</v>
      </c>
      <c r="DX30" s="661"/>
      <c r="DY30" s="661"/>
      <c r="DZ30" s="661"/>
      <c r="EA30" s="661"/>
      <c r="EB30" s="661"/>
      <c r="EC30" s="662"/>
    </row>
    <row r="31" spans="2:133" ht="11.25" customHeight="1" x14ac:dyDescent="0.15">
      <c r="B31" s="631" t="s">
        <v>311</v>
      </c>
      <c r="C31" s="632"/>
      <c r="D31" s="632"/>
      <c r="E31" s="632"/>
      <c r="F31" s="632"/>
      <c r="G31" s="632"/>
      <c r="H31" s="632"/>
      <c r="I31" s="632"/>
      <c r="J31" s="632"/>
      <c r="K31" s="632"/>
      <c r="L31" s="632"/>
      <c r="M31" s="632"/>
      <c r="N31" s="632"/>
      <c r="O31" s="632"/>
      <c r="P31" s="632"/>
      <c r="Q31" s="633"/>
      <c r="R31" s="634">
        <v>879821</v>
      </c>
      <c r="S31" s="635"/>
      <c r="T31" s="635"/>
      <c r="U31" s="635"/>
      <c r="V31" s="635"/>
      <c r="W31" s="635"/>
      <c r="X31" s="635"/>
      <c r="Y31" s="636"/>
      <c r="Z31" s="637">
        <v>22.7</v>
      </c>
      <c r="AA31" s="637"/>
      <c r="AB31" s="637"/>
      <c r="AC31" s="637"/>
      <c r="AD31" s="638" t="s">
        <v>228</v>
      </c>
      <c r="AE31" s="638"/>
      <c r="AF31" s="638"/>
      <c r="AG31" s="638"/>
      <c r="AH31" s="638"/>
      <c r="AI31" s="638"/>
      <c r="AJ31" s="638"/>
      <c r="AK31" s="638"/>
      <c r="AL31" s="639" t="s">
        <v>234</v>
      </c>
      <c r="AM31" s="640"/>
      <c r="AN31" s="640"/>
      <c r="AO31" s="641"/>
      <c r="AP31" s="680" t="s">
        <v>312</v>
      </c>
      <c r="AQ31" s="681"/>
      <c r="AR31" s="681"/>
      <c r="AS31" s="681"/>
      <c r="AT31" s="686" t="s">
        <v>313</v>
      </c>
      <c r="AU31" s="215"/>
      <c r="AV31" s="215"/>
      <c r="AW31" s="215"/>
      <c r="AX31" s="620" t="s">
        <v>187</v>
      </c>
      <c r="AY31" s="621"/>
      <c r="AZ31" s="621"/>
      <c r="BA31" s="621"/>
      <c r="BB31" s="621"/>
      <c r="BC31" s="621"/>
      <c r="BD31" s="621"/>
      <c r="BE31" s="621"/>
      <c r="BF31" s="622"/>
      <c r="BG31" s="690">
        <v>99.1</v>
      </c>
      <c r="BH31" s="678"/>
      <c r="BI31" s="678"/>
      <c r="BJ31" s="678"/>
      <c r="BK31" s="678"/>
      <c r="BL31" s="678"/>
      <c r="BM31" s="629">
        <v>96.5</v>
      </c>
      <c r="BN31" s="678"/>
      <c r="BO31" s="678"/>
      <c r="BP31" s="678"/>
      <c r="BQ31" s="679"/>
      <c r="BR31" s="690">
        <v>99</v>
      </c>
      <c r="BS31" s="678"/>
      <c r="BT31" s="678"/>
      <c r="BU31" s="678"/>
      <c r="BV31" s="678"/>
      <c r="BW31" s="678"/>
      <c r="BX31" s="629">
        <v>96.8</v>
      </c>
      <c r="BY31" s="678"/>
      <c r="BZ31" s="678"/>
      <c r="CA31" s="678"/>
      <c r="CB31" s="679"/>
      <c r="CD31" s="669"/>
      <c r="CE31" s="670"/>
      <c r="CF31" s="631" t="s">
        <v>314</v>
      </c>
      <c r="CG31" s="632"/>
      <c r="CH31" s="632"/>
      <c r="CI31" s="632"/>
      <c r="CJ31" s="632"/>
      <c r="CK31" s="632"/>
      <c r="CL31" s="632"/>
      <c r="CM31" s="632"/>
      <c r="CN31" s="632"/>
      <c r="CO31" s="632"/>
      <c r="CP31" s="632"/>
      <c r="CQ31" s="633"/>
      <c r="CR31" s="634">
        <v>8445</v>
      </c>
      <c r="CS31" s="663"/>
      <c r="CT31" s="663"/>
      <c r="CU31" s="663"/>
      <c r="CV31" s="663"/>
      <c r="CW31" s="663"/>
      <c r="CX31" s="663"/>
      <c r="CY31" s="664"/>
      <c r="CZ31" s="639">
        <v>0.2</v>
      </c>
      <c r="DA31" s="661"/>
      <c r="DB31" s="661"/>
      <c r="DC31" s="665"/>
      <c r="DD31" s="643">
        <v>8445</v>
      </c>
      <c r="DE31" s="663"/>
      <c r="DF31" s="663"/>
      <c r="DG31" s="663"/>
      <c r="DH31" s="663"/>
      <c r="DI31" s="663"/>
      <c r="DJ31" s="663"/>
      <c r="DK31" s="664"/>
      <c r="DL31" s="643">
        <v>8445</v>
      </c>
      <c r="DM31" s="663"/>
      <c r="DN31" s="663"/>
      <c r="DO31" s="663"/>
      <c r="DP31" s="663"/>
      <c r="DQ31" s="663"/>
      <c r="DR31" s="663"/>
      <c r="DS31" s="663"/>
      <c r="DT31" s="663"/>
      <c r="DU31" s="663"/>
      <c r="DV31" s="664"/>
      <c r="DW31" s="639">
        <v>0.4</v>
      </c>
      <c r="DX31" s="661"/>
      <c r="DY31" s="661"/>
      <c r="DZ31" s="661"/>
      <c r="EA31" s="661"/>
      <c r="EB31" s="661"/>
      <c r="EC31" s="662"/>
    </row>
    <row r="32" spans="2:133" ht="11.25" customHeight="1" x14ac:dyDescent="0.15">
      <c r="B32" s="673" t="s">
        <v>315</v>
      </c>
      <c r="C32" s="674"/>
      <c r="D32" s="674"/>
      <c r="E32" s="674"/>
      <c r="F32" s="674"/>
      <c r="G32" s="674"/>
      <c r="H32" s="674"/>
      <c r="I32" s="674"/>
      <c r="J32" s="674"/>
      <c r="K32" s="674"/>
      <c r="L32" s="674"/>
      <c r="M32" s="674"/>
      <c r="N32" s="674"/>
      <c r="O32" s="674"/>
      <c r="P32" s="674"/>
      <c r="Q32" s="675"/>
      <c r="R32" s="634" t="s">
        <v>234</v>
      </c>
      <c r="S32" s="635"/>
      <c r="T32" s="635"/>
      <c r="U32" s="635"/>
      <c r="V32" s="635"/>
      <c r="W32" s="635"/>
      <c r="X32" s="635"/>
      <c r="Y32" s="636"/>
      <c r="Z32" s="637" t="s">
        <v>228</v>
      </c>
      <c r="AA32" s="637"/>
      <c r="AB32" s="637"/>
      <c r="AC32" s="637"/>
      <c r="AD32" s="638" t="s">
        <v>228</v>
      </c>
      <c r="AE32" s="638"/>
      <c r="AF32" s="638"/>
      <c r="AG32" s="638"/>
      <c r="AH32" s="638"/>
      <c r="AI32" s="638"/>
      <c r="AJ32" s="638"/>
      <c r="AK32" s="638"/>
      <c r="AL32" s="639" t="s">
        <v>234</v>
      </c>
      <c r="AM32" s="640"/>
      <c r="AN32" s="640"/>
      <c r="AO32" s="641"/>
      <c r="AP32" s="682"/>
      <c r="AQ32" s="683"/>
      <c r="AR32" s="683"/>
      <c r="AS32" s="683"/>
      <c r="AT32" s="687"/>
      <c r="AU32" s="211" t="s">
        <v>316</v>
      </c>
      <c r="AX32" s="631" t="s">
        <v>317</v>
      </c>
      <c r="AY32" s="632"/>
      <c r="AZ32" s="632"/>
      <c r="BA32" s="632"/>
      <c r="BB32" s="632"/>
      <c r="BC32" s="632"/>
      <c r="BD32" s="632"/>
      <c r="BE32" s="632"/>
      <c r="BF32" s="633"/>
      <c r="BG32" s="691">
        <v>99</v>
      </c>
      <c r="BH32" s="663"/>
      <c r="BI32" s="663"/>
      <c r="BJ32" s="663"/>
      <c r="BK32" s="663"/>
      <c r="BL32" s="663"/>
      <c r="BM32" s="640">
        <v>97.8</v>
      </c>
      <c r="BN32" s="663"/>
      <c r="BO32" s="663"/>
      <c r="BP32" s="663"/>
      <c r="BQ32" s="689"/>
      <c r="BR32" s="691">
        <v>98.9</v>
      </c>
      <c r="BS32" s="663"/>
      <c r="BT32" s="663"/>
      <c r="BU32" s="663"/>
      <c r="BV32" s="663"/>
      <c r="BW32" s="663"/>
      <c r="BX32" s="640">
        <v>97.9</v>
      </c>
      <c r="BY32" s="663"/>
      <c r="BZ32" s="663"/>
      <c r="CA32" s="663"/>
      <c r="CB32" s="689"/>
      <c r="CD32" s="671"/>
      <c r="CE32" s="672"/>
      <c r="CF32" s="631" t="s">
        <v>318</v>
      </c>
      <c r="CG32" s="632"/>
      <c r="CH32" s="632"/>
      <c r="CI32" s="632"/>
      <c r="CJ32" s="632"/>
      <c r="CK32" s="632"/>
      <c r="CL32" s="632"/>
      <c r="CM32" s="632"/>
      <c r="CN32" s="632"/>
      <c r="CO32" s="632"/>
      <c r="CP32" s="632"/>
      <c r="CQ32" s="633"/>
      <c r="CR32" s="634" t="s">
        <v>234</v>
      </c>
      <c r="CS32" s="635"/>
      <c r="CT32" s="635"/>
      <c r="CU32" s="635"/>
      <c r="CV32" s="635"/>
      <c r="CW32" s="635"/>
      <c r="CX32" s="635"/>
      <c r="CY32" s="636"/>
      <c r="CZ32" s="639" t="s">
        <v>228</v>
      </c>
      <c r="DA32" s="661"/>
      <c r="DB32" s="661"/>
      <c r="DC32" s="665"/>
      <c r="DD32" s="643" t="s">
        <v>228</v>
      </c>
      <c r="DE32" s="635"/>
      <c r="DF32" s="635"/>
      <c r="DG32" s="635"/>
      <c r="DH32" s="635"/>
      <c r="DI32" s="635"/>
      <c r="DJ32" s="635"/>
      <c r="DK32" s="636"/>
      <c r="DL32" s="643" t="s">
        <v>234</v>
      </c>
      <c r="DM32" s="635"/>
      <c r="DN32" s="635"/>
      <c r="DO32" s="635"/>
      <c r="DP32" s="635"/>
      <c r="DQ32" s="635"/>
      <c r="DR32" s="635"/>
      <c r="DS32" s="635"/>
      <c r="DT32" s="635"/>
      <c r="DU32" s="635"/>
      <c r="DV32" s="636"/>
      <c r="DW32" s="639" t="s">
        <v>228</v>
      </c>
      <c r="DX32" s="661"/>
      <c r="DY32" s="661"/>
      <c r="DZ32" s="661"/>
      <c r="EA32" s="661"/>
      <c r="EB32" s="661"/>
      <c r="EC32" s="662"/>
    </row>
    <row r="33" spans="2:133" ht="11.25" customHeight="1" x14ac:dyDescent="0.15">
      <c r="B33" s="631" t="s">
        <v>319</v>
      </c>
      <c r="C33" s="632"/>
      <c r="D33" s="632"/>
      <c r="E33" s="632"/>
      <c r="F33" s="632"/>
      <c r="G33" s="632"/>
      <c r="H33" s="632"/>
      <c r="I33" s="632"/>
      <c r="J33" s="632"/>
      <c r="K33" s="632"/>
      <c r="L33" s="632"/>
      <c r="M33" s="632"/>
      <c r="N33" s="632"/>
      <c r="O33" s="632"/>
      <c r="P33" s="632"/>
      <c r="Q33" s="633"/>
      <c r="R33" s="634">
        <v>162452</v>
      </c>
      <c r="S33" s="635"/>
      <c r="T33" s="635"/>
      <c r="U33" s="635"/>
      <c r="V33" s="635"/>
      <c r="W33" s="635"/>
      <c r="X33" s="635"/>
      <c r="Y33" s="636"/>
      <c r="Z33" s="637">
        <v>4.2</v>
      </c>
      <c r="AA33" s="637"/>
      <c r="AB33" s="637"/>
      <c r="AC33" s="637"/>
      <c r="AD33" s="638" t="s">
        <v>228</v>
      </c>
      <c r="AE33" s="638"/>
      <c r="AF33" s="638"/>
      <c r="AG33" s="638"/>
      <c r="AH33" s="638"/>
      <c r="AI33" s="638"/>
      <c r="AJ33" s="638"/>
      <c r="AK33" s="638"/>
      <c r="AL33" s="639" t="s">
        <v>228</v>
      </c>
      <c r="AM33" s="640"/>
      <c r="AN33" s="640"/>
      <c r="AO33" s="641"/>
      <c r="AP33" s="684"/>
      <c r="AQ33" s="685"/>
      <c r="AR33" s="685"/>
      <c r="AS33" s="685"/>
      <c r="AT33" s="688"/>
      <c r="AU33" s="216"/>
      <c r="AV33" s="216"/>
      <c r="AW33" s="216"/>
      <c r="AX33" s="652" t="s">
        <v>320</v>
      </c>
      <c r="AY33" s="653"/>
      <c r="AZ33" s="653"/>
      <c r="BA33" s="653"/>
      <c r="BB33" s="653"/>
      <c r="BC33" s="653"/>
      <c r="BD33" s="653"/>
      <c r="BE33" s="653"/>
      <c r="BF33" s="654"/>
      <c r="BG33" s="692">
        <v>99.1</v>
      </c>
      <c r="BH33" s="693"/>
      <c r="BI33" s="693"/>
      <c r="BJ33" s="693"/>
      <c r="BK33" s="693"/>
      <c r="BL33" s="693"/>
      <c r="BM33" s="694">
        <v>95.2</v>
      </c>
      <c r="BN33" s="693"/>
      <c r="BO33" s="693"/>
      <c r="BP33" s="693"/>
      <c r="BQ33" s="695"/>
      <c r="BR33" s="692">
        <v>99.1</v>
      </c>
      <c r="BS33" s="693"/>
      <c r="BT33" s="693"/>
      <c r="BU33" s="693"/>
      <c r="BV33" s="693"/>
      <c r="BW33" s="693"/>
      <c r="BX33" s="694">
        <v>95.5</v>
      </c>
      <c r="BY33" s="693"/>
      <c r="BZ33" s="693"/>
      <c r="CA33" s="693"/>
      <c r="CB33" s="695"/>
      <c r="CD33" s="631" t="s">
        <v>321</v>
      </c>
      <c r="CE33" s="632"/>
      <c r="CF33" s="632"/>
      <c r="CG33" s="632"/>
      <c r="CH33" s="632"/>
      <c r="CI33" s="632"/>
      <c r="CJ33" s="632"/>
      <c r="CK33" s="632"/>
      <c r="CL33" s="632"/>
      <c r="CM33" s="632"/>
      <c r="CN33" s="632"/>
      <c r="CO33" s="632"/>
      <c r="CP33" s="632"/>
      <c r="CQ33" s="633"/>
      <c r="CR33" s="634">
        <v>2283584</v>
      </c>
      <c r="CS33" s="663"/>
      <c r="CT33" s="663"/>
      <c r="CU33" s="663"/>
      <c r="CV33" s="663"/>
      <c r="CW33" s="663"/>
      <c r="CX33" s="663"/>
      <c r="CY33" s="664"/>
      <c r="CZ33" s="639">
        <v>62.1</v>
      </c>
      <c r="DA33" s="661"/>
      <c r="DB33" s="661"/>
      <c r="DC33" s="665"/>
      <c r="DD33" s="643">
        <v>1333546</v>
      </c>
      <c r="DE33" s="663"/>
      <c r="DF33" s="663"/>
      <c r="DG33" s="663"/>
      <c r="DH33" s="663"/>
      <c r="DI33" s="663"/>
      <c r="DJ33" s="663"/>
      <c r="DK33" s="664"/>
      <c r="DL33" s="643">
        <v>877704</v>
      </c>
      <c r="DM33" s="663"/>
      <c r="DN33" s="663"/>
      <c r="DO33" s="663"/>
      <c r="DP33" s="663"/>
      <c r="DQ33" s="663"/>
      <c r="DR33" s="663"/>
      <c r="DS33" s="663"/>
      <c r="DT33" s="663"/>
      <c r="DU33" s="663"/>
      <c r="DV33" s="664"/>
      <c r="DW33" s="639">
        <v>42.9</v>
      </c>
      <c r="DX33" s="661"/>
      <c r="DY33" s="661"/>
      <c r="DZ33" s="661"/>
      <c r="EA33" s="661"/>
      <c r="EB33" s="661"/>
      <c r="EC33" s="662"/>
    </row>
    <row r="34" spans="2:133" ht="11.25" customHeight="1" x14ac:dyDescent="0.15">
      <c r="B34" s="631" t="s">
        <v>322</v>
      </c>
      <c r="C34" s="632"/>
      <c r="D34" s="632"/>
      <c r="E34" s="632"/>
      <c r="F34" s="632"/>
      <c r="G34" s="632"/>
      <c r="H34" s="632"/>
      <c r="I34" s="632"/>
      <c r="J34" s="632"/>
      <c r="K34" s="632"/>
      <c r="L34" s="632"/>
      <c r="M34" s="632"/>
      <c r="N34" s="632"/>
      <c r="O34" s="632"/>
      <c r="P34" s="632"/>
      <c r="Q34" s="633"/>
      <c r="R34" s="634">
        <v>6155</v>
      </c>
      <c r="S34" s="635"/>
      <c r="T34" s="635"/>
      <c r="U34" s="635"/>
      <c r="V34" s="635"/>
      <c r="W34" s="635"/>
      <c r="X34" s="635"/>
      <c r="Y34" s="636"/>
      <c r="Z34" s="637">
        <v>0.2</v>
      </c>
      <c r="AA34" s="637"/>
      <c r="AB34" s="637"/>
      <c r="AC34" s="637"/>
      <c r="AD34" s="638">
        <v>2248</v>
      </c>
      <c r="AE34" s="638"/>
      <c r="AF34" s="638"/>
      <c r="AG34" s="638"/>
      <c r="AH34" s="638"/>
      <c r="AI34" s="638"/>
      <c r="AJ34" s="638"/>
      <c r="AK34" s="638"/>
      <c r="AL34" s="639">
        <v>0.1</v>
      </c>
      <c r="AM34" s="640"/>
      <c r="AN34" s="640"/>
      <c r="AO34" s="641"/>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31" t="s">
        <v>323</v>
      </c>
      <c r="CE34" s="632"/>
      <c r="CF34" s="632"/>
      <c r="CG34" s="632"/>
      <c r="CH34" s="632"/>
      <c r="CI34" s="632"/>
      <c r="CJ34" s="632"/>
      <c r="CK34" s="632"/>
      <c r="CL34" s="632"/>
      <c r="CM34" s="632"/>
      <c r="CN34" s="632"/>
      <c r="CO34" s="632"/>
      <c r="CP34" s="632"/>
      <c r="CQ34" s="633"/>
      <c r="CR34" s="634">
        <v>607019</v>
      </c>
      <c r="CS34" s="635"/>
      <c r="CT34" s="635"/>
      <c r="CU34" s="635"/>
      <c r="CV34" s="635"/>
      <c r="CW34" s="635"/>
      <c r="CX34" s="635"/>
      <c r="CY34" s="636"/>
      <c r="CZ34" s="639">
        <v>16.5</v>
      </c>
      <c r="DA34" s="661"/>
      <c r="DB34" s="661"/>
      <c r="DC34" s="665"/>
      <c r="DD34" s="643">
        <v>391508</v>
      </c>
      <c r="DE34" s="635"/>
      <c r="DF34" s="635"/>
      <c r="DG34" s="635"/>
      <c r="DH34" s="635"/>
      <c r="DI34" s="635"/>
      <c r="DJ34" s="635"/>
      <c r="DK34" s="636"/>
      <c r="DL34" s="643">
        <v>278106</v>
      </c>
      <c r="DM34" s="635"/>
      <c r="DN34" s="635"/>
      <c r="DO34" s="635"/>
      <c r="DP34" s="635"/>
      <c r="DQ34" s="635"/>
      <c r="DR34" s="635"/>
      <c r="DS34" s="635"/>
      <c r="DT34" s="635"/>
      <c r="DU34" s="635"/>
      <c r="DV34" s="636"/>
      <c r="DW34" s="639">
        <v>13.6</v>
      </c>
      <c r="DX34" s="661"/>
      <c r="DY34" s="661"/>
      <c r="DZ34" s="661"/>
      <c r="EA34" s="661"/>
      <c r="EB34" s="661"/>
      <c r="EC34" s="662"/>
    </row>
    <row r="35" spans="2:133" ht="11.25" customHeight="1" x14ac:dyDescent="0.15">
      <c r="B35" s="631" t="s">
        <v>324</v>
      </c>
      <c r="C35" s="632"/>
      <c r="D35" s="632"/>
      <c r="E35" s="632"/>
      <c r="F35" s="632"/>
      <c r="G35" s="632"/>
      <c r="H35" s="632"/>
      <c r="I35" s="632"/>
      <c r="J35" s="632"/>
      <c r="K35" s="632"/>
      <c r="L35" s="632"/>
      <c r="M35" s="632"/>
      <c r="N35" s="632"/>
      <c r="O35" s="632"/>
      <c r="P35" s="632"/>
      <c r="Q35" s="633"/>
      <c r="R35" s="634">
        <v>13190</v>
      </c>
      <c r="S35" s="635"/>
      <c r="T35" s="635"/>
      <c r="U35" s="635"/>
      <c r="V35" s="635"/>
      <c r="W35" s="635"/>
      <c r="X35" s="635"/>
      <c r="Y35" s="636"/>
      <c r="Z35" s="637">
        <v>0.3</v>
      </c>
      <c r="AA35" s="637"/>
      <c r="AB35" s="637"/>
      <c r="AC35" s="637"/>
      <c r="AD35" s="638" t="s">
        <v>234</v>
      </c>
      <c r="AE35" s="638"/>
      <c r="AF35" s="638"/>
      <c r="AG35" s="638"/>
      <c r="AH35" s="638"/>
      <c r="AI35" s="638"/>
      <c r="AJ35" s="638"/>
      <c r="AK35" s="638"/>
      <c r="AL35" s="639" t="s">
        <v>234</v>
      </c>
      <c r="AM35" s="640"/>
      <c r="AN35" s="640"/>
      <c r="AO35" s="641"/>
      <c r="AP35" s="219"/>
      <c r="AQ35" s="616" t="s">
        <v>325</v>
      </c>
      <c r="AR35" s="617"/>
      <c r="AS35" s="617"/>
      <c r="AT35" s="617"/>
      <c r="AU35" s="617"/>
      <c r="AV35" s="617"/>
      <c r="AW35" s="617"/>
      <c r="AX35" s="617"/>
      <c r="AY35" s="617"/>
      <c r="AZ35" s="617"/>
      <c r="BA35" s="617"/>
      <c r="BB35" s="617"/>
      <c r="BC35" s="617"/>
      <c r="BD35" s="617"/>
      <c r="BE35" s="617"/>
      <c r="BF35" s="618"/>
      <c r="BG35" s="616" t="s">
        <v>326</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327</v>
      </c>
      <c r="CE35" s="632"/>
      <c r="CF35" s="632"/>
      <c r="CG35" s="632"/>
      <c r="CH35" s="632"/>
      <c r="CI35" s="632"/>
      <c r="CJ35" s="632"/>
      <c r="CK35" s="632"/>
      <c r="CL35" s="632"/>
      <c r="CM35" s="632"/>
      <c r="CN35" s="632"/>
      <c r="CO35" s="632"/>
      <c r="CP35" s="632"/>
      <c r="CQ35" s="633"/>
      <c r="CR35" s="634">
        <v>76757</v>
      </c>
      <c r="CS35" s="663"/>
      <c r="CT35" s="663"/>
      <c r="CU35" s="663"/>
      <c r="CV35" s="663"/>
      <c r="CW35" s="663"/>
      <c r="CX35" s="663"/>
      <c r="CY35" s="664"/>
      <c r="CZ35" s="639">
        <v>2.1</v>
      </c>
      <c r="DA35" s="661"/>
      <c r="DB35" s="661"/>
      <c r="DC35" s="665"/>
      <c r="DD35" s="643">
        <v>71796</v>
      </c>
      <c r="DE35" s="663"/>
      <c r="DF35" s="663"/>
      <c r="DG35" s="663"/>
      <c r="DH35" s="663"/>
      <c r="DI35" s="663"/>
      <c r="DJ35" s="663"/>
      <c r="DK35" s="664"/>
      <c r="DL35" s="643">
        <v>22961</v>
      </c>
      <c r="DM35" s="663"/>
      <c r="DN35" s="663"/>
      <c r="DO35" s="663"/>
      <c r="DP35" s="663"/>
      <c r="DQ35" s="663"/>
      <c r="DR35" s="663"/>
      <c r="DS35" s="663"/>
      <c r="DT35" s="663"/>
      <c r="DU35" s="663"/>
      <c r="DV35" s="664"/>
      <c r="DW35" s="639">
        <v>1.1000000000000001</v>
      </c>
      <c r="DX35" s="661"/>
      <c r="DY35" s="661"/>
      <c r="DZ35" s="661"/>
      <c r="EA35" s="661"/>
      <c r="EB35" s="661"/>
      <c r="EC35" s="662"/>
    </row>
    <row r="36" spans="2:133" ht="11.25" customHeight="1" x14ac:dyDescent="0.15">
      <c r="B36" s="631" t="s">
        <v>328</v>
      </c>
      <c r="C36" s="632"/>
      <c r="D36" s="632"/>
      <c r="E36" s="632"/>
      <c r="F36" s="632"/>
      <c r="G36" s="632"/>
      <c r="H36" s="632"/>
      <c r="I36" s="632"/>
      <c r="J36" s="632"/>
      <c r="K36" s="632"/>
      <c r="L36" s="632"/>
      <c r="M36" s="632"/>
      <c r="N36" s="632"/>
      <c r="O36" s="632"/>
      <c r="P36" s="632"/>
      <c r="Q36" s="633"/>
      <c r="R36" s="634">
        <v>151000</v>
      </c>
      <c r="S36" s="635"/>
      <c r="T36" s="635"/>
      <c r="U36" s="635"/>
      <c r="V36" s="635"/>
      <c r="W36" s="635"/>
      <c r="X36" s="635"/>
      <c r="Y36" s="636"/>
      <c r="Z36" s="637">
        <v>3.9</v>
      </c>
      <c r="AA36" s="637"/>
      <c r="AB36" s="637"/>
      <c r="AC36" s="637"/>
      <c r="AD36" s="638" t="s">
        <v>234</v>
      </c>
      <c r="AE36" s="638"/>
      <c r="AF36" s="638"/>
      <c r="AG36" s="638"/>
      <c r="AH36" s="638"/>
      <c r="AI36" s="638"/>
      <c r="AJ36" s="638"/>
      <c r="AK36" s="638"/>
      <c r="AL36" s="639" t="s">
        <v>228</v>
      </c>
      <c r="AM36" s="640"/>
      <c r="AN36" s="640"/>
      <c r="AO36" s="641"/>
      <c r="AP36" s="219"/>
      <c r="AQ36" s="696" t="s">
        <v>329</v>
      </c>
      <c r="AR36" s="697"/>
      <c r="AS36" s="697"/>
      <c r="AT36" s="697"/>
      <c r="AU36" s="697"/>
      <c r="AV36" s="697"/>
      <c r="AW36" s="697"/>
      <c r="AX36" s="697"/>
      <c r="AY36" s="698"/>
      <c r="AZ36" s="623">
        <v>413299</v>
      </c>
      <c r="BA36" s="624"/>
      <c r="BB36" s="624"/>
      <c r="BC36" s="624"/>
      <c r="BD36" s="624"/>
      <c r="BE36" s="624"/>
      <c r="BF36" s="699"/>
      <c r="BG36" s="620" t="s">
        <v>330</v>
      </c>
      <c r="BH36" s="621"/>
      <c r="BI36" s="621"/>
      <c r="BJ36" s="621"/>
      <c r="BK36" s="621"/>
      <c r="BL36" s="621"/>
      <c r="BM36" s="621"/>
      <c r="BN36" s="621"/>
      <c r="BO36" s="621"/>
      <c r="BP36" s="621"/>
      <c r="BQ36" s="621"/>
      <c r="BR36" s="621"/>
      <c r="BS36" s="621"/>
      <c r="BT36" s="621"/>
      <c r="BU36" s="622"/>
      <c r="BV36" s="623">
        <v>22617</v>
      </c>
      <c r="BW36" s="624"/>
      <c r="BX36" s="624"/>
      <c r="BY36" s="624"/>
      <c r="BZ36" s="624"/>
      <c r="CA36" s="624"/>
      <c r="CB36" s="699"/>
      <c r="CD36" s="631" t="s">
        <v>331</v>
      </c>
      <c r="CE36" s="632"/>
      <c r="CF36" s="632"/>
      <c r="CG36" s="632"/>
      <c r="CH36" s="632"/>
      <c r="CI36" s="632"/>
      <c r="CJ36" s="632"/>
      <c r="CK36" s="632"/>
      <c r="CL36" s="632"/>
      <c r="CM36" s="632"/>
      <c r="CN36" s="632"/>
      <c r="CO36" s="632"/>
      <c r="CP36" s="632"/>
      <c r="CQ36" s="633"/>
      <c r="CR36" s="634">
        <v>1278839</v>
      </c>
      <c r="CS36" s="635"/>
      <c r="CT36" s="635"/>
      <c r="CU36" s="635"/>
      <c r="CV36" s="635"/>
      <c r="CW36" s="635"/>
      <c r="CX36" s="635"/>
      <c r="CY36" s="636"/>
      <c r="CZ36" s="639">
        <v>34.799999999999997</v>
      </c>
      <c r="DA36" s="661"/>
      <c r="DB36" s="661"/>
      <c r="DC36" s="665"/>
      <c r="DD36" s="643">
        <v>607090</v>
      </c>
      <c r="DE36" s="635"/>
      <c r="DF36" s="635"/>
      <c r="DG36" s="635"/>
      <c r="DH36" s="635"/>
      <c r="DI36" s="635"/>
      <c r="DJ36" s="635"/>
      <c r="DK36" s="636"/>
      <c r="DL36" s="643">
        <v>478835</v>
      </c>
      <c r="DM36" s="635"/>
      <c r="DN36" s="635"/>
      <c r="DO36" s="635"/>
      <c r="DP36" s="635"/>
      <c r="DQ36" s="635"/>
      <c r="DR36" s="635"/>
      <c r="DS36" s="635"/>
      <c r="DT36" s="635"/>
      <c r="DU36" s="635"/>
      <c r="DV36" s="636"/>
      <c r="DW36" s="639">
        <v>23.4</v>
      </c>
      <c r="DX36" s="661"/>
      <c r="DY36" s="661"/>
      <c r="DZ36" s="661"/>
      <c r="EA36" s="661"/>
      <c r="EB36" s="661"/>
      <c r="EC36" s="662"/>
    </row>
    <row r="37" spans="2:133" ht="11.25" customHeight="1" x14ac:dyDescent="0.15">
      <c r="B37" s="631" t="s">
        <v>332</v>
      </c>
      <c r="C37" s="632"/>
      <c r="D37" s="632"/>
      <c r="E37" s="632"/>
      <c r="F37" s="632"/>
      <c r="G37" s="632"/>
      <c r="H37" s="632"/>
      <c r="I37" s="632"/>
      <c r="J37" s="632"/>
      <c r="K37" s="632"/>
      <c r="L37" s="632"/>
      <c r="M37" s="632"/>
      <c r="N37" s="632"/>
      <c r="O37" s="632"/>
      <c r="P37" s="632"/>
      <c r="Q37" s="633"/>
      <c r="R37" s="634">
        <v>183361</v>
      </c>
      <c r="S37" s="635"/>
      <c r="T37" s="635"/>
      <c r="U37" s="635"/>
      <c r="V37" s="635"/>
      <c r="W37" s="635"/>
      <c r="X37" s="635"/>
      <c r="Y37" s="636"/>
      <c r="Z37" s="637">
        <v>4.7</v>
      </c>
      <c r="AA37" s="637"/>
      <c r="AB37" s="637"/>
      <c r="AC37" s="637"/>
      <c r="AD37" s="638" t="s">
        <v>234</v>
      </c>
      <c r="AE37" s="638"/>
      <c r="AF37" s="638"/>
      <c r="AG37" s="638"/>
      <c r="AH37" s="638"/>
      <c r="AI37" s="638"/>
      <c r="AJ37" s="638"/>
      <c r="AK37" s="638"/>
      <c r="AL37" s="639" t="s">
        <v>228</v>
      </c>
      <c r="AM37" s="640"/>
      <c r="AN37" s="640"/>
      <c r="AO37" s="641"/>
      <c r="AQ37" s="700" t="s">
        <v>333</v>
      </c>
      <c r="AR37" s="701"/>
      <c r="AS37" s="701"/>
      <c r="AT37" s="701"/>
      <c r="AU37" s="701"/>
      <c r="AV37" s="701"/>
      <c r="AW37" s="701"/>
      <c r="AX37" s="701"/>
      <c r="AY37" s="702"/>
      <c r="AZ37" s="634">
        <v>200712</v>
      </c>
      <c r="BA37" s="635"/>
      <c r="BB37" s="635"/>
      <c r="BC37" s="635"/>
      <c r="BD37" s="663"/>
      <c r="BE37" s="663"/>
      <c r="BF37" s="689"/>
      <c r="BG37" s="631" t="s">
        <v>334</v>
      </c>
      <c r="BH37" s="632"/>
      <c r="BI37" s="632"/>
      <c r="BJ37" s="632"/>
      <c r="BK37" s="632"/>
      <c r="BL37" s="632"/>
      <c r="BM37" s="632"/>
      <c r="BN37" s="632"/>
      <c r="BO37" s="632"/>
      <c r="BP37" s="632"/>
      <c r="BQ37" s="632"/>
      <c r="BR37" s="632"/>
      <c r="BS37" s="632"/>
      <c r="BT37" s="632"/>
      <c r="BU37" s="633"/>
      <c r="BV37" s="634">
        <v>22617</v>
      </c>
      <c r="BW37" s="635"/>
      <c r="BX37" s="635"/>
      <c r="BY37" s="635"/>
      <c r="BZ37" s="635"/>
      <c r="CA37" s="635"/>
      <c r="CB37" s="644"/>
      <c r="CD37" s="631" t="s">
        <v>335</v>
      </c>
      <c r="CE37" s="632"/>
      <c r="CF37" s="632"/>
      <c r="CG37" s="632"/>
      <c r="CH37" s="632"/>
      <c r="CI37" s="632"/>
      <c r="CJ37" s="632"/>
      <c r="CK37" s="632"/>
      <c r="CL37" s="632"/>
      <c r="CM37" s="632"/>
      <c r="CN37" s="632"/>
      <c r="CO37" s="632"/>
      <c r="CP37" s="632"/>
      <c r="CQ37" s="633"/>
      <c r="CR37" s="634">
        <v>112281</v>
      </c>
      <c r="CS37" s="663"/>
      <c r="CT37" s="663"/>
      <c r="CU37" s="663"/>
      <c r="CV37" s="663"/>
      <c r="CW37" s="663"/>
      <c r="CX37" s="663"/>
      <c r="CY37" s="664"/>
      <c r="CZ37" s="639">
        <v>3.1</v>
      </c>
      <c r="DA37" s="661"/>
      <c r="DB37" s="661"/>
      <c r="DC37" s="665"/>
      <c r="DD37" s="643">
        <v>112281</v>
      </c>
      <c r="DE37" s="663"/>
      <c r="DF37" s="663"/>
      <c r="DG37" s="663"/>
      <c r="DH37" s="663"/>
      <c r="DI37" s="663"/>
      <c r="DJ37" s="663"/>
      <c r="DK37" s="664"/>
      <c r="DL37" s="643">
        <v>101353</v>
      </c>
      <c r="DM37" s="663"/>
      <c r="DN37" s="663"/>
      <c r="DO37" s="663"/>
      <c r="DP37" s="663"/>
      <c r="DQ37" s="663"/>
      <c r="DR37" s="663"/>
      <c r="DS37" s="663"/>
      <c r="DT37" s="663"/>
      <c r="DU37" s="663"/>
      <c r="DV37" s="664"/>
      <c r="DW37" s="639">
        <v>5</v>
      </c>
      <c r="DX37" s="661"/>
      <c r="DY37" s="661"/>
      <c r="DZ37" s="661"/>
      <c r="EA37" s="661"/>
      <c r="EB37" s="661"/>
      <c r="EC37" s="662"/>
    </row>
    <row r="38" spans="2:133" ht="11.25" customHeight="1" x14ac:dyDescent="0.15">
      <c r="B38" s="631" t="s">
        <v>336</v>
      </c>
      <c r="C38" s="632"/>
      <c r="D38" s="632"/>
      <c r="E38" s="632"/>
      <c r="F38" s="632"/>
      <c r="G38" s="632"/>
      <c r="H38" s="632"/>
      <c r="I38" s="632"/>
      <c r="J38" s="632"/>
      <c r="K38" s="632"/>
      <c r="L38" s="632"/>
      <c r="M38" s="632"/>
      <c r="N38" s="632"/>
      <c r="O38" s="632"/>
      <c r="P38" s="632"/>
      <c r="Q38" s="633"/>
      <c r="R38" s="634">
        <v>74602</v>
      </c>
      <c r="S38" s="635"/>
      <c r="T38" s="635"/>
      <c r="U38" s="635"/>
      <c r="V38" s="635"/>
      <c r="W38" s="635"/>
      <c r="X38" s="635"/>
      <c r="Y38" s="636"/>
      <c r="Z38" s="637">
        <v>1.9</v>
      </c>
      <c r="AA38" s="637"/>
      <c r="AB38" s="637"/>
      <c r="AC38" s="637"/>
      <c r="AD38" s="638">
        <v>4639</v>
      </c>
      <c r="AE38" s="638"/>
      <c r="AF38" s="638"/>
      <c r="AG38" s="638"/>
      <c r="AH38" s="638"/>
      <c r="AI38" s="638"/>
      <c r="AJ38" s="638"/>
      <c r="AK38" s="638"/>
      <c r="AL38" s="639">
        <v>0.2</v>
      </c>
      <c r="AM38" s="640"/>
      <c r="AN38" s="640"/>
      <c r="AO38" s="641"/>
      <c r="AQ38" s="700" t="s">
        <v>337</v>
      </c>
      <c r="AR38" s="701"/>
      <c r="AS38" s="701"/>
      <c r="AT38" s="701"/>
      <c r="AU38" s="701"/>
      <c r="AV38" s="701"/>
      <c r="AW38" s="701"/>
      <c r="AX38" s="701"/>
      <c r="AY38" s="702"/>
      <c r="AZ38" s="634">
        <v>78511</v>
      </c>
      <c r="BA38" s="635"/>
      <c r="BB38" s="635"/>
      <c r="BC38" s="635"/>
      <c r="BD38" s="663"/>
      <c r="BE38" s="663"/>
      <c r="BF38" s="689"/>
      <c r="BG38" s="631" t="s">
        <v>338</v>
      </c>
      <c r="BH38" s="632"/>
      <c r="BI38" s="632"/>
      <c r="BJ38" s="632"/>
      <c r="BK38" s="632"/>
      <c r="BL38" s="632"/>
      <c r="BM38" s="632"/>
      <c r="BN38" s="632"/>
      <c r="BO38" s="632"/>
      <c r="BP38" s="632"/>
      <c r="BQ38" s="632"/>
      <c r="BR38" s="632"/>
      <c r="BS38" s="632"/>
      <c r="BT38" s="632"/>
      <c r="BU38" s="633"/>
      <c r="BV38" s="634">
        <v>618</v>
      </c>
      <c r="BW38" s="635"/>
      <c r="BX38" s="635"/>
      <c r="BY38" s="635"/>
      <c r="BZ38" s="635"/>
      <c r="CA38" s="635"/>
      <c r="CB38" s="644"/>
      <c r="CD38" s="631" t="s">
        <v>339</v>
      </c>
      <c r="CE38" s="632"/>
      <c r="CF38" s="632"/>
      <c r="CG38" s="632"/>
      <c r="CH38" s="632"/>
      <c r="CI38" s="632"/>
      <c r="CJ38" s="632"/>
      <c r="CK38" s="632"/>
      <c r="CL38" s="632"/>
      <c r="CM38" s="632"/>
      <c r="CN38" s="632"/>
      <c r="CO38" s="632"/>
      <c r="CP38" s="632"/>
      <c r="CQ38" s="633"/>
      <c r="CR38" s="634">
        <v>134076</v>
      </c>
      <c r="CS38" s="635"/>
      <c r="CT38" s="635"/>
      <c r="CU38" s="635"/>
      <c r="CV38" s="635"/>
      <c r="CW38" s="635"/>
      <c r="CX38" s="635"/>
      <c r="CY38" s="636"/>
      <c r="CZ38" s="639">
        <v>3.6</v>
      </c>
      <c r="DA38" s="661"/>
      <c r="DB38" s="661"/>
      <c r="DC38" s="665"/>
      <c r="DD38" s="643">
        <v>97802</v>
      </c>
      <c r="DE38" s="635"/>
      <c r="DF38" s="635"/>
      <c r="DG38" s="635"/>
      <c r="DH38" s="635"/>
      <c r="DI38" s="635"/>
      <c r="DJ38" s="635"/>
      <c r="DK38" s="636"/>
      <c r="DL38" s="643">
        <v>97802</v>
      </c>
      <c r="DM38" s="635"/>
      <c r="DN38" s="635"/>
      <c r="DO38" s="635"/>
      <c r="DP38" s="635"/>
      <c r="DQ38" s="635"/>
      <c r="DR38" s="635"/>
      <c r="DS38" s="635"/>
      <c r="DT38" s="635"/>
      <c r="DU38" s="635"/>
      <c r="DV38" s="636"/>
      <c r="DW38" s="639">
        <v>4.8</v>
      </c>
      <c r="DX38" s="661"/>
      <c r="DY38" s="661"/>
      <c r="DZ38" s="661"/>
      <c r="EA38" s="661"/>
      <c r="EB38" s="661"/>
      <c r="EC38" s="662"/>
    </row>
    <row r="39" spans="2:133" ht="11.25" customHeight="1" x14ac:dyDescent="0.15">
      <c r="B39" s="631" t="s">
        <v>340</v>
      </c>
      <c r="C39" s="632"/>
      <c r="D39" s="632"/>
      <c r="E39" s="632"/>
      <c r="F39" s="632"/>
      <c r="G39" s="632"/>
      <c r="H39" s="632"/>
      <c r="I39" s="632"/>
      <c r="J39" s="632"/>
      <c r="K39" s="632"/>
      <c r="L39" s="632"/>
      <c r="M39" s="632"/>
      <c r="N39" s="632"/>
      <c r="O39" s="632"/>
      <c r="P39" s="632"/>
      <c r="Q39" s="633"/>
      <c r="R39" s="634">
        <v>197730</v>
      </c>
      <c r="S39" s="635"/>
      <c r="T39" s="635"/>
      <c r="U39" s="635"/>
      <c r="V39" s="635"/>
      <c r="W39" s="635"/>
      <c r="X39" s="635"/>
      <c r="Y39" s="636"/>
      <c r="Z39" s="637">
        <v>5.0999999999999996</v>
      </c>
      <c r="AA39" s="637"/>
      <c r="AB39" s="637"/>
      <c r="AC39" s="637"/>
      <c r="AD39" s="638" t="s">
        <v>228</v>
      </c>
      <c r="AE39" s="638"/>
      <c r="AF39" s="638"/>
      <c r="AG39" s="638"/>
      <c r="AH39" s="638"/>
      <c r="AI39" s="638"/>
      <c r="AJ39" s="638"/>
      <c r="AK39" s="638"/>
      <c r="AL39" s="639" t="s">
        <v>228</v>
      </c>
      <c r="AM39" s="640"/>
      <c r="AN39" s="640"/>
      <c r="AO39" s="641"/>
      <c r="AQ39" s="700" t="s">
        <v>341</v>
      </c>
      <c r="AR39" s="701"/>
      <c r="AS39" s="701"/>
      <c r="AT39" s="701"/>
      <c r="AU39" s="701"/>
      <c r="AV39" s="701"/>
      <c r="AW39" s="701"/>
      <c r="AX39" s="701"/>
      <c r="AY39" s="702"/>
      <c r="AZ39" s="634" t="s">
        <v>234</v>
      </c>
      <c r="BA39" s="635"/>
      <c r="BB39" s="635"/>
      <c r="BC39" s="635"/>
      <c r="BD39" s="663"/>
      <c r="BE39" s="663"/>
      <c r="BF39" s="689"/>
      <c r="BG39" s="631" t="s">
        <v>342</v>
      </c>
      <c r="BH39" s="632"/>
      <c r="BI39" s="632"/>
      <c r="BJ39" s="632"/>
      <c r="BK39" s="632"/>
      <c r="BL39" s="632"/>
      <c r="BM39" s="632"/>
      <c r="BN39" s="632"/>
      <c r="BO39" s="632"/>
      <c r="BP39" s="632"/>
      <c r="BQ39" s="632"/>
      <c r="BR39" s="632"/>
      <c r="BS39" s="632"/>
      <c r="BT39" s="632"/>
      <c r="BU39" s="633"/>
      <c r="BV39" s="634">
        <v>1004</v>
      </c>
      <c r="BW39" s="635"/>
      <c r="BX39" s="635"/>
      <c r="BY39" s="635"/>
      <c r="BZ39" s="635"/>
      <c r="CA39" s="635"/>
      <c r="CB39" s="644"/>
      <c r="CD39" s="631" t="s">
        <v>343</v>
      </c>
      <c r="CE39" s="632"/>
      <c r="CF39" s="632"/>
      <c r="CG39" s="632"/>
      <c r="CH39" s="632"/>
      <c r="CI39" s="632"/>
      <c r="CJ39" s="632"/>
      <c r="CK39" s="632"/>
      <c r="CL39" s="632"/>
      <c r="CM39" s="632"/>
      <c r="CN39" s="632"/>
      <c r="CO39" s="632"/>
      <c r="CP39" s="632"/>
      <c r="CQ39" s="633"/>
      <c r="CR39" s="634">
        <v>168893</v>
      </c>
      <c r="CS39" s="663"/>
      <c r="CT39" s="663"/>
      <c r="CU39" s="663"/>
      <c r="CV39" s="663"/>
      <c r="CW39" s="663"/>
      <c r="CX39" s="663"/>
      <c r="CY39" s="664"/>
      <c r="CZ39" s="639">
        <v>4.5999999999999996</v>
      </c>
      <c r="DA39" s="661"/>
      <c r="DB39" s="661"/>
      <c r="DC39" s="665"/>
      <c r="DD39" s="643">
        <v>165350</v>
      </c>
      <c r="DE39" s="663"/>
      <c r="DF39" s="663"/>
      <c r="DG39" s="663"/>
      <c r="DH39" s="663"/>
      <c r="DI39" s="663"/>
      <c r="DJ39" s="663"/>
      <c r="DK39" s="664"/>
      <c r="DL39" s="643" t="s">
        <v>234</v>
      </c>
      <c r="DM39" s="663"/>
      <c r="DN39" s="663"/>
      <c r="DO39" s="663"/>
      <c r="DP39" s="663"/>
      <c r="DQ39" s="663"/>
      <c r="DR39" s="663"/>
      <c r="DS39" s="663"/>
      <c r="DT39" s="663"/>
      <c r="DU39" s="663"/>
      <c r="DV39" s="664"/>
      <c r="DW39" s="639" t="s">
        <v>234</v>
      </c>
      <c r="DX39" s="661"/>
      <c r="DY39" s="661"/>
      <c r="DZ39" s="661"/>
      <c r="EA39" s="661"/>
      <c r="EB39" s="661"/>
      <c r="EC39" s="662"/>
    </row>
    <row r="40" spans="2:133" ht="11.25" customHeight="1" x14ac:dyDescent="0.15">
      <c r="B40" s="631" t="s">
        <v>344</v>
      </c>
      <c r="C40" s="632"/>
      <c r="D40" s="632"/>
      <c r="E40" s="632"/>
      <c r="F40" s="632"/>
      <c r="G40" s="632"/>
      <c r="H40" s="632"/>
      <c r="I40" s="632"/>
      <c r="J40" s="632"/>
      <c r="K40" s="632"/>
      <c r="L40" s="632"/>
      <c r="M40" s="632"/>
      <c r="N40" s="632"/>
      <c r="O40" s="632"/>
      <c r="P40" s="632"/>
      <c r="Q40" s="633"/>
      <c r="R40" s="634" t="s">
        <v>228</v>
      </c>
      <c r="S40" s="635"/>
      <c r="T40" s="635"/>
      <c r="U40" s="635"/>
      <c r="V40" s="635"/>
      <c r="W40" s="635"/>
      <c r="X40" s="635"/>
      <c r="Y40" s="636"/>
      <c r="Z40" s="637" t="s">
        <v>228</v>
      </c>
      <c r="AA40" s="637"/>
      <c r="AB40" s="637"/>
      <c r="AC40" s="637"/>
      <c r="AD40" s="638" t="s">
        <v>234</v>
      </c>
      <c r="AE40" s="638"/>
      <c r="AF40" s="638"/>
      <c r="AG40" s="638"/>
      <c r="AH40" s="638"/>
      <c r="AI40" s="638"/>
      <c r="AJ40" s="638"/>
      <c r="AK40" s="638"/>
      <c r="AL40" s="639" t="s">
        <v>234</v>
      </c>
      <c r="AM40" s="640"/>
      <c r="AN40" s="640"/>
      <c r="AO40" s="641"/>
      <c r="AQ40" s="700" t="s">
        <v>345</v>
      </c>
      <c r="AR40" s="701"/>
      <c r="AS40" s="701"/>
      <c r="AT40" s="701"/>
      <c r="AU40" s="701"/>
      <c r="AV40" s="701"/>
      <c r="AW40" s="701"/>
      <c r="AX40" s="701"/>
      <c r="AY40" s="702"/>
      <c r="AZ40" s="634" t="s">
        <v>228</v>
      </c>
      <c r="BA40" s="635"/>
      <c r="BB40" s="635"/>
      <c r="BC40" s="635"/>
      <c r="BD40" s="663"/>
      <c r="BE40" s="663"/>
      <c r="BF40" s="689"/>
      <c r="BG40" s="682" t="s">
        <v>346</v>
      </c>
      <c r="BH40" s="683"/>
      <c r="BI40" s="683"/>
      <c r="BJ40" s="683"/>
      <c r="BK40" s="683"/>
      <c r="BL40" s="220"/>
      <c r="BM40" s="632" t="s">
        <v>347</v>
      </c>
      <c r="BN40" s="632"/>
      <c r="BO40" s="632"/>
      <c r="BP40" s="632"/>
      <c r="BQ40" s="632"/>
      <c r="BR40" s="632"/>
      <c r="BS40" s="632"/>
      <c r="BT40" s="632"/>
      <c r="BU40" s="633"/>
      <c r="BV40" s="634">
        <v>95</v>
      </c>
      <c r="BW40" s="635"/>
      <c r="BX40" s="635"/>
      <c r="BY40" s="635"/>
      <c r="BZ40" s="635"/>
      <c r="CA40" s="635"/>
      <c r="CB40" s="644"/>
      <c r="CD40" s="631" t="s">
        <v>348</v>
      </c>
      <c r="CE40" s="632"/>
      <c r="CF40" s="632"/>
      <c r="CG40" s="632"/>
      <c r="CH40" s="632"/>
      <c r="CI40" s="632"/>
      <c r="CJ40" s="632"/>
      <c r="CK40" s="632"/>
      <c r="CL40" s="632"/>
      <c r="CM40" s="632"/>
      <c r="CN40" s="632"/>
      <c r="CO40" s="632"/>
      <c r="CP40" s="632"/>
      <c r="CQ40" s="633"/>
      <c r="CR40" s="634">
        <v>18000</v>
      </c>
      <c r="CS40" s="635"/>
      <c r="CT40" s="635"/>
      <c r="CU40" s="635"/>
      <c r="CV40" s="635"/>
      <c r="CW40" s="635"/>
      <c r="CX40" s="635"/>
      <c r="CY40" s="636"/>
      <c r="CZ40" s="639">
        <v>0.5</v>
      </c>
      <c r="DA40" s="661"/>
      <c r="DB40" s="661"/>
      <c r="DC40" s="665"/>
      <c r="DD40" s="643" t="s">
        <v>228</v>
      </c>
      <c r="DE40" s="635"/>
      <c r="DF40" s="635"/>
      <c r="DG40" s="635"/>
      <c r="DH40" s="635"/>
      <c r="DI40" s="635"/>
      <c r="DJ40" s="635"/>
      <c r="DK40" s="636"/>
      <c r="DL40" s="643" t="s">
        <v>234</v>
      </c>
      <c r="DM40" s="635"/>
      <c r="DN40" s="635"/>
      <c r="DO40" s="635"/>
      <c r="DP40" s="635"/>
      <c r="DQ40" s="635"/>
      <c r="DR40" s="635"/>
      <c r="DS40" s="635"/>
      <c r="DT40" s="635"/>
      <c r="DU40" s="635"/>
      <c r="DV40" s="636"/>
      <c r="DW40" s="639" t="s">
        <v>228</v>
      </c>
      <c r="DX40" s="661"/>
      <c r="DY40" s="661"/>
      <c r="DZ40" s="661"/>
      <c r="EA40" s="661"/>
      <c r="EB40" s="661"/>
      <c r="EC40" s="662"/>
    </row>
    <row r="41" spans="2:133" ht="11.25" customHeight="1" x14ac:dyDescent="0.15">
      <c r="B41" s="631" t="s">
        <v>349</v>
      </c>
      <c r="C41" s="632"/>
      <c r="D41" s="632"/>
      <c r="E41" s="632"/>
      <c r="F41" s="632"/>
      <c r="G41" s="632"/>
      <c r="H41" s="632"/>
      <c r="I41" s="632"/>
      <c r="J41" s="632"/>
      <c r="K41" s="632"/>
      <c r="L41" s="632"/>
      <c r="M41" s="632"/>
      <c r="N41" s="632"/>
      <c r="O41" s="632"/>
      <c r="P41" s="632"/>
      <c r="Q41" s="633"/>
      <c r="R41" s="634" t="s">
        <v>234</v>
      </c>
      <c r="S41" s="635"/>
      <c r="T41" s="635"/>
      <c r="U41" s="635"/>
      <c r="V41" s="635"/>
      <c r="W41" s="635"/>
      <c r="X41" s="635"/>
      <c r="Y41" s="636"/>
      <c r="Z41" s="637" t="s">
        <v>228</v>
      </c>
      <c r="AA41" s="637"/>
      <c r="AB41" s="637"/>
      <c r="AC41" s="637"/>
      <c r="AD41" s="638" t="s">
        <v>228</v>
      </c>
      <c r="AE41" s="638"/>
      <c r="AF41" s="638"/>
      <c r="AG41" s="638"/>
      <c r="AH41" s="638"/>
      <c r="AI41" s="638"/>
      <c r="AJ41" s="638"/>
      <c r="AK41" s="638"/>
      <c r="AL41" s="639" t="s">
        <v>234</v>
      </c>
      <c r="AM41" s="640"/>
      <c r="AN41" s="640"/>
      <c r="AO41" s="641"/>
      <c r="AQ41" s="700" t="s">
        <v>350</v>
      </c>
      <c r="AR41" s="701"/>
      <c r="AS41" s="701"/>
      <c r="AT41" s="701"/>
      <c r="AU41" s="701"/>
      <c r="AV41" s="701"/>
      <c r="AW41" s="701"/>
      <c r="AX41" s="701"/>
      <c r="AY41" s="702"/>
      <c r="AZ41" s="634">
        <v>34583</v>
      </c>
      <c r="BA41" s="635"/>
      <c r="BB41" s="635"/>
      <c r="BC41" s="635"/>
      <c r="BD41" s="663"/>
      <c r="BE41" s="663"/>
      <c r="BF41" s="689"/>
      <c r="BG41" s="682"/>
      <c r="BH41" s="683"/>
      <c r="BI41" s="683"/>
      <c r="BJ41" s="683"/>
      <c r="BK41" s="683"/>
      <c r="BL41" s="220"/>
      <c r="BM41" s="632" t="s">
        <v>351</v>
      </c>
      <c r="BN41" s="632"/>
      <c r="BO41" s="632"/>
      <c r="BP41" s="632"/>
      <c r="BQ41" s="632"/>
      <c r="BR41" s="632"/>
      <c r="BS41" s="632"/>
      <c r="BT41" s="632"/>
      <c r="BU41" s="633"/>
      <c r="BV41" s="634">
        <v>2</v>
      </c>
      <c r="BW41" s="635"/>
      <c r="BX41" s="635"/>
      <c r="BY41" s="635"/>
      <c r="BZ41" s="635"/>
      <c r="CA41" s="635"/>
      <c r="CB41" s="644"/>
      <c r="CD41" s="631" t="s">
        <v>352</v>
      </c>
      <c r="CE41" s="632"/>
      <c r="CF41" s="632"/>
      <c r="CG41" s="632"/>
      <c r="CH41" s="632"/>
      <c r="CI41" s="632"/>
      <c r="CJ41" s="632"/>
      <c r="CK41" s="632"/>
      <c r="CL41" s="632"/>
      <c r="CM41" s="632"/>
      <c r="CN41" s="632"/>
      <c r="CO41" s="632"/>
      <c r="CP41" s="632"/>
      <c r="CQ41" s="633"/>
      <c r="CR41" s="634" t="s">
        <v>234</v>
      </c>
      <c r="CS41" s="663"/>
      <c r="CT41" s="663"/>
      <c r="CU41" s="663"/>
      <c r="CV41" s="663"/>
      <c r="CW41" s="663"/>
      <c r="CX41" s="663"/>
      <c r="CY41" s="664"/>
      <c r="CZ41" s="639" t="s">
        <v>228</v>
      </c>
      <c r="DA41" s="661"/>
      <c r="DB41" s="661"/>
      <c r="DC41" s="665"/>
      <c r="DD41" s="643" t="s">
        <v>228</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353</v>
      </c>
      <c r="C42" s="632"/>
      <c r="D42" s="632"/>
      <c r="E42" s="632"/>
      <c r="F42" s="632"/>
      <c r="G42" s="632"/>
      <c r="H42" s="632"/>
      <c r="I42" s="632"/>
      <c r="J42" s="632"/>
      <c r="K42" s="632"/>
      <c r="L42" s="632"/>
      <c r="M42" s="632"/>
      <c r="N42" s="632"/>
      <c r="O42" s="632"/>
      <c r="P42" s="632"/>
      <c r="Q42" s="633"/>
      <c r="R42" s="634">
        <v>58000</v>
      </c>
      <c r="S42" s="635"/>
      <c r="T42" s="635"/>
      <c r="U42" s="635"/>
      <c r="V42" s="635"/>
      <c r="W42" s="635"/>
      <c r="X42" s="635"/>
      <c r="Y42" s="636"/>
      <c r="Z42" s="637">
        <v>1.5</v>
      </c>
      <c r="AA42" s="637"/>
      <c r="AB42" s="637"/>
      <c r="AC42" s="637"/>
      <c r="AD42" s="638" t="s">
        <v>228</v>
      </c>
      <c r="AE42" s="638"/>
      <c r="AF42" s="638"/>
      <c r="AG42" s="638"/>
      <c r="AH42" s="638"/>
      <c r="AI42" s="638"/>
      <c r="AJ42" s="638"/>
      <c r="AK42" s="638"/>
      <c r="AL42" s="639" t="s">
        <v>228</v>
      </c>
      <c r="AM42" s="640"/>
      <c r="AN42" s="640"/>
      <c r="AO42" s="641"/>
      <c r="AQ42" s="717" t="s">
        <v>354</v>
      </c>
      <c r="AR42" s="718"/>
      <c r="AS42" s="718"/>
      <c r="AT42" s="718"/>
      <c r="AU42" s="718"/>
      <c r="AV42" s="718"/>
      <c r="AW42" s="718"/>
      <c r="AX42" s="718"/>
      <c r="AY42" s="719"/>
      <c r="AZ42" s="709">
        <v>99493</v>
      </c>
      <c r="BA42" s="710"/>
      <c r="BB42" s="710"/>
      <c r="BC42" s="710"/>
      <c r="BD42" s="693"/>
      <c r="BE42" s="693"/>
      <c r="BF42" s="695"/>
      <c r="BG42" s="684"/>
      <c r="BH42" s="685"/>
      <c r="BI42" s="685"/>
      <c r="BJ42" s="685"/>
      <c r="BK42" s="685"/>
      <c r="BL42" s="221"/>
      <c r="BM42" s="653" t="s">
        <v>355</v>
      </c>
      <c r="BN42" s="653"/>
      <c r="BO42" s="653"/>
      <c r="BP42" s="653"/>
      <c r="BQ42" s="653"/>
      <c r="BR42" s="653"/>
      <c r="BS42" s="653"/>
      <c r="BT42" s="653"/>
      <c r="BU42" s="654"/>
      <c r="BV42" s="709">
        <v>401</v>
      </c>
      <c r="BW42" s="710"/>
      <c r="BX42" s="710"/>
      <c r="BY42" s="710"/>
      <c r="BZ42" s="710"/>
      <c r="CA42" s="710"/>
      <c r="CB42" s="716"/>
      <c r="CD42" s="631" t="s">
        <v>356</v>
      </c>
      <c r="CE42" s="632"/>
      <c r="CF42" s="632"/>
      <c r="CG42" s="632"/>
      <c r="CH42" s="632"/>
      <c r="CI42" s="632"/>
      <c r="CJ42" s="632"/>
      <c r="CK42" s="632"/>
      <c r="CL42" s="632"/>
      <c r="CM42" s="632"/>
      <c r="CN42" s="632"/>
      <c r="CO42" s="632"/>
      <c r="CP42" s="632"/>
      <c r="CQ42" s="633"/>
      <c r="CR42" s="634">
        <v>295485</v>
      </c>
      <c r="CS42" s="635"/>
      <c r="CT42" s="635"/>
      <c r="CU42" s="635"/>
      <c r="CV42" s="635"/>
      <c r="CW42" s="635"/>
      <c r="CX42" s="635"/>
      <c r="CY42" s="636"/>
      <c r="CZ42" s="639">
        <v>8</v>
      </c>
      <c r="DA42" s="640"/>
      <c r="DB42" s="640"/>
      <c r="DC42" s="646"/>
      <c r="DD42" s="643">
        <v>111035</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357</v>
      </c>
      <c r="C43" s="653"/>
      <c r="D43" s="653"/>
      <c r="E43" s="653"/>
      <c r="F43" s="653"/>
      <c r="G43" s="653"/>
      <c r="H43" s="653"/>
      <c r="I43" s="653"/>
      <c r="J43" s="653"/>
      <c r="K43" s="653"/>
      <c r="L43" s="653"/>
      <c r="M43" s="653"/>
      <c r="N43" s="653"/>
      <c r="O43" s="653"/>
      <c r="P43" s="653"/>
      <c r="Q43" s="654"/>
      <c r="R43" s="709">
        <v>3877185</v>
      </c>
      <c r="S43" s="710"/>
      <c r="T43" s="710"/>
      <c r="U43" s="710"/>
      <c r="V43" s="710"/>
      <c r="W43" s="710"/>
      <c r="X43" s="710"/>
      <c r="Y43" s="711"/>
      <c r="Z43" s="712">
        <v>100</v>
      </c>
      <c r="AA43" s="712"/>
      <c r="AB43" s="712"/>
      <c r="AC43" s="712"/>
      <c r="AD43" s="713">
        <v>1988011</v>
      </c>
      <c r="AE43" s="713"/>
      <c r="AF43" s="713"/>
      <c r="AG43" s="713"/>
      <c r="AH43" s="713"/>
      <c r="AI43" s="713"/>
      <c r="AJ43" s="713"/>
      <c r="AK43" s="713"/>
      <c r="AL43" s="714">
        <v>100</v>
      </c>
      <c r="AM43" s="694"/>
      <c r="AN43" s="694"/>
      <c r="AO43" s="715"/>
      <c r="CD43" s="631" t="s">
        <v>358</v>
      </c>
      <c r="CE43" s="632"/>
      <c r="CF43" s="632"/>
      <c r="CG43" s="632"/>
      <c r="CH43" s="632"/>
      <c r="CI43" s="632"/>
      <c r="CJ43" s="632"/>
      <c r="CK43" s="632"/>
      <c r="CL43" s="632"/>
      <c r="CM43" s="632"/>
      <c r="CN43" s="632"/>
      <c r="CO43" s="632"/>
      <c r="CP43" s="632"/>
      <c r="CQ43" s="633"/>
      <c r="CR43" s="634" t="s">
        <v>234</v>
      </c>
      <c r="CS43" s="663"/>
      <c r="CT43" s="663"/>
      <c r="CU43" s="663"/>
      <c r="CV43" s="663"/>
      <c r="CW43" s="663"/>
      <c r="CX43" s="663"/>
      <c r="CY43" s="664"/>
      <c r="CZ43" s="639" t="s">
        <v>234</v>
      </c>
      <c r="DA43" s="661"/>
      <c r="DB43" s="661"/>
      <c r="DC43" s="665"/>
      <c r="DD43" s="643" t="s">
        <v>234</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305</v>
      </c>
      <c r="CE44" s="668"/>
      <c r="CF44" s="631" t="s">
        <v>359</v>
      </c>
      <c r="CG44" s="632"/>
      <c r="CH44" s="632"/>
      <c r="CI44" s="632"/>
      <c r="CJ44" s="632"/>
      <c r="CK44" s="632"/>
      <c r="CL44" s="632"/>
      <c r="CM44" s="632"/>
      <c r="CN44" s="632"/>
      <c r="CO44" s="632"/>
      <c r="CP44" s="632"/>
      <c r="CQ44" s="633"/>
      <c r="CR44" s="634">
        <v>240145</v>
      </c>
      <c r="CS44" s="635"/>
      <c r="CT44" s="635"/>
      <c r="CU44" s="635"/>
      <c r="CV44" s="635"/>
      <c r="CW44" s="635"/>
      <c r="CX44" s="635"/>
      <c r="CY44" s="636"/>
      <c r="CZ44" s="639">
        <v>6.5</v>
      </c>
      <c r="DA44" s="640"/>
      <c r="DB44" s="640"/>
      <c r="DC44" s="646"/>
      <c r="DD44" s="643">
        <v>99474</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1" t="s">
        <v>360</v>
      </c>
      <c r="CD45" s="669"/>
      <c r="CE45" s="670"/>
      <c r="CF45" s="631" t="s">
        <v>361</v>
      </c>
      <c r="CG45" s="632"/>
      <c r="CH45" s="632"/>
      <c r="CI45" s="632"/>
      <c r="CJ45" s="632"/>
      <c r="CK45" s="632"/>
      <c r="CL45" s="632"/>
      <c r="CM45" s="632"/>
      <c r="CN45" s="632"/>
      <c r="CO45" s="632"/>
      <c r="CP45" s="632"/>
      <c r="CQ45" s="633"/>
      <c r="CR45" s="634">
        <v>12065</v>
      </c>
      <c r="CS45" s="663"/>
      <c r="CT45" s="663"/>
      <c r="CU45" s="663"/>
      <c r="CV45" s="663"/>
      <c r="CW45" s="663"/>
      <c r="CX45" s="663"/>
      <c r="CY45" s="664"/>
      <c r="CZ45" s="639">
        <v>0.3</v>
      </c>
      <c r="DA45" s="661"/>
      <c r="DB45" s="661"/>
      <c r="DC45" s="665"/>
      <c r="DD45" s="643">
        <v>4536</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2" t="s">
        <v>362</v>
      </c>
      <c r="CD46" s="669"/>
      <c r="CE46" s="670"/>
      <c r="CF46" s="631" t="s">
        <v>363</v>
      </c>
      <c r="CG46" s="632"/>
      <c r="CH46" s="632"/>
      <c r="CI46" s="632"/>
      <c r="CJ46" s="632"/>
      <c r="CK46" s="632"/>
      <c r="CL46" s="632"/>
      <c r="CM46" s="632"/>
      <c r="CN46" s="632"/>
      <c r="CO46" s="632"/>
      <c r="CP46" s="632"/>
      <c r="CQ46" s="633"/>
      <c r="CR46" s="634">
        <v>228080</v>
      </c>
      <c r="CS46" s="635"/>
      <c r="CT46" s="635"/>
      <c r="CU46" s="635"/>
      <c r="CV46" s="635"/>
      <c r="CW46" s="635"/>
      <c r="CX46" s="635"/>
      <c r="CY46" s="636"/>
      <c r="CZ46" s="639">
        <v>6.2</v>
      </c>
      <c r="DA46" s="640"/>
      <c r="DB46" s="640"/>
      <c r="DC46" s="646"/>
      <c r="DD46" s="643">
        <v>94938</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2" t="s">
        <v>364</v>
      </c>
      <c r="CD47" s="669"/>
      <c r="CE47" s="670"/>
      <c r="CF47" s="631" t="s">
        <v>365</v>
      </c>
      <c r="CG47" s="632"/>
      <c r="CH47" s="632"/>
      <c r="CI47" s="632"/>
      <c r="CJ47" s="632"/>
      <c r="CK47" s="632"/>
      <c r="CL47" s="632"/>
      <c r="CM47" s="632"/>
      <c r="CN47" s="632"/>
      <c r="CO47" s="632"/>
      <c r="CP47" s="632"/>
      <c r="CQ47" s="633"/>
      <c r="CR47" s="634">
        <v>55340</v>
      </c>
      <c r="CS47" s="663"/>
      <c r="CT47" s="663"/>
      <c r="CU47" s="663"/>
      <c r="CV47" s="663"/>
      <c r="CW47" s="663"/>
      <c r="CX47" s="663"/>
      <c r="CY47" s="664"/>
      <c r="CZ47" s="639">
        <v>1.5</v>
      </c>
      <c r="DA47" s="661"/>
      <c r="DB47" s="661"/>
      <c r="DC47" s="665"/>
      <c r="DD47" s="643">
        <v>11561</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2"/>
      <c r="CD48" s="671"/>
      <c r="CE48" s="672"/>
      <c r="CF48" s="631" t="s">
        <v>366</v>
      </c>
      <c r="CG48" s="632"/>
      <c r="CH48" s="632"/>
      <c r="CI48" s="632"/>
      <c r="CJ48" s="632"/>
      <c r="CK48" s="632"/>
      <c r="CL48" s="632"/>
      <c r="CM48" s="632"/>
      <c r="CN48" s="632"/>
      <c r="CO48" s="632"/>
      <c r="CP48" s="632"/>
      <c r="CQ48" s="633"/>
      <c r="CR48" s="634" t="s">
        <v>228</v>
      </c>
      <c r="CS48" s="635"/>
      <c r="CT48" s="635"/>
      <c r="CU48" s="635"/>
      <c r="CV48" s="635"/>
      <c r="CW48" s="635"/>
      <c r="CX48" s="635"/>
      <c r="CY48" s="636"/>
      <c r="CZ48" s="639" t="s">
        <v>228</v>
      </c>
      <c r="DA48" s="640"/>
      <c r="DB48" s="640"/>
      <c r="DC48" s="646"/>
      <c r="DD48" s="643" t="s">
        <v>234</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2"/>
      <c r="CD49" s="652" t="s">
        <v>367</v>
      </c>
      <c r="CE49" s="653"/>
      <c r="CF49" s="653"/>
      <c r="CG49" s="653"/>
      <c r="CH49" s="653"/>
      <c r="CI49" s="653"/>
      <c r="CJ49" s="653"/>
      <c r="CK49" s="653"/>
      <c r="CL49" s="653"/>
      <c r="CM49" s="653"/>
      <c r="CN49" s="653"/>
      <c r="CO49" s="653"/>
      <c r="CP49" s="653"/>
      <c r="CQ49" s="654"/>
      <c r="CR49" s="709">
        <v>3677700</v>
      </c>
      <c r="CS49" s="693"/>
      <c r="CT49" s="693"/>
      <c r="CU49" s="693"/>
      <c r="CV49" s="693"/>
      <c r="CW49" s="693"/>
      <c r="CX49" s="693"/>
      <c r="CY49" s="720"/>
      <c r="CZ49" s="714">
        <v>100</v>
      </c>
      <c r="DA49" s="721"/>
      <c r="DB49" s="721"/>
      <c r="DC49" s="722"/>
      <c r="DD49" s="723">
        <v>2349338</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ygIbEXo2am2M448wXr6n18bLRD9DJDo37hlubkGa2k6Oiia9R03cXjMc5W7PzougK5Maw4dyqNjOs/kS3MQhsg==" saltValue="a9BAM8DuiPKR3q08gs8W/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8" customWidth="1"/>
    <col min="131" max="131" width="1.625" style="228" customWidth="1"/>
    <col min="132" max="16384" width="9" style="228" hidden="1"/>
  </cols>
  <sheetData>
    <row r="1" spans="1:131" ht="11.25" customHeight="1" thickBot="1" x14ac:dyDescent="0.2">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
      <c r="A2" s="229" t="s">
        <v>368</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759" t="s">
        <v>369</v>
      </c>
      <c r="DK2" s="760"/>
      <c r="DL2" s="760"/>
      <c r="DM2" s="760"/>
      <c r="DN2" s="760"/>
      <c r="DO2" s="761"/>
      <c r="DP2" s="225"/>
      <c r="DQ2" s="759" t="s">
        <v>370</v>
      </c>
      <c r="DR2" s="760"/>
      <c r="DS2" s="760"/>
      <c r="DT2" s="760"/>
      <c r="DU2" s="760"/>
      <c r="DV2" s="760"/>
      <c r="DW2" s="760"/>
      <c r="DX2" s="760"/>
      <c r="DY2" s="760"/>
      <c r="DZ2" s="761"/>
      <c r="EA2" s="227"/>
    </row>
    <row r="3" spans="1:131" ht="11.25" customHeight="1" x14ac:dyDescent="0.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3" customFormat="1" ht="26.25" customHeight="1" thickBot="1" x14ac:dyDescent="0.2">
      <c r="A4" s="762" t="s">
        <v>371</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0"/>
      <c r="BA4" s="230"/>
      <c r="BB4" s="230"/>
      <c r="BC4" s="230"/>
      <c r="BD4" s="230"/>
      <c r="BE4" s="231"/>
      <c r="BF4" s="231"/>
      <c r="BG4" s="231"/>
      <c r="BH4" s="231"/>
      <c r="BI4" s="231"/>
      <c r="BJ4" s="231"/>
      <c r="BK4" s="231"/>
      <c r="BL4" s="231"/>
      <c r="BM4" s="231"/>
      <c r="BN4" s="231"/>
      <c r="BO4" s="231"/>
      <c r="BP4" s="231"/>
      <c r="BQ4" s="230" t="s">
        <v>372</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753" t="s">
        <v>373</v>
      </c>
      <c r="B5" s="754"/>
      <c r="C5" s="754"/>
      <c r="D5" s="754"/>
      <c r="E5" s="754"/>
      <c r="F5" s="754"/>
      <c r="G5" s="754"/>
      <c r="H5" s="754"/>
      <c r="I5" s="754"/>
      <c r="J5" s="754"/>
      <c r="K5" s="754"/>
      <c r="L5" s="754"/>
      <c r="M5" s="754"/>
      <c r="N5" s="754"/>
      <c r="O5" s="754"/>
      <c r="P5" s="755"/>
      <c r="Q5" s="730" t="s">
        <v>374</v>
      </c>
      <c r="R5" s="731"/>
      <c r="S5" s="731"/>
      <c r="T5" s="731"/>
      <c r="U5" s="732"/>
      <c r="V5" s="730" t="s">
        <v>375</v>
      </c>
      <c r="W5" s="731"/>
      <c r="X5" s="731"/>
      <c r="Y5" s="731"/>
      <c r="Z5" s="732"/>
      <c r="AA5" s="730" t="s">
        <v>376</v>
      </c>
      <c r="AB5" s="731"/>
      <c r="AC5" s="731"/>
      <c r="AD5" s="731"/>
      <c r="AE5" s="731"/>
      <c r="AF5" s="763" t="s">
        <v>377</v>
      </c>
      <c r="AG5" s="731"/>
      <c r="AH5" s="731"/>
      <c r="AI5" s="731"/>
      <c r="AJ5" s="742"/>
      <c r="AK5" s="731" t="s">
        <v>378</v>
      </c>
      <c r="AL5" s="731"/>
      <c r="AM5" s="731"/>
      <c r="AN5" s="731"/>
      <c r="AO5" s="732"/>
      <c r="AP5" s="730" t="s">
        <v>379</v>
      </c>
      <c r="AQ5" s="731"/>
      <c r="AR5" s="731"/>
      <c r="AS5" s="731"/>
      <c r="AT5" s="732"/>
      <c r="AU5" s="730" t="s">
        <v>380</v>
      </c>
      <c r="AV5" s="731"/>
      <c r="AW5" s="731"/>
      <c r="AX5" s="731"/>
      <c r="AY5" s="742"/>
      <c r="AZ5" s="230"/>
      <c r="BA5" s="230"/>
      <c r="BB5" s="230"/>
      <c r="BC5" s="230"/>
      <c r="BD5" s="230"/>
      <c r="BE5" s="231"/>
      <c r="BF5" s="231"/>
      <c r="BG5" s="231"/>
      <c r="BH5" s="231"/>
      <c r="BI5" s="231"/>
      <c r="BJ5" s="231"/>
      <c r="BK5" s="231"/>
      <c r="BL5" s="231"/>
      <c r="BM5" s="231"/>
      <c r="BN5" s="231"/>
      <c r="BO5" s="231"/>
      <c r="BP5" s="231"/>
      <c r="BQ5" s="753" t="s">
        <v>381</v>
      </c>
      <c r="BR5" s="754"/>
      <c r="BS5" s="754"/>
      <c r="BT5" s="754"/>
      <c r="BU5" s="754"/>
      <c r="BV5" s="754"/>
      <c r="BW5" s="754"/>
      <c r="BX5" s="754"/>
      <c r="BY5" s="754"/>
      <c r="BZ5" s="754"/>
      <c r="CA5" s="754"/>
      <c r="CB5" s="754"/>
      <c r="CC5" s="754"/>
      <c r="CD5" s="754"/>
      <c r="CE5" s="754"/>
      <c r="CF5" s="754"/>
      <c r="CG5" s="755"/>
      <c r="CH5" s="730" t="s">
        <v>382</v>
      </c>
      <c r="CI5" s="731"/>
      <c r="CJ5" s="731"/>
      <c r="CK5" s="731"/>
      <c r="CL5" s="732"/>
      <c r="CM5" s="730" t="s">
        <v>383</v>
      </c>
      <c r="CN5" s="731"/>
      <c r="CO5" s="731"/>
      <c r="CP5" s="731"/>
      <c r="CQ5" s="732"/>
      <c r="CR5" s="730" t="s">
        <v>384</v>
      </c>
      <c r="CS5" s="731"/>
      <c r="CT5" s="731"/>
      <c r="CU5" s="731"/>
      <c r="CV5" s="732"/>
      <c r="CW5" s="730" t="s">
        <v>385</v>
      </c>
      <c r="CX5" s="731"/>
      <c r="CY5" s="731"/>
      <c r="CZ5" s="731"/>
      <c r="DA5" s="732"/>
      <c r="DB5" s="730" t="s">
        <v>386</v>
      </c>
      <c r="DC5" s="731"/>
      <c r="DD5" s="731"/>
      <c r="DE5" s="731"/>
      <c r="DF5" s="732"/>
      <c r="DG5" s="736" t="s">
        <v>387</v>
      </c>
      <c r="DH5" s="737"/>
      <c r="DI5" s="737"/>
      <c r="DJ5" s="737"/>
      <c r="DK5" s="738"/>
      <c r="DL5" s="736" t="s">
        <v>388</v>
      </c>
      <c r="DM5" s="737"/>
      <c r="DN5" s="737"/>
      <c r="DO5" s="737"/>
      <c r="DP5" s="738"/>
      <c r="DQ5" s="730" t="s">
        <v>389</v>
      </c>
      <c r="DR5" s="731"/>
      <c r="DS5" s="731"/>
      <c r="DT5" s="731"/>
      <c r="DU5" s="732"/>
      <c r="DV5" s="730" t="s">
        <v>380</v>
      </c>
      <c r="DW5" s="731"/>
      <c r="DX5" s="731"/>
      <c r="DY5" s="731"/>
      <c r="DZ5" s="742"/>
      <c r="EA5" s="232"/>
    </row>
    <row r="6" spans="1:131" s="233"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0"/>
      <c r="BA6" s="230"/>
      <c r="BB6" s="230"/>
      <c r="BC6" s="230"/>
      <c r="BD6" s="230"/>
      <c r="BE6" s="231"/>
      <c r="BF6" s="231"/>
      <c r="BG6" s="231"/>
      <c r="BH6" s="231"/>
      <c r="BI6" s="231"/>
      <c r="BJ6" s="231"/>
      <c r="BK6" s="231"/>
      <c r="BL6" s="231"/>
      <c r="BM6" s="231"/>
      <c r="BN6" s="231"/>
      <c r="BO6" s="231"/>
      <c r="BP6" s="231"/>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2"/>
    </row>
    <row r="7" spans="1:131" s="233" customFormat="1" ht="26.25" customHeight="1" thickTop="1" x14ac:dyDescent="0.15">
      <c r="A7" s="234">
        <v>1</v>
      </c>
      <c r="B7" s="744" t="s">
        <v>390</v>
      </c>
      <c r="C7" s="745"/>
      <c r="D7" s="745"/>
      <c r="E7" s="745"/>
      <c r="F7" s="745"/>
      <c r="G7" s="745"/>
      <c r="H7" s="745"/>
      <c r="I7" s="745"/>
      <c r="J7" s="745"/>
      <c r="K7" s="745"/>
      <c r="L7" s="745"/>
      <c r="M7" s="745"/>
      <c r="N7" s="745"/>
      <c r="O7" s="745"/>
      <c r="P7" s="746"/>
      <c r="Q7" s="747">
        <v>3859</v>
      </c>
      <c r="R7" s="748"/>
      <c r="S7" s="748"/>
      <c r="T7" s="748"/>
      <c r="U7" s="748"/>
      <c r="V7" s="748">
        <v>3661</v>
      </c>
      <c r="W7" s="748"/>
      <c r="X7" s="748"/>
      <c r="Y7" s="748"/>
      <c r="Z7" s="748"/>
      <c r="AA7" s="748">
        <v>198</v>
      </c>
      <c r="AB7" s="748"/>
      <c r="AC7" s="748"/>
      <c r="AD7" s="748"/>
      <c r="AE7" s="749"/>
      <c r="AF7" s="750">
        <v>170</v>
      </c>
      <c r="AG7" s="751"/>
      <c r="AH7" s="751"/>
      <c r="AI7" s="751"/>
      <c r="AJ7" s="752"/>
      <c r="AK7" s="787">
        <v>150</v>
      </c>
      <c r="AL7" s="788"/>
      <c r="AM7" s="788"/>
      <c r="AN7" s="788"/>
      <c r="AO7" s="788"/>
      <c r="AP7" s="788">
        <v>1786</v>
      </c>
      <c r="AQ7" s="788"/>
      <c r="AR7" s="788"/>
      <c r="AS7" s="788"/>
      <c r="AT7" s="788"/>
      <c r="AU7" s="789"/>
      <c r="AV7" s="789"/>
      <c r="AW7" s="789"/>
      <c r="AX7" s="789"/>
      <c r="AY7" s="790"/>
      <c r="AZ7" s="230"/>
      <c r="BA7" s="230"/>
      <c r="BB7" s="230"/>
      <c r="BC7" s="230"/>
      <c r="BD7" s="230"/>
      <c r="BE7" s="231"/>
      <c r="BF7" s="231"/>
      <c r="BG7" s="231"/>
      <c r="BH7" s="231"/>
      <c r="BI7" s="231"/>
      <c r="BJ7" s="231"/>
      <c r="BK7" s="231"/>
      <c r="BL7" s="231"/>
      <c r="BM7" s="231"/>
      <c r="BN7" s="231"/>
      <c r="BO7" s="231"/>
      <c r="BP7" s="231"/>
      <c r="BQ7" s="234">
        <v>1</v>
      </c>
      <c r="BR7" s="235"/>
      <c r="BS7" s="765" t="s">
        <v>602</v>
      </c>
      <c r="BT7" s="766"/>
      <c r="BU7" s="766"/>
      <c r="BV7" s="766"/>
      <c r="BW7" s="766"/>
      <c r="BX7" s="766"/>
      <c r="BY7" s="766"/>
      <c r="BZ7" s="766"/>
      <c r="CA7" s="766"/>
      <c r="CB7" s="766"/>
      <c r="CC7" s="766"/>
      <c r="CD7" s="766"/>
      <c r="CE7" s="766"/>
      <c r="CF7" s="766"/>
      <c r="CG7" s="791"/>
      <c r="CH7" s="784">
        <v>-1</v>
      </c>
      <c r="CI7" s="785"/>
      <c r="CJ7" s="785"/>
      <c r="CK7" s="785"/>
      <c r="CL7" s="786"/>
      <c r="CM7" s="784">
        <v>133</v>
      </c>
      <c r="CN7" s="785"/>
      <c r="CO7" s="785"/>
      <c r="CP7" s="785"/>
      <c r="CQ7" s="786"/>
      <c r="CR7" s="784">
        <v>3</v>
      </c>
      <c r="CS7" s="785"/>
      <c r="CT7" s="785"/>
      <c r="CU7" s="785"/>
      <c r="CV7" s="786"/>
      <c r="CW7" s="784" t="s">
        <v>590</v>
      </c>
      <c r="CX7" s="785"/>
      <c r="CY7" s="785"/>
      <c r="CZ7" s="785"/>
      <c r="DA7" s="786"/>
      <c r="DB7" s="784" t="s">
        <v>590</v>
      </c>
      <c r="DC7" s="785"/>
      <c r="DD7" s="785"/>
      <c r="DE7" s="785"/>
      <c r="DF7" s="786"/>
      <c r="DG7" s="784" t="s">
        <v>590</v>
      </c>
      <c r="DH7" s="785"/>
      <c r="DI7" s="785"/>
      <c r="DJ7" s="785"/>
      <c r="DK7" s="786"/>
      <c r="DL7" s="784" t="s">
        <v>590</v>
      </c>
      <c r="DM7" s="785"/>
      <c r="DN7" s="785"/>
      <c r="DO7" s="785"/>
      <c r="DP7" s="786"/>
      <c r="DQ7" s="784" t="s">
        <v>590</v>
      </c>
      <c r="DR7" s="785"/>
      <c r="DS7" s="785"/>
      <c r="DT7" s="785"/>
      <c r="DU7" s="786"/>
      <c r="DV7" s="765"/>
      <c r="DW7" s="766"/>
      <c r="DX7" s="766"/>
      <c r="DY7" s="766"/>
      <c r="DZ7" s="767"/>
      <c r="EA7" s="232"/>
    </row>
    <row r="8" spans="1:131" s="233" customFormat="1" ht="26.25" customHeight="1" x14ac:dyDescent="0.15">
      <c r="A8" s="236">
        <v>2</v>
      </c>
      <c r="B8" s="768" t="s">
        <v>391</v>
      </c>
      <c r="C8" s="769"/>
      <c r="D8" s="769"/>
      <c r="E8" s="769"/>
      <c r="F8" s="769"/>
      <c r="G8" s="769"/>
      <c r="H8" s="769"/>
      <c r="I8" s="769"/>
      <c r="J8" s="769"/>
      <c r="K8" s="769"/>
      <c r="L8" s="769"/>
      <c r="M8" s="769"/>
      <c r="N8" s="769"/>
      <c r="O8" s="769"/>
      <c r="P8" s="770"/>
      <c r="Q8" s="771">
        <v>18</v>
      </c>
      <c r="R8" s="772"/>
      <c r="S8" s="772"/>
      <c r="T8" s="772"/>
      <c r="U8" s="772"/>
      <c r="V8" s="772">
        <v>17</v>
      </c>
      <c r="W8" s="772"/>
      <c r="X8" s="772"/>
      <c r="Y8" s="772"/>
      <c r="Z8" s="772"/>
      <c r="AA8" s="772">
        <v>1</v>
      </c>
      <c r="AB8" s="772"/>
      <c r="AC8" s="772"/>
      <c r="AD8" s="772"/>
      <c r="AE8" s="773"/>
      <c r="AF8" s="774">
        <v>1</v>
      </c>
      <c r="AG8" s="775"/>
      <c r="AH8" s="775"/>
      <c r="AI8" s="775"/>
      <c r="AJ8" s="776"/>
      <c r="AK8" s="777" t="s">
        <v>604</v>
      </c>
      <c r="AL8" s="778"/>
      <c r="AM8" s="778"/>
      <c r="AN8" s="778"/>
      <c r="AO8" s="778"/>
      <c r="AP8" s="778" t="s">
        <v>604</v>
      </c>
      <c r="AQ8" s="778"/>
      <c r="AR8" s="778"/>
      <c r="AS8" s="778"/>
      <c r="AT8" s="778"/>
      <c r="AU8" s="779"/>
      <c r="AV8" s="779"/>
      <c r="AW8" s="779"/>
      <c r="AX8" s="779"/>
      <c r="AY8" s="780"/>
      <c r="AZ8" s="230"/>
      <c r="BA8" s="230"/>
      <c r="BB8" s="230"/>
      <c r="BC8" s="230"/>
      <c r="BD8" s="230"/>
      <c r="BE8" s="231"/>
      <c r="BF8" s="231"/>
      <c r="BG8" s="231"/>
      <c r="BH8" s="231"/>
      <c r="BI8" s="231"/>
      <c r="BJ8" s="231"/>
      <c r="BK8" s="231"/>
      <c r="BL8" s="231"/>
      <c r="BM8" s="231"/>
      <c r="BN8" s="231"/>
      <c r="BO8" s="231"/>
      <c r="BP8" s="231"/>
      <c r="BQ8" s="236">
        <v>2</v>
      </c>
      <c r="BR8" s="237"/>
      <c r="BS8" s="781" t="s">
        <v>603</v>
      </c>
      <c r="BT8" s="782"/>
      <c r="BU8" s="782"/>
      <c r="BV8" s="782"/>
      <c r="BW8" s="782"/>
      <c r="BX8" s="782"/>
      <c r="BY8" s="782"/>
      <c r="BZ8" s="782"/>
      <c r="CA8" s="782"/>
      <c r="CB8" s="782"/>
      <c r="CC8" s="782"/>
      <c r="CD8" s="782"/>
      <c r="CE8" s="782"/>
      <c r="CF8" s="782"/>
      <c r="CG8" s="783"/>
      <c r="CH8" s="792">
        <v>-6</v>
      </c>
      <c r="CI8" s="793"/>
      <c r="CJ8" s="793"/>
      <c r="CK8" s="793"/>
      <c r="CL8" s="794"/>
      <c r="CM8" s="792">
        <v>10</v>
      </c>
      <c r="CN8" s="793"/>
      <c r="CO8" s="793"/>
      <c r="CP8" s="793"/>
      <c r="CQ8" s="794"/>
      <c r="CR8" s="792">
        <v>3</v>
      </c>
      <c r="CS8" s="793"/>
      <c r="CT8" s="793"/>
      <c r="CU8" s="793"/>
      <c r="CV8" s="794"/>
      <c r="CW8" s="792" t="s">
        <v>590</v>
      </c>
      <c r="CX8" s="793"/>
      <c r="CY8" s="793"/>
      <c r="CZ8" s="793"/>
      <c r="DA8" s="794"/>
      <c r="DB8" s="792" t="s">
        <v>590</v>
      </c>
      <c r="DC8" s="793"/>
      <c r="DD8" s="793"/>
      <c r="DE8" s="793"/>
      <c r="DF8" s="794"/>
      <c r="DG8" s="792" t="s">
        <v>590</v>
      </c>
      <c r="DH8" s="793"/>
      <c r="DI8" s="793"/>
      <c r="DJ8" s="793"/>
      <c r="DK8" s="794"/>
      <c r="DL8" s="792" t="s">
        <v>590</v>
      </c>
      <c r="DM8" s="793"/>
      <c r="DN8" s="793"/>
      <c r="DO8" s="793"/>
      <c r="DP8" s="794"/>
      <c r="DQ8" s="792" t="s">
        <v>590</v>
      </c>
      <c r="DR8" s="793"/>
      <c r="DS8" s="793"/>
      <c r="DT8" s="793"/>
      <c r="DU8" s="794"/>
      <c r="DV8" s="781"/>
      <c r="DW8" s="782"/>
      <c r="DX8" s="782"/>
      <c r="DY8" s="782"/>
      <c r="DZ8" s="795"/>
      <c r="EA8" s="232"/>
    </row>
    <row r="9" spans="1:131" s="233" customFormat="1" ht="26.25" customHeight="1" x14ac:dyDescent="0.15">
      <c r="A9" s="236">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0"/>
      <c r="BA9" s="230"/>
      <c r="BB9" s="230"/>
      <c r="BC9" s="230"/>
      <c r="BD9" s="230"/>
      <c r="BE9" s="231"/>
      <c r="BF9" s="231"/>
      <c r="BG9" s="231"/>
      <c r="BH9" s="231"/>
      <c r="BI9" s="231"/>
      <c r="BJ9" s="231"/>
      <c r="BK9" s="231"/>
      <c r="BL9" s="231"/>
      <c r="BM9" s="231"/>
      <c r="BN9" s="231"/>
      <c r="BO9" s="231"/>
      <c r="BP9" s="231"/>
      <c r="BQ9" s="236">
        <v>3</v>
      </c>
      <c r="BR9" s="237"/>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2"/>
    </row>
    <row r="10" spans="1:131" s="233" customFormat="1" ht="26.25" customHeight="1" x14ac:dyDescent="0.15">
      <c r="A10" s="236">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0"/>
      <c r="BA10" s="230"/>
      <c r="BB10" s="230"/>
      <c r="BC10" s="230"/>
      <c r="BD10" s="230"/>
      <c r="BE10" s="231"/>
      <c r="BF10" s="231"/>
      <c r="BG10" s="231"/>
      <c r="BH10" s="231"/>
      <c r="BI10" s="231"/>
      <c r="BJ10" s="231"/>
      <c r="BK10" s="231"/>
      <c r="BL10" s="231"/>
      <c r="BM10" s="231"/>
      <c r="BN10" s="231"/>
      <c r="BO10" s="231"/>
      <c r="BP10" s="231"/>
      <c r="BQ10" s="236">
        <v>4</v>
      </c>
      <c r="BR10" s="237"/>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2"/>
    </row>
    <row r="11" spans="1:131" s="233" customFormat="1" ht="26.25" customHeight="1" x14ac:dyDescent="0.15">
      <c r="A11" s="236">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0"/>
      <c r="BA11" s="230"/>
      <c r="BB11" s="230"/>
      <c r="BC11" s="230"/>
      <c r="BD11" s="230"/>
      <c r="BE11" s="231"/>
      <c r="BF11" s="231"/>
      <c r="BG11" s="231"/>
      <c r="BH11" s="231"/>
      <c r="BI11" s="231"/>
      <c r="BJ11" s="231"/>
      <c r="BK11" s="231"/>
      <c r="BL11" s="231"/>
      <c r="BM11" s="231"/>
      <c r="BN11" s="231"/>
      <c r="BO11" s="231"/>
      <c r="BP11" s="231"/>
      <c r="BQ11" s="236">
        <v>5</v>
      </c>
      <c r="BR11" s="237"/>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2"/>
    </row>
    <row r="12" spans="1:131" s="233" customFormat="1" ht="26.25" customHeight="1" x14ac:dyDescent="0.15">
      <c r="A12" s="236">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0"/>
      <c r="BA12" s="230"/>
      <c r="BB12" s="230"/>
      <c r="BC12" s="230"/>
      <c r="BD12" s="230"/>
      <c r="BE12" s="231"/>
      <c r="BF12" s="231"/>
      <c r="BG12" s="231"/>
      <c r="BH12" s="231"/>
      <c r="BI12" s="231"/>
      <c r="BJ12" s="231"/>
      <c r="BK12" s="231"/>
      <c r="BL12" s="231"/>
      <c r="BM12" s="231"/>
      <c r="BN12" s="231"/>
      <c r="BO12" s="231"/>
      <c r="BP12" s="231"/>
      <c r="BQ12" s="236">
        <v>6</v>
      </c>
      <c r="BR12" s="237"/>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2"/>
    </row>
    <row r="13" spans="1:131" s="233" customFormat="1" ht="26.25" customHeight="1" x14ac:dyDescent="0.15">
      <c r="A13" s="236">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0"/>
      <c r="BA13" s="230"/>
      <c r="BB13" s="230"/>
      <c r="BC13" s="230"/>
      <c r="BD13" s="230"/>
      <c r="BE13" s="231"/>
      <c r="BF13" s="231"/>
      <c r="BG13" s="231"/>
      <c r="BH13" s="231"/>
      <c r="BI13" s="231"/>
      <c r="BJ13" s="231"/>
      <c r="BK13" s="231"/>
      <c r="BL13" s="231"/>
      <c r="BM13" s="231"/>
      <c r="BN13" s="231"/>
      <c r="BO13" s="231"/>
      <c r="BP13" s="231"/>
      <c r="BQ13" s="236">
        <v>7</v>
      </c>
      <c r="BR13" s="237"/>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2"/>
    </row>
    <row r="14" spans="1:131" s="233" customFormat="1" ht="26.25" customHeight="1" x14ac:dyDescent="0.15">
      <c r="A14" s="236">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0"/>
      <c r="BA14" s="230"/>
      <c r="BB14" s="230"/>
      <c r="BC14" s="230"/>
      <c r="BD14" s="230"/>
      <c r="BE14" s="231"/>
      <c r="BF14" s="231"/>
      <c r="BG14" s="231"/>
      <c r="BH14" s="231"/>
      <c r="BI14" s="231"/>
      <c r="BJ14" s="231"/>
      <c r="BK14" s="231"/>
      <c r="BL14" s="231"/>
      <c r="BM14" s="231"/>
      <c r="BN14" s="231"/>
      <c r="BO14" s="231"/>
      <c r="BP14" s="231"/>
      <c r="BQ14" s="236">
        <v>8</v>
      </c>
      <c r="BR14" s="237"/>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2"/>
    </row>
    <row r="15" spans="1:131" s="233" customFormat="1" ht="26.25" customHeight="1" x14ac:dyDescent="0.15">
      <c r="A15" s="236">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0"/>
      <c r="BA15" s="230"/>
      <c r="BB15" s="230"/>
      <c r="BC15" s="230"/>
      <c r="BD15" s="230"/>
      <c r="BE15" s="231"/>
      <c r="BF15" s="231"/>
      <c r="BG15" s="231"/>
      <c r="BH15" s="231"/>
      <c r="BI15" s="231"/>
      <c r="BJ15" s="231"/>
      <c r="BK15" s="231"/>
      <c r="BL15" s="231"/>
      <c r="BM15" s="231"/>
      <c r="BN15" s="231"/>
      <c r="BO15" s="231"/>
      <c r="BP15" s="231"/>
      <c r="BQ15" s="236">
        <v>9</v>
      </c>
      <c r="BR15" s="237"/>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2"/>
    </row>
    <row r="16" spans="1:131" s="233" customFormat="1" ht="26.25" customHeight="1" x14ac:dyDescent="0.15">
      <c r="A16" s="236">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0"/>
      <c r="BA16" s="230"/>
      <c r="BB16" s="230"/>
      <c r="BC16" s="230"/>
      <c r="BD16" s="230"/>
      <c r="BE16" s="231"/>
      <c r="BF16" s="231"/>
      <c r="BG16" s="231"/>
      <c r="BH16" s="231"/>
      <c r="BI16" s="231"/>
      <c r="BJ16" s="231"/>
      <c r="BK16" s="231"/>
      <c r="BL16" s="231"/>
      <c r="BM16" s="231"/>
      <c r="BN16" s="231"/>
      <c r="BO16" s="231"/>
      <c r="BP16" s="231"/>
      <c r="BQ16" s="236">
        <v>10</v>
      </c>
      <c r="BR16" s="237"/>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2"/>
    </row>
    <row r="17" spans="1:131" s="233" customFormat="1" ht="26.25" customHeight="1" x14ac:dyDescent="0.15">
      <c r="A17" s="236">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0"/>
      <c r="BA17" s="230"/>
      <c r="BB17" s="230"/>
      <c r="BC17" s="230"/>
      <c r="BD17" s="230"/>
      <c r="BE17" s="231"/>
      <c r="BF17" s="231"/>
      <c r="BG17" s="231"/>
      <c r="BH17" s="231"/>
      <c r="BI17" s="231"/>
      <c r="BJ17" s="231"/>
      <c r="BK17" s="231"/>
      <c r="BL17" s="231"/>
      <c r="BM17" s="231"/>
      <c r="BN17" s="231"/>
      <c r="BO17" s="231"/>
      <c r="BP17" s="231"/>
      <c r="BQ17" s="236">
        <v>11</v>
      </c>
      <c r="BR17" s="237"/>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2"/>
    </row>
    <row r="18" spans="1:131" s="233" customFormat="1" ht="26.25" customHeight="1" x14ac:dyDescent="0.15">
      <c r="A18" s="236">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0"/>
      <c r="BA18" s="230"/>
      <c r="BB18" s="230"/>
      <c r="BC18" s="230"/>
      <c r="BD18" s="230"/>
      <c r="BE18" s="231"/>
      <c r="BF18" s="231"/>
      <c r="BG18" s="231"/>
      <c r="BH18" s="231"/>
      <c r="BI18" s="231"/>
      <c r="BJ18" s="231"/>
      <c r="BK18" s="231"/>
      <c r="BL18" s="231"/>
      <c r="BM18" s="231"/>
      <c r="BN18" s="231"/>
      <c r="BO18" s="231"/>
      <c r="BP18" s="231"/>
      <c r="BQ18" s="236">
        <v>12</v>
      </c>
      <c r="BR18" s="237"/>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2"/>
    </row>
    <row r="19" spans="1:131" s="233" customFormat="1" ht="26.25" customHeight="1" x14ac:dyDescent="0.15">
      <c r="A19" s="236">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0"/>
      <c r="BA19" s="230"/>
      <c r="BB19" s="230"/>
      <c r="BC19" s="230"/>
      <c r="BD19" s="230"/>
      <c r="BE19" s="231"/>
      <c r="BF19" s="231"/>
      <c r="BG19" s="231"/>
      <c r="BH19" s="231"/>
      <c r="BI19" s="231"/>
      <c r="BJ19" s="231"/>
      <c r="BK19" s="231"/>
      <c r="BL19" s="231"/>
      <c r="BM19" s="231"/>
      <c r="BN19" s="231"/>
      <c r="BO19" s="231"/>
      <c r="BP19" s="231"/>
      <c r="BQ19" s="236">
        <v>13</v>
      </c>
      <c r="BR19" s="237"/>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2"/>
    </row>
    <row r="20" spans="1:131" s="233" customFormat="1" ht="26.25" customHeight="1" x14ac:dyDescent="0.15">
      <c r="A20" s="236">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0"/>
      <c r="BA20" s="230"/>
      <c r="BB20" s="230"/>
      <c r="BC20" s="230"/>
      <c r="BD20" s="230"/>
      <c r="BE20" s="231"/>
      <c r="BF20" s="231"/>
      <c r="BG20" s="231"/>
      <c r="BH20" s="231"/>
      <c r="BI20" s="231"/>
      <c r="BJ20" s="231"/>
      <c r="BK20" s="231"/>
      <c r="BL20" s="231"/>
      <c r="BM20" s="231"/>
      <c r="BN20" s="231"/>
      <c r="BO20" s="231"/>
      <c r="BP20" s="231"/>
      <c r="BQ20" s="236">
        <v>14</v>
      </c>
      <c r="BR20" s="237"/>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2"/>
    </row>
    <row r="21" spans="1:131" s="233" customFormat="1" ht="26.25" customHeight="1" thickBot="1" x14ac:dyDescent="0.2">
      <c r="A21" s="236">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0"/>
      <c r="BA21" s="230"/>
      <c r="BB21" s="230"/>
      <c r="BC21" s="230"/>
      <c r="BD21" s="230"/>
      <c r="BE21" s="231"/>
      <c r="BF21" s="231"/>
      <c r="BG21" s="231"/>
      <c r="BH21" s="231"/>
      <c r="BI21" s="231"/>
      <c r="BJ21" s="231"/>
      <c r="BK21" s="231"/>
      <c r="BL21" s="231"/>
      <c r="BM21" s="231"/>
      <c r="BN21" s="231"/>
      <c r="BO21" s="231"/>
      <c r="BP21" s="231"/>
      <c r="BQ21" s="236">
        <v>15</v>
      </c>
      <c r="BR21" s="237"/>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2"/>
    </row>
    <row r="22" spans="1:131" s="233" customFormat="1" ht="26.25" customHeight="1" x14ac:dyDescent="0.15">
      <c r="A22" s="236">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31"/>
      <c r="BF22" s="231"/>
      <c r="BG22" s="231"/>
      <c r="BH22" s="231"/>
      <c r="BI22" s="231"/>
      <c r="BJ22" s="231"/>
      <c r="BK22" s="231"/>
      <c r="BL22" s="231"/>
      <c r="BM22" s="231"/>
      <c r="BN22" s="231"/>
      <c r="BO22" s="231"/>
      <c r="BP22" s="231"/>
      <c r="BQ22" s="236">
        <v>16</v>
      </c>
      <c r="BR22" s="237"/>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2"/>
    </row>
    <row r="23" spans="1:131" s="233" customFormat="1" ht="26.25" customHeight="1" thickBot="1" x14ac:dyDescent="0.2">
      <c r="A23" s="238" t="s">
        <v>393</v>
      </c>
      <c r="B23" s="799" t="s">
        <v>394</v>
      </c>
      <c r="C23" s="800"/>
      <c r="D23" s="800"/>
      <c r="E23" s="800"/>
      <c r="F23" s="800"/>
      <c r="G23" s="800"/>
      <c r="H23" s="800"/>
      <c r="I23" s="800"/>
      <c r="J23" s="800"/>
      <c r="K23" s="800"/>
      <c r="L23" s="800"/>
      <c r="M23" s="800"/>
      <c r="N23" s="800"/>
      <c r="O23" s="800"/>
      <c r="P23" s="801"/>
      <c r="Q23" s="802"/>
      <c r="R23" s="803"/>
      <c r="S23" s="803"/>
      <c r="T23" s="803"/>
      <c r="U23" s="803"/>
      <c r="V23" s="803"/>
      <c r="W23" s="803"/>
      <c r="X23" s="803"/>
      <c r="Y23" s="803"/>
      <c r="Z23" s="803"/>
      <c r="AA23" s="803"/>
      <c r="AB23" s="803"/>
      <c r="AC23" s="803"/>
      <c r="AD23" s="803"/>
      <c r="AE23" s="804"/>
      <c r="AF23" s="805">
        <v>171</v>
      </c>
      <c r="AG23" s="803"/>
      <c r="AH23" s="803"/>
      <c r="AI23" s="803"/>
      <c r="AJ23" s="806"/>
      <c r="AK23" s="807"/>
      <c r="AL23" s="808"/>
      <c r="AM23" s="808"/>
      <c r="AN23" s="808"/>
      <c r="AO23" s="808"/>
      <c r="AP23" s="803">
        <v>1786</v>
      </c>
      <c r="AQ23" s="803"/>
      <c r="AR23" s="803"/>
      <c r="AS23" s="803"/>
      <c r="AT23" s="803"/>
      <c r="AU23" s="809"/>
      <c r="AV23" s="809"/>
      <c r="AW23" s="809"/>
      <c r="AX23" s="809"/>
      <c r="AY23" s="810"/>
      <c r="AZ23" s="818" t="s">
        <v>395</v>
      </c>
      <c r="BA23" s="819"/>
      <c r="BB23" s="819"/>
      <c r="BC23" s="819"/>
      <c r="BD23" s="820"/>
      <c r="BE23" s="231"/>
      <c r="BF23" s="231"/>
      <c r="BG23" s="231"/>
      <c r="BH23" s="231"/>
      <c r="BI23" s="231"/>
      <c r="BJ23" s="231"/>
      <c r="BK23" s="231"/>
      <c r="BL23" s="231"/>
      <c r="BM23" s="231"/>
      <c r="BN23" s="231"/>
      <c r="BO23" s="231"/>
      <c r="BP23" s="231"/>
      <c r="BQ23" s="236">
        <v>17</v>
      </c>
      <c r="BR23" s="237"/>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2"/>
    </row>
    <row r="24" spans="1:131" s="233" customFormat="1" ht="26.25" customHeight="1" x14ac:dyDescent="0.15">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0"/>
      <c r="BA24" s="230"/>
      <c r="BB24" s="230"/>
      <c r="BC24" s="230"/>
      <c r="BD24" s="230"/>
      <c r="BE24" s="231"/>
      <c r="BF24" s="231"/>
      <c r="BG24" s="231"/>
      <c r="BH24" s="231"/>
      <c r="BI24" s="231"/>
      <c r="BJ24" s="231"/>
      <c r="BK24" s="231"/>
      <c r="BL24" s="231"/>
      <c r="BM24" s="231"/>
      <c r="BN24" s="231"/>
      <c r="BO24" s="231"/>
      <c r="BP24" s="231"/>
      <c r="BQ24" s="236">
        <v>18</v>
      </c>
      <c r="BR24" s="237"/>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2"/>
    </row>
    <row r="25" spans="1:131" ht="26.25" customHeight="1" thickBot="1" x14ac:dyDescent="0.2">
      <c r="A25" s="762" t="s">
        <v>397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0"/>
      <c r="BK25" s="230"/>
      <c r="BL25" s="230"/>
      <c r="BM25" s="230"/>
      <c r="BN25" s="230"/>
      <c r="BO25" s="239"/>
      <c r="BP25" s="239"/>
      <c r="BQ25" s="236">
        <v>19</v>
      </c>
      <c r="BR25" s="237"/>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27"/>
    </row>
    <row r="26" spans="1:131" ht="26.25" customHeight="1" x14ac:dyDescent="0.15">
      <c r="A26" s="753" t="s">
        <v>373</v>
      </c>
      <c r="B26" s="754"/>
      <c r="C26" s="754"/>
      <c r="D26" s="754"/>
      <c r="E26" s="754"/>
      <c r="F26" s="754"/>
      <c r="G26" s="754"/>
      <c r="H26" s="754"/>
      <c r="I26" s="754"/>
      <c r="J26" s="754"/>
      <c r="K26" s="754"/>
      <c r="L26" s="754"/>
      <c r="M26" s="754"/>
      <c r="N26" s="754"/>
      <c r="O26" s="754"/>
      <c r="P26" s="755"/>
      <c r="Q26" s="730" t="s">
        <v>398</v>
      </c>
      <c r="R26" s="731"/>
      <c r="S26" s="731"/>
      <c r="T26" s="731"/>
      <c r="U26" s="732"/>
      <c r="V26" s="730" t="s">
        <v>399</v>
      </c>
      <c r="W26" s="731"/>
      <c r="X26" s="731"/>
      <c r="Y26" s="731"/>
      <c r="Z26" s="732"/>
      <c r="AA26" s="730" t="s">
        <v>400</v>
      </c>
      <c r="AB26" s="731"/>
      <c r="AC26" s="731"/>
      <c r="AD26" s="731"/>
      <c r="AE26" s="731"/>
      <c r="AF26" s="821" t="s">
        <v>401</v>
      </c>
      <c r="AG26" s="822"/>
      <c r="AH26" s="822"/>
      <c r="AI26" s="822"/>
      <c r="AJ26" s="823"/>
      <c r="AK26" s="731" t="s">
        <v>402</v>
      </c>
      <c r="AL26" s="731"/>
      <c r="AM26" s="731"/>
      <c r="AN26" s="731"/>
      <c r="AO26" s="732"/>
      <c r="AP26" s="730" t="s">
        <v>403</v>
      </c>
      <c r="AQ26" s="731"/>
      <c r="AR26" s="731"/>
      <c r="AS26" s="731"/>
      <c r="AT26" s="732"/>
      <c r="AU26" s="730" t="s">
        <v>404</v>
      </c>
      <c r="AV26" s="731"/>
      <c r="AW26" s="731"/>
      <c r="AX26" s="731"/>
      <c r="AY26" s="732"/>
      <c r="AZ26" s="730" t="s">
        <v>405</v>
      </c>
      <c r="BA26" s="731"/>
      <c r="BB26" s="731"/>
      <c r="BC26" s="731"/>
      <c r="BD26" s="732"/>
      <c r="BE26" s="730" t="s">
        <v>380</v>
      </c>
      <c r="BF26" s="731"/>
      <c r="BG26" s="731"/>
      <c r="BH26" s="731"/>
      <c r="BI26" s="742"/>
      <c r="BJ26" s="230"/>
      <c r="BK26" s="230"/>
      <c r="BL26" s="230"/>
      <c r="BM26" s="230"/>
      <c r="BN26" s="230"/>
      <c r="BO26" s="239"/>
      <c r="BP26" s="239"/>
      <c r="BQ26" s="236">
        <v>20</v>
      </c>
      <c r="BR26" s="237"/>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27"/>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0"/>
      <c r="BK27" s="230"/>
      <c r="BL27" s="230"/>
      <c r="BM27" s="230"/>
      <c r="BN27" s="230"/>
      <c r="BO27" s="239"/>
      <c r="BP27" s="239"/>
      <c r="BQ27" s="236">
        <v>21</v>
      </c>
      <c r="BR27" s="237"/>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27"/>
    </row>
    <row r="28" spans="1:131" ht="26.25" customHeight="1" thickTop="1" x14ac:dyDescent="0.15">
      <c r="A28" s="240">
        <v>1</v>
      </c>
      <c r="B28" s="744" t="s">
        <v>406</v>
      </c>
      <c r="C28" s="745"/>
      <c r="D28" s="745"/>
      <c r="E28" s="745"/>
      <c r="F28" s="745"/>
      <c r="G28" s="745"/>
      <c r="H28" s="745"/>
      <c r="I28" s="745"/>
      <c r="J28" s="745"/>
      <c r="K28" s="745"/>
      <c r="L28" s="745"/>
      <c r="M28" s="745"/>
      <c r="N28" s="745"/>
      <c r="O28" s="745"/>
      <c r="P28" s="746"/>
      <c r="Q28" s="831">
        <v>559</v>
      </c>
      <c r="R28" s="832"/>
      <c r="S28" s="832"/>
      <c r="T28" s="832"/>
      <c r="U28" s="832"/>
      <c r="V28" s="832">
        <v>536</v>
      </c>
      <c r="W28" s="832"/>
      <c r="X28" s="832"/>
      <c r="Y28" s="832"/>
      <c r="Z28" s="832"/>
      <c r="AA28" s="832">
        <v>23</v>
      </c>
      <c r="AB28" s="832"/>
      <c r="AC28" s="832"/>
      <c r="AD28" s="832"/>
      <c r="AE28" s="833"/>
      <c r="AF28" s="834">
        <v>23</v>
      </c>
      <c r="AG28" s="832"/>
      <c r="AH28" s="832"/>
      <c r="AI28" s="832"/>
      <c r="AJ28" s="835"/>
      <c r="AK28" s="836">
        <v>35</v>
      </c>
      <c r="AL28" s="827"/>
      <c r="AM28" s="827"/>
      <c r="AN28" s="827"/>
      <c r="AO28" s="827"/>
      <c r="AP28" s="827" t="s">
        <v>604</v>
      </c>
      <c r="AQ28" s="827"/>
      <c r="AR28" s="827"/>
      <c r="AS28" s="827"/>
      <c r="AT28" s="827"/>
      <c r="AU28" s="827">
        <v>35</v>
      </c>
      <c r="AV28" s="827"/>
      <c r="AW28" s="827"/>
      <c r="AX28" s="827"/>
      <c r="AY28" s="827"/>
      <c r="AZ28" s="828" t="s">
        <v>604</v>
      </c>
      <c r="BA28" s="828"/>
      <c r="BB28" s="828"/>
      <c r="BC28" s="828"/>
      <c r="BD28" s="828"/>
      <c r="BE28" s="829"/>
      <c r="BF28" s="829"/>
      <c r="BG28" s="829"/>
      <c r="BH28" s="829"/>
      <c r="BI28" s="830"/>
      <c r="BJ28" s="230"/>
      <c r="BK28" s="230"/>
      <c r="BL28" s="230"/>
      <c r="BM28" s="230"/>
      <c r="BN28" s="230"/>
      <c r="BO28" s="239"/>
      <c r="BP28" s="239"/>
      <c r="BQ28" s="236">
        <v>22</v>
      </c>
      <c r="BR28" s="237"/>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27"/>
    </row>
    <row r="29" spans="1:131" ht="26.25" customHeight="1" x14ac:dyDescent="0.15">
      <c r="A29" s="240">
        <v>2</v>
      </c>
      <c r="B29" s="768" t="s">
        <v>407</v>
      </c>
      <c r="C29" s="769"/>
      <c r="D29" s="769"/>
      <c r="E29" s="769"/>
      <c r="F29" s="769"/>
      <c r="G29" s="769"/>
      <c r="H29" s="769"/>
      <c r="I29" s="769"/>
      <c r="J29" s="769"/>
      <c r="K29" s="769"/>
      <c r="L29" s="769"/>
      <c r="M29" s="769"/>
      <c r="N29" s="769"/>
      <c r="O29" s="769"/>
      <c r="P29" s="770"/>
      <c r="Q29" s="771">
        <v>555</v>
      </c>
      <c r="R29" s="772"/>
      <c r="S29" s="772"/>
      <c r="T29" s="772"/>
      <c r="U29" s="772"/>
      <c r="V29" s="772">
        <v>548</v>
      </c>
      <c r="W29" s="772"/>
      <c r="X29" s="772"/>
      <c r="Y29" s="772"/>
      <c r="Z29" s="772"/>
      <c r="AA29" s="772">
        <v>7</v>
      </c>
      <c r="AB29" s="772"/>
      <c r="AC29" s="772"/>
      <c r="AD29" s="772"/>
      <c r="AE29" s="773"/>
      <c r="AF29" s="774">
        <v>7</v>
      </c>
      <c r="AG29" s="775"/>
      <c r="AH29" s="775"/>
      <c r="AI29" s="775"/>
      <c r="AJ29" s="776"/>
      <c r="AK29" s="839">
        <v>84</v>
      </c>
      <c r="AL29" s="840"/>
      <c r="AM29" s="840"/>
      <c r="AN29" s="840"/>
      <c r="AO29" s="840"/>
      <c r="AP29" s="840" t="s">
        <v>604</v>
      </c>
      <c r="AQ29" s="840"/>
      <c r="AR29" s="840"/>
      <c r="AS29" s="840"/>
      <c r="AT29" s="840"/>
      <c r="AU29" s="840">
        <v>84</v>
      </c>
      <c r="AV29" s="840"/>
      <c r="AW29" s="840"/>
      <c r="AX29" s="840"/>
      <c r="AY29" s="840"/>
      <c r="AZ29" s="841" t="s">
        <v>604</v>
      </c>
      <c r="BA29" s="841"/>
      <c r="BB29" s="841"/>
      <c r="BC29" s="841"/>
      <c r="BD29" s="841"/>
      <c r="BE29" s="837"/>
      <c r="BF29" s="837"/>
      <c r="BG29" s="837"/>
      <c r="BH29" s="837"/>
      <c r="BI29" s="838"/>
      <c r="BJ29" s="230"/>
      <c r="BK29" s="230"/>
      <c r="BL29" s="230"/>
      <c r="BM29" s="230"/>
      <c r="BN29" s="230"/>
      <c r="BO29" s="239"/>
      <c r="BP29" s="239"/>
      <c r="BQ29" s="236">
        <v>23</v>
      </c>
      <c r="BR29" s="237"/>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27"/>
    </row>
    <row r="30" spans="1:131" ht="26.25" customHeight="1" x14ac:dyDescent="0.15">
      <c r="A30" s="240">
        <v>3</v>
      </c>
      <c r="B30" s="768" t="s">
        <v>408</v>
      </c>
      <c r="C30" s="769"/>
      <c r="D30" s="769"/>
      <c r="E30" s="769"/>
      <c r="F30" s="769"/>
      <c r="G30" s="769"/>
      <c r="H30" s="769"/>
      <c r="I30" s="769"/>
      <c r="J30" s="769"/>
      <c r="K30" s="769"/>
      <c r="L30" s="769"/>
      <c r="M30" s="769"/>
      <c r="N30" s="769"/>
      <c r="O30" s="769"/>
      <c r="P30" s="770"/>
      <c r="Q30" s="771">
        <v>66</v>
      </c>
      <c r="R30" s="772"/>
      <c r="S30" s="772"/>
      <c r="T30" s="772"/>
      <c r="U30" s="772"/>
      <c r="V30" s="772">
        <v>66</v>
      </c>
      <c r="W30" s="772"/>
      <c r="X30" s="772"/>
      <c r="Y30" s="772"/>
      <c r="Z30" s="772"/>
      <c r="AA30" s="772">
        <v>0</v>
      </c>
      <c r="AB30" s="772"/>
      <c r="AC30" s="772"/>
      <c r="AD30" s="772"/>
      <c r="AE30" s="773"/>
      <c r="AF30" s="774">
        <v>0</v>
      </c>
      <c r="AG30" s="775"/>
      <c r="AH30" s="775"/>
      <c r="AI30" s="775"/>
      <c r="AJ30" s="776"/>
      <c r="AK30" s="839">
        <v>15</v>
      </c>
      <c r="AL30" s="840"/>
      <c r="AM30" s="840"/>
      <c r="AN30" s="840"/>
      <c r="AO30" s="840"/>
      <c r="AP30" s="840" t="s">
        <v>604</v>
      </c>
      <c r="AQ30" s="840"/>
      <c r="AR30" s="840"/>
      <c r="AS30" s="840"/>
      <c r="AT30" s="840"/>
      <c r="AU30" s="840">
        <v>15</v>
      </c>
      <c r="AV30" s="840"/>
      <c r="AW30" s="840"/>
      <c r="AX30" s="840"/>
      <c r="AY30" s="840"/>
      <c r="AZ30" s="841" t="s">
        <v>604</v>
      </c>
      <c r="BA30" s="841"/>
      <c r="BB30" s="841"/>
      <c r="BC30" s="841"/>
      <c r="BD30" s="841"/>
      <c r="BE30" s="837"/>
      <c r="BF30" s="837"/>
      <c r="BG30" s="837"/>
      <c r="BH30" s="837"/>
      <c r="BI30" s="838"/>
      <c r="BJ30" s="230"/>
      <c r="BK30" s="230"/>
      <c r="BL30" s="230"/>
      <c r="BM30" s="230"/>
      <c r="BN30" s="230"/>
      <c r="BO30" s="239"/>
      <c r="BP30" s="239"/>
      <c r="BQ30" s="236">
        <v>24</v>
      </c>
      <c r="BR30" s="237"/>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27"/>
    </row>
    <row r="31" spans="1:131" ht="26.25" customHeight="1" x14ac:dyDescent="0.15">
      <c r="A31" s="240">
        <v>4</v>
      </c>
      <c r="B31" s="768" t="s">
        <v>409</v>
      </c>
      <c r="C31" s="769"/>
      <c r="D31" s="769"/>
      <c r="E31" s="769"/>
      <c r="F31" s="769"/>
      <c r="G31" s="769"/>
      <c r="H31" s="769"/>
      <c r="I31" s="769"/>
      <c r="J31" s="769"/>
      <c r="K31" s="769"/>
      <c r="L31" s="769"/>
      <c r="M31" s="769"/>
      <c r="N31" s="769"/>
      <c r="O31" s="769"/>
      <c r="P31" s="770"/>
      <c r="Q31" s="771">
        <v>84</v>
      </c>
      <c r="R31" s="772"/>
      <c r="S31" s="772"/>
      <c r="T31" s="772"/>
      <c r="U31" s="772"/>
      <c r="V31" s="772">
        <v>16</v>
      </c>
      <c r="W31" s="772"/>
      <c r="X31" s="772"/>
      <c r="Y31" s="772"/>
      <c r="Z31" s="772"/>
      <c r="AA31" s="772">
        <v>68</v>
      </c>
      <c r="AB31" s="772"/>
      <c r="AC31" s="772"/>
      <c r="AD31" s="772"/>
      <c r="AE31" s="773"/>
      <c r="AF31" s="774">
        <v>68</v>
      </c>
      <c r="AG31" s="775"/>
      <c r="AH31" s="775"/>
      <c r="AI31" s="775"/>
      <c r="AJ31" s="776"/>
      <c r="AK31" s="839" t="s">
        <v>604</v>
      </c>
      <c r="AL31" s="840"/>
      <c r="AM31" s="840"/>
      <c r="AN31" s="840"/>
      <c r="AO31" s="840"/>
      <c r="AP31" s="840">
        <v>1100</v>
      </c>
      <c r="AQ31" s="840"/>
      <c r="AR31" s="840"/>
      <c r="AS31" s="840"/>
      <c r="AT31" s="840"/>
      <c r="AU31" s="840" t="s">
        <v>604</v>
      </c>
      <c r="AV31" s="840"/>
      <c r="AW31" s="840"/>
      <c r="AX31" s="840"/>
      <c r="AY31" s="840"/>
      <c r="AZ31" s="841" t="s">
        <v>604</v>
      </c>
      <c r="BA31" s="841"/>
      <c r="BB31" s="841"/>
      <c r="BC31" s="841"/>
      <c r="BD31" s="841"/>
      <c r="BE31" s="837" t="s">
        <v>410</v>
      </c>
      <c r="BF31" s="837"/>
      <c r="BG31" s="837"/>
      <c r="BH31" s="837"/>
      <c r="BI31" s="838"/>
      <c r="BJ31" s="230"/>
      <c r="BK31" s="230"/>
      <c r="BL31" s="230"/>
      <c r="BM31" s="230"/>
      <c r="BN31" s="230"/>
      <c r="BO31" s="239"/>
      <c r="BP31" s="239"/>
      <c r="BQ31" s="236">
        <v>25</v>
      </c>
      <c r="BR31" s="237"/>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27"/>
    </row>
    <row r="32" spans="1:131" ht="26.25" customHeight="1" x14ac:dyDescent="0.15">
      <c r="A32" s="240">
        <v>5</v>
      </c>
      <c r="B32" s="768" t="s">
        <v>411</v>
      </c>
      <c r="C32" s="769"/>
      <c r="D32" s="769"/>
      <c r="E32" s="769"/>
      <c r="F32" s="769"/>
      <c r="G32" s="769"/>
      <c r="H32" s="769"/>
      <c r="I32" s="769"/>
      <c r="J32" s="769"/>
      <c r="K32" s="769"/>
      <c r="L32" s="769"/>
      <c r="M32" s="769"/>
      <c r="N32" s="769"/>
      <c r="O32" s="769"/>
      <c r="P32" s="770"/>
      <c r="Q32" s="771">
        <v>26</v>
      </c>
      <c r="R32" s="772"/>
      <c r="S32" s="772"/>
      <c r="T32" s="772"/>
      <c r="U32" s="772"/>
      <c r="V32" s="772">
        <v>11</v>
      </c>
      <c r="W32" s="772"/>
      <c r="X32" s="772"/>
      <c r="Y32" s="772"/>
      <c r="Z32" s="772"/>
      <c r="AA32" s="772">
        <v>15</v>
      </c>
      <c r="AB32" s="772"/>
      <c r="AC32" s="772"/>
      <c r="AD32" s="772"/>
      <c r="AE32" s="773"/>
      <c r="AF32" s="774">
        <v>15</v>
      </c>
      <c r="AG32" s="775"/>
      <c r="AH32" s="775"/>
      <c r="AI32" s="775"/>
      <c r="AJ32" s="776"/>
      <c r="AK32" s="839" t="s">
        <v>604</v>
      </c>
      <c r="AL32" s="840"/>
      <c r="AM32" s="840"/>
      <c r="AN32" s="840"/>
      <c r="AO32" s="840"/>
      <c r="AP32" s="840">
        <v>1168</v>
      </c>
      <c r="AQ32" s="840"/>
      <c r="AR32" s="840"/>
      <c r="AS32" s="840"/>
      <c r="AT32" s="840"/>
      <c r="AU32" s="840" t="s">
        <v>604</v>
      </c>
      <c r="AV32" s="840"/>
      <c r="AW32" s="840"/>
      <c r="AX32" s="840"/>
      <c r="AY32" s="840"/>
      <c r="AZ32" s="841" t="s">
        <v>604</v>
      </c>
      <c r="BA32" s="841"/>
      <c r="BB32" s="841"/>
      <c r="BC32" s="841"/>
      <c r="BD32" s="841"/>
      <c r="BE32" s="837" t="s">
        <v>410</v>
      </c>
      <c r="BF32" s="837"/>
      <c r="BG32" s="837"/>
      <c r="BH32" s="837"/>
      <c r="BI32" s="838"/>
      <c r="BJ32" s="230"/>
      <c r="BK32" s="230"/>
      <c r="BL32" s="230"/>
      <c r="BM32" s="230"/>
      <c r="BN32" s="230"/>
      <c r="BO32" s="239"/>
      <c r="BP32" s="239"/>
      <c r="BQ32" s="236">
        <v>26</v>
      </c>
      <c r="BR32" s="237"/>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27"/>
    </row>
    <row r="33" spans="1:131" ht="26.25" customHeight="1" x14ac:dyDescent="0.15">
      <c r="A33" s="240">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39"/>
      <c r="AL33" s="840"/>
      <c r="AM33" s="840"/>
      <c r="AN33" s="840"/>
      <c r="AO33" s="840"/>
      <c r="AP33" s="840"/>
      <c r="AQ33" s="840"/>
      <c r="AR33" s="840"/>
      <c r="AS33" s="840"/>
      <c r="AT33" s="840"/>
      <c r="AU33" s="840"/>
      <c r="AV33" s="840"/>
      <c r="AW33" s="840"/>
      <c r="AX33" s="840"/>
      <c r="AY33" s="840"/>
      <c r="AZ33" s="841"/>
      <c r="BA33" s="841"/>
      <c r="BB33" s="841"/>
      <c r="BC33" s="841"/>
      <c r="BD33" s="841"/>
      <c r="BE33" s="837"/>
      <c r="BF33" s="837"/>
      <c r="BG33" s="837"/>
      <c r="BH33" s="837"/>
      <c r="BI33" s="838"/>
      <c r="BJ33" s="230"/>
      <c r="BK33" s="230"/>
      <c r="BL33" s="230"/>
      <c r="BM33" s="230"/>
      <c r="BN33" s="230"/>
      <c r="BO33" s="239"/>
      <c r="BP33" s="239"/>
      <c r="BQ33" s="236">
        <v>27</v>
      </c>
      <c r="BR33" s="237"/>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27"/>
    </row>
    <row r="34" spans="1:131" ht="26.25" customHeight="1" x14ac:dyDescent="0.15">
      <c r="A34" s="240">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0"/>
      <c r="BK34" s="230"/>
      <c r="BL34" s="230"/>
      <c r="BM34" s="230"/>
      <c r="BN34" s="230"/>
      <c r="BO34" s="239"/>
      <c r="BP34" s="239"/>
      <c r="BQ34" s="236">
        <v>28</v>
      </c>
      <c r="BR34" s="237"/>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27"/>
    </row>
    <row r="35" spans="1:131" ht="26.25" customHeight="1" x14ac:dyDescent="0.15">
      <c r="A35" s="240">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0"/>
      <c r="BK35" s="230"/>
      <c r="BL35" s="230"/>
      <c r="BM35" s="230"/>
      <c r="BN35" s="230"/>
      <c r="BO35" s="239"/>
      <c r="BP35" s="239"/>
      <c r="BQ35" s="236">
        <v>29</v>
      </c>
      <c r="BR35" s="237"/>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27"/>
    </row>
    <row r="36" spans="1:131" ht="26.25" customHeight="1" x14ac:dyDescent="0.15">
      <c r="A36" s="240">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0"/>
      <c r="BK36" s="230"/>
      <c r="BL36" s="230"/>
      <c r="BM36" s="230"/>
      <c r="BN36" s="230"/>
      <c r="BO36" s="239"/>
      <c r="BP36" s="239"/>
      <c r="BQ36" s="236">
        <v>30</v>
      </c>
      <c r="BR36" s="237"/>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27"/>
    </row>
    <row r="37" spans="1:131" ht="26.25" customHeight="1" x14ac:dyDescent="0.15">
      <c r="A37" s="240">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0"/>
      <c r="BK37" s="230"/>
      <c r="BL37" s="230"/>
      <c r="BM37" s="230"/>
      <c r="BN37" s="230"/>
      <c r="BO37" s="239"/>
      <c r="BP37" s="239"/>
      <c r="BQ37" s="236">
        <v>31</v>
      </c>
      <c r="BR37" s="237"/>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27"/>
    </row>
    <row r="38" spans="1:131" ht="26.25" customHeight="1" x14ac:dyDescent="0.15">
      <c r="A38" s="240">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0"/>
      <c r="BK38" s="230"/>
      <c r="BL38" s="230"/>
      <c r="BM38" s="230"/>
      <c r="BN38" s="230"/>
      <c r="BO38" s="239"/>
      <c r="BP38" s="239"/>
      <c r="BQ38" s="236">
        <v>32</v>
      </c>
      <c r="BR38" s="237"/>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27"/>
    </row>
    <row r="39" spans="1:131" ht="26.25" customHeight="1" x14ac:dyDescent="0.15">
      <c r="A39" s="240">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0"/>
      <c r="BK39" s="230"/>
      <c r="BL39" s="230"/>
      <c r="BM39" s="230"/>
      <c r="BN39" s="230"/>
      <c r="BO39" s="239"/>
      <c r="BP39" s="239"/>
      <c r="BQ39" s="236">
        <v>33</v>
      </c>
      <c r="BR39" s="237"/>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27"/>
    </row>
    <row r="40" spans="1:131" ht="26.25" customHeight="1" x14ac:dyDescent="0.15">
      <c r="A40" s="236">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0"/>
      <c r="BK40" s="230"/>
      <c r="BL40" s="230"/>
      <c r="BM40" s="230"/>
      <c r="BN40" s="230"/>
      <c r="BO40" s="239"/>
      <c r="BP40" s="239"/>
      <c r="BQ40" s="236">
        <v>34</v>
      </c>
      <c r="BR40" s="237"/>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27"/>
    </row>
    <row r="41" spans="1:131" ht="26.25" customHeight="1" x14ac:dyDescent="0.15">
      <c r="A41" s="236">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0"/>
      <c r="BK41" s="230"/>
      <c r="BL41" s="230"/>
      <c r="BM41" s="230"/>
      <c r="BN41" s="230"/>
      <c r="BO41" s="239"/>
      <c r="BP41" s="239"/>
      <c r="BQ41" s="236">
        <v>35</v>
      </c>
      <c r="BR41" s="237"/>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27"/>
    </row>
    <row r="42" spans="1:131" ht="26.25" customHeight="1" x14ac:dyDescent="0.15">
      <c r="A42" s="236">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0"/>
      <c r="BK42" s="230"/>
      <c r="BL42" s="230"/>
      <c r="BM42" s="230"/>
      <c r="BN42" s="230"/>
      <c r="BO42" s="239"/>
      <c r="BP42" s="239"/>
      <c r="BQ42" s="236">
        <v>36</v>
      </c>
      <c r="BR42" s="237"/>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27"/>
    </row>
    <row r="43" spans="1:131" ht="26.25" customHeight="1" x14ac:dyDescent="0.15">
      <c r="A43" s="236">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0"/>
      <c r="BK43" s="230"/>
      <c r="BL43" s="230"/>
      <c r="BM43" s="230"/>
      <c r="BN43" s="230"/>
      <c r="BO43" s="239"/>
      <c r="BP43" s="239"/>
      <c r="BQ43" s="236">
        <v>37</v>
      </c>
      <c r="BR43" s="237"/>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27"/>
    </row>
    <row r="44" spans="1:131" ht="26.25" customHeight="1" x14ac:dyDescent="0.15">
      <c r="A44" s="236">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0"/>
      <c r="BK44" s="230"/>
      <c r="BL44" s="230"/>
      <c r="BM44" s="230"/>
      <c r="BN44" s="230"/>
      <c r="BO44" s="239"/>
      <c r="BP44" s="239"/>
      <c r="BQ44" s="236">
        <v>38</v>
      </c>
      <c r="BR44" s="237"/>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27"/>
    </row>
    <row r="45" spans="1:131" ht="26.25" customHeight="1" x14ac:dyDescent="0.15">
      <c r="A45" s="236">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0"/>
      <c r="BK45" s="230"/>
      <c r="BL45" s="230"/>
      <c r="BM45" s="230"/>
      <c r="BN45" s="230"/>
      <c r="BO45" s="239"/>
      <c r="BP45" s="239"/>
      <c r="BQ45" s="236">
        <v>39</v>
      </c>
      <c r="BR45" s="237"/>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27"/>
    </row>
    <row r="46" spans="1:131" ht="26.25" customHeight="1" x14ac:dyDescent="0.15">
      <c r="A46" s="236">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0"/>
      <c r="BK46" s="230"/>
      <c r="BL46" s="230"/>
      <c r="BM46" s="230"/>
      <c r="BN46" s="230"/>
      <c r="BO46" s="239"/>
      <c r="BP46" s="239"/>
      <c r="BQ46" s="236">
        <v>40</v>
      </c>
      <c r="BR46" s="237"/>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27"/>
    </row>
    <row r="47" spans="1:131" ht="26.25" customHeight="1" x14ac:dyDescent="0.15">
      <c r="A47" s="236">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0"/>
      <c r="BK47" s="230"/>
      <c r="BL47" s="230"/>
      <c r="BM47" s="230"/>
      <c r="BN47" s="230"/>
      <c r="BO47" s="239"/>
      <c r="BP47" s="239"/>
      <c r="BQ47" s="236">
        <v>41</v>
      </c>
      <c r="BR47" s="237"/>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27"/>
    </row>
    <row r="48" spans="1:131" ht="26.25" customHeight="1" x14ac:dyDescent="0.15">
      <c r="A48" s="236">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0"/>
      <c r="BK48" s="230"/>
      <c r="BL48" s="230"/>
      <c r="BM48" s="230"/>
      <c r="BN48" s="230"/>
      <c r="BO48" s="239"/>
      <c r="BP48" s="239"/>
      <c r="BQ48" s="236">
        <v>42</v>
      </c>
      <c r="BR48" s="237"/>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27"/>
    </row>
    <row r="49" spans="1:131" ht="26.25" customHeight="1" x14ac:dyDescent="0.15">
      <c r="A49" s="236">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0"/>
      <c r="BK49" s="230"/>
      <c r="BL49" s="230"/>
      <c r="BM49" s="230"/>
      <c r="BN49" s="230"/>
      <c r="BO49" s="239"/>
      <c r="BP49" s="239"/>
      <c r="BQ49" s="236">
        <v>43</v>
      </c>
      <c r="BR49" s="237"/>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27"/>
    </row>
    <row r="50" spans="1:131" ht="26.25" customHeight="1" x14ac:dyDescent="0.15">
      <c r="A50" s="236">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0"/>
      <c r="BK50" s="230"/>
      <c r="BL50" s="230"/>
      <c r="BM50" s="230"/>
      <c r="BN50" s="230"/>
      <c r="BO50" s="239"/>
      <c r="BP50" s="239"/>
      <c r="BQ50" s="236">
        <v>44</v>
      </c>
      <c r="BR50" s="237"/>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27"/>
    </row>
    <row r="51" spans="1:131" ht="26.25" customHeight="1" x14ac:dyDescent="0.15">
      <c r="A51" s="236">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0"/>
      <c r="BK51" s="230"/>
      <c r="BL51" s="230"/>
      <c r="BM51" s="230"/>
      <c r="BN51" s="230"/>
      <c r="BO51" s="239"/>
      <c r="BP51" s="239"/>
      <c r="BQ51" s="236">
        <v>45</v>
      </c>
      <c r="BR51" s="237"/>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27"/>
    </row>
    <row r="52" spans="1:131" ht="26.25" customHeight="1" x14ac:dyDescent="0.15">
      <c r="A52" s="236">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0"/>
      <c r="BK52" s="230"/>
      <c r="BL52" s="230"/>
      <c r="BM52" s="230"/>
      <c r="BN52" s="230"/>
      <c r="BO52" s="239"/>
      <c r="BP52" s="239"/>
      <c r="BQ52" s="236">
        <v>46</v>
      </c>
      <c r="BR52" s="237"/>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27"/>
    </row>
    <row r="53" spans="1:131" ht="26.25" customHeight="1" x14ac:dyDescent="0.15">
      <c r="A53" s="236">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0"/>
      <c r="BK53" s="230"/>
      <c r="BL53" s="230"/>
      <c r="BM53" s="230"/>
      <c r="BN53" s="230"/>
      <c r="BO53" s="239"/>
      <c r="BP53" s="239"/>
      <c r="BQ53" s="236">
        <v>47</v>
      </c>
      <c r="BR53" s="237"/>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27"/>
    </row>
    <row r="54" spans="1:131" ht="26.25" customHeight="1" x14ac:dyDescent="0.15">
      <c r="A54" s="236">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0"/>
      <c r="BK54" s="230"/>
      <c r="BL54" s="230"/>
      <c r="BM54" s="230"/>
      <c r="BN54" s="230"/>
      <c r="BO54" s="239"/>
      <c r="BP54" s="239"/>
      <c r="BQ54" s="236">
        <v>48</v>
      </c>
      <c r="BR54" s="237"/>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27"/>
    </row>
    <row r="55" spans="1:131" ht="26.25" customHeight="1" x14ac:dyDescent="0.15">
      <c r="A55" s="236">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0"/>
      <c r="BK55" s="230"/>
      <c r="BL55" s="230"/>
      <c r="BM55" s="230"/>
      <c r="BN55" s="230"/>
      <c r="BO55" s="239"/>
      <c r="BP55" s="239"/>
      <c r="BQ55" s="236">
        <v>49</v>
      </c>
      <c r="BR55" s="237"/>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27"/>
    </row>
    <row r="56" spans="1:131" ht="26.25" customHeight="1" x14ac:dyDescent="0.15">
      <c r="A56" s="236">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0"/>
      <c r="BK56" s="230"/>
      <c r="BL56" s="230"/>
      <c r="BM56" s="230"/>
      <c r="BN56" s="230"/>
      <c r="BO56" s="239"/>
      <c r="BP56" s="239"/>
      <c r="BQ56" s="236">
        <v>50</v>
      </c>
      <c r="BR56" s="237"/>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27"/>
    </row>
    <row r="57" spans="1:131" ht="26.25" customHeight="1" x14ac:dyDescent="0.15">
      <c r="A57" s="236">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0"/>
      <c r="BK57" s="230"/>
      <c r="BL57" s="230"/>
      <c r="BM57" s="230"/>
      <c r="BN57" s="230"/>
      <c r="BO57" s="239"/>
      <c r="BP57" s="239"/>
      <c r="BQ57" s="236">
        <v>51</v>
      </c>
      <c r="BR57" s="237"/>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27"/>
    </row>
    <row r="58" spans="1:131" ht="26.25" customHeight="1" x14ac:dyDescent="0.15">
      <c r="A58" s="236">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0"/>
      <c r="BK58" s="230"/>
      <c r="BL58" s="230"/>
      <c r="BM58" s="230"/>
      <c r="BN58" s="230"/>
      <c r="BO58" s="239"/>
      <c r="BP58" s="239"/>
      <c r="BQ58" s="236">
        <v>52</v>
      </c>
      <c r="BR58" s="237"/>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27"/>
    </row>
    <row r="59" spans="1:131" ht="26.25" customHeight="1" x14ac:dyDescent="0.15">
      <c r="A59" s="236">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0"/>
      <c r="BK59" s="230"/>
      <c r="BL59" s="230"/>
      <c r="BM59" s="230"/>
      <c r="BN59" s="230"/>
      <c r="BO59" s="239"/>
      <c r="BP59" s="239"/>
      <c r="BQ59" s="236">
        <v>53</v>
      </c>
      <c r="BR59" s="237"/>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27"/>
    </row>
    <row r="60" spans="1:131" ht="26.25" customHeight="1" x14ac:dyDescent="0.15">
      <c r="A60" s="236">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0"/>
      <c r="BK60" s="230"/>
      <c r="BL60" s="230"/>
      <c r="BM60" s="230"/>
      <c r="BN60" s="230"/>
      <c r="BO60" s="239"/>
      <c r="BP60" s="239"/>
      <c r="BQ60" s="236">
        <v>54</v>
      </c>
      <c r="BR60" s="237"/>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27"/>
    </row>
    <row r="61" spans="1:131" ht="26.25" customHeight="1" thickBot="1" x14ac:dyDescent="0.2">
      <c r="A61" s="236">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0"/>
      <c r="BK61" s="230"/>
      <c r="BL61" s="230"/>
      <c r="BM61" s="230"/>
      <c r="BN61" s="230"/>
      <c r="BO61" s="239"/>
      <c r="BP61" s="239"/>
      <c r="BQ61" s="236">
        <v>55</v>
      </c>
      <c r="BR61" s="237"/>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27"/>
    </row>
    <row r="62" spans="1:131" ht="26.25" customHeight="1" x14ac:dyDescent="0.15">
      <c r="A62" s="236">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412</v>
      </c>
      <c r="BK62" s="815"/>
      <c r="BL62" s="815"/>
      <c r="BM62" s="815"/>
      <c r="BN62" s="816"/>
      <c r="BO62" s="239"/>
      <c r="BP62" s="239"/>
      <c r="BQ62" s="236">
        <v>56</v>
      </c>
      <c r="BR62" s="237"/>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27"/>
    </row>
    <row r="63" spans="1:131" ht="26.25" customHeight="1" thickBot="1" x14ac:dyDescent="0.2">
      <c r="A63" s="238" t="s">
        <v>393</v>
      </c>
      <c r="B63" s="799" t="s">
        <v>413</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113</v>
      </c>
      <c r="AG63" s="851"/>
      <c r="AH63" s="851"/>
      <c r="AI63" s="851"/>
      <c r="AJ63" s="852"/>
      <c r="AK63" s="853"/>
      <c r="AL63" s="848"/>
      <c r="AM63" s="848"/>
      <c r="AN63" s="848"/>
      <c r="AO63" s="848"/>
      <c r="AP63" s="851">
        <v>2268</v>
      </c>
      <c r="AQ63" s="851"/>
      <c r="AR63" s="851"/>
      <c r="AS63" s="851"/>
      <c r="AT63" s="851"/>
      <c r="AU63" s="851">
        <v>134</v>
      </c>
      <c r="AV63" s="851"/>
      <c r="AW63" s="851"/>
      <c r="AX63" s="851"/>
      <c r="AY63" s="851"/>
      <c r="AZ63" s="855"/>
      <c r="BA63" s="855"/>
      <c r="BB63" s="855"/>
      <c r="BC63" s="855"/>
      <c r="BD63" s="855"/>
      <c r="BE63" s="856"/>
      <c r="BF63" s="856"/>
      <c r="BG63" s="856"/>
      <c r="BH63" s="856"/>
      <c r="BI63" s="857"/>
      <c r="BJ63" s="858" t="s">
        <v>414</v>
      </c>
      <c r="BK63" s="859"/>
      <c r="BL63" s="859"/>
      <c r="BM63" s="859"/>
      <c r="BN63" s="860"/>
      <c r="BO63" s="239"/>
      <c r="BP63" s="239"/>
      <c r="BQ63" s="236">
        <v>57</v>
      </c>
      <c r="BR63" s="237"/>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27"/>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27"/>
    </row>
    <row r="65" spans="1:131" ht="26.25" customHeight="1" thickBot="1" x14ac:dyDescent="0.2">
      <c r="A65" s="230" t="s">
        <v>415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27"/>
    </row>
    <row r="66" spans="1:131" ht="26.25" customHeight="1" x14ac:dyDescent="0.15">
      <c r="A66" s="753" t="s">
        <v>416</v>
      </c>
      <c r="B66" s="754"/>
      <c r="C66" s="754"/>
      <c r="D66" s="754"/>
      <c r="E66" s="754"/>
      <c r="F66" s="754"/>
      <c r="G66" s="754"/>
      <c r="H66" s="754"/>
      <c r="I66" s="754"/>
      <c r="J66" s="754"/>
      <c r="K66" s="754"/>
      <c r="L66" s="754"/>
      <c r="M66" s="754"/>
      <c r="N66" s="754"/>
      <c r="O66" s="754"/>
      <c r="P66" s="755"/>
      <c r="Q66" s="730" t="s">
        <v>417</v>
      </c>
      <c r="R66" s="731"/>
      <c r="S66" s="731"/>
      <c r="T66" s="731"/>
      <c r="U66" s="732"/>
      <c r="V66" s="730" t="s">
        <v>418</v>
      </c>
      <c r="W66" s="731"/>
      <c r="X66" s="731"/>
      <c r="Y66" s="731"/>
      <c r="Z66" s="732"/>
      <c r="AA66" s="730" t="s">
        <v>419</v>
      </c>
      <c r="AB66" s="731"/>
      <c r="AC66" s="731"/>
      <c r="AD66" s="731"/>
      <c r="AE66" s="732"/>
      <c r="AF66" s="861" t="s">
        <v>401</v>
      </c>
      <c r="AG66" s="822"/>
      <c r="AH66" s="822"/>
      <c r="AI66" s="822"/>
      <c r="AJ66" s="862"/>
      <c r="AK66" s="730" t="s">
        <v>402</v>
      </c>
      <c r="AL66" s="754"/>
      <c r="AM66" s="754"/>
      <c r="AN66" s="754"/>
      <c r="AO66" s="755"/>
      <c r="AP66" s="730" t="s">
        <v>420</v>
      </c>
      <c r="AQ66" s="731"/>
      <c r="AR66" s="731"/>
      <c r="AS66" s="731"/>
      <c r="AT66" s="732"/>
      <c r="AU66" s="730" t="s">
        <v>421</v>
      </c>
      <c r="AV66" s="731"/>
      <c r="AW66" s="731"/>
      <c r="AX66" s="731"/>
      <c r="AY66" s="732"/>
      <c r="AZ66" s="730" t="s">
        <v>380</v>
      </c>
      <c r="BA66" s="731"/>
      <c r="BB66" s="731"/>
      <c r="BC66" s="731"/>
      <c r="BD66" s="742"/>
      <c r="BE66" s="239"/>
      <c r="BF66" s="239"/>
      <c r="BG66" s="239"/>
      <c r="BH66" s="239"/>
      <c r="BI66" s="239"/>
      <c r="BJ66" s="239"/>
      <c r="BK66" s="239"/>
      <c r="BL66" s="239"/>
      <c r="BM66" s="239"/>
      <c r="BN66" s="239"/>
      <c r="BO66" s="239"/>
      <c r="BP66" s="239"/>
      <c r="BQ66" s="236">
        <v>60</v>
      </c>
      <c r="BR66" s="241"/>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27"/>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39"/>
      <c r="BF67" s="239"/>
      <c r="BG67" s="239"/>
      <c r="BH67" s="239"/>
      <c r="BI67" s="239"/>
      <c r="BJ67" s="239"/>
      <c r="BK67" s="239"/>
      <c r="BL67" s="239"/>
      <c r="BM67" s="239"/>
      <c r="BN67" s="239"/>
      <c r="BO67" s="239"/>
      <c r="BP67" s="239"/>
      <c r="BQ67" s="236">
        <v>61</v>
      </c>
      <c r="BR67" s="241"/>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27"/>
    </row>
    <row r="68" spans="1:131" ht="26.25" customHeight="1" thickTop="1" x14ac:dyDescent="0.15">
      <c r="A68" s="234">
        <v>1</v>
      </c>
      <c r="B68" s="876" t="s">
        <v>589</v>
      </c>
      <c r="C68" s="877"/>
      <c r="D68" s="877"/>
      <c r="E68" s="877"/>
      <c r="F68" s="877"/>
      <c r="G68" s="877"/>
      <c r="H68" s="877"/>
      <c r="I68" s="877"/>
      <c r="J68" s="877"/>
      <c r="K68" s="877"/>
      <c r="L68" s="877"/>
      <c r="M68" s="877"/>
      <c r="N68" s="877"/>
      <c r="O68" s="877"/>
      <c r="P68" s="878"/>
      <c r="Q68" s="879">
        <v>2088</v>
      </c>
      <c r="R68" s="873"/>
      <c r="S68" s="873"/>
      <c r="T68" s="873"/>
      <c r="U68" s="873"/>
      <c r="V68" s="873">
        <v>1997</v>
      </c>
      <c r="W68" s="873"/>
      <c r="X68" s="873"/>
      <c r="Y68" s="873"/>
      <c r="Z68" s="873"/>
      <c r="AA68" s="873">
        <v>91</v>
      </c>
      <c r="AB68" s="873"/>
      <c r="AC68" s="873"/>
      <c r="AD68" s="873"/>
      <c r="AE68" s="873"/>
      <c r="AF68" s="873">
        <v>53</v>
      </c>
      <c r="AG68" s="873"/>
      <c r="AH68" s="873"/>
      <c r="AI68" s="873"/>
      <c r="AJ68" s="873"/>
      <c r="AK68" s="873">
        <v>53</v>
      </c>
      <c r="AL68" s="873"/>
      <c r="AM68" s="873"/>
      <c r="AN68" s="873"/>
      <c r="AO68" s="873"/>
      <c r="AP68" s="873">
        <v>102</v>
      </c>
      <c r="AQ68" s="873"/>
      <c r="AR68" s="873"/>
      <c r="AS68" s="873"/>
      <c r="AT68" s="873"/>
      <c r="AU68" s="873">
        <v>102</v>
      </c>
      <c r="AV68" s="873"/>
      <c r="AW68" s="873"/>
      <c r="AX68" s="873"/>
      <c r="AY68" s="873"/>
      <c r="AZ68" s="874"/>
      <c r="BA68" s="874"/>
      <c r="BB68" s="874"/>
      <c r="BC68" s="874"/>
      <c r="BD68" s="875"/>
      <c r="BE68" s="239"/>
      <c r="BF68" s="239"/>
      <c r="BG68" s="239"/>
      <c r="BH68" s="239"/>
      <c r="BI68" s="239"/>
      <c r="BJ68" s="239"/>
      <c r="BK68" s="239"/>
      <c r="BL68" s="239"/>
      <c r="BM68" s="239"/>
      <c r="BN68" s="239"/>
      <c r="BO68" s="239"/>
      <c r="BP68" s="239"/>
      <c r="BQ68" s="236">
        <v>62</v>
      </c>
      <c r="BR68" s="241"/>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27"/>
    </row>
    <row r="69" spans="1:131" ht="26.25" customHeight="1" x14ac:dyDescent="0.15">
      <c r="A69" s="236">
        <v>2</v>
      </c>
      <c r="B69" s="880" t="s">
        <v>591</v>
      </c>
      <c r="C69" s="881"/>
      <c r="D69" s="881"/>
      <c r="E69" s="881"/>
      <c r="F69" s="881"/>
      <c r="G69" s="881"/>
      <c r="H69" s="881"/>
      <c r="I69" s="881"/>
      <c r="J69" s="881"/>
      <c r="K69" s="881"/>
      <c r="L69" s="881"/>
      <c r="M69" s="881"/>
      <c r="N69" s="881"/>
      <c r="O69" s="881"/>
      <c r="P69" s="882"/>
      <c r="Q69" s="883">
        <v>118</v>
      </c>
      <c r="R69" s="840"/>
      <c r="S69" s="840"/>
      <c r="T69" s="840"/>
      <c r="U69" s="840"/>
      <c r="V69" s="840">
        <v>30</v>
      </c>
      <c r="W69" s="840"/>
      <c r="X69" s="840"/>
      <c r="Y69" s="840"/>
      <c r="Z69" s="840"/>
      <c r="AA69" s="840">
        <v>88</v>
      </c>
      <c r="AB69" s="840"/>
      <c r="AC69" s="840"/>
      <c r="AD69" s="840"/>
      <c r="AE69" s="840"/>
      <c r="AF69" s="840">
        <v>93</v>
      </c>
      <c r="AG69" s="840"/>
      <c r="AH69" s="840"/>
      <c r="AI69" s="840"/>
      <c r="AJ69" s="840"/>
      <c r="AK69" s="840" t="s">
        <v>590</v>
      </c>
      <c r="AL69" s="840"/>
      <c r="AM69" s="840"/>
      <c r="AN69" s="840"/>
      <c r="AO69" s="840"/>
      <c r="AP69" s="840" t="s">
        <v>590</v>
      </c>
      <c r="AQ69" s="840"/>
      <c r="AR69" s="840"/>
      <c r="AS69" s="840"/>
      <c r="AT69" s="840"/>
      <c r="AU69" s="840" t="s">
        <v>590</v>
      </c>
      <c r="AV69" s="840"/>
      <c r="AW69" s="840"/>
      <c r="AX69" s="840"/>
      <c r="AY69" s="840"/>
      <c r="AZ69" s="837"/>
      <c r="BA69" s="837"/>
      <c r="BB69" s="837"/>
      <c r="BC69" s="837"/>
      <c r="BD69" s="838"/>
      <c r="BE69" s="239"/>
      <c r="BF69" s="239"/>
      <c r="BG69" s="239"/>
      <c r="BH69" s="239"/>
      <c r="BI69" s="239"/>
      <c r="BJ69" s="239"/>
      <c r="BK69" s="239"/>
      <c r="BL69" s="239"/>
      <c r="BM69" s="239"/>
      <c r="BN69" s="239"/>
      <c r="BO69" s="239"/>
      <c r="BP69" s="239"/>
      <c r="BQ69" s="236">
        <v>63</v>
      </c>
      <c r="BR69" s="241"/>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27"/>
    </row>
    <row r="70" spans="1:131" ht="26.25" customHeight="1" x14ac:dyDescent="0.15">
      <c r="A70" s="236">
        <v>3</v>
      </c>
      <c r="B70" s="880" t="s">
        <v>592</v>
      </c>
      <c r="C70" s="881"/>
      <c r="D70" s="881"/>
      <c r="E70" s="881"/>
      <c r="F70" s="881"/>
      <c r="G70" s="881"/>
      <c r="H70" s="881"/>
      <c r="I70" s="881"/>
      <c r="J70" s="881"/>
      <c r="K70" s="881"/>
      <c r="L70" s="881"/>
      <c r="M70" s="881"/>
      <c r="N70" s="881"/>
      <c r="O70" s="881"/>
      <c r="P70" s="882"/>
      <c r="Q70" s="883">
        <v>2391</v>
      </c>
      <c r="R70" s="840"/>
      <c r="S70" s="840"/>
      <c r="T70" s="840"/>
      <c r="U70" s="840"/>
      <c r="V70" s="840">
        <v>2325</v>
      </c>
      <c r="W70" s="840"/>
      <c r="X70" s="840"/>
      <c r="Y70" s="840"/>
      <c r="Z70" s="840"/>
      <c r="AA70" s="840">
        <v>66</v>
      </c>
      <c r="AB70" s="840"/>
      <c r="AC70" s="840"/>
      <c r="AD70" s="840"/>
      <c r="AE70" s="840"/>
      <c r="AF70" s="840">
        <v>66</v>
      </c>
      <c r="AG70" s="840"/>
      <c r="AH70" s="840"/>
      <c r="AI70" s="840"/>
      <c r="AJ70" s="840"/>
      <c r="AK70" s="840" t="s">
        <v>590</v>
      </c>
      <c r="AL70" s="840"/>
      <c r="AM70" s="840"/>
      <c r="AN70" s="840"/>
      <c r="AO70" s="840"/>
      <c r="AP70" s="840">
        <v>1194</v>
      </c>
      <c r="AQ70" s="840"/>
      <c r="AR70" s="840"/>
      <c r="AS70" s="840"/>
      <c r="AT70" s="840"/>
      <c r="AU70" s="840">
        <v>1194</v>
      </c>
      <c r="AV70" s="840"/>
      <c r="AW70" s="840"/>
      <c r="AX70" s="840"/>
      <c r="AY70" s="840"/>
      <c r="AZ70" s="837"/>
      <c r="BA70" s="837"/>
      <c r="BB70" s="837"/>
      <c r="BC70" s="837"/>
      <c r="BD70" s="838"/>
      <c r="BE70" s="239"/>
      <c r="BF70" s="239"/>
      <c r="BG70" s="239"/>
      <c r="BH70" s="239"/>
      <c r="BI70" s="239"/>
      <c r="BJ70" s="239"/>
      <c r="BK70" s="239"/>
      <c r="BL70" s="239"/>
      <c r="BM70" s="239"/>
      <c r="BN70" s="239"/>
      <c r="BO70" s="239"/>
      <c r="BP70" s="239"/>
      <c r="BQ70" s="236">
        <v>64</v>
      </c>
      <c r="BR70" s="241"/>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27"/>
    </row>
    <row r="71" spans="1:131" ht="26.25" customHeight="1" x14ac:dyDescent="0.15">
      <c r="A71" s="236">
        <v>4</v>
      </c>
      <c r="B71" s="880" t="s">
        <v>593</v>
      </c>
      <c r="C71" s="881"/>
      <c r="D71" s="881"/>
      <c r="E71" s="881"/>
      <c r="F71" s="881"/>
      <c r="G71" s="881"/>
      <c r="H71" s="881"/>
      <c r="I71" s="881"/>
      <c r="J71" s="881"/>
      <c r="K71" s="881"/>
      <c r="L71" s="881"/>
      <c r="M71" s="881"/>
      <c r="N71" s="881"/>
      <c r="O71" s="881"/>
      <c r="P71" s="882"/>
      <c r="Q71" s="883">
        <v>218</v>
      </c>
      <c r="R71" s="840"/>
      <c r="S71" s="840"/>
      <c r="T71" s="840"/>
      <c r="U71" s="840"/>
      <c r="V71" s="840">
        <v>195</v>
      </c>
      <c r="W71" s="840"/>
      <c r="X71" s="840"/>
      <c r="Y71" s="840"/>
      <c r="Z71" s="840"/>
      <c r="AA71" s="840">
        <v>23</v>
      </c>
      <c r="AB71" s="840"/>
      <c r="AC71" s="840"/>
      <c r="AD71" s="840"/>
      <c r="AE71" s="840"/>
      <c r="AF71" s="840">
        <v>23</v>
      </c>
      <c r="AG71" s="840"/>
      <c r="AH71" s="840"/>
      <c r="AI71" s="840"/>
      <c r="AJ71" s="840"/>
      <c r="AK71" s="840" t="s">
        <v>590</v>
      </c>
      <c r="AL71" s="840"/>
      <c r="AM71" s="840"/>
      <c r="AN71" s="840"/>
      <c r="AO71" s="840"/>
      <c r="AP71" s="840" t="s">
        <v>590</v>
      </c>
      <c r="AQ71" s="840"/>
      <c r="AR71" s="840"/>
      <c r="AS71" s="840"/>
      <c r="AT71" s="840"/>
      <c r="AU71" s="840" t="s">
        <v>590</v>
      </c>
      <c r="AV71" s="840"/>
      <c r="AW71" s="840"/>
      <c r="AX71" s="840"/>
      <c r="AY71" s="840"/>
      <c r="AZ71" s="837"/>
      <c r="BA71" s="837"/>
      <c r="BB71" s="837"/>
      <c r="BC71" s="837"/>
      <c r="BD71" s="838"/>
      <c r="BE71" s="239"/>
      <c r="BF71" s="239"/>
      <c r="BG71" s="239"/>
      <c r="BH71" s="239"/>
      <c r="BI71" s="239"/>
      <c r="BJ71" s="239"/>
      <c r="BK71" s="239"/>
      <c r="BL71" s="239"/>
      <c r="BM71" s="239"/>
      <c r="BN71" s="239"/>
      <c r="BO71" s="239"/>
      <c r="BP71" s="239"/>
      <c r="BQ71" s="236">
        <v>65</v>
      </c>
      <c r="BR71" s="241"/>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27"/>
    </row>
    <row r="72" spans="1:131" ht="26.25" customHeight="1" x14ac:dyDescent="0.15">
      <c r="A72" s="236">
        <v>5</v>
      </c>
      <c r="B72" s="880" t="s">
        <v>594</v>
      </c>
      <c r="C72" s="881"/>
      <c r="D72" s="881"/>
      <c r="E72" s="881"/>
      <c r="F72" s="881"/>
      <c r="G72" s="881"/>
      <c r="H72" s="881"/>
      <c r="I72" s="881"/>
      <c r="J72" s="881"/>
      <c r="K72" s="881"/>
      <c r="L72" s="881"/>
      <c r="M72" s="881"/>
      <c r="N72" s="881"/>
      <c r="O72" s="881"/>
      <c r="P72" s="882"/>
      <c r="Q72" s="883">
        <v>6475</v>
      </c>
      <c r="R72" s="840"/>
      <c r="S72" s="840"/>
      <c r="T72" s="840"/>
      <c r="U72" s="840"/>
      <c r="V72" s="840">
        <v>5925</v>
      </c>
      <c r="W72" s="840"/>
      <c r="X72" s="840"/>
      <c r="Y72" s="840"/>
      <c r="Z72" s="840"/>
      <c r="AA72" s="840">
        <v>550</v>
      </c>
      <c r="AB72" s="840"/>
      <c r="AC72" s="840"/>
      <c r="AD72" s="840"/>
      <c r="AE72" s="840"/>
      <c r="AF72" s="840">
        <v>550</v>
      </c>
      <c r="AG72" s="840"/>
      <c r="AH72" s="840"/>
      <c r="AI72" s="840"/>
      <c r="AJ72" s="840"/>
      <c r="AK72" s="840" t="s">
        <v>590</v>
      </c>
      <c r="AL72" s="840"/>
      <c r="AM72" s="840"/>
      <c r="AN72" s="840"/>
      <c r="AO72" s="840"/>
      <c r="AP72" s="840" t="s">
        <v>590</v>
      </c>
      <c r="AQ72" s="840"/>
      <c r="AR72" s="840"/>
      <c r="AS72" s="840"/>
      <c r="AT72" s="840"/>
      <c r="AU72" s="840" t="s">
        <v>590</v>
      </c>
      <c r="AV72" s="840"/>
      <c r="AW72" s="840"/>
      <c r="AX72" s="840"/>
      <c r="AY72" s="840"/>
      <c r="AZ72" s="837"/>
      <c r="BA72" s="837"/>
      <c r="BB72" s="837"/>
      <c r="BC72" s="837"/>
      <c r="BD72" s="838"/>
      <c r="BE72" s="239"/>
      <c r="BF72" s="239"/>
      <c r="BG72" s="239"/>
      <c r="BH72" s="239"/>
      <c r="BI72" s="239"/>
      <c r="BJ72" s="239"/>
      <c r="BK72" s="239"/>
      <c r="BL72" s="239"/>
      <c r="BM72" s="239"/>
      <c r="BN72" s="239"/>
      <c r="BO72" s="239"/>
      <c r="BP72" s="239"/>
      <c r="BQ72" s="236">
        <v>66</v>
      </c>
      <c r="BR72" s="241"/>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27"/>
    </row>
    <row r="73" spans="1:131" ht="26.25" customHeight="1" x14ac:dyDescent="0.15">
      <c r="A73" s="236">
        <v>6</v>
      </c>
      <c r="B73" s="880" t="s">
        <v>595</v>
      </c>
      <c r="C73" s="881"/>
      <c r="D73" s="881"/>
      <c r="E73" s="881"/>
      <c r="F73" s="881"/>
      <c r="G73" s="881"/>
      <c r="H73" s="881"/>
      <c r="I73" s="881"/>
      <c r="J73" s="881"/>
      <c r="K73" s="881"/>
      <c r="L73" s="881"/>
      <c r="M73" s="881"/>
      <c r="N73" s="881"/>
      <c r="O73" s="881"/>
      <c r="P73" s="882"/>
      <c r="Q73" s="883">
        <v>15</v>
      </c>
      <c r="R73" s="840"/>
      <c r="S73" s="840"/>
      <c r="T73" s="840"/>
      <c r="U73" s="840"/>
      <c r="V73" s="840">
        <v>14</v>
      </c>
      <c r="W73" s="840"/>
      <c r="X73" s="840"/>
      <c r="Y73" s="840"/>
      <c r="Z73" s="840"/>
      <c r="AA73" s="840">
        <v>1</v>
      </c>
      <c r="AB73" s="840"/>
      <c r="AC73" s="840"/>
      <c r="AD73" s="840"/>
      <c r="AE73" s="840"/>
      <c r="AF73" s="840">
        <v>1</v>
      </c>
      <c r="AG73" s="840"/>
      <c r="AH73" s="840"/>
      <c r="AI73" s="840"/>
      <c r="AJ73" s="840"/>
      <c r="AK73" s="840" t="s">
        <v>590</v>
      </c>
      <c r="AL73" s="840"/>
      <c r="AM73" s="840"/>
      <c r="AN73" s="840"/>
      <c r="AO73" s="840"/>
      <c r="AP73" s="840" t="s">
        <v>590</v>
      </c>
      <c r="AQ73" s="840"/>
      <c r="AR73" s="840"/>
      <c r="AS73" s="840"/>
      <c r="AT73" s="840"/>
      <c r="AU73" s="840" t="s">
        <v>590</v>
      </c>
      <c r="AV73" s="840"/>
      <c r="AW73" s="840"/>
      <c r="AX73" s="840"/>
      <c r="AY73" s="840"/>
      <c r="AZ73" s="837"/>
      <c r="BA73" s="837"/>
      <c r="BB73" s="837"/>
      <c r="BC73" s="837"/>
      <c r="BD73" s="838"/>
      <c r="BE73" s="239"/>
      <c r="BF73" s="239"/>
      <c r="BG73" s="239"/>
      <c r="BH73" s="239"/>
      <c r="BI73" s="239"/>
      <c r="BJ73" s="239"/>
      <c r="BK73" s="239"/>
      <c r="BL73" s="239"/>
      <c r="BM73" s="239"/>
      <c r="BN73" s="239"/>
      <c r="BO73" s="239"/>
      <c r="BP73" s="239"/>
      <c r="BQ73" s="236">
        <v>67</v>
      </c>
      <c r="BR73" s="241"/>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27"/>
    </row>
    <row r="74" spans="1:131" ht="26.25" customHeight="1" x14ac:dyDescent="0.15">
      <c r="A74" s="236">
        <v>7</v>
      </c>
      <c r="B74" s="880" t="s">
        <v>596</v>
      </c>
      <c r="C74" s="881"/>
      <c r="D74" s="881"/>
      <c r="E74" s="881"/>
      <c r="F74" s="881"/>
      <c r="G74" s="881"/>
      <c r="H74" s="881"/>
      <c r="I74" s="881"/>
      <c r="J74" s="881"/>
      <c r="K74" s="881"/>
      <c r="L74" s="881"/>
      <c r="M74" s="881"/>
      <c r="N74" s="881"/>
      <c r="O74" s="881"/>
      <c r="P74" s="882"/>
      <c r="Q74" s="883">
        <v>17</v>
      </c>
      <c r="R74" s="840"/>
      <c r="S74" s="840"/>
      <c r="T74" s="840"/>
      <c r="U74" s="840"/>
      <c r="V74" s="840">
        <v>12</v>
      </c>
      <c r="W74" s="840"/>
      <c r="X74" s="840"/>
      <c r="Y74" s="840"/>
      <c r="Z74" s="840"/>
      <c r="AA74" s="840">
        <v>5</v>
      </c>
      <c r="AB74" s="840"/>
      <c r="AC74" s="840"/>
      <c r="AD74" s="840"/>
      <c r="AE74" s="840"/>
      <c r="AF74" s="840">
        <v>5</v>
      </c>
      <c r="AG74" s="840"/>
      <c r="AH74" s="840"/>
      <c r="AI74" s="840"/>
      <c r="AJ74" s="840"/>
      <c r="AK74" s="840" t="s">
        <v>590</v>
      </c>
      <c r="AL74" s="840"/>
      <c r="AM74" s="840"/>
      <c r="AN74" s="840"/>
      <c r="AO74" s="840"/>
      <c r="AP74" s="840" t="s">
        <v>590</v>
      </c>
      <c r="AQ74" s="840"/>
      <c r="AR74" s="840"/>
      <c r="AS74" s="840"/>
      <c r="AT74" s="840"/>
      <c r="AU74" s="840" t="s">
        <v>590</v>
      </c>
      <c r="AV74" s="840"/>
      <c r="AW74" s="840"/>
      <c r="AX74" s="840"/>
      <c r="AY74" s="840"/>
      <c r="AZ74" s="837"/>
      <c r="BA74" s="837"/>
      <c r="BB74" s="837"/>
      <c r="BC74" s="837"/>
      <c r="BD74" s="838"/>
      <c r="BE74" s="239"/>
      <c r="BF74" s="239"/>
      <c r="BG74" s="239"/>
      <c r="BH74" s="239"/>
      <c r="BI74" s="239"/>
      <c r="BJ74" s="239"/>
      <c r="BK74" s="239"/>
      <c r="BL74" s="239"/>
      <c r="BM74" s="239"/>
      <c r="BN74" s="239"/>
      <c r="BO74" s="239"/>
      <c r="BP74" s="239"/>
      <c r="BQ74" s="236">
        <v>68</v>
      </c>
      <c r="BR74" s="241"/>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27"/>
    </row>
    <row r="75" spans="1:131" ht="26.25" customHeight="1" x14ac:dyDescent="0.15">
      <c r="A75" s="236">
        <v>8</v>
      </c>
      <c r="B75" s="880" t="s">
        <v>597</v>
      </c>
      <c r="C75" s="881"/>
      <c r="D75" s="881"/>
      <c r="E75" s="881"/>
      <c r="F75" s="881"/>
      <c r="G75" s="881"/>
      <c r="H75" s="881"/>
      <c r="I75" s="881"/>
      <c r="J75" s="881"/>
      <c r="K75" s="881"/>
      <c r="L75" s="881"/>
      <c r="M75" s="881"/>
      <c r="N75" s="881"/>
      <c r="O75" s="881"/>
      <c r="P75" s="882"/>
      <c r="Q75" s="884">
        <v>64</v>
      </c>
      <c r="R75" s="885"/>
      <c r="S75" s="885"/>
      <c r="T75" s="885"/>
      <c r="U75" s="839"/>
      <c r="V75" s="886">
        <v>52</v>
      </c>
      <c r="W75" s="885"/>
      <c r="X75" s="885"/>
      <c r="Y75" s="885"/>
      <c r="Z75" s="839"/>
      <c r="AA75" s="886">
        <v>12</v>
      </c>
      <c r="AB75" s="885"/>
      <c r="AC75" s="885"/>
      <c r="AD75" s="885"/>
      <c r="AE75" s="839"/>
      <c r="AF75" s="886">
        <v>12</v>
      </c>
      <c r="AG75" s="885"/>
      <c r="AH75" s="885"/>
      <c r="AI75" s="885"/>
      <c r="AJ75" s="839"/>
      <c r="AK75" s="886" t="s">
        <v>590</v>
      </c>
      <c r="AL75" s="885"/>
      <c r="AM75" s="885"/>
      <c r="AN75" s="885"/>
      <c r="AO75" s="839"/>
      <c r="AP75" s="886" t="s">
        <v>590</v>
      </c>
      <c r="AQ75" s="885"/>
      <c r="AR75" s="885"/>
      <c r="AS75" s="885"/>
      <c r="AT75" s="839"/>
      <c r="AU75" s="886" t="s">
        <v>590</v>
      </c>
      <c r="AV75" s="885"/>
      <c r="AW75" s="885"/>
      <c r="AX75" s="885"/>
      <c r="AY75" s="839"/>
      <c r="AZ75" s="837"/>
      <c r="BA75" s="837"/>
      <c r="BB75" s="837"/>
      <c r="BC75" s="837"/>
      <c r="BD75" s="838"/>
      <c r="BE75" s="239"/>
      <c r="BF75" s="239"/>
      <c r="BG75" s="239"/>
      <c r="BH75" s="239"/>
      <c r="BI75" s="239"/>
      <c r="BJ75" s="239"/>
      <c r="BK75" s="239"/>
      <c r="BL75" s="239"/>
      <c r="BM75" s="239"/>
      <c r="BN75" s="239"/>
      <c r="BO75" s="239"/>
      <c r="BP75" s="239"/>
      <c r="BQ75" s="236">
        <v>69</v>
      </c>
      <c r="BR75" s="241"/>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27"/>
    </row>
    <row r="76" spans="1:131" ht="26.25" customHeight="1" x14ac:dyDescent="0.15">
      <c r="A76" s="236">
        <v>9</v>
      </c>
      <c r="B76" s="880" t="s">
        <v>598</v>
      </c>
      <c r="C76" s="881"/>
      <c r="D76" s="881"/>
      <c r="E76" s="881"/>
      <c r="F76" s="881"/>
      <c r="G76" s="881"/>
      <c r="H76" s="881"/>
      <c r="I76" s="881"/>
      <c r="J76" s="881"/>
      <c r="K76" s="881"/>
      <c r="L76" s="881"/>
      <c r="M76" s="881"/>
      <c r="N76" s="881"/>
      <c r="O76" s="881"/>
      <c r="P76" s="882"/>
      <c r="Q76" s="884">
        <v>1291</v>
      </c>
      <c r="R76" s="885"/>
      <c r="S76" s="885"/>
      <c r="T76" s="885"/>
      <c r="U76" s="839"/>
      <c r="V76" s="886">
        <v>1258</v>
      </c>
      <c r="W76" s="885"/>
      <c r="X76" s="885"/>
      <c r="Y76" s="885"/>
      <c r="Z76" s="839"/>
      <c r="AA76" s="886">
        <v>33</v>
      </c>
      <c r="AB76" s="885"/>
      <c r="AC76" s="885"/>
      <c r="AD76" s="885"/>
      <c r="AE76" s="839"/>
      <c r="AF76" s="886">
        <v>33</v>
      </c>
      <c r="AG76" s="885"/>
      <c r="AH76" s="885"/>
      <c r="AI76" s="885"/>
      <c r="AJ76" s="839"/>
      <c r="AK76" s="886" t="s">
        <v>590</v>
      </c>
      <c r="AL76" s="885"/>
      <c r="AM76" s="885"/>
      <c r="AN76" s="885"/>
      <c r="AO76" s="839"/>
      <c r="AP76" s="886" t="s">
        <v>590</v>
      </c>
      <c r="AQ76" s="885"/>
      <c r="AR76" s="885"/>
      <c r="AS76" s="885"/>
      <c r="AT76" s="839"/>
      <c r="AU76" s="886" t="s">
        <v>590</v>
      </c>
      <c r="AV76" s="885"/>
      <c r="AW76" s="885"/>
      <c r="AX76" s="885"/>
      <c r="AY76" s="839"/>
      <c r="AZ76" s="837"/>
      <c r="BA76" s="837"/>
      <c r="BB76" s="837"/>
      <c r="BC76" s="837"/>
      <c r="BD76" s="838"/>
      <c r="BE76" s="239"/>
      <c r="BF76" s="239"/>
      <c r="BG76" s="239"/>
      <c r="BH76" s="239"/>
      <c r="BI76" s="239"/>
      <c r="BJ76" s="239"/>
      <c r="BK76" s="239"/>
      <c r="BL76" s="239"/>
      <c r="BM76" s="239"/>
      <c r="BN76" s="239"/>
      <c r="BO76" s="239"/>
      <c r="BP76" s="239"/>
      <c r="BQ76" s="236">
        <v>70</v>
      </c>
      <c r="BR76" s="241"/>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27"/>
    </row>
    <row r="77" spans="1:131" ht="26.25" customHeight="1" x14ac:dyDescent="0.15">
      <c r="A77" s="236">
        <v>10</v>
      </c>
      <c r="B77" s="880" t="s">
        <v>599</v>
      </c>
      <c r="C77" s="881"/>
      <c r="D77" s="881"/>
      <c r="E77" s="881"/>
      <c r="F77" s="881"/>
      <c r="G77" s="881"/>
      <c r="H77" s="881"/>
      <c r="I77" s="881"/>
      <c r="J77" s="881"/>
      <c r="K77" s="881"/>
      <c r="L77" s="881"/>
      <c r="M77" s="881"/>
      <c r="N77" s="881"/>
      <c r="O77" s="881"/>
      <c r="P77" s="882"/>
      <c r="Q77" s="884">
        <v>809</v>
      </c>
      <c r="R77" s="885"/>
      <c r="S77" s="885"/>
      <c r="T77" s="885"/>
      <c r="U77" s="839"/>
      <c r="V77" s="886">
        <v>747</v>
      </c>
      <c r="W77" s="885"/>
      <c r="X77" s="885"/>
      <c r="Y77" s="885"/>
      <c r="Z77" s="839"/>
      <c r="AA77" s="886">
        <v>62</v>
      </c>
      <c r="AB77" s="885"/>
      <c r="AC77" s="885"/>
      <c r="AD77" s="885"/>
      <c r="AE77" s="839"/>
      <c r="AF77" s="886">
        <v>62</v>
      </c>
      <c r="AG77" s="885"/>
      <c r="AH77" s="885"/>
      <c r="AI77" s="885"/>
      <c r="AJ77" s="839"/>
      <c r="AK77" s="886" t="s">
        <v>590</v>
      </c>
      <c r="AL77" s="885"/>
      <c r="AM77" s="885"/>
      <c r="AN77" s="885"/>
      <c r="AO77" s="839"/>
      <c r="AP77" s="886" t="s">
        <v>590</v>
      </c>
      <c r="AQ77" s="885"/>
      <c r="AR77" s="885"/>
      <c r="AS77" s="885"/>
      <c r="AT77" s="839"/>
      <c r="AU77" s="886" t="s">
        <v>590</v>
      </c>
      <c r="AV77" s="885"/>
      <c r="AW77" s="885"/>
      <c r="AX77" s="885"/>
      <c r="AY77" s="839"/>
      <c r="AZ77" s="837"/>
      <c r="BA77" s="837"/>
      <c r="BB77" s="837"/>
      <c r="BC77" s="837"/>
      <c r="BD77" s="838"/>
      <c r="BE77" s="239"/>
      <c r="BF77" s="239"/>
      <c r="BG77" s="239"/>
      <c r="BH77" s="239"/>
      <c r="BI77" s="239"/>
      <c r="BJ77" s="239"/>
      <c r="BK77" s="239"/>
      <c r="BL77" s="239"/>
      <c r="BM77" s="239"/>
      <c r="BN77" s="239"/>
      <c r="BO77" s="239"/>
      <c r="BP77" s="239"/>
      <c r="BQ77" s="236">
        <v>71</v>
      </c>
      <c r="BR77" s="241"/>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27"/>
    </row>
    <row r="78" spans="1:131" ht="26.25" customHeight="1" x14ac:dyDescent="0.15">
      <c r="A78" s="236">
        <v>11</v>
      </c>
      <c r="B78" s="880" t="s">
        <v>600</v>
      </c>
      <c r="C78" s="881"/>
      <c r="D78" s="881"/>
      <c r="E78" s="881"/>
      <c r="F78" s="881"/>
      <c r="G78" s="881"/>
      <c r="H78" s="881"/>
      <c r="I78" s="881"/>
      <c r="J78" s="881"/>
      <c r="K78" s="881"/>
      <c r="L78" s="881"/>
      <c r="M78" s="881"/>
      <c r="N78" s="881"/>
      <c r="O78" s="881"/>
      <c r="P78" s="882"/>
      <c r="Q78" s="883">
        <v>296851</v>
      </c>
      <c r="R78" s="840"/>
      <c r="S78" s="840"/>
      <c r="T78" s="840"/>
      <c r="U78" s="840"/>
      <c r="V78" s="840">
        <v>274686</v>
      </c>
      <c r="W78" s="840"/>
      <c r="X78" s="840"/>
      <c r="Y78" s="840"/>
      <c r="Z78" s="840"/>
      <c r="AA78" s="840">
        <v>22165</v>
      </c>
      <c r="AB78" s="840"/>
      <c r="AC78" s="840"/>
      <c r="AD78" s="840"/>
      <c r="AE78" s="840"/>
      <c r="AF78" s="840">
        <v>22165</v>
      </c>
      <c r="AG78" s="840"/>
      <c r="AH78" s="840"/>
      <c r="AI78" s="840"/>
      <c r="AJ78" s="840"/>
      <c r="AK78" s="840" t="s">
        <v>590</v>
      </c>
      <c r="AL78" s="840"/>
      <c r="AM78" s="840"/>
      <c r="AN78" s="840"/>
      <c r="AO78" s="840"/>
      <c r="AP78" s="840" t="s">
        <v>590</v>
      </c>
      <c r="AQ78" s="840"/>
      <c r="AR78" s="840"/>
      <c r="AS78" s="840"/>
      <c r="AT78" s="840"/>
      <c r="AU78" s="840" t="s">
        <v>590</v>
      </c>
      <c r="AV78" s="840"/>
      <c r="AW78" s="840"/>
      <c r="AX78" s="840"/>
      <c r="AY78" s="840"/>
      <c r="AZ78" s="837"/>
      <c r="BA78" s="837"/>
      <c r="BB78" s="837"/>
      <c r="BC78" s="837"/>
      <c r="BD78" s="838"/>
      <c r="BE78" s="239"/>
      <c r="BF78" s="239"/>
      <c r="BG78" s="239"/>
      <c r="BH78" s="239"/>
      <c r="BI78" s="239"/>
      <c r="BJ78" s="227"/>
      <c r="BK78" s="227"/>
      <c r="BL78" s="227"/>
      <c r="BM78" s="227"/>
      <c r="BN78" s="227"/>
      <c r="BO78" s="239"/>
      <c r="BP78" s="239"/>
      <c r="BQ78" s="236">
        <v>72</v>
      </c>
      <c r="BR78" s="241"/>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27"/>
    </row>
    <row r="79" spans="1:131" ht="26.25" customHeight="1" x14ac:dyDescent="0.15">
      <c r="A79" s="236">
        <v>12</v>
      </c>
      <c r="B79" s="880" t="s">
        <v>601</v>
      </c>
      <c r="C79" s="881"/>
      <c r="D79" s="881"/>
      <c r="E79" s="881"/>
      <c r="F79" s="881"/>
      <c r="G79" s="881"/>
      <c r="H79" s="881"/>
      <c r="I79" s="881"/>
      <c r="J79" s="881"/>
      <c r="K79" s="881"/>
      <c r="L79" s="881"/>
      <c r="M79" s="881"/>
      <c r="N79" s="881"/>
      <c r="O79" s="881"/>
      <c r="P79" s="882"/>
      <c r="Q79" s="883">
        <v>195</v>
      </c>
      <c r="R79" s="840"/>
      <c r="S79" s="840"/>
      <c r="T79" s="840"/>
      <c r="U79" s="840"/>
      <c r="V79" s="840">
        <v>186</v>
      </c>
      <c r="W79" s="840"/>
      <c r="X79" s="840"/>
      <c r="Y79" s="840"/>
      <c r="Z79" s="840"/>
      <c r="AA79" s="840">
        <v>9</v>
      </c>
      <c r="AB79" s="840"/>
      <c r="AC79" s="840"/>
      <c r="AD79" s="840"/>
      <c r="AE79" s="840"/>
      <c r="AF79" s="840">
        <v>9</v>
      </c>
      <c r="AG79" s="840"/>
      <c r="AH79" s="840"/>
      <c r="AI79" s="840"/>
      <c r="AJ79" s="840"/>
      <c r="AK79" s="840" t="s">
        <v>590</v>
      </c>
      <c r="AL79" s="840"/>
      <c r="AM79" s="840"/>
      <c r="AN79" s="840"/>
      <c r="AO79" s="840"/>
      <c r="AP79" s="840" t="s">
        <v>590</v>
      </c>
      <c r="AQ79" s="840"/>
      <c r="AR79" s="840"/>
      <c r="AS79" s="840"/>
      <c r="AT79" s="840"/>
      <c r="AU79" s="840" t="s">
        <v>590</v>
      </c>
      <c r="AV79" s="840"/>
      <c r="AW79" s="840"/>
      <c r="AX79" s="840"/>
      <c r="AY79" s="840"/>
      <c r="AZ79" s="837"/>
      <c r="BA79" s="837"/>
      <c r="BB79" s="837"/>
      <c r="BC79" s="837"/>
      <c r="BD79" s="838"/>
      <c r="BE79" s="239"/>
      <c r="BF79" s="239"/>
      <c r="BG79" s="239"/>
      <c r="BH79" s="239"/>
      <c r="BI79" s="239"/>
      <c r="BJ79" s="227"/>
      <c r="BK79" s="227"/>
      <c r="BL79" s="227"/>
      <c r="BM79" s="227"/>
      <c r="BN79" s="227"/>
      <c r="BO79" s="239"/>
      <c r="BP79" s="239"/>
      <c r="BQ79" s="236">
        <v>73</v>
      </c>
      <c r="BR79" s="241"/>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27"/>
    </row>
    <row r="80" spans="1:131" ht="26.25" customHeight="1" x14ac:dyDescent="0.15">
      <c r="A80" s="236">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39"/>
      <c r="BF80" s="239"/>
      <c r="BG80" s="239"/>
      <c r="BH80" s="239"/>
      <c r="BI80" s="239"/>
      <c r="BJ80" s="239"/>
      <c r="BK80" s="239"/>
      <c r="BL80" s="239"/>
      <c r="BM80" s="239"/>
      <c r="BN80" s="239"/>
      <c r="BO80" s="239"/>
      <c r="BP80" s="239"/>
      <c r="BQ80" s="236">
        <v>74</v>
      </c>
      <c r="BR80" s="241"/>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27"/>
    </row>
    <row r="81" spans="1:131" ht="26.25" customHeight="1" x14ac:dyDescent="0.15">
      <c r="A81" s="236">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39"/>
      <c r="BF81" s="239"/>
      <c r="BG81" s="239"/>
      <c r="BH81" s="239"/>
      <c r="BI81" s="239"/>
      <c r="BJ81" s="239"/>
      <c r="BK81" s="239"/>
      <c r="BL81" s="239"/>
      <c r="BM81" s="239"/>
      <c r="BN81" s="239"/>
      <c r="BO81" s="239"/>
      <c r="BP81" s="239"/>
      <c r="BQ81" s="236">
        <v>75</v>
      </c>
      <c r="BR81" s="241"/>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27"/>
    </row>
    <row r="82" spans="1:131" ht="26.25" customHeight="1" x14ac:dyDescent="0.15">
      <c r="A82" s="236">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39"/>
      <c r="BF82" s="239"/>
      <c r="BG82" s="239"/>
      <c r="BH82" s="239"/>
      <c r="BI82" s="239"/>
      <c r="BJ82" s="239"/>
      <c r="BK82" s="239"/>
      <c r="BL82" s="239"/>
      <c r="BM82" s="239"/>
      <c r="BN82" s="239"/>
      <c r="BO82" s="239"/>
      <c r="BP82" s="239"/>
      <c r="BQ82" s="236">
        <v>76</v>
      </c>
      <c r="BR82" s="241"/>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27"/>
    </row>
    <row r="83" spans="1:131" ht="26.25" customHeight="1" x14ac:dyDescent="0.15">
      <c r="A83" s="236">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39"/>
      <c r="BF83" s="239"/>
      <c r="BG83" s="239"/>
      <c r="BH83" s="239"/>
      <c r="BI83" s="239"/>
      <c r="BJ83" s="239"/>
      <c r="BK83" s="239"/>
      <c r="BL83" s="239"/>
      <c r="BM83" s="239"/>
      <c r="BN83" s="239"/>
      <c r="BO83" s="239"/>
      <c r="BP83" s="239"/>
      <c r="BQ83" s="236">
        <v>77</v>
      </c>
      <c r="BR83" s="241"/>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27"/>
    </row>
    <row r="84" spans="1:131" ht="26.25" customHeight="1" x14ac:dyDescent="0.15">
      <c r="A84" s="236">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39"/>
      <c r="BF84" s="239"/>
      <c r="BG84" s="239"/>
      <c r="BH84" s="239"/>
      <c r="BI84" s="239"/>
      <c r="BJ84" s="239"/>
      <c r="BK84" s="239"/>
      <c r="BL84" s="239"/>
      <c r="BM84" s="239"/>
      <c r="BN84" s="239"/>
      <c r="BO84" s="239"/>
      <c r="BP84" s="239"/>
      <c r="BQ84" s="236">
        <v>78</v>
      </c>
      <c r="BR84" s="241"/>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27"/>
    </row>
    <row r="85" spans="1:131" ht="26.25" customHeight="1" x14ac:dyDescent="0.15">
      <c r="A85" s="236">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39"/>
      <c r="BF85" s="239"/>
      <c r="BG85" s="239"/>
      <c r="BH85" s="239"/>
      <c r="BI85" s="239"/>
      <c r="BJ85" s="239"/>
      <c r="BK85" s="239"/>
      <c r="BL85" s="239"/>
      <c r="BM85" s="239"/>
      <c r="BN85" s="239"/>
      <c r="BO85" s="239"/>
      <c r="BP85" s="239"/>
      <c r="BQ85" s="236">
        <v>79</v>
      </c>
      <c r="BR85" s="241"/>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27"/>
    </row>
    <row r="86" spans="1:131" ht="26.25" customHeight="1" x14ac:dyDescent="0.15">
      <c r="A86" s="236">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39"/>
      <c r="BF86" s="239"/>
      <c r="BG86" s="239"/>
      <c r="BH86" s="239"/>
      <c r="BI86" s="239"/>
      <c r="BJ86" s="239"/>
      <c r="BK86" s="239"/>
      <c r="BL86" s="239"/>
      <c r="BM86" s="239"/>
      <c r="BN86" s="239"/>
      <c r="BO86" s="239"/>
      <c r="BP86" s="239"/>
      <c r="BQ86" s="236">
        <v>80</v>
      </c>
      <c r="BR86" s="241"/>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27"/>
    </row>
    <row r="87" spans="1:131" ht="26.25" customHeight="1" x14ac:dyDescent="0.15">
      <c r="A87" s="242">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39"/>
      <c r="BF87" s="239"/>
      <c r="BG87" s="239"/>
      <c r="BH87" s="239"/>
      <c r="BI87" s="239"/>
      <c r="BJ87" s="239"/>
      <c r="BK87" s="239"/>
      <c r="BL87" s="239"/>
      <c r="BM87" s="239"/>
      <c r="BN87" s="239"/>
      <c r="BO87" s="239"/>
      <c r="BP87" s="239"/>
      <c r="BQ87" s="236">
        <v>81</v>
      </c>
      <c r="BR87" s="241"/>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27"/>
    </row>
    <row r="88" spans="1:131" ht="26.25" customHeight="1" thickBot="1" x14ac:dyDescent="0.2">
      <c r="A88" s="238" t="s">
        <v>393</v>
      </c>
      <c r="B88" s="799" t="s">
        <v>422</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23105</v>
      </c>
      <c r="AG88" s="851"/>
      <c r="AH88" s="851"/>
      <c r="AI88" s="851"/>
      <c r="AJ88" s="851"/>
      <c r="AK88" s="848"/>
      <c r="AL88" s="848"/>
      <c r="AM88" s="848"/>
      <c r="AN88" s="848"/>
      <c r="AO88" s="848"/>
      <c r="AP88" s="851">
        <v>1296</v>
      </c>
      <c r="AQ88" s="851"/>
      <c r="AR88" s="851"/>
      <c r="AS88" s="851"/>
      <c r="AT88" s="851"/>
      <c r="AU88" s="851">
        <v>1296</v>
      </c>
      <c r="AV88" s="851"/>
      <c r="AW88" s="851"/>
      <c r="AX88" s="851"/>
      <c r="AY88" s="851"/>
      <c r="AZ88" s="856"/>
      <c r="BA88" s="856"/>
      <c r="BB88" s="856"/>
      <c r="BC88" s="856"/>
      <c r="BD88" s="857"/>
      <c r="BE88" s="239"/>
      <c r="BF88" s="239"/>
      <c r="BG88" s="239"/>
      <c r="BH88" s="239"/>
      <c r="BI88" s="239"/>
      <c r="BJ88" s="239"/>
      <c r="BK88" s="239"/>
      <c r="BL88" s="239"/>
      <c r="BM88" s="239"/>
      <c r="BN88" s="239"/>
      <c r="BO88" s="239"/>
      <c r="BP88" s="239"/>
      <c r="BQ88" s="236">
        <v>82</v>
      </c>
      <c r="BR88" s="241"/>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27"/>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27"/>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27"/>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27"/>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27"/>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27"/>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27"/>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27"/>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27"/>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27"/>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27"/>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27"/>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27"/>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27"/>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393</v>
      </c>
      <c r="BR102" s="799" t="s">
        <v>423</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6</v>
      </c>
      <c r="CS102" s="859"/>
      <c r="CT102" s="859"/>
      <c r="CU102" s="859"/>
      <c r="CV102" s="898"/>
      <c r="CW102" s="897" t="s">
        <v>590</v>
      </c>
      <c r="CX102" s="859"/>
      <c r="CY102" s="859"/>
      <c r="CZ102" s="859"/>
      <c r="DA102" s="898"/>
      <c r="DB102" s="897" t="s">
        <v>590</v>
      </c>
      <c r="DC102" s="859"/>
      <c r="DD102" s="859"/>
      <c r="DE102" s="859"/>
      <c r="DF102" s="898"/>
      <c r="DG102" s="897" t="s">
        <v>590</v>
      </c>
      <c r="DH102" s="859"/>
      <c r="DI102" s="859"/>
      <c r="DJ102" s="859"/>
      <c r="DK102" s="898"/>
      <c r="DL102" s="897" t="s">
        <v>590</v>
      </c>
      <c r="DM102" s="859"/>
      <c r="DN102" s="859"/>
      <c r="DO102" s="859"/>
      <c r="DP102" s="898"/>
      <c r="DQ102" s="897" t="s">
        <v>590</v>
      </c>
      <c r="DR102" s="859"/>
      <c r="DS102" s="859"/>
      <c r="DT102" s="859"/>
      <c r="DU102" s="898"/>
      <c r="DV102" s="799"/>
      <c r="DW102" s="800"/>
      <c r="DX102" s="800"/>
      <c r="DY102" s="800"/>
      <c r="DZ102" s="921"/>
      <c r="EA102" s="227"/>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22" t="s">
        <v>424</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27"/>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23" t="s">
        <v>425</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27"/>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
      <c r="A107" s="247" t="s">
        <v>426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7" customFormat="1" ht="26.25" customHeight="1" x14ac:dyDescent="0.15">
      <c r="A108" s="924" t="s">
        <v>428</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429</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27" customFormat="1" ht="26.25" customHeight="1" x14ac:dyDescent="0.15">
      <c r="A109" s="919" t="s">
        <v>430</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431</v>
      </c>
      <c r="AB109" s="900"/>
      <c r="AC109" s="900"/>
      <c r="AD109" s="900"/>
      <c r="AE109" s="901"/>
      <c r="AF109" s="899" t="s">
        <v>432</v>
      </c>
      <c r="AG109" s="900"/>
      <c r="AH109" s="900"/>
      <c r="AI109" s="900"/>
      <c r="AJ109" s="901"/>
      <c r="AK109" s="899" t="s">
        <v>308</v>
      </c>
      <c r="AL109" s="900"/>
      <c r="AM109" s="900"/>
      <c r="AN109" s="900"/>
      <c r="AO109" s="901"/>
      <c r="AP109" s="899" t="s">
        <v>433</v>
      </c>
      <c r="AQ109" s="900"/>
      <c r="AR109" s="900"/>
      <c r="AS109" s="900"/>
      <c r="AT109" s="902"/>
      <c r="AU109" s="919" t="s">
        <v>430</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431</v>
      </c>
      <c r="BR109" s="900"/>
      <c r="BS109" s="900"/>
      <c r="BT109" s="900"/>
      <c r="BU109" s="901"/>
      <c r="BV109" s="899" t="s">
        <v>432</v>
      </c>
      <c r="BW109" s="900"/>
      <c r="BX109" s="900"/>
      <c r="BY109" s="900"/>
      <c r="BZ109" s="901"/>
      <c r="CA109" s="899" t="s">
        <v>308</v>
      </c>
      <c r="CB109" s="900"/>
      <c r="CC109" s="900"/>
      <c r="CD109" s="900"/>
      <c r="CE109" s="901"/>
      <c r="CF109" s="920" t="s">
        <v>433</v>
      </c>
      <c r="CG109" s="920"/>
      <c r="CH109" s="920"/>
      <c r="CI109" s="920"/>
      <c r="CJ109" s="920"/>
      <c r="CK109" s="899" t="s">
        <v>434</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431</v>
      </c>
      <c r="DH109" s="900"/>
      <c r="DI109" s="900"/>
      <c r="DJ109" s="900"/>
      <c r="DK109" s="901"/>
      <c r="DL109" s="899" t="s">
        <v>432</v>
      </c>
      <c r="DM109" s="900"/>
      <c r="DN109" s="900"/>
      <c r="DO109" s="900"/>
      <c r="DP109" s="901"/>
      <c r="DQ109" s="899" t="s">
        <v>308</v>
      </c>
      <c r="DR109" s="900"/>
      <c r="DS109" s="900"/>
      <c r="DT109" s="900"/>
      <c r="DU109" s="901"/>
      <c r="DV109" s="899" t="s">
        <v>433</v>
      </c>
      <c r="DW109" s="900"/>
      <c r="DX109" s="900"/>
      <c r="DY109" s="900"/>
      <c r="DZ109" s="902"/>
    </row>
    <row r="110" spans="1:131" s="227" customFormat="1" ht="26.25" customHeight="1" x14ac:dyDescent="0.15">
      <c r="A110" s="903" t="s">
        <v>435</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212912</v>
      </c>
      <c r="AB110" s="907"/>
      <c r="AC110" s="907"/>
      <c r="AD110" s="907"/>
      <c r="AE110" s="908"/>
      <c r="AF110" s="909">
        <v>208858</v>
      </c>
      <c r="AG110" s="907"/>
      <c r="AH110" s="907"/>
      <c r="AI110" s="907"/>
      <c r="AJ110" s="908"/>
      <c r="AK110" s="909">
        <v>185897</v>
      </c>
      <c r="AL110" s="907"/>
      <c r="AM110" s="907"/>
      <c r="AN110" s="907"/>
      <c r="AO110" s="908"/>
      <c r="AP110" s="910">
        <v>10.7</v>
      </c>
      <c r="AQ110" s="911"/>
      <c r="AR110" s="911"/>
      <c r="AS110" s="911"/>
      <c r="AT110" s="912"/>
      <c r="AU110" s="913" t="s">
        <v>73</v>
      </c>
      <c r="AV110" s="914"/>
      <c r="AW110" s="914"/>
      <c r="AX110" s="914"/>
      <c r="AY110" s="914"/>
      <c r="AZ110" s="936" t="s">
        <v>436</v>
      </c>
      <c r="BA110" s="904"/>
      <c r="BB110" s="904"/>
      <c r="BC110" s="904"/>
      <c r="BD110" s="904"/>
      <c r="BE110" s="904"/>
      <c r="BF110" s="904"/>
      <c r="BG110" s="904"/>
      <c r="BH110" s="904"/>
      <c r="BI110" s="904"/>
      <c r="BJ110" s="904"/>
      <c r="BK110" s="904"/>
      <c r="BL110" s="904"/>
      <c r="BM110" s="904"/>
      <c r="BN110" s="904"/>
      <c r="BO110" s="904"/>
      <c r="BP110" s="905"/>
      <c r="BQ110" s="937">
        <v>1852501</v>
      </c>
      <c r="BR110" s="938"/>
      <c r="BS110" s="938"/>
      <c r="BT110" s="938"/>
      <c r="BU110" s="938"/>
      <c r="BV110" s="938">
        <v>1765873</v>
      </c>
      <c r="BW110" s="938"/>
      <c r="BX110" s="938"/>
      <c r="BY110" s="938"/>
      <c r="BZ110" s="938"/>
      <c r="CA110" s="938">
        <v>1786150</v>
      </c>
      <c r="CB110" s="938"/>
      <c r="CC110" s="938"/>
      <c r="CD110" s="938"/>
      <c r="CE110" s="938"/>
      <c r="CF110" s="951">
        <v>103</v>
      </c>
      <c r="CG110" s="952"/>
      <c r="CH110" s="952"/>
      <c r="CI110" s="952"/>
      <c r="CJ110" s="952"/>
      <c r="CK110" s="953" t="s">
        <v>437</v>
      </c>
      <c r="CL110" s="954"/>
      <c r="CM110" s="936" t="s">
        <v>438</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439</v>
      </c>
      <c r="DH110" s="938"/>
      <c r="DI110" s="938"/>
      <c r="DJ110" s="938"/>
      <c r="DK110" s="938"/>
      <c r="DL110" s="938" t="s">
        <v>439</v>
      </c>
      <c r="DM110" s="938"/>
      <c r="DN110" s="938"/>
      <c r="DO110" s="938"/>
      <c r="DP110" s="938"/>
      <c r="DQ110" s="938" t="s">
        <v>440</v>
      </c>
      <c r="DR110" s="938"/>
      <c r="DS110" s="938"/>
      <c r="DT110" s="938"/>
      <c r="DU110" s="938"/>
      <c r="DV110" s="939" t="s">
        <v>439</v>
      </c>
      <c r="DW110" s="939"/>
      <c r="DX110" s="939"/>
      <c r="DY110" s="939"/>
      <c r="DZ110" s="940"/>
    </row>
    <row r="111" spans="1:131" s="227" customFormat="1" ht="26.25" customHeight="1" x14ac:dyDescent="0.15">
      <c r="A111" s="941" t="s">
        <v>441</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439</v>
      </c>
      <c r="AB111" s="945"/>
      <c r="AC111" s="945"/>
      <c r="AD111" s="945"/>
      <c r="AE111" s="946"/>
      <c r="AF111" s="947" t="s">
        <v>395</v>
      </c>
      <c r="AG111" s="945"/>
      <c r="AH111" s="945"/>
      <c r="AI111" s="945"/>
      <c r="AJ111" s="946"/>
      <c r="AK111" s="947" t="s">
        <v>442</v>
      </c>
      <c r="AL111" s="945"/>
      <c r="AM111" s="945"/>
      <c r="AN111" s="945"/>
      <c r="AO111" s="946"/>
      <c r="AP111" s="948" t="s">
        <v>439</v>
      </c>
      <c r="AQ111" s="949"/>
      <c r="AR111" s="949"/>
      <c r="AS111" s="949"/>
      <c r="AT111" s="950"/>
      <c r="AU111" s="915"/>
      <c r="AV111" s="916"/>
      <c r="AW111" s="916"/>
      <c r="AX111" s="916"/>
      <c r="AY111" s="916"/>
      <c r="AZ111" s="929" t="s">
        <v>443</v>
      </c>
      <c r="BA111" s="930"/>
      <c r="BB111" s="930"/>
      <c r="BC111" s="930"/>
      <c r="BD111" s="930"/>
      <c r="BE111" s="930"/>
      <c r="BF111" s="930"/>
      <c r="BG111" s="930"/>
      <c r="BH111" s="930"/>
      <c r="BI111" s="930"/>
      <c r="BJ111" s="930"/>
      <c r="BK111" s="930"/>
      <c r="BL111" s="930"/>
      <c r="BM111" s="930"/>
      <c r="BN111" s="930"/>
      <c r="BO111" s="930"/>
      <c r="BP111" s="931"/>
      <c r="BQ111" s="932" t="s">
        <v>439</v>
      </c>
      <c r="BR111" s="933"/>
      <c r="BS111" s="933"/>
      <c r="BT111" s="933"/>
      <c r="BU111" s="933"/>
      <c r="BV111" s="933" t="s">
        <v>439</v>
      </c>
      <c r="BW111" s="933"/>
      <c r="BX111" s="933"/>
      <c r="BY111" s="933"/>
      <c r="BZ111" s="933"/>
      <c r="CA111" s="933" t="s">
        <v>444</v>
      </c>
      <c r="CB111" s="933"/>
      <c r="CC111" s="933"/>
      <c r="CD111" s="933"/>
      <c r="CE111" s="933"/>
      <c r="CF111" s="927" t="s">
        <v>439</v>
      </c>
      <c r="CG111" s="928"/>
      <c r="CH111" s="928"/>
      <c r="CI111" s="928"/>
      <c r="CJ111" s="928"/>
      <c r="CK111" s="955"/>
      <c r="CL111" s="956"/>
      <c r="CM111" s="929" t="s">
        <v>445</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395</v>
      </c>
      <c r="DH111" s="933"/>
      <c r="DI111" s="933"/>
      <c r="DJ111" s="933"/>
      <c r="DK111" s="933"/>
      <c r="DL111" s="933" t="s">
        <v>395</v>
      </c>
      <c r="DM111" s="933"/>
      <c r="DN111" s="933"/>
      <c r="DO111" s="933"/>
      <c r="DP111" s="933"/>
      <c r="DQ111" s="933" t="s">
        <v>439</v>
      </c>
      <c r="DR111" s="933"/>
      <c r="DS111" s="933"/>
      <c r="DT111" s="933"/>
      <c r="DU111" s="933"/>
      <c r="DV111" s="934" t="s">
        <v>446</v>
      </c>
      <c r="DW111" s="934"/>
      <c r="DX111" s="934"/>
      <c r="DY111" s="934"/>
      <c r="DZ111" s="935"/>
    </row>
    <row r="112" spans="1:131" s="227" customFormat="1" ht="26.25" customHeight="1" x14ac:dyDescent="0.15">
      <c r="A112" s="959" t="s">
        <v>447</v>
      </c>
      <c r="B112" s="960"/>
      <c r="C112" s="930" t="s">
        <v>448</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446</v>
      </c>
      <c r="AB112" s="966"/>
      <c r="AC112" s="966"/>
      <c r="AD112" s="966"/>
      <c r="AE112" s="967"/>
      <c r="AF112" s="968" t="s">
        <v>446</v>
      </c>
      <c r="AG112" s="966"/>
      <c r="AH112" s="966"/>
      <c r="AI112" s="966"/>
      <c r="AJ112" s="967"/>
      <c r="AK112" s="968" t="s">
        <v>446</v>
      </c>
      <c r="AL112" s="966"/>
      <c r="AM112" s="966"/>
      <c r="AN112" s="966"/>
      <c r="AO112" s="967"/>
      <c r="AP112" s="969" t="s">
        <v>449</v>
      </c>
      <c r="AQ112" s="970"/>
      <c r="AR112" s="970"/>
      <c r="AS112" s="970"/>
      <c r="AT112" s="971"/>
      <c r="AU112" s="915"/>
      <c r="AV112" s="916"/>
      <c r="AW112" s="916"/>
      <c r="AX112" s="916"/>
      <c r="AY112" s="916"/>
      <c r="AZ112" s="929" t="s">
        <v>450</v>
      </c>
      <c r="BA112" s="930"/>
      <c r="BB112" s="930"/>
      <c r="BC112" s="930"/>
      <c r="BD112" s="930"/>
      <c r="BE112" s="930"/>
      <c r="BF112" s="930"/>
      <c r="BG112" s="930"/>
      <c r="BH112" s="930"/>
      <c r="BI112" s="930"/>
      <c r="BJ112" s="930"/>
      <c r="BK112" s="930"/>
      <c r="BL112" s="930"/>
      <c r="BM112" s="930"/>
      <c r="BN112" s="930"/>
      <c r="BO112" s="930"/>
      <c r="BP112" s="931"/>
      <c r="BQ112" s="932">
        <v>1698877</v>
      </c>
      <c r="BR112" s="933"/>
      <c r="BS112" s="933"/>
      <c r="BT112" s="933"/>
      <c r="BU112" s="933"/>
      <c r="BV112" s="933">
        <v>1524008</v>
      </c>
      <c r="BW112" s="933"/>
      <c r="BX112" s="933"/>
      <c r="BY112" s="933"/>
      <c r="BZ112" s="933"/>
      <c r="CA112" s="933">
        <v>1438055</v>
      </c>
      <c r="CB112" s="933"/>
      <c r="CC112" s="933"/>
      <c r="CD112" s="933"/>
      <c r="CE112" s="933"/>
      <c r="CF112" s="927">
        <v>83</v>
      </c>
      <c r="CG112" s="928"/>
      <c r="CH112" s="928"/>
      <c r="CI112" s="928"/>
      <c r="CJ112" s="928"/>
      <c r="CK112" s="955"/>
      <c r="CL112" s="956"/>
      <c r="CM112" s="929" t="s">
        <v>451</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439</v>
      </c>
      <c r="DH112" s="933"/>
      <c r="DI112" s="933"/>
      <c r="DJ112" s="933"/>
      <c r="DK112" s="933"/>
      <c r="DL112" s="933" t="s">
        <v>446</v>
      </c>
      <c r="DM112" s="933"/>
      <c r="DN112" s="933"/>
      <c r="DO112" s="933"/>
      <c r="DP112" s="933"/>
      <c r="DQ112" s="933" t="s">
        <v>452</v>
      </c>
      <c r="DR112" s="933"/>
      <c r="DS112" s="933"/>
      <c r="DT112" s="933"/>
      <c r="DU112" s="933"/>
      <c r="DV112" s="934" t="s">
        <v>446</v>
      </c>
      <c r="DW112" s="934"/>
      <c r="DX112" s="934"/>
      <c r="DY112" s="934"/>
      <c r="DZ112" s="935"/>
    </row>
    <row r="113" spans="1:130" s="227" customFormat="1" ht="26.25" customHeight="1" x14ac:dyDescent="0.15">
      <c r="A113" s="961"/>
      <c r="B113" s="962"/>
      <c r="C113" s="930" t="s">
        <v>453</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206258</v>
      </c>
      <c r="AB113" s="945"/>
      <c r="AC113" s="945"/>
      <c r="AD113" s="945"/>
      <c r="AE113" s="946"/>
      <c r="AF113" s="947">
        <v>210125</v>
      </c>
      <c r="AG113" s="945"/>
      <c r="AH113" s="945"/>
      <c r="AI113" s="945"/>
      <c r="AJ113" s="946"/>
      <c r="AK113" s="947">
        <v>247094</v>
      </c>
      <c r="AL113" s="945"/>
      <c r="AM113" s="945"/>
      <c r="AN113" s="945"/>
      <c r="AO113" s="946"/>
      <c r="AP113" s="948">
        <v>14.3</v>
      </c>
      <c r="AQ113" s="949"/>
      <c r="AR113" s="949"/>
      <c r="AS113" s="949"/>
      <c r="AT113" s="950"/>
      <c r="AU113" s="915"/>
      <c r="AV113" s="916"/>
      <c r="AW113" s="916"/>
      <c r="AX113" s="916"/>
      <c r="AY113" s="916"/>
      <c r="AZ113" s="929" t="s">
        <v>454</v>
      </c>
      <c r="BA113" s="930"/>
      <c r="BB113" s="930"/>
      <c r="BC113" s="930"/>
      <c r="BD113" s="930"/>
      <c r="BE113" s="930"/>
      <c r="BF113" s="930"/>
      <c r="BG113" s="930"/>
      <c r="BH113" s="930"/>
      <c r="BI113" s="930"/>
      <c r="BJ113" s="930"/>
      <c r="BK113" s="930"/>
      <c r="BL113" s="930"/>
      <c r="BM113" s="930"/>
      <c r="BN113" s="930"/>
      <c r="BO113" s="930"/>
      <c r="BP113" s="931"/>
      <c r="BQ113" s="932">
        <v>58310</v>
      </c>
      <c r="BR113" s="933"/>
      <c r="BS113" s="933"/>
      <c r="BT113" s="933"/>
      <c r="BU113" s="933"/>
      <c r="BV113" s="933">
        <v>53796</v>
      </c>
      <c r="BW113" s="933"/>
      <c r="BX113" s="933"/>
      <c r="BY113" s="933"/>
      <c r="BZ113" s="933"/>
      <c r="CA113" s="933">
        <v>48968</v>
      </c>
      <c r="CB113" s="933"/>
      <c r="CC113" s="933"/>
      <c r="CD113" s="933"/>
      <c r="CE113" s="933"/>
      <c r="CF113" s="927">
        <v>2.8</v>
      </c>
      <c r="CG113" s="928"/>
      <c r="CH113" s="928"/>
      <c r="CI113" s="928"/>
      <c r="CJ113" s="928"/>
      <c r="CK113" s="955"/>
      <c r="CL113" s="956"/>
      <c r="CM113" s="929" t="s">
        <v>455</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446</v>
      </c>
      <c r="DH113" s="966"/>
      <c r="DI113" s="966"/>
      <c r="DJ113" s="966"/>
      <c r="DK113" s="967"/>
      <c r="DL113" s="968" t="s">
        <v>446</v>
      </c>
      <c r="DM113" s="966"/>
      <c r="DN113" s="966"/>
      <c r="DO113" s="966"/>
      <c r="DP113" s="967"/>
      <c r="DQ113" s="968" t="s">
        <v>439</v>
      </c>
      <c r="DR113" s="966"/>
      <c r="DS113" s="966"/>
      <c r="DT113" s="966"/>
      <c r="DU113" s="967"/>
      <c r="DV113" s="969" t="s">
        <v>452</v>
      </c>
      <c r="DW113" s="970"/>
      <c r="DX113" s="970"/>
      <c r="DY113" s="970"/>
      <c r="DZ113" s="971"/>
    </row>
    <row r="114" spans="1:130" s="227" customFormat="1" ht="26.25" customHeight="1" x14ac:dyDescent="0.15">
      <c r="A114" s="961"/>
      <c r="B114" s="962"/>
      <c r="C114" s="930" t="s">
        <v>456</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9873</v>
      </c>
      <c r="AB114" s="966"/>
      <c r="AC114" s="966"/>
      <c r="AD114" s="966"/>
      <c r="AE114" s="967"/>
      <c r="AF114" s="968">
        <v>10139</v>
      </c>
      <c r="AG114" s="966"/>
      <c r="AH114" s="966"/>
      <c r="AI114" s="966"/>
      <c r="AJ114" s="967"/>
      <c r="AK114" s="968">
        <v>10225</v>
      </c>
      <c r="AL114" s="966"/>
      <c r="AM114" s="966"/>
      <c r="AN114" s="966"/>
      <c r="AO114" s="967"/>
      <c r="AP114" s="969">
        <v>0.6</v>
      </c>
      <c r="AQ114" s="970"/>
      <c r="AR114" s="970"/>
      <c r="AS114" s="970"/>
      <c r="AT114" s="971"/>
      <c r="AU114" s="915"/>
      <c r="AV114" s="916"/>
      <c r="AW114" s="916"/>
      <c r="AX114" s="916"/>
      <c r="AY114" s="916"/>
      <c r="AZ114" s="929" t="s">
        <v>457</v>
      </c>
      <c r="BA114" s="930"/>
      <c r="BB114" s="930"/>
      <c r="BC114" s="930"/>
      <c r="BD114" s="930"/>
      <c r="BE114" s="930"/>
      <c r="BF114" s="930"/>
      <c r="BG114" s="930"/>
      <c r="BH114" s="930"/>
      <c r="BI114" s="930"/>
      <c r="BJ114" s="930"/>
      <c r="BK114" s="930"/>
      <c r="BL114" s="930"/>
      <c r="BM114" s="930"/>
      <c r="BN114" s="930"/>
      <c r="BO114" s="930"/>
      <c r="BP114" s="931"/>
      <c r="BQ114" s="932">
        <v>406057</v>
      </c>
      <c r="BR114" s="933"/>
      <c r="BS114" s="933"/>
      <c r="BT114" s="933"/>
      <c r="BU114" s="933"/>
      <c r="BV114" s="933">
        <v>391902</v>
      </c>
      <c r="BW114" s="933"/>
      <c r="BX114" s="933"/>
      <c r="BY114" s="933"/>
      <c r="BZ114" s="933"/>
      <c r="CA114" s="933">
        <v>427963</v>
      </c>
      <c r="CB114" s="933"/>
      <c r="CC114" s="933"/>
      <c r="CD114" s="933"/>
      <c r="CE114" s="933"/>
      <c r="CF114" s="927">
        <v>24.7</v>
      </c>
      <c r="CG114" s="928"/>
      <c r="CH114" s="928"/>
      <c r="CI114" s="928"/>
      <c r="CJ114" s="928"/>
      <c r="CK114" s="955"/>
      <c r="CL114" s="956"/>
      <c r="CM114" s="929" t="s">
        <v>458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444</v>
      </c>
      <c r="DH114" s="966"/>
      <c r="DI114" s="966"/>
      <c r="DJ114" s="966"/>
      <c r="DK114" s="967"/>
      <c r="DL114" s="968" t="s">
        <v>442</v>
      </c>
      <c r="DM114" s="966"/>
      <c r="DN114" s="966"/>
      <c r="DO114" s="966"/>
      <c r="DP114" s="967"/>
      <c r="DQ114" s="968" t="s">
        <v>459</v>
      </c>
      <c r="DR114" s="966"/>
      <c r="DS114" s="966"/>
      <c r="DT114" s="966"/>
      <c r="DU114" s="967"/>
      <c r="DV114" s="969" t="s">
        <v>439</v>
      </c>
      <c r="DW114" s="970"/>
      <c r="DX114" s="970"/>
      <c r="DY114" s="970"/>
      <c r="DZ114" s="971"/>
    </row>
    <row r="115" spans="1:130" s="227" customFormat="1" ht="26.25" customHeight="1" x14ac:dyDescent="0.15">
      <c r="A115" s="961"/>
      <c r="B115" s="962"/>
      <c r="C115" s="930" t="s">
        <v>460</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459</v>
      </c>
      <c r="AB115" s="945"/>
      <c r="AC115" s="945"/>
      <c r="AD115" s="945"/>
      <c r="AE115" s="946"/>
      <c r="AF115" s="947" t="s">
        <v>446</v>
      </c>
      <c r="AG115" s="945"/>
      <c r="AH115" s="945"/>
      <c r="AI115" s="945"/>
      <c r="AJ115" s="946"/>
      <c r="AK115" s="947" t="s">
        <v>439</v>
      </c>
      <c r="AL115" s="945"/>
      <c r="AM115" s="945"/>
      <c r="AN115" s="945"/>
      <c r="AO115" s="946"/>
      <c r="AP115" s="948" t="s">
        <v>452</v>
      </c>
      <c r="AQ115" s="949"/>
      <c r="AR115" s="949"/>
      <c r="AS115" s="949"/>
      <c r="AT115" s="950"/>
      <c r="AU115" s="915"/>
      <c r="AV115" s="916"/>
      <c r="AW115" s="916"/>
      <c r="AX115" s="916"/>
      <c r="AY115" s="916"/>
      <c r="AZ115" s="929" t="s">
        <v>461</v>
      </c>
      <c r="BA115" s="930"/>
      <c r="BB115" s="930"/>
      <c r="BC115" s="930"/>
      <c r="BD115" s="930"/>
      <c r="BE115" s="930"/>
      <c r="BF115" s="930"/>
      <c r="BG115" s="930"/>
      <c r="BH115" s="930"/>
      <c r="BI115" s="930"/>
      <c r="BJ115" s="930"/>
      <c r="BK115" s="930"/>
      <c r="BL115" s="930"/>
      <c r="BM115" s="930"/>
      <c r="BN115" s="930"/>
      <c r="BO115" s="930"/>
      <c r="BP115" s="931"/>
      <c r="BQ115" s="932" t="s">
        <v>395</v>
      </c>
      <c r="BR115" s="933"/>
      <c r="BS115" s="933"/>
      <c r="BT115" s="933"/>
      <c r="BU115" s="933"/>
      <c r="BV115" s="933" t="s">
        <v>395</v>
      </c>
      <c r="BW115" s="933"/>
      <c r="BX115" s="933"/>
      <c r="BY115" s="933"/>
      <c r="BZ115" s="933"/>
      <c r="CA115" s="933">
        <v>276772</v>
      </c>
      <c r="CB115" s="933"/>
      <c r="CC115" s="933"/>
      <c r="CD115" s="933"/>
      <c r="CE115" s="933"/>
      <c r="CF115" s="927">
        <v>16</v>
      </c>
      <c r="CG115" s="928"/>
      <c r="CH115" s="928"/>
      <c r="CI115" s="928"/>
      <c r="CJ115" s="928"/>
      <c r="CK115" s="955"/>
      <c r="CL115" s="956"/>
      <c r="CM115" s="929" t="s">
        <v>462</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439</v>
      </c>
      <c r="DH115" s="966"/>
      <c r="DI115" s="966"/>
      <c r="DJ115" s="966"/>
      <c r="DK115" s="967"/>
      <c r="DL115" s="968" t="s">
        <v>442</v>
      </c>
      <c r="DM115" s="966"/>
      <c r="DN115" s="966"/>
      <c r="DO115" s="966"/>
      <c r="DP115" s="967"/>
      <c r="DQ115" s="968" t="s">
        <v>446</v>
      </c>
      <c r="DR115" s="966"/>
      <c r="DS115" s="966"/>
      <c r="DT115" s="966"/>
      <c r="DU115" s="967"/>
      <c r="DV115" s="969" t="s">
        <v>414</v>
      </c>
      <c r="DW115" s="970"/>
      <c r="DX115" s="970"/>
      <c r="DY115" s="970"/>
      <c r="DZ115" s="971"/>
    </row>
    <row r="116" spans="1:130" s="227" customFormat="1" ht="26.25" customHeight="1" x14ac:dyDescent="0.15">
      <c r="A116" s="963"/>
      <c r="B116" s="964"/>
      <c r="C116" s="972" t="s">
        <v>463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395</v>
      </c>
      <c r="AB116" s="966"/>
      <c r="AC116" s="966"/>
      <c r="AD116" s="966"/>
      <c r="AE116" s="967"/>
      <c r="AF116" s="968" t="s">
        <v>442</v>
      </c>
      <c r="AG116" s="966"/>
      <c r="AH116" s="966"/>
      <c r="AI116" s="966"/>
      <c r="AJ116" s="967"/>
      <c r="AK116" s="968" t="s">
        <v>439</v>
      </c>
      <c r="AL116" s="966"/>
      <c r="AM116" s="966"/>
      <c r="AN116" s="966"/>
      <c r="AO116" s="967"/>
      <c r="AP116" s="969" t="s">
        <v>439</v>
      </c>
      <c r="AQ116" s="970"/>
      <c r="AR116" s="970"/>
      <c r="AS116" s="970"/>
      <c r="AT116" s="971"/>
      <c r="AU116" s="915"/>
      <c r="AV116" s="916"/>
      <c r="AW116" s="916"/>
      <c r="AX116" s="916"/>
      <c r="AY116" s="916"/>
      <c r="AZ116" s="974" t="s">
        <v>464</v>
      </c>
      <c r="BA116" s="975"/>
      <c r="BB116" s="975"/>
      <c r="BC116" s="975"/>
      <c r="BD116" s="975"/>
      <c r="BE116" s="975"/>
      <c r="BF116" s="975"/>
      <c r="BG116" s="975"/>
      <c r="BH116" s="975"/>
      <c r="BI116" s="975"/>
      <c r="BJ116" s="975"/>
      <c r="BK116" s="975"/>
      <c r="BL116" s="975"/>
      <c r="BM116" s="975"/>
      <c r="BN116" s="975"/>
      <c r="BO116" s="975"/>
      <c r="BP116" s="976"/>
      <c r="BQ116" s="932" t="s">
        <v>439</v>
      </c>
      <c r="BR116" s="933"/>
      <c r="BS116" s="933"/>
      <c r="BT116" s="933"/>
      <c r="BU116" s="933"/>
      <c r="BV116" s="933" t="s">
        <v>446</v>
      </c>
      <c r="BW116" s="933"/>
      <c r="BX116" s="933"/>
      <c r="BY116" s="933"/>
      <c r="BZ116" s="933"/>
      <c r="CA116" s="933" t="s">
        <v>444</v>
      </c>
      <c r="CB116" s="933"/>
      <c r="CC116" s="933"/>
      <c r="CD116" s="933"/>
      <c r="CE116" s="933"/>
      <c r="CF116" s="927" t="s">
        <v>452</v>
      </c>
      <c r="CG116" s="928"/>
      <c r="CH116" s="928"/>
      <c r="CI116" s="928"/>
      <c r="CJ116" s="928"/>
      <c r="CK116" s="955"/>
      <c r="CL116" s="956"/>
      <c r="CM116" s="929" t="s">
        <v>465</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449</v>
      </c>
      <c r="DH116" s="966"/>
      <c r="DI116" s="966"/>
      <c r="DJ116" s="966"/>
      <c r="DK116" s="967"/>
      <c r="DL116" s="968" t="s">
        <v>439</v>
      </c>
      <c r="DM116" s="966"/>
      <c r="DN116" s="966"/>
      <c r="DO116" s="966"/>
      <c r="DP116" s="967"/>
      <c r="DQ116" s="968" t="s">
        <v>449</v>
      </c>
      <c r="DR116" s="966"/>
      <c r="DS116" s="966"/>
      <c r="DT116" s="966"/>
      <c r="DU116" s="967"/>
      <c r="DV116" s="969" t="s">
        <v>449</v>
      </c>
      <c r="DW116" s="970"/>
      <c r="DX116" s="970"/>
      <c r="DY116" s="970"/>
      <c r="DZ116" s="971"/>
    </row>
    <row r="117" spans="1:130" s="227" customFormat="1" ht="26.25" customHeight="1" x14ac:dyDescent="0.15">
      <c r="A117" s="919" t="s">
        <v>187</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466</v>
      </c>
      <c r="Z117" s="901"/>
      <c r="AA117" s="982">
        <v>429043</v>
      </c>
      <c r="AB117" s="983"/>
      <c r="AC117" s="983"/>
      <c r="AD117" s="983"/>
      <c r="AE117" s="984"/>
      <c r="AF117" s="985">
        <v>429122</v>
      </c>
      <c r="AG117" s="983"/>
      <c r="AH117" s="983"/>
      <c r="AI117" s="983"/>
      <c r="AJ117" s="984"/>
      <c r="AK117" s="985">
        <v>443216</v>
      </c>
      <c r="AL117" s="983"/>
      <c r="AM117" s="983"/>
      <c r="AN117" s="983"/>
      <c r="AO117" s="984"/>
      <c r="AP117" s="986"/>
      <c r="AQ117" s="987"/>
      <c r="AR117" s="987"/>
      <c r="AS117" s="987"/>
      <c r="AT117" s="988"/>
      <c r="AU117" s="915"/>
      <c r="AV117" s="916"/>
      <c r="AW117" s="916"/>
      <c r="AX117" s="916"/>
      <c r="AY117" s="916"/>
      <c r="AZ117" s="974" t="s">
        <v>467</v>
      </c>
      <c r="BA117" s="975"/>
      <c r="BB117" s="975"/>
      <c r="BC117" s="975"/>
      <c r="BD117" s="975"/>
      <c r="BE117" s="975"/>
      <c r="BF117" s="975"/>
      <c r="BG117" s="975"/>
      <c r="BH117" s="975"/>
      <c r="BI117" s="975"/>
      <c r="BJ117" s="975"/>
      <c r="BK117" s="975"/>
      <c r="BL117" s="975"/>
      <c r="BM117" s="975"/>
      <c r="BN117" s="975"/>
      <c r="BO117" s="975"/>
      <c r="BP117" s="976"/>
      <c r="BQ117" s="932" t="s">
        <v>444</v>
      </c>
      <c r="BR117" s="933"/>
      <c r="BS117" s="933"/>
      <c r="BT117" s="933"/>
      <c r="BU117" s="933"/>
      <c r="BV117" s="933" t="s">
        <v>442</v>
      </c>
      <c r="BW117" s="933"/>
      <c r="BX117" s="933"/>
      <c r="BY117" s="933"/>
      <c r="BZ117" s="933"/>
      <c r="CA117" s="933" t="s">
        <v>444</v>
      </c>
      <c r="CB117" s="933"/>
      <c r="CC117" s="933"/>
      <c r="CD117" s="933"/>
      <c r="CE117" s="933"/>
      <c r="CF117" s="927" t="s">
        <v>459</v>
      </c>
      <c r="CG117" s="928"/>
      <c r="CH117" s="928"/>
      <c r="CI117" s="928"/>
      <c r="CJ117" s="928"/>
      <c r="CK117" s="955"/>
      <c r="CL117" s="956"/>
      <c r="CM117" s="929" t="s">
        <v>468</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444</v>
      </c>
      <c r="DH117" s="966"/>
      <c r="DI117" s="966"/>
      <c r="DJ117" s="966"/>
      <c r="DK117" s="967"/>
      <c r="DL117" s="968" t="s">
        <v>459</v>
      </c>
      <c r="DM117" s="966"/>
      <c r="DN117" s="966"/>
      <c r="DO117" s="966"/>
      <c r="DP117" s="967"/>
      <c r="DQ117" s="968" t="s">
        <v>444</v>
      </c>
      <c r="DR117" s="966"/>
      <c r="DS117" s="966"/>
      <c r="DT117" s="966"/>
      <c r="DU117" s="967"/>
      <c r="DV117" s="969" t="s">
        <v>439</v>
      </c>
      <c r="DW117" s="970"/>
      <c r="DX117" s="970"/>
      <c r="DY117" s="970"/>
      <c r="DZ117" s="971"/>
    </row>
    <row r="118" spans="1:130" s="227" customFormat="1" ht="26.25" customHeight="1" x14ac:dyDescent="0.15">
      <c r="A118" s="919" t="s">
        <v>434</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431</v>
      </c>
      <c r="AB118" s="900"/>
      <c r="AC118" s="900"/>
      <c r="AD118" s="900"/>
      <c r="AE118" s="901"/>
      <c r="AF118" s="899" t="s">
        <v>432</v>
      </c>
      <c r="AG118" s="900"/>
      <c r="AH118" s="900"/>
      <c r="AI118" s="900"/>
      <c r="AJ118" s="901"/>
      <c r="AK118" s="899" t="s">
        <v>308</v>
      </c>
      <c r="AL118" s="900"/>
      <c r="AM118" s="900"/>
      <c r="AN118" s="900"/>
      <c r="AO118" s="901"/>
      <c r="AP118" s="977" t="s">
        <v>433</v>
      </c>
      <c r="AQ118" s="978"/>
      <c r="AR118" s="978"/>
      <c r="AS118" s="978"/>
      <c r="AT118" s="979"/>
      <c r="AU118" s="915"/>
      <c r="AV118" s="916"/>
      <c r="AW118" s="916"/>
      <c r="AX118" s="916"/>
      <c r="AY118" s="916"/>
      <c r="AZ118" s="980" t="s">
        <v>469</v>
      </c>
      <c r="BA118" s="972"/>
      <c r="BB118" s="972"/>
      <c r="BC118" s="972"/>
      <c r="BD118" s="972"/>
      <c r="BE118" s="972"/>
      <c r="BF118" s="972"/>
      <c r="BG118" s="972"/>
      <c r="BH118" s="972"/>
      <c r="BI118" s="972"/>
      <c r="BJ118" s="972"/>
      <c r="BK118" s="972"/>
      <c r="BL118" s="972"/>
      <c r="BM118" s="972"/>
      <c r="BN118" s="972"/>
      <c r="BO118" s="972"/>
      <c r="BP118" s="973"/>
      <c r="BQ118" s="1003" t="s">
        <v>395</v>
      </c>
      <c r="BR118" s="1004"/>
      <c r="BS118" s="1004"/>
      <c r="BT118" s="1004"/>
      <c r="BU118" s="1004"/>
      <c r="BV118" s="1004" t="s">
        <v>459</v>
      </c>
      <c r="BW118" s="1004"/>
      <c r="BX118" s="1004"/>
      <c r="BY118" s="1004"/>
      <c r="BZ118" s="1004"/>
      <c r="CA118" s="1004" t="s">
        <v>459</v>
      </c>
      <c r="CB118" s="1004"/>
      <c r="CC118" s="1004"/>
      <c r="CD118" s="1004"/>
      <c r="CE118" s="1004"/>
      <c r="CF118" s="927" t="s">
        <v>459</v>
      </c>
      <c r="CG118" s="928"/>
      <c r="CH118" s="928"/>
      <c r="CI118" s="928"/>
      <c r="CJ118" s="928"/>
      <c r="CK118" s="955"/>
      <c r="CL118" s="956"/>
      <c r="CM118" s="929" t="s">
        <v>470</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414</v>
      </c>
      <c r="DH118" s="966"/>
      <c r="DI118" s="966"/>
      <c r="DJ118" s="966"/>
      <c r="DK118" s="967"/>
      <c r="DL118" s="968" t="s">
        <v>414</v>
      </c>
      <c r="DM118" s="966"/>
      <c r="DN118" s="966"/>
      <c r="DO118" s="966"/>
      <c r="DP118" s="967"/>
      <c r="DQ118" s="968" t="s">
        <v>395</v>
      </c>
      <c r="DR118" s="966"/>
      <c r="DS118" s="966"/>
      <c r="DT118" s="966"/>
      <c r="DU118" s="967"/>
      <c r="DV118" s="969" t="s">
        <v>414</v>
      </c>
      <c r="DW118" s="970"/>
      <c r="DX118" s="970"/>
      <c r="DY118" s="970"/>
      <c r="DZ118" s="971"/>
    </row>
    <row r="119" spans="1:130" s="227" customFormat="1" ht="26.25" customHeight="1" x14ac:dyDescent="0.15">
      <c r="A119" s="1061" t="s">
        <v>437</v>
      </c>
      <c r="B119" s="954"/>
      <c r="C119" s="936" t="s">
        <v>438</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395</v>
      </c>
      <c r="AB119" s="907"/>
      <c r="AC119" s="907"/>
      <c r="AD119" s="907"/>
      <c r="AE119" s="908"/>
      <c r="AF119" s="909" t="s">
        <v>439</v>
      </c>
      <c r="AG119" s="907"/>
      <c r="AH119" s="907"/>
      <c r="AI119" s="907"/>
      <c r="AJ119" s="908"/>
      <c r="AK119" s="909" t="s">
        <v>459</v>
      </c>
      <c r="AL119" s="907"/>
      <c r="AM119" s="907"/>
      <c r="AN119" s="907"/>
      <c r="AO119" s="908"/>
      <c r="AP119" s="910" t="s">
        <v>395</v>
      </c>
      <c r="AQ119" s="911"/>
      <c r="AR119" s="911"/>
      <c r="AS119" s="911"/>
      <c r="AT119" s="912"/>
      <c r="AU119" s="917"/>
      <c r="AV119" s="918"/>
      <c r="AW119" s="918"/>
      <c r="AX119" s="918"/>
      <c r="AY119" s="918"/>
      <c r="AZ119" s="249" t="s">
        <v>187</v>
      </c>
      <c r="BA119" s="249"/>
      <c r="BB119" s="249"/>
      <c r="BC119" s="249"/>
      <c r="BD119" s="249"/>
      <c r="BE119" s="249"/>
      <c r="BF119" s="249"/>
      <c r="BG119" s="249"/>
      <c r="BH119" s="249"/>
      <c r="BI119" s="249"/>
      <c r="BJ119" s="249"/>
      <c r="BK119" s="249"/>
      <c r="BL119" s="249"/>
      <c r="BM119" s="249"/>
      <c r="BN119" s="249"/>
      <c r="BO119" s="981" t="s">
        <v>471</v>
      </c>
      <c r="BP119" s="1009"/>
      <c r="BQ119" s="1003">
        <v>4015745</v>
      </c>
      <c r="BR119" s="1004"/>
      <c r="BS119" s="1004"/>
      <c r="BT119" s="1004"/>
      <c r="BU119" s="1004"/>
      <c r="BV119" s="1004">
        <v>3735579</v>
      </c>
      <c r="BW119" s="1004"/>
      <c r="BX119" s="1004"/>
      <c r="BY119" s="1004"/>
      <c r="BZ119" s="1004"/>
      <c r="CA119" s="1004">
        <v>3977908</v>
      </c>
      <c r="CB119" s="1004"/>
      <c r="CC119" s="1004"/>
      <c r="CD119" s="1004"/>
      <c r="CE119" s="1004"/>
      <c r="CF119" s="1005"/>
      <c r="CG119" s="1006"/>
      <c r="CH119" s="1006"/>
      <c r="CI119" s="1006"/>
      <c r="CJ119" s="1007"/>
      <c r="CK119" s="957"/>
      <c r="CL119" s="958"/>
      <c r="CM119" s="980" t="s">
        <v>472</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439</v>
      </c>
      <c r="DH119" s="990"/>
      <c r="DI119" s="990"/>
      <c r="DJ119" s="990"/>
      <c r="DK119" s="991"/>
      <c r="DL119" s="989" t="s">
        <v>439</v>
      </c>
      <c r="DM119" s="990"/>
      <c r="DN119" s="990"/>
      <c r="DO119" s="990"/>
      <c r="DP119" s="991"/>
      <c r="DQ119" s="989" t="s">
        <v>459</v>
      </c>
      <c r="DR119" s="990"/>
      <c r="DS119" s="990"/>
      <c r="DT119" s="990"/>
      <c r="DU119" s="991"/>
      <c r="DV119" s="992" t="s">
        <v>439</v>
      </c>
      <c r="DW119" s="993"/>
      <c r="DX119" s="993"/>
      <c r="DY119" s="993"/>
      <c r="DZ119" s="994"/>
    </row>
    <row r="120" spans="1:130" s="227" customFormat="1" ht="26.25" customHeight="1" x14ac:dyDescent="0.15">
      <c r="A120" s="1062"/>
      <c r="B120" s="956"/>
      <c r="C120" s="929" t="s">
        <v>445</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442</v>
      </c>
      <c r="AB120" s="966"/>
      <c r="AC120" s="966"/>
      <c r="AD120" s="966"/>
      <c r="AE120" s="967"/>
      <c r="AF120" s="968" t="s">
        <v>459</v>
      </c>
      <c r="AG120" s="966"/>
      <c r="AH120" s="966"/>
      <c r="AI120" s="966"/>
      <c r="AJ120" s="967"/>
      <c r="AK120" s="968" t="s">
        <v>442</v>
      </c>
      <c r="AL120" s="966"/>
      <c r="AM120" s="966"/>
      <c r="AN120" s="966"/>
      <c r="AO120" s="967"/>
      <c r="AP120" s="969" t="s">
        <v>439</v>
      </c>
      <c r="AQ120" s="970"/>
      <c r="AR120" s="970"/>
      <c r="AS120" s="970"/>
      <c r="AT120" s="971"/>
      <c r="AU120" s="995" t="s">
        <v>473</v>
      </c>
      <c r="AV120" s="996"/>
      <c r="AW120" s="996"/>
      <c r="AX120" s="996"/>
      <c r="AY120" s="997"/>
      <c r="AZ120" s="936" t="s">
        <v>474</v>
      </c>
      <c r="BA120" s="904"/>
      <c r="BB120" s="904"/>
      <c r="BC120" s="904"/>
      <c r="BD120" s="904"/>
      <c r="BE120" s="904"/>
      <c r="BF120" s="904"/>
      <c r="BG120" s="904"/>
      <c r="BH120" s="904"/>
      <c r="BI120" s="904"/>
      <c r="BJ120" s="904"/>
      <c r="BK120" s="904"/>
      <c r="BL120" s="904"/>
      <c r="BM120" s="904"/>
      <c r="BN120" s="904"/>
      <c r="BO120" s="904"/>
      <c r="BP120" s="905"/>
      <c r="BQ120" s="937">
        <v>1982884</v>
      </c>
      <c r="BR120" s="938"/>
      <c r="BS120" s="938"/>
      <c r="BT120" s="938"/>
      <c r="BU120" s="938"/>
      <c r="BV120" s="938">
        <v>1961170</v>
      </c>
      <c r="BW120" s="938"/>
      <c r="BX120" s="938"/>
      <c r="BY120" s="938"/>
      <c r="BZ120" s="938"/>
      <c r="CA120" s="938">
        <v>1984063</v>
      </c>
      <c r="CB120" s="938"/>
      <c r="CC120" s="938"/>
      <c r="CD120" s="938"/>
      <c r="CE120" s="938"/>
      <c r="CF120" s="951">
        <v>114.5</v>
      </c>
      <c r="CG120" s="952"/>
      <c r="CH120" s="952"/>
      <c r="CI120" s="952"/>
      <c r="CJ120" s="952"/>
      <c r="CK120" s="1010" t="s">
        <v>475</v>
      </c>
      <c r="CL120" s="1011"/>
      <c r="CM120" s="1011"/>
      <c r="CN120" s="1011"/>
      <c r="CO120" s="1012"/>
      <c r="CP120" s="1018" t="s">
        <v>476</v>
      </c>
      <c r="CQ120" s="1019"/>
      <c r="CR120" s="1019"/>
      <c r="CS120" s="1019"/>
      <c r="CT120" s="1019"/>
      <c r="CU120" s="1019"/>
      <c r="CV120" s="1019"/>
      <c r="CW120" s="1019"/>
      <c r="CX120" s="1019"/>
      <c r="CY120" s="1019"/>
      <c r="CZ120" s="1019"/>
      <c r="DA120" s="1019"/>
      <c r="DB120" s="1019"/>
      <c r="DC120" s="1019"/>
      <c r="DD120" s="1019"/>
      <c r="DE120" s="1019"/>
      <c r="DF120" s="1020"/>
      <c r="DG120" s="937" t="s">
        <v>459</v>
      </c>
      <c r="DH120" s="938"/>
      <c r="DI120" s="938"/>
      <c r="DJ120" s="938"/>
      <c r="DK120" s="938"/>
      <c r="DL120" s="938" t="s">
        <v>446</v>
      </c>
      <c r="DM120" s="938"/>
      <c r="DN120" s="938"/>
      <c r="DO120" s="938"/>
      <c r="DP120" s="938"/>
      <c r="DQ120" s="938">
        <v>991515</v>
      </c>
      <c r="DR120" s="938"/>
      <c r="DS120" s="938"/>
      <c r="DT120" s="938"/>
      <c r="DU120" s="938"/>
      <c r="DV120" s="939">
        <v>57.2</v>
      </c>
      <c r="DW120" s="939"/>
      <c r="DX120" s="939"/>
      <c r="DY120" s="939"/>
      <c r="DZ120" s="940"/>
    </row>
    <row r="121" spans="1:130" s="227" customFormat="1" ht="26.25" customHeight="1" x14ac:dyDescent="0.15">
      <c r="A121" s="1062"/>
      <c r="B121" s="956"/>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439</v>
      </c>
      <c r="AB121" s="966"/>
      <c r="AC121" s="966"/>
      <c r="AD121" s="966"/>
      <c r="AE121" s="967"/>
      <c r="AF121" s="968" t="s">
        <v>459</v>
      </c>
      <c r="AG121" s="966"/>
      <c r="AH121" s="966"/>
      <c r="AI121" s="966"/>
      <c r="AJ121" s="967"/>
      <c r="AK121" s="968" t="s">
        <v>446</v>
      </c>
      <c r="AL121" s="966"/>
      <c r="AM121" s="966"/>
      <c r="AN121" s="966"/>
      <c r="AO121" s="967"/>
      <c r="AP121" s="969" t="s">
        <v>446</v>
      </c>
      <c r="AQ121" s="970"/>
      <c r="AR121" s="970"/>
      <c r="AS121" s="970"/>
      <c r="AT121" s="971"/>
      <c r="AU121" s="998"/>
      <c r="AV121" s="999"/>
      <c r="AW121" s="999"/>
      <c r="AX121" s="999"/>
      <c r="AY121" s="1000"/>
      <c r="AZ121" s="929" t="s">
        <v>478</v>
      </c>
      <c r="BA121" s="930"/>
      <c r="BB121" s="930"/>
      <c r="BC121" s="930"/>
      <c r="BD121" s="930"/>
      <c r="BE121" s="930"/>
      <c r="BF121" s="930"/>
      <c r="BG121" s="930"/>
      <c r="BH121" s="930"/>
      <c r="BI121" s="930"/>
      <c r="BJ121" s="930"/>
      <c r="BK121" s="930"/>
      <c r="BL121" s="930"/>
      <c r="BM121" s="930"/>
      <c r="BN121" s="930"/>
      <c r="BO121" s="930"/>
      <c r="BP121" s="931"/>
      <c r="BQ121" s="932">
        <v>7277</v>
      </c>
      <c r="BR121" s="933"/>
      <c r="BS121" s="933"/>
      <c r="BT121" s="933"/>
      <c r="BU121" s="933"/>
      <c r="BV121" s="933">
        <v>5482</v>
      </c>
      <c r="BW121" s="933"/>
      <c r="BX121" s="933"/>
      <c r="BY121" s="933"/>
      <c r="BZ121" s="933"/>
      <c r="CA121" s="933">
        <v>3671</v>
      </c>
      <c r="CB121" s="933"/>
      <c r="CC121" s="933"/>
      <c r="CD121" s="933"/>
      <c r="CE121" s="933"/>
      <c r="CF121" s="927">
        <v>0.2</v>
      </c>
      <c r="CG121" s="928"/>
      <c r="CH121" s="928"/>
      <c r="CI121" s="928"/>
      <c r="CJ121" s="928"/>
      <c r="CK121" s="1013"/>
      <c r="CL121" s="1014"/>
      <c r="CM121" s="1014"/>
      <c r="CN121" s="1014"/>
      <c r="CO121" s="1015"/>
      <c r="CP121" s="1023" t="s">
        <v>479</v>
      </c>
      <c r="CQ121" s="1024"/>
      <c r="CR121" s="1024"/>
      <c r="CS121" s="1024"/>
      <c r="CT121" s="1024"/>
      <c r="CU121" s="1024"/>
      <c r="CV121" s="1024"/>
      <c r="CW121" s="1024"/>
      <c r="CX121" s="1024"/>
      <c r="CY121" s="1024"/>
      <c r="CZ121" s="1024"/>
      <c r="DA121" s="1024"/>
      <c r="DB121" s="1024"/>
      <c r="DC121" s="1024"/>
      <c r="DD121" s="1024"/>
      <c r="DE121" s="1024"/>
      <c r="DF121" s="1025"/>
      <c r="DG121" s="932" t="s">
        <v>395</v>
      </c>
      <c r="DH121" s="933"/>
      <c r="DI121" s="933"/>
      <c r="DJ121" s="933"/>
      <c r="DK121" s="933"/>
      <c r="DL121" s="933" t="s">
        <v>439</v>
      </c>
      <c r="DM121" s="933"/>
      <c r="DN121" s="933"/>
      <c r="DO121" s="933"/>
      <c r="DP121" s="933"/>
      <c r="DQ121" s="933">
        <v>446540</v>
      </c>
      <c r="DR121" s="933"/>
      <c r="DS121" s="933"/>
      <c r="DT121" s="933"/>
      <c r="DU121" s="933"/>
      <c r="DV121" s="934">
        <v>25.8</v>
      </c>
      <c r="DW121" s="934"/>
      <c r="DX121" s="934"/>
      <c r="DY121" s="934"/>
      <c r="DZ121" s="935"/>
    </row>
    <row r="122" spans="1:130" s="227" customFormat="1" ht="26.25" customHeight="1" x14ac:dyDescent="0.15">
      <c r="A122" s="1062"/>
      <c r="B122" s="956"/>
      <c r="C122" s="929" t="s">
        <v>458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459</v>
      </c>
      <c r="AB122" s="966"/>
      <c r="AC122" s="966"/>
      <c r="AD122" s="966"/>
      <c r="AE122" s="967"/>
      <c r="AF122" s="968" t="s">
        <v>459</v>
      </c>
      <c r="AG122" s="966"/>
      <c r="AH122" s="966"/>
      <c r="AI122" s="966"/>
      <c r="AJ122" s="967"/>
      <c r="AK122" s="968" t="s">
        <v>459</v>
      </c>
      <c r="AL122" s="966"/>
      <c r="AM122" s="966"/>
      <c r="AN122" s="966"/>
      <c r="AO122" s="967"/>
      <c r="AP122" s="969" t="s">
        <v>459</v>
      </c>
      <c r="AQ122" s="970"/>
      <c r="AR122" s="970"/>
      <c r="AS122" s="970"/>
      <c r="AT122" s="971"/>
      <c r="AU122" s="998"/>
      <c r="AV122" s="999"/>
      <c r="AW122" s="999"/>
      <c r="AX122" s="999"/>
      <c r="AY122" s="1000"/>
      <c r="AZ122" s="980" t="s">
        <v>480</v>
      </c>
      <c r="BA122" s="972"/>
      <c r="BB122" s="972"/>
      <c r="BC122" s="972"/>
      <c r="BD122" s="972"/>
      <c r="BE122" s="972"/>
      <c r="BF122" s="972"/>
      <c r="BG122" s="972"/>
      <c r="BH122" s="972"/>
      <c r="BI122" s="972"/>
      <c r="BJ122" s="972"/>
      <c r="BK122" s="972"/>
      <c r="BL122" s="972"/>
      <c r="BM122" s="972"/>
      <c r="BN122" s="972"/>
      <c r="BO122" s="972"/>
      <c r="BP122" s="973"/>
      <c r="BQ122" s="1003">
        <v>2693347</v>
      </c>
      <c r="BR122" s="1004"/>
      <c r="BS122" s="1004"/>
      <c r="BT122" s="1004"/>
      <c r="BU122" s="1004"/>
      <c r="BV122" s="1004">
        <v>2483675</v>
      </c>
      <c r="BW122" s="1004"/>
      <c r="BX122" s="1004"/>
      <c r="BY122" s="1004"/>
      <c r="BZ122" s="1004"/>
      <c r="CA122" s="1004">
        <v>2347969</v>
      </c>
      <c r="CB122" s="1004"/>
      <c r="CC122" s="1004"/>
      <c r="CD122" s="1004"/>
      <c r="CE122" s="1004"/>
      <c r="CF122" s="1021">
        <v>135.4</v>
      </c>
      <c r="CG122" s="1022"/>
      <c r="CH122" s="1022"/>
      <c r="CI122" s="1022"/>
      <c r="CJ122" s="1022"/>
      <c r="CK122" s="1013"/>
      <c r="CL122" s="1014"/>
      <c r="CM122" s="1014"/>
      <c r="CN122" s="1014"/>
      <c r="CO122" s="1015"/>
      <c r="CP122" s="1023" t="s">
        <v>481</v>
      </c>
      <c r="CQ122" s="1024"/>
      <c r="CR122" s="1024"/>
      <c r="CS122" s="1024"/>
      <c r="CT122" s="1024"/>
      <c r="CU122" s="1024"/>
      <c r="CV122" s="1024"/>
      <c r="CW122" s="1024"/>
      <c r="CX122" s="1024"/>
      <c r="CY122" s="1024"/>
      <c r="CZ122" s="1024"/>
      <c r="DA122" s="1024"/>
      <c r="DB122" s="1024"/>
      <c r="DC122" s="1024"/>
      <c r="DD122" s="1024"/>
      <c r="DE122" s="1024"/>
      <c r="DF122" s="1025"/>
      <c r="DG122" s="932" t="s">
        <v>439</v>
      </c>
      <c r="DH122" s="933"/>
      <c r="DI122" s="933"/>
      <c r="DJ122" s="933"/>
      <c r="DK122" s="933"/>
      <c r="DL122" s="933" t="s">
        <v>439</v>
      </c>
      <c r="DM122" s="933"/>
      <c r="DN122" s="933"/>
      <c r="DO122" s="933"/>
      <c r="DP122" s="933"/>
      <c r="DQ122" s="933" t="s">
        <v>459</v>
      </c>
      <c r="DR122" s="933"/>
      <c r="DS122" s="933"/>
      <c r="DT122" s="933"/>
      <c r="DU122" s="933"/>
      <c r="DV122" s="934" t="s">
        <v>439</v>
      </c>
      <c r="DW122" s="934"/>
      <c r="DX122" s="934"/>
      <c r="DY122" s="934"/>
      <c r="DZ122" s="935"/>
    </row>
    <row r="123" spans="1:130" s="227" customFormat="1" ht="26.25" customHeight="1" x14ac:dyDescent="0.15">
      <c r="A123" s="1062"/>
      <c r="B123" s="956"/>
      <c r="C123" s="929" t="s">
        <v>465</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439</v>
      </c>
      <c r="AB123" s="966"/>
      <c r="AC123" s="966"/>
      <c r="AD123" s="966"/>
      <c r="AE123" s="967"/>
      <c r="AF123" s="968" t="s">
        <v>439</v>
      </c>
      <c r="AG123" s="966"/>
      <c r="AH123" s="966"/>
      <c r="AI123" s="966"/>
      <c r="AJ123" s="967"/>
      <c r="AK123" s="968" t="s">
        <v>459</v>
      </c>
      <c r="AL123" s="966"/>
      <c r="AM123" s="966"/>
      <c r="AN123" s="966"/>
      <c r="AO123" s="967"/>
      <c r="AP123" s="969" t="s">
        <v>442</v>
      </c>
      <c r="AQ123" s="970"/>
      <c r="AR123" s="970"/>
      <c r="AS123" s="970"/>
      <c r="AT123" s="971"/>
      <c r="AU123" s="1001"/>
      <c r="AV123" s="1002"/>
      <c r="AW123" s="1002"/>
      <c r="AX123" s="1002"/>
      <c r="AY123" s="1002"/>
      <c r="AZ123" s="249" t="s">
        <v>187</v>
      </c>
      <c r="BA123" s="249"/>
      <c r="BB123" s="249"/>
      <c r="BC123" s="249"/>
      <c r="BD123" s="249"/>
      <c r="BE123" s="249"/>
      <c r="BF123" s="249"/>
      <c r="BG123" s="249"/>
      <c r="BH123" s="249"/>
      <c r="BI123" s="249"/>
      <c r="BJ123" s="249"/>
      <c r="BK123" s="249"/>
      <c r="BL123" s="249"/>
      <c r="BM123" s="249"/>
      <c r="BN123" s="249"/>
      <c r="BO123" s="981" t="s">
        <v>482</v>
      </c>
      <c r="BP123" s="1009"/>
      <c r="BQ123" s="1068">
        <v>4683508</v>
      </c>
      <c r="BR123" s="1069"/>
      <c r="BS123" s="1069"/>
      <c r="BT123" s="1069"/>
      <c r="BU123" s="1069"/>
      <c r="BV123" s="1069">
        <v>4450327</v>
      </c>
      <c r="BW123" s="1069"/>
      <c r="BX123" s="1069"/>
      <c r="BY123" s="1069"/>
      <c r="BZ123" s="1069"/>
      <c r="CA123" s="1069">
        <v>4335703</v>
      </c>
      <c r="CB123" s="1069"/>
      <c r="CC123" s="1069"/>
      <c r="CD123" s="1069"/>
      <c r="CE123" s="1069"/>
      <c r="CF123" s="1005"/>
      <c r="CG123" s="1006"/>
      <c r="CH123" s="1006"/>
      <c r="CI123" s="1006"/>
      <c r="CJ123" s="1007"/>
      <c r="CK123" s="1013"/>
      <c r="CL123" s="1014"/>
      <c r="CM123" s="1014"/>
      <c r="CN123" s="1014"/>
      <c r="CO123" s="1015"/>
      <c r="CP123" s="1023" t="s">
        <v>483</v>
      </c>
      <c r="CQ123" s="1024"/>
      <c r="CR123" s="1024"/>
      <c r="CS123" s="1024"/>
      <c r="CT123" s="1024"/>
      <c r="CU123" s="1024"/>
      <c r="CV123" s="1024"/>
      <c r="CW123" s="1024"/>
      <c r="CX123" s="1024"/>
      <c r="CY123" s="1024"/>
      <c r="CZ123" s="1024"/>
      <c r="DA123" s="1024"/>
      <c r="DB123" s="1024"/>
      <c r="DC123" s="1024"/>
      <c r="DD123" s="1024"/>
      <c r="DE123" s="1024"/>
      <c r="DF123" s="1025"/>
      <c r="DG123" s="965" t="s">
        <v>452</v>
      </c>
      <c r="DH123" s="966"/>
      <c r="DI123" s="966"/>
      <c r="DJ123" s="966"/>
      <c r="DK123" s="967"/>
      <c r="DL123" s="968" t="s">
        <v>395</v>
      </c>
      <c r="DM123" s="966"/>
      <c r="DN123" s="966"/>
      <c r="DO123" s="966"/>
      <c r="DP123" s="967"/>
      <c r="DQ123" s="968" t="s">
        <v>395</v>
      </c>
      <c r="DR123" s="966"/>
      <c r="DS123" s="966"/>
      <c r="DT123" s="966"/>
      <c r="DU123" s="967"/>
      <c r="DV123" s="969" t="s">
        <v>395</v>
      </c>
      <c r="DW123" s="970"/>
      <c r="DX123" s="970"/>
      <c r="DY123" s="970"/>
      <c r="DZ123" s="971"/>
    </row>
    <row r="124" spans="1:130" s="227" customFormat="1" ht="26.25" customHeight="1" thickBot="1" x14ac:dyDescent="0.2">
      <c r="A124" s="1062"/>
      <c r="B124" s="956"/>
      <c r="C124" s="929" t="s">
        <v>468</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395</v>
      </c>
      <c r="AB124" s="966"/>
      <c r="AC124" s="966"/>
      <c r="AD124" s="966"/>
      <c r="AE124" s="967"/>
      <c r="AF124" s="968" t="s">
        <v>395</v>
      </c>
      <c r="AG124" s="966"/>
      <c r="AH124" s="966"/>
      <c r="AI124" s="966"/>
      <c r="AJ124" s="967"/>
      <c r="AK124" s="968" t="s">
        <v>395</v>
      </c>
      <c r="AL124" s="966"/>
      <c r="AM124" s="966"/>
      <c r="AN124" s="966"/>
      <c r="AO124" s="967"/>
      <c r="AP124" s="969" t="s">
        <v>395</v>
      </c>
      <c r="AQ124" s="970"/>
      <c r="AR124" s="970"/>
      <c r="AS124" s="970"/>
      <c r="AT124" s="971"/>
      <c r="AU124" s="1064" t="s">
        <v>484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395</v>
      </c>
      <c r="BR124" s="1031"/>
      <c r="BS124" s="1031"/>
      <c r="BT124" s="1031"/>
      <c r="BU124" s="1031"/>
      <c r="BV124" s="1031" t="s">
        <v>395</v>
      </c>
      <c r="BW124" s="1031"/>
      <c r="BX124" s="1031"/>
      <c r="BY124" s="1031"/>
      <c r="BZ124" s="1031"/>
      <c r="CA124" s="1031" t="s">
        <v>395</v>
      </c>
      <c r="CB124" s="1031"/>
      <c r="CC124" s="1031"/>
      <c r="CD124" s="1031"/>
      <c r="CE124" s="1031"/>
      <c r="CF124" s="1032"/>
      <c r="CG124" s="1033"/>
      <c r="CH124" s="1033"/>
      <c r="CI124" s="1033"/>
      <c r="CJ124" s="1034"/>
      <c r="CK124" s="1016"/>
      <c r="CL124" s="1016"/>
      <c r="CM124" s="1016"/>
      <c r="CN124" s="1016"/>
      <c r="CO124" s="1017"/>
      <c r="CP124" s="1023" t="s">
        <v>485</v>
      </c>
      <c r="CQ124" s="1024"/>
      <c r="CR124" s="1024"/>
      <c r="CS124" s="1024"/>
      <c r="CT124" s="1024"/>
      <c r="CU124" s="1024"/>
      <c r="CV124" s="1024"/>
      <c r="CW124" s="1024"/>
      <c r="CX124" s="1024"/>
      <c r="CY124" s="1024"/>
      <c r="CZ124" s="1024"/>
      <c r="DA124" s="1024"/>
      <c r="DB124" s="1024"/>
      <c r="DC124" s="1024"/>
      <c r="DD124" s="1024"/>
      <c r="DE124" s="1024"/>
      <c r="DF124" s="1025"/>
      <c r="DG124" s="1008">
        <v>1668632</v>
      </c>
      <c r="DH124" s="990"/>
      <c r="DI124" s="990"/>
      <c r="DJ124" s="990"/>
      <c r="DK124" s="991"/>
      <c r="DL124" s="989">
        <v>1524008</v>
      </c>
      <c r="DM124" s="990"/>
      <c r="DN124" s="990"/>
      <c r="DO124" s="990"/>
      <c r="DP124" s="991"/>
      <c r="DQ124" s="989" t="s">
        <v>459</v>
      </c>
      <c r="DR124" s="990"/>
      <c r="DS124" s="990"/>
      <c r="DT124" s="990"/>
      <c r="DU124" s="991"/>
      <c r="DV124" s="992" t="s">
        <v>486</v>
      </c>
      <c r="DW124" s="993"/>
      <c r="DX124" s="993"/>
      <c r="DY124" s="993"/>
      <c r="DZ124" s="994"/>
    </row>
    <row r="125" spans="1:130" s="227" customFormat="1" ht="26.25" customHeight="1" x14ac:dyDescent="0.15">
      <c r="A125" s="1062"/>
      <c r="B125" s="956"/>
      <c r="C125" s="929" t="s">
        <v>470</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234</v>
      </c>
      <c r="AB125" s="966"/>
      <c r="AC125" s="966"/>
      <c r="AD125" s="966"/>
      <c r="AE125" s="967"/>
      <c r="AF125" s="968" t="s">
        <v>449</v>
      </c>
      <c r="AG125" s="966"/>
      <c r="AH125" s="966"/>
      <c r="AI125" s="966"/>
      <c r="AJ125" s="967"/>
      <c r="AK125" s="968" t="s">
        <v>487</v>
      </c>
      <c r="AL125" s="966"/>
      <c r="AM125" s="966"/>
      <c r="AN125" s="966"/>
      <c r="AO125" s="967"/>
      <c r="AP125" s="969" t="s">
        <v>487</v>
      </c>
      <c r="AQ125" s="970"/>
      <c r="AR125" s="970"/>
      <c r="AS125" s="970"/>
      <c r="AT125" s="971"/>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6" t="s">
        <v>488</v>
      </c>
      <c r="CL125" s="1011"/>
      <c r="CM125" s="1011"/>
      <c r="CN125" s="1011"/>
      <c r="CO125" s="1012"/>
      <c r="CP125" s="936" t="s">
        <v>489</v>
      </c>
      <c r="CQ125" s="904"/>
      <c r="CR125" s="904"/>
      <c r="CS125" s="904"/>
      <c r="CT125" s="904"/>
      <c r="CU125" s="904"/>
      <c r="CV125" s="904"/>
      <c r="CW125" s="904"/>
      <c r="CX125" s="904"/>
      <c r="CY125" s="904"/>
      <c r="CZ125" s="904"/>
      <c r="DA125" s="904"/>
      <c r="DB125" s="904"/>
      <c r="DC125" s="904"/>
      <c r="DD125" s="904"/>
      <c r="DE125" s="904"/>
      <c r="DF125" s="905"/>
      <c r="DG125" s="937" t="s">
        <v>452</v>
      </c>
      <c r="DH125" s="938"/>
      <c r="DI125" s="938"/>
      <c r="DJ125" s="938"/>
      <c r="DK125" s="938"/>
      <c r="DL125" s="938" t="s">
        <v>414</v>
      </c>
      <c r="DM125" s="938"/>
      <c r="DN125" s="938"/>
      <c r="DO125" s="938"/>
      <c r="DP125" s="938"/>
      <c r="DQ125" s="938" t="s">
        <v>449</v>
      </c>
      <c r="DR125" s="938"/>
      <c r="DS125" s="938"/>
      <c r="DT125" s="938"/>
      <c r="DU125" s="938"/>
      <c r="DV125" s="939" t="s">
        <v>452</v>
      </c>
      <c r="DW125" s="939"/>
      <c r="DX125" s="939"/>
      <c r="DY125" s="939"/>
      <c r="DZ125" s="940"/>
    </row>
    <row r="126" spans="1:130" s="227" customFormat="1" ht="26.25" customHeight="1" thickBot="1" x14ac:dyDescent="0.2">
      <c r="A126" s="1062"/>
      <c r="B126" s="956"/>
      <c r="C126" s="929" t="s">
        <v>472</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449</v>
      </c>
      <c r="AB126" s="966"/>
      <c r="AC126" s="966"/>
      <c r="AD126" s="966"/>
      <c r="AE126" s="967"/>
      <c r="AF126" s="968" t="s">
        <v>234</v>
      </c>
      <c r="AG126" s="966"/>
      <c r="AH126" s="966"/>
      <c r="AI126" s="966"/>
      <c r="AJ126" s="967"/>
      <c r="AK126" s="968" t="s">
        <v>449</v>
      </c>
      <c r="AL126" s="966"/>
      <c r="AM126" s="966"/>
      <c r="AN126" s="966"/>
      <c r="AO126" s="967"/>
      <c r="AP126" s="969" t="s">
        <v>234</v>
      </c>
      <c r="AQ126" s="970"/>
      <c r="AR126" s="970"/>
      <c r="AS126" s="970"/>
      <c r="AT126" s="971"/>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7"/>
      <c r="CL126" s="1014"/>
      <c r="CM126" s="1014"/>
      <c r="CN126" s="1014"/>
      <c r="CO126" s="1015"/>
      <c r="CP126" s="929" t="s">
        <v>490</v>
      </c>
      <c r="CQ126" s="930"/>
      <c r="CR126" s="930"/>
      <c r="CS126" s="930"/>
      <c r="CT126" s="930"/>
      <c r="CU126" s="930"/>
      <c r="CV126" s="930"/>
      <c r="CW126" s="930"/>
      <c r="CX126" s="930"/>
      <c r="CY126" s="930"/>
      <c r="CZ126" s="930"/>
      <c r="DA126" s="930"/>
      <c r="DB126" s="930"/>
      <c r="DC126" s="930"/>
      <c r="DD126" s="930"/>
      <c r="DE126" s="930"/>
      <c r="DF126" s="931"/>
      <c r="DG126" s="932" t="s">
        <v>491</v>
      </c>
      <c r="DH126" s="933"/>
      <c r="DI126" s="933"/>
      <c r="DJ126" s="933"/>
      <c r="DK126" s="933"/>
      <c r="DL126" s="933" t="s">
        <v>234</v>
      </c>
      <c r="DM126" s="933"/>
      <c r="DN126" s="933"/>
      <c r="DO126" s="933"/>
      <c r="DP126" s="933"/>
      <c r="DQ126" s="933">
        <v>276772</v>
      </c>
      <c r="DR126" s="933"/>
      <c r="DS126" s="933"/>
      <c r="DT126" s="933"/>
      <c r="DU126" s="933"/>
      <c r="DV126" s="934">
        <v>16</v>
      </c>
      <c r="DW126" s="934"/>
      <c r="DX126" s="934"/>
      <c r="DY126" s="934"/>
      <c r="DZ126" s="935"/>
    </row>
    <row r="127" spans="1:130" s="227" customFormat="1" ht="26.25" customHeight="1" x14ac:dyDescent="0.15">
      <c r="A127" s="1063"/>
      <c r="B127" s="958"/>
      <c r="C127" s="980" t="s">
        <v>492</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449</v>
      </c>
      <c r="AB127" s="966"/>
      <c r="AC127" s="966"/>
      <c r="AD127" s="966"/>
      <c r="AE127" s="967"/>
      <c r="AF127" s="968" t="s">
        <v>449</v>
      </c>
      <c r="AG127" s="966"/>
      <c r="AH127" s="966"/>
      <c r="AI127" s="966"/>
      <c r="AJ127" s="967"/>
      <c r="AK127" s="968" t="s">
        <v>493</v>
      </c>
      <c r="AL127" s="966"/>
      <c r="AM127" s="966"/>
      <c r="AN127" s="966"/>
      <c r="AO127" s="967"/>
      <c r="AP127" s="969" t="s">
        <v>449</v>
      </c>
      <c r="AQ127" s="970"/>
      <c r="AR127" s="970"/>
      <c r="AS127" s="970"/>
      <c r="AT127" s="971"/>
      <c r="AU127" s="230"/>
      <c r="AV127" s="230"/>
      <c r="AW127" s="230"/>
      <c r="AX127" s="1035" t="s">
        <v>494</v>
      </c>
      <c r="AY127" s="1036"/>
      <c r="AZ127" s="1036"/>
      <c r="BA127" s="1036"/>
      <c r="BB127" s="1036"/>
      <c r="BC127" s="1036"/>
      <c r="BD127" s="1036"/>
      <c r="BE127" s="1037"/>
      <c r="BF127" s="1038" t="s">
        <v>495</v>
      </c>
      <c r="BG127" s="1036"/>
      <c r="BH127" s="1036"/>
      <c r="BI127" s="1036"/>
      <c r="BJ127" s="1036"/>
      <c r="BK127" s="1036"/>
      <c r="BL127" s="1037"/>
      <c r="BM127" s="1038" t="s">
        <v>496</v>
      </c>
      <c r="BN127" s="1036"/>
      <c r="BO127" s="1036"/>
      <c r="BP127" s="1036"/>
      <c r="BQ127" s="1036"/>
      <c r="BR127" s="1036"/>
      <c r="BS127" s="1037"/>
      <c r="BT127" s="1038" t="s">
        <v>497</v>
      </c>
      <c r="BU127" s="1036"/>
      <c r="BV127" s="1036"/>
      <c r="BW127" s="1036"/>
      <c r="BX127" s="1036"/>
      <c r="BY127" s="1036"/>
      <c r="BZ127" s="1060"/>
      <c r="CA127" s="230"/>
      <c r="CB127" s="230"/>
      <c r="CC127" s="230"/>
      <c r="CD127" s="253"/>
      <c r="CE127" s="253"/>
      <c r="CF127" s="253"/>
      <c r="CG127" s="230"/>
      <c r="CH127" s="230"/>
      <c r="CI127" s="230"/>
      <c r="CJ127" s="252"/>
      <c r="CK127" s="1027"/>
      <c r="CL127" s="1014"/>
      <c r="CM127" s="1014"/>
      <c r="CN127" s="1014"/>
      <c r="CO127" s="1015"/>
      <c r="CP127" s="929" t="s">
        <v>498</v>
      </c>
      <c r="CQ127" s="930"/>
      <c r="CR127" s="930"/>
      <c r="CS127" s="930"/>
      <c r="CT127" s="930"/>
      <c r="CU127" s="930"/>
      <c r="CV127" s="930"/>
      <c r="CW127" s="930"/>
      <c r="CX127" s="930"/>
      <c r="CY127" s="930"/>
      <c r="CZ127" s="930"/>
      <c r="DA127" s="930"/>
      <c r="DB127" s="930"/>
      <c r="DC127" s="930"/>
      <c r="DD127" s="930"/>
      <c r="DE127" s="930"/>
      <c r="DF127" s="931"/>
      <c r="DG127" s="932" t="s">
        <v>452</v>
      </c>
      <c r="DH127" s="933"/>
      <c r="DI127" s="933"/>
      <c r="DJ127" s="933"/>
      <c r="DK127" s="933"/>
      <c r="DL127" s="933" t="s">
        <v>487</v>
      </c>
      <c r="DM127" s="933"/>
      <c r="DN127" s="933"/>
      <c r="DO127" s="933"/>
      <c r="DP127" s="933"/>
      <c r="DQ127" s="933" t="s">
        <v>234</v>
      </c>
      <c r="DR127" s="933"/>
      <c r="DS127" s="933"/>
      <c r="DT127" s="933"/>
      <c r="DU127" s="933"/>
      <c r="DV127" s="934" t="s">
        <v>499</v>
      </c>
      <c r="DW127" s="934"/>
      <c r="DX127" s="934"/>
      <c r="DY127" s="934"/>
      <c r="DZ127" s="935"/>
    </row>
    <row r="128" spans="1:130" s="227" customFormat="1" ht="26.25" customHeight="1" thickBot="1" x14ac:dyDescent="0.2">
      <c r="A128" s="1046" t="s">
        <v>500</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501</v>
      </c>
      <c r="X128" s="1048"/>
      <c r="Y128" s="1048"/>
      <c r="Z128" s="1049"/>
      <c r="AA128" s="1050">
        <v>1856</v>
      </c>
      <c r="AB128" s="1051"/>
      <c r="AC128" s="1051"/>
      <c r="AD128" s="1051"/>
      <c r="AE128" s="1052"/>
      <c r="AF128" s="1053">
        <v>1856</v>
      </c>
      <c r="AG128" s="1051"/>
      <c r="AH128" s="1051"/>
      <c r="AI128" s="1051"/>
      <c r="AJ128" s="1052"/>
      <c r="AK128" s="1053">
        <v>1856</v>
      </c>
      <c r="AL128" s="1051"/>
      <c r="AM128" s="1051"/>
      <c r="AN128" s="1051"/>
      <c r="AO128" s="1052"/>
      <c r="AP128" s="1054"/>
      <c r="AQ128" s="1055"/>
      <c r="AR128" s="1055"/>
      <c r="AS128" s="1055"/>
      <c r="AT128" s="1056"/>
      <c r="AU128" s="230"/>
      <c r="AV128" s="230"/>
      <c r="AW128" s="230"/>
      <c r="AX128" s="903" t="s">
        <v>502</v>
      </c>
      <c r="AY128" s="904"/>
      <c r="AZ128" s="904"/>
      <c r="BA128" s="904"/>
      <c r="BB128" s="904"/>
      <c r="BC128" s="904"/>
      <c r="BD128" s="904"/>
      <c r="BE128" s="905"/>
      <c r="BF128" s="1057" t="s">
        <v>234</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3"/>
      <c r="CB128" s="253"/>
      <c r="CC128" s="253"/>
      <c r="CD128" s="253"/>
      <c r="CE128" s="253"/>
      <c r="CF128" s="253"/>
      <c r="CG128" s="230"/>
      <c r="CH128" s="230"/>
      <c r="CI128" s="230"/>
      <c r="CJ128" s="252"/>
      <c r="CK128" s="1028"/>
      <c r="CL128" s="1029"/>
      <c r="CM128" s="1029"/>
      <c r="CN128" s="1029"/>
      <c r="CO128" s="1030"/>
      <c r="CP128" s="1039" t="s">
        <v>503</v>
      </c>
      <c r="CQ128" s="1040"/>
      <c r="CR128" s="1040"/>
      <c r="CS128" s="1040"/>
      <c r="CT128" s="1040"/>
      <c r="CU128" s="1040"/>
      <c r="CV128" s="1040"/>
      <c r="CW128" s="1040"/>
      <c r="CX128" s="1040"/>
      <c r="CY128" s="1040"/>
      <c r="CZ128" s="1040"/>
      <c r="DA128" s="1040"/>
      <c r="DB128" s="1040"/>
      <c r="DC128" s="1040"/>
      <c r="DD128" s="1040"/>
      <c r="DE128" s="1040"/>
      <c r="DF128" s="1041"/>
      <c r="DG128" s="1042" t="s">
        <v>452</v>
      </c>
      <c r="DH128" s="1043"/>
      <c r="DI128" s="1043"/>
      <c r="DJ128" s="1043"/>
      <c r="DK128" s="1043"/>
      <c r="DL128" s="1043" t="s">
        <v>459</v>
      </c>
      <c r="DM128" s="1043"/>
      <c r="DN128" s="1043"/>
      <c r="DO128" s="1043"/>
      <c r="DP128" s="1043"/>
      <c r="DQ128" s="1043" t="s">
        <v>234</v>
      </c>
      <c r="DR128" s="1043"/>
      <c r="DS128" s="1043"/>
      <c r="DT128" s="1043"/>
      <c r="DU128" s="1043"/>
      <c r="DV128" s="1044" t="s">
        <v>449</v>
      </c>
      <c r="DW128" s="1044"/>
      <c r="DX128" s="1044"/>
      <c r="DY128" s="1044"/>
      <c r="DZ128" s="1045"/>
    </row>
    <row r="129" spans="1:131" s="227" customFormat="1" ht="26.25" customHeight="1" x14ac:dyDescent="0.15">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504</v>
      </c>
      <c r="X129" s="1076"/>
      <c r="Y129" s="1076"/>
      <c r="Z129" s="1077"/>
      <c r="AA129" s="965">
        <v>1942123</v>
      </c>
      <c r="AB129" s="966"/>
      <c r="AC129" s="966"/>
      <c r="AD129" s="966"/>
      <c r="AE129" s="967"/>
      <c r="AF129" s="968">
        <v>1958009</v>
      </c>
      <c r="AG129" s="966"/>
      <c r="AH129" s="966"/>
      <c r="AI129" s="966"/>
      <c r="AJ129" s="967"/>
      <c r="AK129" s="968">
        <v>2047955</v>
      </c>
      <c r="AL129" s="966"/>
      <c r="AM129" s="966"/>
      <c r="AN129" s="966"/>
      <c r="AO129" s="967"/>
      <c r="AP129" s="1078"/>
      <c r="AQ129" s="1079"/>
      <c r="AR129" s="1079"/>
      <c r="AS129" s="1079"/>
      <c r="AT129" s="1080"/>
      <c r="AU129" s="231"/>
      <c r="AV129" s="231"/>
      <c r="AW129" s="231"/>
      <c r="AX129" s="1070" t="s">
        <v>505</v>
      </c>
      <c r="AY129" s="930"/>
      <c r="AZ129" s="930"/>
      <c r="BA129" s="930"/>
      <c r="BB129" s="930"/>
      <c r="BC129" s="930"/>
      <c r="BD129" s="930"/>
      <c r="BE129" s="931"/>
      <c r="BF129" s="1071" t="s">
        <v>449</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7" customFormat="1" ht="26.25" customHeight="1" x14ac:dyDescent="0.15">
      <c r="A130" s="941" t="s">
        <v>506</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507</v>
      </c>
      <c r="X130" s="1076"/>
      <c r="Y130" s="1076"/>
      <c r="Z130" s="1077"/>
      <c r="AA130" s="965">
        <v>322248</v>
      </c>
      <c r="AB130" s="966"/>
      <c r="AC130" s="966"/>
      <c r="AD130" s="966"/>
      <c r="AE130" s="967"/>
      <c r="AF130" s="968">
        <v>320232</v>
      </c>
      <c r="AG130" s="966"/>
      <c r="AH130" s="966"/>
      <c r="AI130" s="966"/>
      <c r="AJ130" s="967"/>
      <c r="AK130" s="968">
        <v>314398</v>
      </c>
      <c r="AL130" s="966"/>
      <c r="AM130" s="966"/>
      <c r="AN130" s="966"/>
      <c r="AO130" s="967"/>
      <c r="AP130" s="1078"/>
      <c r="AQ130" s="1079"/>
      <c r="AR130" s="1079"/>
      <c r="AS130" s="1079"/>
      <c r="AT130" s="1080"/>
      <c r="AU130" s="231"/>
      <c r="AV130" s="231"/>
      <c r="AW130" s="231"/>
      <c r="AX130" s="1070" t="s">
        <v>508</v>
      </c>
      <c r="AY130" s="930"/>
      <c r="AZ130" s="930"/>
      <c r="BA130" s="930"/>
      <c r="BB130" s="930"/>
      <c r="BC130" s="930"/>
      <c r="BD130" s="930"/>
      <c r="BE130" s="931"/>
      <c r="BF130" s="1106">
        <v>6.7</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7"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509</v>
      </c>
      <c r="X131" s="1113"/>
      <c r="Y131" s="1113"/>
      <c r="Z131" s="1114"/>
      <c r="AA131" s="1008">
        <v>1619875</v>
      </c>
      <c r="AB131" s="990"/>
      <c r="AC131" s="990"/>
      <c r="AD131" s="990"/>
      <c r="AE131" s="991"/>
      <c r="AF131" s="989">
        <v>1637777</v>
      </c>
      <c r="AG131" s="990"/>
      <c r="AH131" s="990"/>
      <c r="AI131" s="990"/>
      <c r="AJ131" s="991"/>
      <c r="AK131" s="989">
        <v>1733557</v>
      </c>
      <c r="AL131" s="990"/>
      <c r="AM131" s="990"/>
      <c r="AN131" s="990"/>
      <c r="AO131" s="991"/>
      <c r="AP131" s="1115"/>
      <c r="AQ131" s="1116"/>
      <c r="AR131" s="1116"/>
      <c r="AS131" s="1116"/>
      <c r="AT131" s="1117"/>
      <c r="AU131" s="231"/>
      <c r="AV131" s="231"/>
      <c r="AW131" s="231"/>
      <c r="AX131" s="1088" t="s">
        <v>510</v>
      </c>
      <c r="AY131" s="1040"/>
      <c r="AZ131" s="1040"/>
      <c r="BA131" s="1040"/>
      <c r="BB131" s="1040"/>
      <c r="BC131" s="1040"/>
      <c r="BD131" s="1040"/>
      <c r="BE131" s="1041"/>
      <c r="BF131" s="1089" t="s">
        <v>487</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7" customFormat="1" ht="26.25" customHeight="1" x14ac:dyDescent="0.15">
      <c r="A132" s="1095" t="s">
        <v>511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512</v>
      </c>
      <c r="W132" s="1099"/>
      <c r="X132" s="1099"/>
      <c r="Y132" s="1099"/>
      <c r="Z132" s="1100"/>
      <c r="AA132" s="1101">
        <v>6.4782159119999996</v>
      </c>
      <c r="AB132" s="1102"/>
      <c r="AC132" s="1102"/>
      <c r="AD132" s="1102"/>
      <c r="AE132" s="1103"/>
      <c r="AF132" s="1104">
        <v>6.5353219640000004</v>
      </c>
      <c r="AG132" s="1102"/>
      <c r="AH132" s="1102"/>
      <c r="AI132" s="1102"/>
      <c r="AJ132" s="1103"/>
      <c r="AK132" s="1104">
        <v>7.323785719</v>
      </c>
      <c r="AL132" s="1102"/>
      <c r="AM132" s="1102"/>
      <c r="AN132" s="1102"/>
      <c r="AO132" s="1103"/>
      <c r="AP132" s="1005"/>
      <c r="AQ132" s="1006"/>
      <c r="AR132" s="1006"/>
      <c r="AS132" s="1006"/>
      <c r="AT132" s="1105"/>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513</v>
      </c>
      <c r="W133" s="1082"/>
      <c r="X133" s="1082"/>
      <c r="Y133" s="1082"/>
      <c r="Z133" s="1083"/>
      <c r="AA133" s="1084">
        <v>6.7</v>
      </c>
      <c r="AB133" s="1085"/>
      <c r="AC133" s="1085"/>
      <c r="AD133" s="1085"/>
      <c r="AE133" s="1086"/>
      <c r="AF133" s="1084">
        <v>6.5</v>
      </c>
      <c r="AG133" s="1085"/>
      <c r="AH133" s="1085"/>
      <c r="AI133" s="1085"/>
      <c r="AJ133" s="1086"/>
      <c r="AK133" s="1084">
        <v>6.7</v>
      </c>
      <c r="AL133" s="1085"/>
      <c r="AM133" s="1085"/>
      <c r="AN133" s="1085"/>
      <c r="AO133" s="1086"/>
      <c r="AP133" s="1032"/>
      <c r="AQ133" s="1033"/>
      <c r="AR133" s="1033"/>
      <c r="AS133" s="1033"/>
      <c r="AT133" s="1087"/>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7"/>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XUnNQ/8PN71VmwzXr1kAlTZIPiwLBYMwmkzmS6U4MoK4CZF2CXUchsdyHRooSxwreMNIQwLOdnxHK0Dwz1hc6Q==" saltValue="c9hTmlGqLdqIHY8YNGbr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2"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514</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BwyPDlidhkLqmhLWQKe4dhzAwFjYKbW+cbf39InsnIAc3RuIckbkJ++IjNrCSYQtXdMmavnuBjwMB+CThKp24g==" saltValue="NWalqNW9Wd9gTf5wr3wi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ZOb4GYjVs36jv2JYo/c5LUOO5w+gfdOdoqEMqlvOvELwisWf0lT/pZ3qLN5YWqfZ3CFQICe4yUbMjYm6GVT5w==" saltValue="ulNuhbNmarA/ZNHrNyx5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zoomScaleNormal="100" zoomScaleSheetLayoutView="89" workbookViewId="0"/>
  </sheetViews>
  <sheetFormatPr defaultColWidth="0" defaultRowHeight="13.5" customHeight="1" zeroHeight="1" x14ac:dyDescent="0.15"/>
  <cols>
    <col min="1" max="36" width="2.5" style="259" customWidth="1"/>
    <col min="37" max="44" width="17" style="259" customWidth="1"/>
    <col min="45" max="45" width="6.125" style="265" customWidth="1"/>
    <col min="46" max="46" width="3" style="263" customWidth="1"/>
    <col min="47" max="47" width="19.125" style="259" hidden="1" customWidth="1"/>
    <col min="48" max="52" width="12.625" style="259" hidden="1" customWidth="1"/>
    <col min="53" max="16384" width="8.625" style="259"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515</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AK6" s="264" t="s">
        <v>516</v>
      </c>
      <c r="AL6" s="264"/>
      <c r="AM6" s="264"/>
      <c r="AN6" s="264"/>
    </row>
    <row r="7" spans="1:46" ht="13.5" customHeight="1" x14ac:dyDescent="0.15">
      <c r="A7" s="263"/>
      <c r="AK7" s="266"/>
      <c r="AL7" s="267"/>
      <c r="AM7" s="267"/>
      <c r="AN7" s="268"/>
      <c r="AO7" s="1118" t="s">
        <v>517</v>
      </c>
      <c r="AP7" s="269"/>
      <c r="AQ7" s="270" t="s">
        <v>518</v>
      </c>
      <c r="AR7" s="271"/>
    </row>
    <row r="8" spans="1:46" x14ac:dyDescent="0.15">
      <c r="A8" s="263"/>
      <c r="AK8" s="272"/>
      <c r="AL8" s="273"/>
      <c r="AM8" s="273"/>
      <c r="AN8" s="274"/>
      <c r="AO8" s="1119"/>
      <c r="AP8" s="275" t="s">
        <v>519</v>
      </c>
      <c r="AQ8" s="276" t="s">
        <v>520</v>
      </c>
      <c r="AR8" s="277" t="s">
        <v>521</v>
      </c>
    </row>
    <row r="9" spans="1:46" x14ac:dyDescent="0.15">
      <c r="A9" s="263"/>
      <c r="AK9" s="1120" t="s">
        <v>522</v>
      </c>
      <c r="AL9" s="1121"/>
      <c r="AM9" s="1121"/>
      <c r="AN9" s="1122"/>
      <c r="AO9" s="278">
        <v>693901</v>
      </c>
      <c r="AP9" s="278">
        <v>160143</v>
      </c>
      <c r="AQ9" s="279">
        <v>199723</v>
      </c>
      <c r="AR9" s="280">
        <v>-19.8</v>
      </c>
    </row>
    <row r="10" spans="1:46" ht="13.5" customHeight="1" x14ac:dyDescent="0.15">
      <c r="A10" s="263"/>
      <c r="AK10" s="1120" t="s">
        <v>523</v>
      </c>
      <c r="AL10" s="1121"/>
      <c r="AM10" s="1121"/>
      <c r="AN10" s="1122"/>
      <c r="AO10" s="281">
        <v>77977</v>
      </c>
      <c r="AP10" s="281">
        <v>17996</v>
      </c>
      <c r="AQ10" s="282">
        <v>26472</v>
      </c>
      <c r="AR10" s="283">
        <v>-32</v>
      </c>
    </row>
    <row r="11" spans="1:46" ht="13.5" customHeight="1" x14ac:dyDescent="0.15">
      <c r="A11" s="263"/>
      <c r="AK11" s="1120" t="s">
        <v>524</v>
      </c>
      <c r="AL11" s="1121"/>
      <c r="AM11" s="1121"/>
      <c r="AN11" s="1122"/>
      <c r="AO11" s="281" t="s">
        <v>525</v>
      </c>
      <c r="AP11" s="281" t="s">
        <v>525</v>
      </c>
      <c r="AQ11" s="282">
        <v>1310</v>
      </c>
      <c r="AR11" s="283" t="s">
        <v>525</v>
      </c>
    </row>
    <row r="12" spans="1:46" ht="13.5" customHeight="1" x14ac:dyDescent="0.15">
      <c r="A12" s="263"/>
      <c r="AK12" s="1120" t="s">
        <v>526</v>
      </c>
      <c r="AL12" s="1121"/>
      <c r="AM12" s="1121"/>
      <c r="AN12" s="1122"/>
      <c r="AO12" s="281" t="s">
        <v>525</v>
      </c>
      <c r="AP12" s="281" t="s">
        <v>525</v>
      </c>
      <c r="AQ12" s="282" t="s">
        <v>525</v>
      </c>
      <c r="AR12" s="283" t="s">
        <v>525</v>
      </c>
    </row>
    <row r="13" spans="1:46" ht="13.5" customHeight="1" x14ac:dyDescent="0.15">
      <c r="A13" s="263"/>
      <c r="AK13" s="1120" t="s">
        <v>527</v>
      </c>
      <c r="AL13" s="1121"/>
      <c r="AM13" s="1121"/>
      <c r="AN13" s="1122"/>
      <c r="AO13" s="281">
        <v>415</v>
      </c>
      <c r="AP13" s="281">
        <v>96</v>
      </c>
      <c r="AQ13" s="282">
        <v>7770</v>
      </c>
      <c r="AR13" s="283">
        <v>-98.8</v>
      </c>
    </row>
    <row r="14" spans="1:46" ht="13.5" customHeight="1" x14ac:dyDescent="0.15">
      <c r="A14" s="263"/>
      <c r="AK14" s="1120" t="s">
        <v>528</v>
      </c>
      <c r="AL14" s="1121"/>
      <c r="AM14" s="1121"/>
      <c r="AN14" s="1122"/>
      <c r="AO14" s="281" t="s">
        <v>525</v>
      </c>
      <c r="AP14" s="281" t="s">
        <v>525</v>
      </c>
      <c r="AQ14" s="282">
        <v>5092</v>
      </c>
      <c r="AR14" s="283" t="s">
        <v>525</v>
      </c>
    </row>
    <row r="15" spans="1:46" ht="13.5" customHeight="1" x14ac:dyDescent="0.15">
      <c r="A15" s="263"/>
      <c r="AK15" s="1126" t="s">
        <v>529</v>
      </c>
      <c r="AL15" s="1127"/>
      <c r="AM15" s="1127"/>
      <c r="AN15" s="1128"/>
      <c r="AO15" s="281">
        <v>-45902</v>
      </c>
      <c r="AP15" s="281">
        <v>-10594</v>
      </c>
      <c r="AQ15" s="282">
        <v>-15881</v>
      </c>
      <c r="AR15" s="283">
        <v>-33.299999999999997</v>
      </c>
    </row>
    <row r="16" spans="1:46" x14ac:dyDescent="0.15">
      <c r="A16" s="263"/>
      <c r="AK16" s="1126" t="s">
        <v>187</v>
      </c>
      <c r="AL16" s="1127"/>
      <c r="AM16" s="1127"/>
      <c r="AN16" s="1128"/>
      <c r="AO16" s="281">
        <v>726391</v>
      </c>
      <c r="AP16" s="281">
        <v>167642</v>
      </c>
      <c r="AQ16" s="282">
        <v>224486</v>
      </c>
      <c r="AR16" s="283">
        <v>-25.3</v>
      </c>
    </row>
    <row r="17" spans="1:46" x14ac:dyDescent="0.15">
      <c r="A17" s="263"/>
    </row>
    <row r="18" spans="1:46" x14ac:dyDescent="0.15">
      <c r="A18" s="263"/>
      <c r="AQ18" s="284"/>
      <c r="AR18" s="284"/>
    </row>
    <row r="19" spans="1:46" x14ac:dyDescent="0.15">
      <c r="A19" s="263"/>
      <c r="AK19" s="259" t="s">
        <v>530</v>
      </c>
    </row>
    <row r="20" spans="1:46" x14ac:dyDescent="0.15">
      <c r="A20" s="263"/>
      <c r="AK20" s="285"/>
      <c r="AL20" s="286"/>
      <c r="AM20" s="286"/>
      <c r="AN20" s="287"/>
      <c r="AO20" s="288" t="s">
        <v>531</v>
      </c>
      <c r="AP20" s="289" t="s">
        <v>532</v>
      </c>
      <c r="AQ20" s="290" t="s">
        <v>533</v>
      </c>
      <c r="AR20" s="291"/>
    </row>
    <row r="21" spans="1:46" s="264" customFormat="1" x14ac:dyDescent="0.15">
      <c r="A21" s="292"/>
      <c r="AK21" s="1129" t="s">
        <v>534</v>
      </c>
      <c r="AL21" s="1130"/>
      <c r="AM21" s="1130"/>
      <c r="AN21" s="1131"/>
      <c r="AO21" s="293">
        <v>12.46</v>
      </c>
      <c r="AP21" s="294">
        <v>20.23</v>
      </c>
      <c r="AQ21" s="295">
        <v>-7.77</v>
      </c>
      <c r="AS21" s="296"/>
      <c r="AT21" s="292"/>
    </row>
    <row r="22" spans="1:46" s="264" customFormat="1" x14ac:dyDescent="0.15">
      <c r="A22" s="292"/>
      <c r="AK22" s="1129" t="s">
        <v>535</v>
      </c>
      <c r="AL22" s="1130"/>
      <c r="AM22" s="1130"/>
      <c r="AN22" s="1131"/>
      <c r="AO22" s="297">
        <v>93.5</v>
      </c>
      <c r="AP22" s="298">
        <v>95.4</v>
      </c>
      <c r="AQ22" s="299">
        <v>-1.9</v>
      </c>
      <c r="AR22" s="284"/>
      <c r="AS22" s="296"/>
      <c r="AT22" s="292"/>
    </row>
    <row r="23" spans="1:46" s="264" customFormat="1" x14ac:dyDescent="0.15">
      <c r="A23" s="292"/>
      <c r="AP23" s="284"/>
      <c r="AQ23" s="284"/>
      <c r="AR23" s="284"/>
      <c r="AS23" s="296"/>
      <c r="AT23" s="292"/>
    </row>
    <row r="24" spans="1:46" s="264" customFormat="1" x14ac:dyDescent="0.15">
      <c r="A24" s="292"/>
      <c r="AP24" s="284"/>
      <c r="AQ24" s="284"/>
      <c r="AR24" s="284"/>
      <c r="AS24" s="296"/>
      <c r="AT24" s="292"/>
    </row>
    <row r="25" spans="1:46" s="264" customFormat="1" x14ac:dyDescent="0.15">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2"/>
    </row>
    <row r="26" spans="1:46" s="264" customFormat="1" x14ac:dyDescent="0.15">
      <c r="A26" s="264" t="s">
        <v>536</v>
      </c>
      <c r="AP26" s="284"/>
      <c r="AQ26" s="284"/>
      <c r="AR26" s="284"/>
    </row>
    <row r="27" spans="1:46" x14ac:dyDescent="0.15">
      <c r="A27" s="304"/>
      <c r="AS27" s="259"/>
      <c r="AT27" s="259"/>
    </row>
    <row r="28" spans="1:46" ht="17.25" x14ac:dyDescent="0.15">
      <c r="A28" s="260" t="s">
        <v>537</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5"/>
    </row>
    <row r="29" spans="1:46" x14ac:dyDescent="0.15">
      <c r="A29" s="263"/>
      <c r="AK29" s="264" t="s">
        <v>538</v>
      </c>
      <c r="AL29" s="264"/>
      <c r="AM29" s="264"/>
      <c r="AN29" s="264"/>
      <c r="AS29" s="306"/>
    </row>
    <row r="30" spans="1:46" ht="13.5" customHeight="1" x14ac:dyDescent="0.15">
      <c r="A30" s="263"/>
      <c r="AK30" s="266"/>
      <c r="AL30" s="267"/>
      <c r="AM30" s="267"/>
      <c r="AN30" s="268"/>
      <c r="AO30" s="1118" t="s">
        <v>517</v>
      </c>
      <c r="AP30" s="269"/>
      <c r="AQ30" s="270" t="s">
        <v>518</v>
      </c>
      <c r="AR30" s="271"/>
    </row>
    <row r="31" spans="1:46" x14ac:dyDescent="0.15">
      <c r="A31" s="263"/>
      <c r="AK31" s="272"/>
      <c r="AL31" s="273"/>
      <c r="AM31" s="273"/>
      <c r="AN31" s="274"/>
      <c r="AO31" s="1119"/>
      <c r="AP31" s="275" t="s">
        <v>519</v>
      </c>
      <c r="AQ31" s="276" t="s">
        <v>520</v>
      </c>
      <c r="AR31" s="277" t="s">
        <v>521</v>
      </c>
    </row>
    <row r="32" spans="1:46" ht="27" customHeight="1" x14ac:dyDescent="0.15">
      <c r="A32" s="263"/>
      <c r="AK32" s="1123" t="s">
        <v>539</v>
      </c>
      <c r="AL32" s="1124"/>
      <c r="AM32" s="1124"/>
      <c r="AN32" s="1125"/>
      <c r="AO32" s="307">
        <v>185897</v>
      </c>
      <c r="AP32" s="307">
        <v>42903</v>
      </c>
      <c r="AQ32" s="308">
        <v>117380</v>
      </c>
      <c r="AR32" s="309">
        <v>-63.4</v>
      </c>
    </row>
    <row r="33" spans="1:46" ht="13.5" customHeight="1" x14ac:dyDescent="0.15">
      <c r="A33" s="263"/>
      <c r="AK33" s="1123" t="s">
        <v>540</v>
      </c>
      <c r="AL33" s="1124"/>
      <c r="AM33" s="1124"/>
      <c r="AN33" s="1125"/>
      <c r="AO33" s="307" t="s">
        <v>525</v>
      </c>
      <c r="AP33" s="307" t="s">
        <v>525</v>
      </c>
      <c r="AQ33" s="308" t="s">
        <v>525</v>
      </c>
      <c r="AR33" s="309" t="s">
        <v>525</v>
      </c>
    </row>
    <row r="34" spans="1:46" ht="27" customHeight="1" x14ac:dyDescent="0.15">
      <c r="A34" s="263"/>
      <c r="AK34" s="1123" t="s">
        <v>541</v>
      </c>
      <c r="AL34" s="1124"/>
      <c r="AM34" s="1124"/>
      <c r="AN34" s="1125"/>
      <c r="AO34" s="307" t="s">
        <v>525</v>
      </c>
      <c r="AP34" s="307" t="s">
        <v>525</v>
      </c>
      <c r="AQ34" s="308" t="s">
        <v>525</v>
      </c>
      <c r="AR34" s="309" t="s">
        <v>525</v>
      </c>
    </row>
    <row r="35" spans="1:46" ht="27" customHeight="1" x14ac:dyDescent="0.15">
      <c r="A35" s="263"/>
      <c r="AK35" s="1123" t="s">
        <v>542</v>
      </c>
      <c r="AL35" s="1124"/>
      <c r="AM35" s="1124"/>
      <c r="AN35" s="1125"/>
      <c r="AO35" s="307">
        <v>247094</v>
      </c>
      <c r="AP35" s="307">
        <v>57026</v>
      </c>
      <c r="AQ35" s="308">
        <v>31875</v>
      </c>
      <c r="AR35" s="309">
        <v>78.900000000000006</v>
      </c>
    </row>
    <row r="36" spans="1:46" ht="27" customHeight="1" x14ac:dyDescent="0.15">
      <c r="A36" s="263"/>
      <c r="AK36" s="1123" t="s">
        <v>543</v>
      </c>
      <c r="AL36" s="1124"/>
      <c r="AM36" s="1124"/>
      <c r="AN36" s="1125"/>
      <c r="AO36" s="307">
        <v>10225</v>
      </c>
      <c r="AP36" s="307">
        <v>2360</v>
      </c>
      <c r="AQ36" s="308">
        <v>2465</v>
      </c>
      <c r="AR36" s="309">
        <v>-4.3</v>
      </c>
    </row>
    <row r="37" spans="1:46" ht="13.5" customHeight="1" x14ac:dyDescent="0.15">
      <c r="A37" s="263"/>
      <c r="AK37" s="1123" t="s">
        <v>544</v>
      </c>
      <c r="AL37" s="1124"/>
      <c r="AM37" s="1124"/>
      <c r="AN37" s="1125"/>
      <c r="AO37" s="307" t="s">
        <v>525</v>
      </c>
      <c r="AP37" s="307" t="s">
        <v>525</v>
      </c>
      <c r="AQ37" s="308">
        <v>285</v>
      </c>
      <c r="AR37" s="309" t="s">
        <v>525</v>
      </c>
    </row>
    <row r="38" spans="1:46" ht="27" customHeight="1" x14ac:dyDescent="0.15">
      <c r="A38" s="263"/>
      <c r="AK38" s="1132" t="s">
        <v>545</v>
      </c>
      <c r="AL38" s="1133"/>
      <c r="AM38" s="1133"/>
      <c r="AN38" s="1134"/>
      <c r="AO38" s="310" t="s">
        <v>525</v>
      </c>
      <c r="AP38" s="310" t="s">
        <v>525</v>
      </c>
      <c r="AQ38" s="311">
        <v>17</v>
      </c>
      <c r="AR38" s="299" t="s">
        <v>525</v>
      </c>
      <c r="AS38" s="306"/>
    </row>
    <row r="39" spans="1:46" x14ac:dyDescent="0.15">
      <c r="A39" s="263"/>
      <c r="AK39" s="1132" t="s">
        <v>546</v>
      </c>
      <c r="AL39" s="1133"/>
      <c r="AM39" s="1133"/>
      <c r="AN39" s="1134"/>
      <c r="AO39" s="307">
        <v>-1856</v>
      </c>
      <c r="AP39" s="307">
        <v>-428</v>
      </c>
      <c r="AQ39" s="308">
        <v>-3552</v>
      </c>
      <c r="AR39" s="309">
        <v>-88</v>
      </c>
      <c r="AS39" s="306"/>
    </row>
    <row r="40" spans="1:46" ht="27" customHeight="1" x14ac:dyDescent="0.15">
      <c r="A40" s="263"/>
      <c r="AK40" s="1123" t="s">
        <v>547</v>
      </c>
      <c r="AL40" s="1124"/>
      <c r="AM40" s="1124"/>
      <c r="AN40" s="1125"/>
      <c r="AO40" s="307">
        <v>-314398</v>
      </c>
      <c r="AP40" s="307">
        <v>-72559</v>
      </c>
      <c r="AQ40" s="308">
        <v>-113436</v>
      </c>
      <c r="AR40" s="309">
        <v>-36</v>
      </c>
      <c r="AS40" s="306"/>
    </row>
    <row r="41" spans="1:46" x14ac:dyDescent="0.15">
      <c r="A41" s="263"/>
      <c r="AK41" s="1135" t="s">
        <v>300</v>
      </c>
      <c r="AL41" s="1136"/>
      <c r="AM41" s="1136"/>
      <c r="AN41" s="1137"/>
      <c r="AO41" s="307">
        <v>126962</v>
      </c>
      <c r="AP41" s="307">
        <v>29301</v>
      </c>
      <c r="AQ41" s="308">
        <v>35033</v>
      </c>
      <c r="AR41" s="309">
        <v>-16.399999999999999</v>
      </c>
      <c r="AS41" s="306"/>
    </row>
    <row r="42" spans="1:46" x14ac:dyDescent="0.15">
      <c r="A42" s="263"/>
      <c r="AK42" s="312" t="s">
        <v>548</v>
      </c>
      <c r="AQ42" s="284"/>
      <c r="AR42" s="284"/>
      <c r="AS42" s="306"/>
    </row>
    <row r="43" spans="1:46" x14ac:dyDescent="0.15">
      <c r="A43" s="263"/>
      <c r="AP43" s="313"/>
      <c r="AQ43" s="284"/>
      <c r="AS43" s="306"/>
    </row>
    <row r="44" spans="1:46" x14ac:dyDescent="0.15">
      <c r="A44" s="263"/>
      <c r="AQ44" s="284"/>
    </row>
    <row r="45" spans="1:46" x14ac:dyDescent="0.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4"/>
      <c r="AR45" s="261"/>
      <c r="AS45" s="261"/>
      <c r="AT45" s="259"/>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9"/>
    </row>
    <row r="47" spans="1:46" ht="17.25" customHeight="1" x14ac:dyDescent="0.15">
      <c r="A47" s="316" t="s">
        <v>549</v>
      </c>
    </row>
    <row r="48" spans="1:46" x14ac:dyDescent="0.15">
      <c r="A48" s="263"/>
      <c r="AK48" s="317" t="s">
        <v>550</v>
      </c>
      <c r="AL48" s="317"/>
      <c r="AM48" s="317"/>
      <c r="AN48" s="317"/>
      <c r="AO48" s="317"/>
      <c r="AP48" s="317"/>
      <c r="AQ48" s="318"/>
      <c r="AR48" s="317"/>
    </row>
    <row r="49" spans="1:44" ht="13.5" customHeight="1" x14ac:dyDescent="0.15">
      <c r="A49" s="263"/>
      <c r="AK49" s="319"/>
      <c r="AL49" s="320"/>
      <c r="AM49" s="1138" t="s">
        <v>517</v>
      </c>
      <c r="AN49" s="1140" t="s">
        <v>551</v>
      </c>
      <c r="AO49" s="1141"/>
      <c r="AP49" s="1141"/>
      <c r="AQ49" s="1141"/>
      <c r="AR49" s="1142"/>
    </row>
    <row r="50" spans="1:44" x14ac:dyDescent="0.15">
      <c r="A50" s="263"/>
      <c r="AK50" s="321"/>
      <c r="AL50" s="322"/>
      <c r="AM50" s="1139"/>
      <c r="AN50" s="323" t="s">
        <v>552</v>
      </c>
      <c r="AO50" s="324" t="s">
        <v>553</v>
      </c>
      <c r="AP50" s="325" t="s">
        <v>554</v>
      </c>
      <c r="AQ50" s="326" t="s">
        <v>555</v>
      </c>
      <c r="AR50" s="327" t="s">
        <v>556</v>
      </c>
    </row>
    <row r="51" spans="1:44" x14ac:dyDescent="0.15">
      <c r="A51" s="263"/>
      <c r="AK51" s="319" t="s">
        <v>557</v>
      </c>
      <c r="AL51" s="320"/>
      <c r="AM51" s="328">
        <v>538442</v>
      </c>
      <c r="AN51" s="329">
        <v>119203</v>
      </c>
      <c r="AO51" s="330">
        <v>16.3</v>
      </c>
      <c r="AP51" s="331">
        <v>237994</v>
      </c>
      <c r="AQ51" s="332">
        <v>-2.9</v>
      </c>
      <c r="AR51" s="333">
        <v>19.2</v>
      </c>
    </row>
    <row r="52" spans="1:44" x14ac:dyDescent="0.15">
      <c r="A52" s="263"/>
      <c r="AK52" s="334"/>
      <c r="AL52" s="335" t="s">
        <v>558</v>
      </c>
      <c r="AM52" s="336">
        <v>175680</v>
      </c>
      <c r="AN52" s="337">
        <v>38893</v>
      </c>
      <c r="AO52" s="338">
        <v>148.5</v>
      </c>
      <c r="AP52" s="339">
        <v>110361</v>
      </c>
      <c r="AQ52" s="340">
        <v>1.3</v>
      </c>
      <c r="AR52" s="341">
        <v>147.19999999999999</v>
      </c>
    </row>
    <row r="53" spans="1:44" x14ac:dyDescent="0.15">
      <c r="A53" s="263"/>
      <c r="AK53" s="319" t="s">
        <v>559</v>
      </c>
      <c r="AL53" s="320"/>
      <c r="AM53" s="328">
        <v>602363</v>
      </c>
      <c r="AN53" s="329">
        <v>135637</v>
      </c>
      <c r="AO53" s="330">
        <v>13.8</v>
      </c>
      <c r="AP53" s="331">
        <v>267911</v>
      </c>
      <c r="AQ53" s="332">
        <v>12.6</v>
      </c>
      <c r="AR53" s="333">
        <v>1.2</v>
      </c>
    </row>
    <row r="54" spans="1:44" x14ac:dyDescent="0.15">
      <c r="A54" s="263"/>
      <c r="AK54" s="334"/>
      <c r="AL54" s="335" t="s">
        <v>558</v>
      </c>
      <c r="AM54" s="336">
        <v>170542</v>
      </c>
      <c r="AN54" s="337">
        <v>38402</v>
      </c>
      <c r="AO54" s="338">
        <v>-1.3</v>
      </c>
      <c r="AP54" s="339">
        <v>106425</v>
      </c>
      <c r="AQ54" s="340">
        <v>-3.6</v>
      </c>
      <c r="AR54" s="341">
        <v>2.2999999999999998</v>
      </c>
    </row>
    <row r="55" spans="1:44" x14ac:dyDescent="0.15">
      <c r="A55" s="263"/>
      <c r="AK55" s="319" t="s">
        <v>560</v>
      </c>
      <c r="AL55" s="320"/>
      <c r="AM55" s="328">
        <v>128430</v>
      </c>
      <c r="AN55" s="329">
        <v>29202</v>
      </c>
      <c r="AO55" s="330">
        <v>-78.5</v>
      </c>
      <c r="AP55" s="331">
        <v>228215</v>
      </c>
      <c r="AQ55" s="332">
        <v>-14.8</v>
      </c>
      <c r="AR55" s="333">
        <v>-63.7</v>
      </c>
    </row>
    <row r="56" spans="1:44" x14ac:dyDescent="0.15">
      <c r="A56" s="263"/>
      <c r="AK56" s="334"/>
      <c r="AL56" s="335" t="s">
        <v>558</v>
      </c>
      <c r="AM56" s="336">
        <v>98077</v>
      </c>
      <c r="AN56" s="337">
        <v>22300</v>
      </c>
      <c r="AO56" s="338">
        <v>-41.9</v>
      </c>
      <c r="AP56" s="339">
        <v>117571</v>
      </c>
      <c r="AQ56" s="340">
        <v>10.5</v>
      </c>
      <c r="AR56" s="341">
        <v>-52.4</v>
      </c>
    </row>
    <row r="57" spans="1:44" x14ac:dyDescent="0.15">
      <c r="A57" s="263"/>
      <c r="AK57" s="319" t="s">
        <v>561</v>
      </c>
      <c r="AL57" s="320"/>
      <c r="AM57" s="328">
        <v>343247</v>
      </c>
      <c r="AN57" s="329">
        <v>78889</v>
      </c>
      <c r="AO57" s="330">
        <v>170.1</v>
      </c>
      <c r="AP57" s="331">
        <v>264232</v>
      </c>
      <c r="AQ57" s="332">
        <v>15.8</v>
      </c>
      <c r="AR57" s="333">
        <v>154.30000000000001</v>
      </c>
    </row>
    <row r="58" spans="1:44" x14ac:dyDescent="0.15">
      <c r="A58" s="263"/>
      <c r="AK58" s="334"/>
      <c r="AL58" s="335" t="s">
        <v>558</v>
      </c>
      <c r="AM58" s="336">
        <v>74468</v>
      </c>
      <c r="AN58" s="337">
        <v>17115</v>
      </c>
      <c r="AO58" s="338">
        <v>-23.3</v>
      </c>
      <c r="AP58" s="339">
        <v>133959</v>
      </c>
      <c r="AQ58" s="340">
        <v>13.9</v>
      </c>
      <c r="AR58" s="341">
        <v>-37.200000000000003</v>
      </c>
    </row>
    <row r="59" spans="1:44" x14ac:dyDescent="0.15">
      <c r="A59" s="263"/>
      <c r="AK59" s="319" t="s">
        <v>562</v>
      </c>
      <c r="AL59" s="320"/>
      <c r="AM59" s="328">
        <v>240145</v>
      </c>
      <c r="AN59" s="329">
        <v>55422</v>
      </c>
      <c r="AO59" s="330">
        <v>-29.7</v>
      </c>
      <c r="AP59" s="331">
        <v>263613</v>
      </c>
      <c r="AQ59" s="332">
        <v>-0.2</v>
      </c>
      <c r="AR59" s="333">
        <v>-29.5</v>
      </c>
    </row>
    <row r="60" spans="1:44" x14ac:dyDescent="0.15">
      <c r="A60" s="263"/>
      <c r="AK60" s="334"/>
      <c r="AL60" s="335" t="s">
        <v>558</v>
      </c>
      <c r="AM60" s="336">
        <v>228080</v>
      </c>
      <c r="AN60" s="337">
        <v>52638</v>
      </c>
      <c r="AO60" s="338">
        <v>207.6</v>
      </c>
      <c r="AP60" s="339">
        <v>128823</v>
      </c>
      <c r="AQ60" s="340">
        <v>-3.8</v>
      </c>
      <c r="AR60" s="341">
        <v>211.4</v>
      </c>
    </row>
    <row r="61" spans="1:44" x14ac:dyDescent="0.15">
      <c r="A61" s="263"/>
      <c r="AK61" s="319" t="s">
        <v>563</v>
      </c>
      <c r="AL61" s="342"/>
      <c r="AM61" s="328">
        <v>370525</v>
      </c>
      <c r="AN61" s="329">
        <v>83671</v>
      </c>
      <c r="AO61" s="330">
        <v>18.399999999999999</v>
      </c>
      <c r="AP61" s="331">
        <v>252393</v>
      </c>
      <c r="AQ61" s="343">
        <v>2.1</v>
      </c>
      <c r="AR61" s="333">
        <v>16.3</v>
      </c>
    </row>
    <row r="62" spans="1:44" x14ac:dyDescent="0.15">
      <c r="A62" s="263"/>
      <c r="AK62" s="334"/>
      <c r="AL62" s="335" t="s">
        <v>558</v>
      </c>
      <c r="AM62" s="336">
        <v>149369</v>
      </c>
      <c r="AN62" s="337">
        <v>33870</v>
      </c>
      <c r="AO62" s="338">
        <v>57.9</v>
      </c>
      <c r="AP62" s="339">
        <v>119428</v>
      </c>
      <c r="AQ62" s="340">
        <v>3.7</v>
      </c>
      <c r="AR62" s="341">
        <v>54.2</v>
      </c>
    </row>
    <row r="63" spans="1:44" x14ac:dyDescent="0.15">
      <c r="A63" s="263"/>
    </row>
    <row r="64" spans="1:44" x14ac:dyDescent="0.15">
      <c r="A64" s="263"/>
    </row>
    <row r="65" spans="1:46" x14ac:dyDescent="0.15">
      <c r="A65" s="263"/>
    </row>
    <row r="66" spans="1:46" x14ac:dyDescent="0.15">
      <c r="A66" s="344"/>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5"/>
    </row>
    <row r="67" spans="1:46" ht="13.5" hidden="1" customHeight="1" x14ac:dyDescent="0.15">
      <c r="AS67" s="259"/>
      <c r="AT67" s="259"/>
    </row>
  </sheetData>
  <sheetProtection algorithmName="SHA-512" hashValue="Ne9wHKykZSl8uGk49oy/ogSc1kyZC3+dtlZLSb8udFBeUR3581Sixd5rjIMZZr1S3fXDAk9W6qdy6lOZ9IThlg==" saltValue="53J7XmhRvEdWc3swZExBv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565</v>
      </c>
    </row>
    <row r="121" spans="125:125" ht="13.5" hidden="1" customHeight="1" x14ac:dyDescent="0.15">
      <c r="DU121" s="257"/>
    </row>
  </sheetData>
  <sheetProtection algorithmName="SHA-512" hashValue="U3qi05llUiWQEosZRzw579Fm6Q9glKypkGoVQfqwpeXFEfCLbjJ7X1P961bwzTXKalKgG+CAQoGrLmHnnVM3Uw==" saltValue="6PiDdmP3Rgr5VTqitbyz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566</v>
      </c>
    </row>
  </sheetData>
  <sheetProtection algorithmName="SHA-512" hashValue="WT/EJUnloe7aK5ZjLV7VQx543Yr0b0SkiSv890jPNPaSz8w34DxfYoh6QzyhdWs3naVRBluL59FcoRSSbX4paw==" saltValue="cYL+E+5lTkvv1YePvESF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3" t="s">
        <v>3</v>
      </c>
      <c r="D47" s="1143"/>
      <c r="E47" s="1144"/>
      <c r="F47" s="11">
        <v>51.31</v>
      </c>
      <c r="G47" s="12">
        <v>48.89</v>
      </c>
      <c r="H47" s="12">
        <v>49.03</v>
      </c>
      <c r="I47" s="12">
        <v>48.82</v>
      </c>
      <c r="J47" s="13">
        <v>46.85</v>
      </c>
    </row>
    <row r="48" spans="2:10" ht="57.75" customHeight="1" x14ac:dyDescent="0.15">
      <c r="B48" s="14"/>
      <c r="C48" s="1145" t="s">
        <v>4</v>
      </c>
      <c r="D48" s="1145"/>
      <c r="E48" s="1146"/>
      <c r="F48" s="15">
        <v>19.59</v>
      </c>
      <c r="G48" s="16">
        <v>15.59</v>
      </c>
      <c r="H48" s="16">
        <v>8.09</v>
      </c>
      <c r="I48" s="16">
        <v>7.96</v>
      </c>
      <c r="J48" s="17">
        <v>8.36</v>
      </c>
    </row>
    <row r="49" spans="2:10" ht="57.75" customHeight="1" thickBot="1" x14ac:dyDescent="0.2">
      <c r="B49" s="18"/>
      <c r="C49" s="1147" t="s">
        <v>5</v>
      </c>
      <c r="D49" s="1147"/>
      <c r="E49" s="1148"/>
      <c r="F49" s="19">
        <v>3.2</v>
      </c>
      <c r="G49" s="20" t="s">
        <v>572</v>
      </c>
      <c r="H49" s="20" t="s">
        <v>573</v>
      </c>
      <c r="I49" s="20">
        <v>0.12</v>
      </c>
      <c r="J49" s="21">
        <v>0.92</v>
      </c>
    </row>
    <row r="50" spans="2:10" ht="13.5" customHeight="1" x14ac:dyDescent="0.15"/>
  </sheetData>
  <sheetProtection algorithmName="SHA-512" hashValue="Z62gyYsTf14XAveMof35eyj8YoEKX8xUyBxXB3NxVYYblFx9rhcxUoOAHLqLEQrR+stKNIgPfX2Mjqj4UE8s6A==" saltValue="NabO3w5bIMFLRy2fvxLV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2022-09-20T06:11:02Z</cp:lastPrinted>
  <dcterms:created xsi:type="dcterms:W3CDTF">2022-02-02T05:05:34Z</dcterms:created>
  <dcterms:modified xsi:type="dcterms:W3CDTF">2022-09-28T10:02:24Z</dcterms:modified>
  <cp:category/>
</cp:coreProperties>
</file>