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
    </mc:Choice>
  </mc:AlternateContent>
  <bookViews>
    <workbookView xWindow="0" yWindow="0" windowWidth="20490" windowHeight="6930" tabRatio="75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AU63" i="12"/>
  <c r="AU28" i="12"/>
  <c r="AU88" i="12"/>
  <c r="AP88" i="12"/>
  <c r="AF88" i="12"/>
  <c r="AP63" i="12"/>
  <c r="AA23" i="12"/>
  <c r="V23" i="12"/>
  <c r="Q23" i="12"/>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AM34" i="10"/>
  <c r="C34" i="10"/>
  <c r="C35" i="10" s="1"/>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BE34" i="10"/>
  <c r="BE35" i="10" s="1"/>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<sst xmlns="http://schemas.openxmlformats.org/spreadsheetml/2006/main" count="1200" uniqueCount="602">
  <si>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</si>
  <si>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</si>
  <si>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</si>
  <si>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</si>
  <si>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</si>
  <si>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</si>
  <si>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</si>
  <si>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</si>
  <si>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</si>
  <si>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</si>
  <si>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</si>
  <si>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</si>
  <si>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</si>
  <si>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</si>
  <si>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</si>
  <si>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</si>
  <si>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</si>
  <si>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</si>
  <si>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</si>
  <si>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</si>
  <si>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</si>
  <si>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</si>
  <si>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</si>
  <si>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</si>
  <si>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</si>
  <si>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</si>
  <si>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</si>
  <si>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</si>
  <si>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</si>
  <si>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</si>
  <si>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</si>
  <si>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</si>
  <si>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</si>
  <si>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</si>
  <si>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</si>
  <si>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</si>
  <si>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</si>
  <si>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</si>
  <si>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</si>
  <si>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</si>
  <si>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</si>
  <si>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</si>
  <si>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</si>
  <si>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</si>
  <si>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</si>
  <si>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</si>
  <si>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</si>
  <si>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</si>
  <si>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</si>
  <si>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</si>
  <si>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</si>
  <si>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</si>
  <si>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</si>
  <si>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</si>
  <si>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</si>
  <si>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</si>
  <si>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</si>
  <si>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</si>
  <si>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</si>
  <si>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</si>
  <si>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</si>
  <si>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</si>
  <si>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</si>
  <si>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</si>
  <si>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</si>
  <si>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</si>
  <si>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</si>
  <si>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</si>
  <si>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</si>
  <si>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</si>
  <si>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</si>
  <si>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</si>
  <si>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</si>
  <si>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</si>
  <si>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</si>
  <si>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</si>
  <si>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</si>
  <si>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</si>
  <si>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</si>
  <si>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</si>
  <si>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</si>
  <si>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</si>
  <si>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</si>
  <si>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</si>
  <si>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</si>
  <si>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</si>
  <si>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</si>
  <si>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</si>
  <si>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</si>
  <si>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</si>
  <si>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</si>
  <si>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</si>
  <si>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</si>
  <si>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</si>
  <si>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</si>
  <si>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</si>
  <si>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</si>
  <si>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</si>
  <si>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青木村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</si>
  <si>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</si>
  <si>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</si>
  <si>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</si>
  <si>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</si>
  <si>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</si>
  <si>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</si>
  <si>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</si>
  <si>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</si>
  <si>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</si>
  <si>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</si>
  <si>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</si>
  <si>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</si>
  <si>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</si>
  <si>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</si>
  <si>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</si>
  <si>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</si>
  <si>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</si>
  <si>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</si>
  <si>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</si>
  <si>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</si>
  <si>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</si>
  <si>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</si>
  <si>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</si>
  <si>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</si>
  <si>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</si>
  <si>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</si>
  <si>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</si>
  <si>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</si>
  <si>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</si>
  <si>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</si>
  <si>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</si>
  <si>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</si>
  <si>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</si>
  <si>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</si>
  <si>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</si>
  <si>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</si>
  <si>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</si>
  <si>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</si>
  <si>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</si>
  <si>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</si>
  <si>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</si>
  <si>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</si>
  <si>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</si>
  <si>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</si>
  <si>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</si>
  <si>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</si>
  <si>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</si>
  <si>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</si>
  <si>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</si>
  <si>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</si>
  <si>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</si>
  <si>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</si>
  <si>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</si>
  <si>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</si>
  <si>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</si>
  <si>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</si>
  <si>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</si>
  <si>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</si>
  <si>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</si>
  <si>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</si>
  <si>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</si>
  <si>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</si>
  <si>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</si>
  <si>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</si>
  <si>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</si>
  <si>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</si>
  <si>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</si>
  <si>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</si>
  <si>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</si>
  <si>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</si>
  <si>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</si>
  <si>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</si>
  <si>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</si>
  <si>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</si>
  <si>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</si>
  <si>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</si>
  <si>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</si>
  <si>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</si>
  <si>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</si>
  <si>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</si>
  <si>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</si>
  <si>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</si>
  <si>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</si>
  <si>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</si>
  <si>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</si>
  <si>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</si>
  <si>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</si>
  <si>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</si>
  <si>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</si>
  <si>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</si>
  <si>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</si>
  <si>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</si>
  <si>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</si>
  <si>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</si>
  <si>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</si>
  <si>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</si>
  <si>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</si>
  <si>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</si>
  <si>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</si>
  <si>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</si>
  <si>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</si>
  <si>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</si>
  <si>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</si>
  <si>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</si>
  <si>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</si>
  <si>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</si>
  <si>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</si>
  <si>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</si>
  <si>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</si>
  <si>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</si>
  <si>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</si>
  <si>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</si>
  <si>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</si>
  <si>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長野県青木村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</si>
  <si>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</si>
  <si>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</si>
  <si>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</si>
  <si>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</si>
  <si>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</si>
  <si>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</si>
  <si>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</si>
  <si>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</si>
  <si>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</si>
  <si>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</si>
  <si>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</si>
  <si>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</si>
  <si>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</si>
  <si>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</si>
  <si>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</si>
  <si>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</si>
  <si>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</si>
  <si>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</si>
  <si>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</si>
  <si>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</si>
  <si>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</si>
  <si>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</si>
  <si>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</si>
  <si>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</si>
  <si>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</si>
  <si>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</si>
  <si>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</si>
  <si>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</si>
  <si>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</si>
  <si>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</si>
  <si>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</si>
  <si>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</si>
  <si>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</si>
  <si>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</si>
  <si>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</si>
  <si>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</si>
  <si>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</si>
  <si>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</si>
  <si>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</si>
  <si>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</si>
  <si>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</si>
  <si>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</si>
  <si>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</si>
  <si>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</si>
  <si>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</si>
  <si>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</si>
  <si>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</si>
  <si>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</si>
  <si>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</si>
  <si>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</si>
  <si>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</si>
  <si>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</si>
  <si>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</si>
  <si>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</si>
  <si>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</si>
  <si>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</si>
  <si>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</si>
  <si>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</si>
  <si>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</si>
  <si>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</si>
  <si>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</si>
  <si>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</si>
  <si>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</si>
  <si>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</si>
  <si>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</si>
  <si>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</si>
  <si>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</si>
  <si>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</si>
  <si>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</si>
  <si>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</si>
  <si>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</si>
  <si>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</si>
  <si>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</si>
  <si>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</si>
  <si>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</si>
  <si>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</si>
  <si>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</si>
  <si>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</si>
  <si>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</si>
  <si>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</si>
  <si>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</si>
  <si>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</si>
  <si>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</si>
  <si>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</si>
  <si>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</si>
  <si>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</si>
  <si>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</si>
  <si>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</si>
  <si>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</si>
  <si>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</si>
  <si>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</si>
  <si>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</si>
  <si>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</si>
  <si>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</si>
  <si>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</si>
  <si>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</si>
  <si>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</si>
  <si>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</si>
  <si>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</si>
  <si>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</si>
  <si>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</si>
  <si>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</si>
  <si>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</si>
  <si>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</si>
  <si>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</si>
  <si>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</si>
  <si>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</si>
  <si>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</si>
  <si>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</si>
  <si>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</si>
  <si>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</si>
  <si>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</si>
  <si>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</si>
  <si>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</si>
  <si>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</si>
  <si>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</si>
  <si>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</si>
  <si>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</si>
  <si>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</si>
  <si>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</si>
  <si>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</si>
  <si>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</si>
  <si>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</si>
  <si>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</si>
  <si>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</si>
  <si>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</si>
  <si>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</si>
  <si>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</si>
  <si>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</si>
  <si>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</si>
  <si>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</si>
  <si>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</si>
  <si>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</si>
  <si>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</si>
  <si>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</si>
  <si>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</si>
  <si>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</si>
  <si>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</si>
  <si>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</si>
  <si>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</si>
  <si>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</si>
  <si>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</si>
  <si>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</si>
  <si>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</si>
  <si>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</si>
  <si>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</si>
  <si>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</si>
  <si>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</si>
  <si>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</si>
  <si>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</si>
  <si>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</si>
  <si>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</si>
  <si>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</si>
  <si>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</si>
  <si>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長野県青木村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</si>
  <si>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</si>
  <si>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</si>
  <si>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</si>
  <si>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</si>
  <si>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</si>
  <si>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</si>
  <si>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</si>
  <si>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</si>
  <si>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</si>
  <si>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</si>
  <si>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</si>
  <si>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</si>
  <si>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</si>
  <si>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</si>
  <si>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</si>
  <si>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</si>
  <si>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</si>
  <si>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</si>
  <si>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</si>
  <si>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</si>
  <si>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青木村別荘事業特別会計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</si>
  <si>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</si>
  <si>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</si>
  <si>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</si>
  <si>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</si>
  <si>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</si>
  <si>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</si>
  <si>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</si>
  <si>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</si>
  <si>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</si>
  <si>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</si>
  <si>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</si>
  <si>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</si>
  <si>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</si>
  <si>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青木村国民健康保険特別会計</t>
    <phoneticPr fontId="5"/>
  </si>
  <si>
    <t>青木村介護保険特別会計</t>
    <phoneticPr fontId="5"/>
  </si>
  <si>
    <t>青木村後期高齢者医療特別会計</t>
    <phoneticPr fontId="5"/>
  </si>
  <si>
    <t>青木村簡易水道特別会計</t>
    <phoneticPr fontId="5"/>
  </si>
  <si>
    <t>法非適用企業</t>
    <phoneticPr fontId="5"/>
  </si>
  <si>
    <t>青木村特定環境保全公共下水道事業特別会計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</si>
  <si>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</si>
  <si>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</si>
  <si>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</si>
  <si>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</si>
  <si>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</si>
  <si>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</si>
  <si>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</si>
  <si>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</si>
  <si>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</si>
  <si>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</si>
  <si>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</si>
  <si>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</si>
  <si>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</si>
  <si>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</si>
  <si>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</si>
  <si>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</si>
  <si>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</si>
  <si>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</si>
  <si>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</si>
  <si>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</si>
  <si>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</si>
  <si>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</si>
  <si>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</si>
  <si>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</si>
  <si>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</si>
  <si>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</si>
  <si>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</si>
  <si>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</si>
  <si>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</si>
  <si>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</si>
  <si>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</si>
  <si>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</si>
  <si>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</si>
  <si>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</si>
  <si>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</si>
  <si>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</si>
  <si>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</si>
  <si>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</si>
  <si>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</si>
  <si>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</si>
  <si>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</si>
  <si>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</si>
  <si>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</si>
  <si>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</si>
  <si>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</si>
  <si>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</si>
  <si>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</si>
  <si>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</si>
  <si>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</si>
  <si>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</si>
  <si>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</si>
  <si>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</si>
  <si>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</si>
  <si>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</si>
  <si>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青木村簡易水道特別会計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</si>
  <si>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</si>
  <si>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</si>
  <si>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</si>
  <si>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</si>
  <si>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</si>
  <si>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</si>
  <si>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</si>
  <si>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</si>
  <si>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</si>
  <si>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</si>
  <si>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</si>
  <si>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</si>
  <si>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</si>
  <si>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</si>
  <si>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</si>
  <si>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</si>
  <si>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</si>
  <si>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</si>
  <si>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</si>
  <si>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</si>
  <si>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</si>
  <si>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</si>
  <si>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</si>
  <si>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</si>
  <si>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</si>
  <si>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</si>
  <si>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</si>
  <si>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</si>
  <si>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</si>
  <si>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</si>
  <si>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</si>
  <si>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</si>
  <si>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</si>
  <si>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</si>
  <si>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</si>
  <si>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</si>
  <si>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</si>
  <si>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</si>
  <si>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</si>
  <si>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</si>
  <si>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</si>
  <si>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</si>
  <si>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</si>
  <si>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</si>
  <si>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</si>
  <si>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</si>
  <si>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</si>
  <si>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</si>
  <si>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</si>
  <si>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</si>
  <si>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</si>
  <si>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</si>
  <si>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</si>
  <si>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</si>
  <si>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</si>
  <si>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</si>
  <si>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</si>
  <si>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</si>
  <si>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</si>
  <si>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</si>
  <si>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</si>
  <si>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</si>
  <si>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</si>
  <si>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</si>
  <si>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</si>
  <si>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</si>
  <si>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</si>
  <si>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</si>
  <si>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</si>
  <si>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</si>
  <si>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</si>
  <si>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</si>
  <si>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</si>
  <si>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</si>
  <si>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</si>
  <si>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</si>
  <si>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</si>
  <si>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</si>
  <si>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</si>
  <si>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</si>
  <si>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</si>
  <si>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</si>
  <si>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</si>
  <si>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</si>
  <si>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</si>
  <si>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</si>
  <si>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7.74</t>
  </si>
  <si>
    <t>▲ 7.26</t>
  </si>
  <si>
    <t>一般会計</t>
  </si>
  <si>
    <t>青木村簡易水道特別会計</t>
  </si>
  <si>
    <t>青木村国民健康保険特別会計</t>
  </si>
  <si>
    <t>青木村介護保険特別会計</t>
  </si>
  <si>
    <t>青木村特定環境保全公共下水道事業特別会計</t>
  </si>
  <si>
    <t>青木村後期高齢者医療特別会計</t>
  </si>
  <si>
    <t>青木村別荘事業特別会計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</si>
  <si>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</si>
  <si>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</si>
  <si>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</si>
  <si>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</si>
  <si>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</si>
  <si>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</si>
  <si>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</si>
  <si>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</si>
  <si>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上田地域広域連合（一般会計）</t>
    <rPh sb="0" eb="2">
      <t>ウエダ</t>
    </rPh>
    <rPh sb="2" eb="4">
      <t>チイキ</t>
    </rPh>
    <rPh sb="4" eb="6">
      <t>コウイキ</t>
    </rPh>
    <rPh sb="6" eb="8">
      <t>レンゴウ</t>
    </rPh>
    <rPh sb="9" eb="11">
      <t>イッパン</t>
    </rPh>
    <rPh sb="11" eb="13">
      <t>カイケイ</t>
    </rPh>
    <phoneticPr fontId="2"/>
  </si>
  <si>
    <t>上田地域広域連合（ふるさと基金特別会計）</t>
    <rPh sb="0" eb="2">
      <t>ウエダ</t>
    </rPh>
    <rPh sb="2" eb="4">
      <t>チイキ</t>
    </rPh>
    <rPh sb="4" eb="6">
      <t>コウイキ</t>
    </rPh>
    <rPh sb="6" eb="8">
      <t>レンゴウ</t>
    </rPh>
    <rPh sb="13" eb="15">
      <t>キキン</t>
    </rPh>
    <rPh sb="15" eb="17">
      <t>トクベツ</t>
    </rPh>
    <rPh sb="17" eb="19">
      <t>カイケイ</t>
    </rPh>
    <phoneticPr fontId="2"/>
  </si>
  <si>
    <t>上田地域広域連合（消防特別会計）</t>
    <rPh sb="0" eb="2">
      <t>ウエダ</t>
    </rPh>
    <rPh sb="2" eb="4">
      <t>チイキ</t>
    </rPh>
    <rPh sb="4" eb="6">
      <t>コウイキ</t>
    </rPh>
    <rPh sb="6" eb="8">
      <t>レンゴウ</t>
    </rPh>
    <rPh sb="9" eb="11">
      <t>ショウボウ</t>
    </rPh>
    <rPh sb="11" eb="13">
      <t>トクベツ</t>
    </rPh>
    <rPh sb="13" eb="15">
      <t>カイケイ</t>
    </rPh>
    <phoneticPr fontId="2"/>
  </si>
  <si>
    <t>上田地域広域連合（介護保険特別会計）</t>
    <rPh sb="0" eb="2">
      <t>ウエダ</t>
    </rPh>
    <rPh sb="2" eb="4">
      <t>チイキ</t>
    </rPh>
    <rPh sb="4" eb="6">
      <t>コウイキ</t>
    </rPh>
    <rPh sb="6" eb="8">
      <t>レンゴウ</t>
    </rPh>
    <rPh sb="9" eb="11">
      <t>カイゴ</t>
    </rPh>
    <rPh sb="11" eb="13">
      <t>ホケン</t>
    </rPh>
    <rPh sb="13" eb="15">
      <t>トクベツ</t>
    </rPh>
    <rPh sb="15" eb="17">
      <t>カイケイ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</si>
  <si>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</si>
  <si>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</si>
  <si>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青木村及び上田市共有財産組合</t>
    <rPh sb="0" eb="3">
      <t>アオキムラ</t>
    </rPh>
    <rPh sb="3" eb="4">
      <t>オヨ</t>
    </rPh>
    <rPh sb="5" eb="8">
      <t>ウエダシ</t>
    </rPh>
    <rPh sb="8" eb="10">
      <t>キョウユウ</t>
    </rPh>
    <rPh sb="10" eb="12">
      <t>ザイサン</t>
    </rPh>
    <rPh sb="12" eb="14">
      <t>クミアイ</t>
    </rPh>
    <phoneticPr fontId="2"/>
  </si>
  <si>
    <t>東北信市町村交通災害共済事務組合</t>
    <rPh sb="0" eb="2">
      <t>トウホク</t>
    </rPh>
    <rPh sb="2" eb="3">
      <t>シン</t>
    </rPh>
    <rPh sb="3" eb="6">
      <t>シチョウソン</t>
    </rPh>
    <rPh sb="6" eb="8">
      <t>コウツウ</t>
    </rPh>
    <rPh sb="8" eb="10">
      <t>サイガイ</t>
    </rPh>
    <rPh sb="10" eb="12">
      <t>キョウサイ</t>
    </rPh>
    <rPh sb="12" eb="14">
      <t>ジム</t>
    </rPh>
    <rPh sb="14" eb="16">
      <t>クミアイ</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</si>
  <si>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</si>
  <si>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</si>
  <si>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</si>
  <si>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長野県地方税滞納整理機構</t>
    <rPh sb="0" eb="3">
      <t>ナガノケン</t>
    </rPh>
    <rPh sb="3" eb="6">
      <t>チホウゼイ</t>
    </rPh>
    <rPh sb="6" eb="8">
      <t>タイノウ</t>
    </rPh>
    <rPh sb="8" eb="10">
      <t>セイリ</t>
    </rPh>
    <rPh sb="10" eb="12">
      <t>キコウ</t>
    </rPh>
    <phoneticPr fontId="2"/>
  </si>
  <si>
    <t>青木村土地開発公社</t>
    <rPh sb="0" eb="3">
      <t>アオキムラ</t>
    </rPh>
    <rPh sb="3" eb="5">
      <t>トチ</t>
    </rPh>
    <rPh sb="5" eb="7">
      <t>カイハツ</t>
    </rPh>
    <rPh sb="7" eb="9">
      <t>コウシャ</t>
    </rPh>
    <phoneticPr fontId="2"/>
  </si>
  <si>
    <t>株式会社道の駅あおき</t>
    <rPh sb="0" eb="2">
      <t>カブシキ</t>
    </rPh>
    <rPh sb="2" eb="4">
      <t>カイシャ</t>
    </rPh>
    <rPh sb="4" eb="5">
      <t>ミチ</t>
    </rPh>
    <rPh sb="6" eb="7">
      <t>エキ</t>
    </rPh>
    <phoneticPr fontId="19"/>
  </si>
  <si>
    <t>-</t>
    <phoneticPr fontId="2"/>
  </si>
  <si>
    <t>-</t>
    <phoneticPr fontId="2"/>
  </si>
  <si>
    <t>-</t>
    <phoneticPr fontId="2"/>
  </si>
  <si>
    <t>-</t>
    <phoneticPr fontId="2"/>
  </si>
  <si>
    <t>-</t>
    <phoneticPr fontId="2"/>
  </si>
  <si>
    <t>公共施設整備基金</t>
    <rPh sb="0" eb="2">
      <t>コウキョウ</t>
    </rPh>
    <rPh sb="2" eb="4">
      <t>シセツ</t>
    </rPh>
    <rPh sb="4" eb="6">
      <t>セイビ</t>
    </rPh>
    <rPh sb="6" eb="8">
      <t>キキン</t>
    </rPh>
    <phoneticPr fontId="5"/>
  </si>
  <si>
    <t>地域福祉基金</t>
    <rPh sb="0" eb="2">
      <t>チイキ</t>
    </rPh>
    <rPh sb="2" eb="4">
      <t>フクシ</t>
    </rPh>
    <rPh sb="4" eb="6">
      <t>キキン</t>
    </rPh>
    <phoneticPr fontId="5"/>
  </si>
  <si>
    <t>情報通信関連事業基金</t>
    <rPh sb="0" eb="2">
      <t>ジョウホウ</t>
    </rPh>
    <rPh sb="2" eb="4">
      <t>ツウシン</t>
    </rPh>
    <rPh sb="4" eb="6">
      <t>カンレン</t>
    </rPh>
    <rPh sb="6" eb="8">
      <t>ジギョウ</t>
    </rPh>
    <rPh sb="8" eb="10">
      <t>キキン</t>
    </rPh>
    <phoneticPr fontId="5"/>
  </si>
  <si>
    <t>地域づくり基金</t>
    <rPh sb="0" eb="2">
      <t>チイキ</t>
    </rPh>
    <rPh sb="5" eb="7">
      <t>キキン</t>
    </rPh>
    <phoneticPr fontId="5"/>
  </si>
  <si>
    <t>村営バス基金</t>
    <rPh sb="0" eb="2">
      <t>ソンエイ</t>
    </rPh>
    <rPh sb="4" eb="6">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</si>
  <si>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</si>
  <si>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</si>
  <si>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</si>
  <si>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</si>
  <si>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</si>
  <si>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</si>
  <si>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</si>
  <si>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</si>
  <si>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</si>
  <si>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</si>
  <si>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将来負担比率は、算定されておらず、有形固定資産減価償却率は、類似団体よりも低い水準にある</t>
    <rPh sb="0" eb="2">
      <t>ショウライ</t>
    </rPh>
    <rPh sb="2" eb="4">
      <t>フタン</t>
    </rPh>
    <rPh sb="4" eb="6">
      <t>ヒリツ</t>
    </rPh>
    <rPh sb="8" eb="10">
      <t>サンテイ</t>
    </rPh>
    <rPh sb="17" eb="19">
      <t>ユウケイ</t>
    </rPh>
    <rPh sb="19" eb="21">
      <t>コテイ</t>
    </rPh>
    <rPh sb="21" eb="23">
      <t>シサン</t>
    </rPh>
    <rPh sb="23" eb="25">
      <t>ゲンカ</t>
    </rPh>
    <rPh sb="25" eb="27">
      <t>ショウキャク</t>
    </rPh>
    <rPh sb="27" eb="28">
      <t>リツ</t>
    </rPh>
    <rPh sb="30" eb="32">
      <t>ルイジ</t>
    </rPh>
    <rPh sb="32" eb="34">
      <t>ダンタイ</t>
    </rPh>
    <rPh sb="37" eb="38">
      <t>ヒク</t>
    </rPh>
    <rPh sb="39" eb="41">
      <t>スイジュン</t>
    </rPh>
    <phoneticPr fontId="5"/>
  </si>
  <si>
    <t>　将来負担比率は算定されていないが、類似団体平均を上回っている。
　臨時財政対策債の償還がはじまったことや公営企業債の元利償還金に対する繰出金などの準元利償還金がピークを迎えていることからである。_x000B_　また、H28からH29まで道の駅あおきを核とした施設整備、し尿処理施設整備の事業、H30から緊急防災・減災事業債により、起債の新規発行をしたことから令和2年度以降比率の上昇が見込まれるため、起債の新規発行の抑制により財政の健全化に努める。</t>
    <rPh sb="1" eb="3">
      <t>ショウライ</t>
    </rPh>
    <rPh sb="3" eb="5">
      <t>フタン</t>
    </rPh>
    <rPh sb="5" eb="7">
      <t>ヒリツ</t>
    </rPh>
    <rPh sb="8" eb="10">
      <t>サンテイ</t>
    </rPh>
    <rPh sb="146" eb="148">
      <t>キンキュウ</t>
    </rPh>
    <rPh sb="148" eb="150">
      <t>ボウサイ</t>
    </rPh>
    <rPh sb="151" eb="153">
      <t>ゲンサイ</t>
    </rPh>
    <rPh sb="153" eb="155">
      <t>ジギョウ</t>
    </rPh>
    <rPh sb="155" eb="156">
      <t>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</si>
</sst>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84"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245039</c:v>
                </c:pt>
                <c:pt idx="1">
                  <c:v>237994</c:v>
                </c:pt>
                <c:pt idx="2">
                  <c:v>267911</c:v>
                </c:pt>
                <c:pt idx="3">
                  <c:v>228215</c:v>
                </c:pt>
                <c:pt idx="4">
                  <c:v>264232</c:v>
                </c:pt>
              </c:numCache>
            </c:numRef>
          </c:val>
          <c:smooth val="0"/>
          <c:extLst>
            <c:ext xmlns:c16="http://schemas.microsoft.com/office/drawing/2014/chart" uri="{C3380CC4-5D6E-409C-BE32-E72D297353CC}">
              <c16:uniqueId val="{00000000-8E0E-4EBB-A772-718084BF13C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102499</c:v>
                </c:pt>
                <c:pt idx="1">
                  <c:v>119203</c:v>
                </c:pt>
                <c:pt idx="2">
                  <c:v>135637</c:v>
                </c:pt>
                <c:pt idx="3">
                  <c:v>29202</c:v>
                </c:pt>
                <c:pt idx="4">
                  <c:v>78889</c:v>
                </c:pt>
              </c:numCache>
            </c:numRef>
          </c:val>
          <c:smooth val="0"/>
          <c:extLst>
            <c:ext xmlns:c16="http://schemas.microsoft.com/office/drawing/2014/chart" uri="{C3380CC4-5D6E-409C-BE32-E72D297353CC}">
              <c16:uniqueId val="{00000001-8E0E-4EBB-A772-718084BF13C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16.48</c:v>
                </c:pt>
                <c:pt idx="1">
                  <c:v>19.59</c:v>
                </c:pt>
                <c:pt idx="2">
                  <c:v>15.59</c:v>
                </c:pt>
                <c:pt idx="3">
                  <c:v>8.09</c:v>
                </c:pt>
                <c:pt idx="4">
                  <c:v>7.96</c:v>
                </c:pt>
              </c:numCache>
            </c:numRef>
          </c:val>
          <c:extLst>
            <c:ext xmlns:c16="http://schemas.microsoft.com/office/drawing/2014/chart" uri="{C3380CC4-5D6E-409C-BE32-E72D297353CC}">
              <c16:uniqueId val="{00000000-5564-453E-BA74-6F22C45BECF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50.58</c:v>
                </c:pt>
                <c:pt idx="1">
                  <c:v>51.31</c:v>
                </c:pt>
                <c:pt idx="2">
                  <c:v>48.89</c:v>
                </c:pt>
                <c:pt idx="3">
                  <c:v>49.03</c:v>
                </c:pt>
                <c:pt idx="4">
                  <c:v>48.82</c:v>
                </c:pt>
              </c:numCache>
            </c:numRef>
          </c:val>
          <c:extLst>
            <c:ext xmlns:c16="http://schemas.microsoft.com/office/drawing/2014/chart" uri="{C3380CC4-5D6E-409C-BE32-E72D297353CC}">
              <c16:uniqueId val="{00000001-5564-453E-BA74-6F22C45BECF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3.67</c:v>
                </c:pt>
                <c:pt idx="1">
                  <c:v>3.2</c:v>
                </c:pt>
                <c:pt idx="2">
                  <c:v>-7.74</c:v>
                </c:pt>
                <c:pt idx="3">
                  <c:v>-7.26</c:v>
                </c:pt>
                <c:pt idx="4">
                  <c:v>0.12</c:v>
                </c:pt>
              </c:numCache>
            </c:numRef>
          </c:val>
          <c:smooth val="0"/>
          <c:extLst>
            <c:ext xmlns:c16="http://schemas.microsoft.com/office/drawing/2014/chart" uri="{C3380CC4-5D6E-409C-BE32-E72D297353CC}">
              <c16:uniqueId val="{00000002-5564-453E-BA74-6F22C45BECF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0.48</c:v>
                </c:pt>
                <c:pt idx="2">
                  <c:v>#N/A</c:v>
                </c:pt>
                <c:pt idx="3">
                  <c:v>0.22</c:v>
                </c:pt>
                <c:pt idx="4">
                  <c:v>#N/A</c:v>
                </c:pt>
                <c:pt idx="5">
                  <c:v>0</c:v>
                </c:pt>
                <c:pt idx="6">
                  <c:v>#N/A</c:v>
                </c:pt>
                <c:pt idx="7">
                  <c:v>0</c:v>
                </c:pt>
                <c:pt idx="8">
                  <c:v>0</c:v>
                </c:pt>
                <c:pt idx="9">
                  <c:v>0</c:v>
                </c:pt>
              </c:numCache>
            </c:numRef>
          </c:val>
          <c:extLst>
            <c:ext xmlns:c16="http://schemas.microsoft.com/office/drawing/2014/chart" uri="{C3380CC4-5D6E-409C-BE32-E72D297353CC}">
              <c16:uniqueId val="{00000000-2378-439F-8614-13DEF1B5CF7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378-439F-8614-13DEF1B5CF7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378-439F-8614-13DEF1B5CF78}"/>
            </c:ext>
          </c:extLst>
        </c:ser>
        <c:ser>
          <c:idx val="3"/>
          <c:order val="3"/>
          <c:tx>
            <c:strRef>
              <c:f>データシート!$A$30</c:f>
              <c:strCache>
                <c:ptCount val="1"/>
                <c:pt idx="0">
                  <c:v>青木村別荘事業特別会計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0.15</c:v>
                </c:pt>
                <c:pt idx="2">
                  <c:v>#N/A</c:v>
                </c:pt>
                <c:pt idx="3">
                  <c:v>0.22</c:v>
                </c:pt>
                <c:pt idx="4">
                  <c:v>#N/A</c:v>
                </c:pt>
                <c:pt idx="5">
                  <c:v>0.27</c:v>
                </c:pt>
                <c:pt idx="6">
                  <c:v>#N/A</c:v>
                </c:pt>
                <c:pt idx="7">
                  <c:v>0.12</c:v>
                </c:pt>
                <c:pt idx="8">
                  <c:v>#N/A</c:v>
                </c:pt>
                <c:pt idx="9">
                  <c:v>0</c:v>
                </c:pt>
              </c:numCache>
            </c:numRef>
          </c:val>
          <c:extLst>
            <c:ext xmlns:c16="http://schemas.microsoft.com/office/drawing/2014/chart" uri="{C3380CC4-5D6E-409C-BE32-E72D297353CC}">
              <c16:uniqueId val="{00000003-2378-439F-8614-13DEF1B5CF78}"/>
            </c:ext>
          </c:extLst>
        </c:ser>
        <c:ser>
          <c:idx val="4"/>
          <c:order val="4"/>
          <c:tx>
            <c:strRef>
              <c:f>データシート!$A$31</c:f>
              <c:strCache>
                <c:ptCount val="1"/>
                <c:pt idx="0">
                  <c:v>青木村後期高齢者医療特別会計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4-2378-439F-8614-13DEF1B5CF78}"/>
            </c:ext>
          </c:extLst>
        </c:ser>
        <c:ser>
          <c:idx val="5"/>
          <c:order val="5"/>
          <c:tx>
            <c:strRef>
              <c:f>データシート!$A$32</c:f>
              <c:strCache>
                <c:ptCount val="1"/>
                <c:pt idx="0">
                  <c:v>青木村特定環境保全公共下水道事業特別会計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0.4</c:v>
                </c:pt>
                <c:pt idx="2">
                  <c:v>#N/A</c:v>
                </c:pt>
                <c:pt idx="3">
                  <c:v>0.45</c:v>
                </c:pt>
                <c:pt idx="4">
                  <c:v>#N/A</c:v>
                </c:pt>
                <c:pt idx="5">
                  <c:v>0.48</c:v>
                </c:pt>
                <c:pt idx="6">
                  <c:v>#N/A</c:v>
                </c:pt>
                <c:pt idx="7">
                  <c:v>0.33</c:v>
                </c:pt>
                <c:pt idx="8">
                  <c:v>#N/A</c:v>
                </c:pt>
                <c:pt idx="9">
                  <c:v>0.18</c:v>
                </c:pt>
              </c:numCache>
            </c:numRef>
          </c:val>
          <c:extLst>
            <c:ext xmlns:c16="http://schemas.microsoft.com/office/drawing/2014/chart" uri="{C3380CC4-5D6E-409C-BE32-E72D297353CC}">
              <c16:uniqueId val="{00000005-2378-439F-8614-13DEF1B5CF78}"/>
            </c:ext>
          </c:extLst>
        </c:ser>
        <c:ser>
          <c:idx val="6"/>
          <c:order val="6"/>
          <c:tx>
            <c:strRef>
              <c:f>データシート!$A$33</c:f>
              <c:strCache>
                <c:ptCount val="1"/>
                <c:pt idx="0">
                  <c:v>青木村介護保険特別会計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c:v>
                </c:pt>
                <c:pt idx="2">
                  <c:v>#N/A</c:v>
                </c:pt>
                <c:pt idx="3">
                  <c:v>0.72</c:v>
                </c:pt>
                <c:pt idx="4">
                  <c:v>#N/A</c:v>
                </c:pt>
                <c:pt idx="5">
                  <c:v>0.49</c:v>
                </c:pt>
                <c:pt idx="6">
                  <c:v>#N/A</c:v>
                </c:pt>
                <c:pt idx="7">
                  <c:v>0.25</c:v>
                </c:pt>
                <c:pt idx="8">
                  <c:v>#N/A</c:v>
                </c:pt>
                <c:pt idx="9">
                  <c:v>0.25</c:v>
                </c:pt>
              </c:numCache>
            </c:numRef>
          </c:val>
          <c:extLst>
            <c:ext xmlns:c16="http://schemas.microsoft.com/office/drawing/2014/chart" uri="{C3380CC4-5D6E-409C-BE32-E72D297353CC}">
              <c16:uniqueId val="{00000006-2378-439F-8614-13DEF1B5CF78}"/>
            </c:ext>
          </c:extLst>
        </c:ser>
        <c:ser>
          <c:idx val="7"/>
          <c:order val="7"/>
          <c:tx>
            <c:strRef>
              <c:f>データシート!$A$34</c:f>
              <c:strCache>
                <c:ptCount val="1"/>
                <c:pt idx="0">
                  <c:v>青木村国民健康保険特別会計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2.2999999999999998</c:v>
                </c:pt>
                <c:pt idx="2">
                  <c:v>#N/A</c:v>
                </c:pt>
                <c:pt idx="3">
                  <c:v>0.68</c:v>
                </c:pt>
                <c:pt idx="4">
                  <c:v>#N/A</c:v>
                </c:pt>
                <c:pt idx="5">
                  <c:v>1.06</c:v>
                </c:pt>
                <c:pt idx="6">
                  <c:v>#N/A</c:v>
                </c:pt>
                <c:pt idx="7">
                  <c:v>0.59</c:v>
                </c:pt>
                <c:pt idx="8">
                  <c:v>#N/A</c:v>
                </c:pt>
                <c:pt idx="9">
                  <c:v>0.49</c:v>
                </c:pt>
              </c:numCache>
            </c:numRef>
          </c:val>
          <c:extLst>
            <c:ext xmlns:c16="http://schemas.microsoft.com/office/drawing/2014/chart" uri="{C3380CC4-5D6E-409C-BE32-E72D297353CC}">
              <c16:uniqueId val="{00000007-2378-439F-8614-13DEF1B5CF78}"/>
            </c:ext>
          </c:extLst>
        </c:ser>
        <c:ser>
          <c:idx val="8"/>
          <c:order val="8"/>
          <c:tx>
            <c:strRef>
              <c:f>データシート!$A$35</c:f>
              <c:strCache>
                <c:ptCount val="1"/>
                <c:pt idx="0">
                  <c:v>青木村簡易水道特別会計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0.18</c:v>
                </c:pt>
                <c:pt idx="2">
                  <c:v>#N/A</c:v>
                </c:pt>
                <c:pt idx="3">
                  <c:v>0.26</c:v>
                </c:pt>
                <c:pt idx="4">
                  <c:v>#N/A</c:v>
                </c:pt>
                <c:pt idx="5">
                  <c:v>0.31</c:v>
                </c:pt>
                <c:pt idx="6">
                  <c:v>#N/A</c:v>
                </c:pt>
                <c:pt idx="7">
                  <c:v>0.44</c:v>
                </c:pt>
                <c:pt idx="8">
                  <c:v>#N/A</c:v>
                </c:pt>
                <c:pt idx="9">
                  <c:v>1.32</c:v>
                </c:pt>
              </c:numCache>
            </c:numRef>
          </c:val>
          <c:extLst>
            <c:ext xmlns:c16="http://schemas.microsoft.com/office/drawing/2014/chart" uri="{C3380CC4-5D6E-409C-BE32-E72D297353CC}">
              <c16:uniqueId val="{00000008-2378-439F-8614-13DEF1B5CF7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16.309999999999999</c:v>
                </c:pt>
                <c:pt idx="2">
                  <c:v>#N/A</c:v>
                </c:pt>
                <c:pt idx="3">
                  <c:v>19.36</c:v>
                </c:pt>
                <c:pt idx="4">
                  <c:v>#N/A</c:v>
                </c:pt>
                <c:pt idx="5">
                  <c:v>15.32</c:v>
                </c:pt>
                <c:pt idx="6">
                  <c:v>#N/A</c:v>
                </c:pt>
                <c:pt idx="7">
                  <c:v>7.96</c:v>
                </c:pt>
                <c:pt idx="8">
                  <c:v>#N/A</c:v>
                </c:pt>
                <c:pt idx="9">
                  <c:v>7.95</c:v>
                </c:pt>
              </c:numCache>
            </c:numRef>
          </c:val>
          <c:extLst>
            <c:ext xmlns:c16="http://schemas.microsoft.com/office/drawing/2014/chart" uri="{C3380CC4-5D6E-409C-BE32-E72D297353CC}">
              <c16:uniqueId val="{00000009-2378-439F-8614-13DEF1B5CF7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343</c:v>
                </c:pt>
                <c:pt idx="5">
                  <c:v>332</c:v>
                </c:pt>
                <c:pt idx="8">
                  <c:v>326</c:v>
                </c:pt>
                <c:pt idx="11">
                  <c:v>324</c:v>
                </c:pt>
                <c:pt idx="14">
                  <c:v>323</c:v>
                </c:pt>
              </c:numCache>
            </c:numRef>
          </c:val>
          <c:extLst>
            <c:ext xmlns:c16="http://schemas.microsoft.com/office/drawing/2014/chart" uri="{C3380CC4-5D6E-409C-BE32-E72D297353CC}">
              <c16:uniqueId val="{00000000-202D-46B2-B716-7818F3EFFC7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02D-46B2-B716-7818F3EFFC7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02D-46B2-B716-7818F3EFFC7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c:v>
                </c:pt>
                <c:pt idx="3">
                  <c:v>6</c:v>
                </c:pt>
                <c:pt idx="6">
                  <c:v>10</c:v>
                </c:pt>
                <c:pt idx="9">
                  <c:v>10</c:v>
                </c:pt>
                <c:pt idx="12">
                  <c:v>10</c:v>
                </c:pt>
              </c:numCache>
            </c:numRef>
          </c:val>
          <c:extLst>
            <c:ext xmlns:c16="http://schemas.microsoft.com/office/drawing/2014/chart" uri="{C3380CC4-5D6E-409C-BE32-E72D297353CC}">
              <c16:uniqueId val="{00000003-202D-46B2-B716-7818F3EFFC7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232</c:v>
                </c:pt>
                <c:pt idx="3">
                  <c:v>227</c:v>
                </c:pt>
                <c:pt idx="6">
                  <c:v>213</c:v>
                </c:pt>
                <c:pt idx="9">
                  <c:v>206</c:v>
                </c:pt>
                <c:pt idx="12">
                  <c:v>210</c:v>
                </c:pt>
              </c:numCache>
            </c:numRef>
          </c:val>
          <c:extLst>
            <c:ext xmlns:c16="http://schemas.microsoft.com/office/drawing/2014/chart" uri="{C3380CC4-5D6E-409C-BE32-E72D297353CC}">
              <c16:uniqueId val="{00000004-202D-46B2-B716-7818F3EFFC7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02D-46B2-B716-7818F3EFFC7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02D-46B2-B716-7818F3EFFC7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230</c:v>
                </c:pt>
                <c:pt idx="3">
                  <c:v>215</c:v>
                </c:pt>
                <c:pt idx="6">
                  <c:v>212</c:v>
                </c:pt>
                <c:pt idx="9">
                  <c:v>213</c:v>
                </c:pt>
                <c:pt idx="12">
                  <c:v>209</c:v>
                </c:pt>
              </c:numCache>
            </c:numRef>
          </c:val>
          <c:extLst>
            <c:ext xmlns:c16="http://schemas.microsoft.com/office/drawing/2014/chart" uri="{C3380CC4-5D6E-409C-BE32-E72D297353CC}">
              <c16:uniqueId val="{00000007-202D-46B2-B716-7818F3EFFC7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122</c:v>
                </c:pt>
                <c:pt idx="2">
                  <c:v>#N/A</c:v>
                </c:pt>
                <c:pt idx="3">
                  <c:v>#N/A</c:v>
                </c:pt>
                <c:pt idx="4">
                  <c:v>116</c:v>
                </c:pt>
                <c:pt idx="5">
                  <c:v>#N/A</c:v>
                </c:pt>
                <c:pt idx="6">
                  <c:v>#N/A</c:v>
                </c:pt>
                <c:pt idx="7">
                  <c:v>109</c:v>
                </c:pt>
                <c:pt idx="8">
                  <c:v>#N/A</c:v>
                </c:pt>
                <c:pt idx="9">
                  <c:v>#N/A</c:v>
                </c:pt>
                <c:pt idx="10">
                  <c:v>105</c:v>
                </c:pt>
                <c:pt idx="11">
                  <c:v>#N/A</c:v>
                </c:pt>
                <c:pt idx="12">
                  <c:v>#N/A</c:v>
                </c:pt>
                <c:pt idx="13">
                  <c:v>106</c:v>
                </c:pt>
                <c:pt idx="14">
                  <c:v>#N/A</c:v>
                </c:pt>
              </c:numCache>
            </c:numRef>
          </c:val>
          <c:smooth val="0"/>
          <c:extLst>
            <c:ext xmlns:c16="http://schemas.microsoft.com/office/drawing/2014/chart" uri="{C3380CC4-5D6E-409C-BE32-E72D297353CC}">
              <c16:uniqueId val="{00000008-202D-46B2-B716-7818F3EFFC7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3143</c:v>
                </c:pt>
                <c:pt idx="5">
                  <c:v>2942</c:v>
                </c:pt>
                <c:pt idx="8">
                  <c:v>2872</c:v>
                </c:pt>
                <c:pt idx="11">
                  <c:v>2693</c:v>
                </c:pt>
                <c:pt idx="14">
                  <c:v>2484</c:v>
                </c:pt>
              </c:numCache>
            </c:numRef>
          </c:val>
          <c:extLst>
            <c:ext xmlns:c16="http://schemas.microsoft.com/office/drawing/2014/chart" uri="{C3380CC4-5D6E-409C-BE32-E72D297353CC}">
              <c16:uniqueId val="{00000000-986B-4089-AC01-4D00C25645E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14</c:v>
                </c:pt>
                <c:pt idx="5">
                  <c:v>11</c:v>
                </c:pt>
                <c:pt idx="8">
                  <c:v>9</c:v>
                </c:pt>
                <c:pt idx="11">
                  <c:v>7</c:v>
                </c:pt>
                <c:pt idx="14">
                  <c:v>5</c:v>
                </c:pt>
              </c:numCache>
            </c:numRef>
          </c:val>
          <c:extLst>
            <c:ext xmlns:c16="http://schemas.microsoft.com/office/drawing/2014/chart" uri="{C3380CC4-5D6E-409C-BE32-E72D297353CC}">
              <c16:uniqueId val="{00000001-986B-4089-AC01-4D00C25645E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1930</c:v>
                </c:pt>
                <c:pt idx="5">
                  <c:v>2098</c:v>
                </c:pt>
                <c:pt idx="8">
                  <c:v>1973</c:v>
                </c:pt>
                <c:pt idx="11">
                  <c:v>1983</c:v>
                </c:pt>
                <c:pt idx="14">
                  <c:v>1961</c:v>
                </c:pt>
              </c:numCache>
            </c:numRef>
          </c:val>
          <c:extLst>
            <c:ext xmlns:c16="http://schemas.microsoft.com/office/drawing/2014/chart" uri="{C3380CC4-5D6E-409C-BE32-E72D297353CC}">
              <c16:uniqueId val="{00000002-986B-4089-AC01-4D00C25645E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86B-4089-AC01-4D00C25645E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86B-4089-AC01-4D00C25645E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86B-4089-AC01-4D00C25645E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433</c:v>
                </c:pt>
                <c:pt idx="3">
                  <c:v>442</c:v>
                </c:pt>
                <c:pt idx="6">
                  <c:v>439</c:v>
                </c:pt>
                <c:pt idx="9">
                  <c:v>406</c:v>
                </c:pt>
                <c:pt idx="12">
                  <c:v>392</c:v>
                </c:pt>
              </c:numCache>
            </c:numRef>
          </c:val>
          <c:extLst>
            <c:ext xmlns:c16="http://schemas.microsoft.com/office/drawing/2014/chart" uri="{C3380CC4-5D6E-409C-BE32-E72D297353CC}">
              <c16:uniqueId val="{00000006-986B-4089-AC01-4D00C25645E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71</c:v>
                </c:pt>
                <c:pt idx="3">
                  <c:v>72</c:v>
                </c:pt>
                <c:pt idx="6">
                  <c:v>65</c:v>
                </c:pt>
                <c:pt idx="9">
                  <c:v>58</c:v>
                </c:pt>
                <c:pt idx="12">
                  <c:v>54</c:v>
                </c:pt>
              </c:numCache>
            </c:numRef>
          </c:val>
          <c:extLst>
            <c:ext xmlns:c16="http://schemas.microsoft.com/office/drawing/2014/chart" uri="{C3380CC4-5D6E-409C-BE32-E72D297353CC}">
              <c16:uniqueId val="{00000007-986B-4089-AC01-4D00C25645E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2237</c:v>
                </c:pt>
                <c:pt idx="3">
                  <c:v>2025</c:v>
                </c:pt>
                <c:pt idx="6">
                  <c:v>1887</c:v>
                </c:pt>
                <c:pt idx="9">
                  <c:v>1699</c:v>
                </c:pt>
                <c:pt idx="12">
                  <c:v>1524</c:v>
                </c:pt>
              </c:numCache>
            </c:numRef>
          </c:val>
          <c:extLst>
            <c:ext xmlns:c16="http://schemas.microsoft.com/office/drawing/2014/chart" uri="{C3380CC4-5D6E-409C-BE32-E72D297353CC}">
              <c16:uniqueId val="{00000008-986B-4089-AC01-4D00C25645E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86B-4089-AC01-4D00C25645E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1901</c:v>
                </c:pt>
                <c:pt idx="3">
                  <c:v>1968</c:v>
                </c:pt>
                <c:pt idx="6">
                  <c:v>1968</c:v>
                </c:pt>
                <c:pt idx="9">
                  <c:v>1853</c:v>
                </c:pt>
                <c:pt idx="12">
                  <c:v>1766</c:v>
                </c:pt>
              </c:numCache>
            </c:numRef>
          </c:val>
          <c:extLst>
            <c:ext xmlns:c16="http://schemas.microsoft.com/office/drawing/2014/chart" uri="{C3380CC4-5D6E-409C-BE32-E72D297353CC}">
              <c16:uniqueId val="{0000000A-986B-4089-AC01-4D00C25645E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86B-4089-AC01-4D00C25645E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948</c:v>
                </c:pt>
                <c:pt idx="1">
                  <c:v>952</c:v>
                </c:pt>
                <c:pt idx="2">
                  <c:v>956</c:v>
                </c:pt>
              </c:numCache>
            </c:numRef>
          </c:val>
          <c:extLst>
            <c:ext xmlns:c16="http://schemas.microsoft.com/office/drawing/2014/chart" uri="{C3380CC4-5D6E-409C-BE32-E72D297353CC}">
              <c16:uniqueId val="{00000000-0786-4B80-8E05-6A73C2EB83C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25</c:v>
                </c:pt>
                <c:pt idx="1">
                  <c:v>25</c:v>
                </c:pt>
                <c:pt idx="2">
                  <c:v>25</c:v>
                </c:pt>
              </c:numCache>
            </c:numRef>
          </c:val>
          <c:extLst>
            <c:ext xmlns:c16="http://schemas.microsoft.com/office/drawing/2014/chart" uri="{C3380CC4-5D6E-409C-BE32-E72D297353CC}">
              <c16:uniqueId val="{00000001-0786-4B80-8E05-6A73C2EB83C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679</c:v>
                </c:pt>
                <c:pt idx="1">
                  <c:v>698</c:v>
                </c:pt>
                <c:pt idx="2">
                  <c:v>683</c:v>
                </c:pt>
              </c:numCache>
            </c:numRef>
          </c:val>
          <c:extLst>
            <c:ext xmlns:c16="http://schemas.microsoft.com/office/drawing/2014/chart" uri="{C3380CC4-5D6E-409C-BE32-E72D297353CC}">
              <c16:uniqueId val="{00000002-0786-4B80-8E05-6A73C2EB83C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{5CD6EF1A-19C6-474C-B9AB-EA27FE9906E7}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7858-4014-A62C-949A3013EFD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{63CB9CAF-0AAE-4D23-9333-C7275BBFCE37}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858-4014-A62C-949A3013EFD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{7585738D-BE0C-4ECA-889B-EFBAC5DB6A82}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858-4014-A62C-949A3013EFD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{71B2ECE1-0F14-485F-8365-92A9DE6C2DA2}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858-4014-A62C-949A3013EFD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{65FF8415-9BEA-41C1-9723-5DDE7E97666F}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858-4014-A62C-949A3013EFD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{18569289-6405-46CF-A8B6-B39A6578215A}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7858-4014-A62C-949A3013EFD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{EA532ED1-7838-488B-A816-4EE9850047B0}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7858-4014-A62C-949A3013EFD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{42CB6466-296B-4A48-A7DE-F0C7017A2F42}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7858-4014-A62C-949A3013EFD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{8DE08CB4-1679-4B69-9028-50F6BC2CF3F8}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7858-4014-A62C-949A3013EFD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54.7</c:v>
                </c:pt>
                <c:pt idx="16">
                  <c:v>55.7</c:v>
                </c:pt>
                <c:pt idx="24">
                  <c:v>57.4</c:v>
                </c:pt>
                <c:pt idx="32">
                  <c:v>58.9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858-4014-A62C-949A3013EFD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{6D2052B3-2D8D-4A02-917F-4325BAEFC5BD}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7858-4014-A62C-949A3013EFD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{0A1B45F1-CC7A-4F43-B29B-BEA12C2A2BFA}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858-4014-A62C-949A3013EFD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{30977FAE-9057-419A-8030-2B5DFAAD4FF5}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858-4014-A62C-949A3013EFD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{528F05F7-7A0A-4A36-8F2B-1AF440563321}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858-4014-A62C-949A3013EFD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{307CFC88-129D-44DF-BD3D-D74676029693}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858-4014-A62C-949A3013EFD1}"/>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{5930C5C0-38AC-4913-B277-CE6EBE235AB7}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7858-4014-A62C-949A3013EFD1}"/>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{9D469FA9-3CFC-4873-A3C4-63E1C90BC9FC}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7858-4014-A62C-949A3013EFD1}"/>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{A18DA4DC-60AD-4583-A13A-FE87BEF58869}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7858-4014-A62C-949A3013EFD1}"/>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{B2CF6BCA-8454-4A53-92F9-D0EAB731EF6D}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7858-4014-A62C-949A3013EFD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57.5</c:v>
                </c:pt>
                <c:pt idx="16">
                  <c:v>58.4</c:v>
                </c:pt>
                <c:pt idx="24">
                  <c:v>61.8</c:v>
                </c:pt>
                <c:pt idx="32">
                  <c:v>62.3</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7858-4014-A62C-949A3013EFD1}"/>
            </c:ext>
          </c:extLst>
        </c:ser>
        <c:dLbls>
          <c:showLegendKey val="0"/>
          <c:showVal val="1"/>
          <c:showCatName val="0"/>
          <c:showSerName val="0"/>
          <c:showPercent val="0"/>
          <c:showBubbleSize val="0"/>
        </c:dLbls>
        <c:axId val="46179840"/>
        <c:axId val="46181760"/>
      </c:scatterChart>
      <c:valAx>
        <c:axId val="46179840"/>
        <c:scaling>
          <c:orientation val="minMax"/>
          <c:max val="62.7"/>
          <c:min val="57.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{C29A4BC2-C3D6-425C-B4E6-A947C4EF8539}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A3EE-47D8-8880-B7BB2E76EF8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{D3AE3581-859E-46FF-9AC3-736819B2ADD7}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3EE-47D8-8880-B7BB2E76EF8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{3FA5C9CB-5F5B-4FB0-928D-B87F7302F75A}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3EE-47D8-8880-B7BB2E76EF8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{87AC54C9-2C42-4E3F-9497-1E7103ED9963}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3EE-47D8-8880-B7BB2E76EF8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{C1CCCCC4-87E4-46B0-BA3D-1AE7E122244F}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3EE-47D8-8880-B7BB2E76EF89}"/>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{81C8BAC7-FC28-4716-B684-1778718CA7DA}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A3EE-47D8-8880-B7BB2E76EF89}"/>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{D655B096-8ACA-4A6A-B342-B40D6BD175CC}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A3EE-47D8-8880-B7BB2E76EF89}"/>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{07E61A54-9954-4BCB-B026-C002E321288B}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A3EE-47D8-8880-B7BB2E76EF89}"/>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{44F51A9D-6D15-4A33-8CB0-CF84EE99946D}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A3EE-47D8-8880-B7BB2E76EF8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6.6</c:v>
                </c:pt>
                <c:pt idx="8">
                  <c:v>7</c:v>
                </c:pt>
                <c:pt idx="16">
                  <c:v>7</c:v>
                </c:pt>
                <c:pt idx="24">
                  <c:v>6.7</c:v>
                </c:pt>
                <c:pt idx="32">
                  <c:v>6.5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3EE-47D8-8880-B7BB2E76EF8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{A5D1524F-9820-460A-A3E7-9103FB7A61D2}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A3EE-47D8-8880-B7BB2E76EF8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{037724CE-2E43-43C1-A4F5-3017BF7D083C}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3EE-47D8-8880-B7BB2E76EF8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{D7D51581-AA98-42D5-86AA-607003442F71}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3EE-47D8-8880-B7BB2E76EF8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{2B6D5B17-EAA1-44E8-AC73-A99338FE6BF7}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3EE-47D8-8880-B7BB2E76EF8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{316E7EC9-CACC-4865-8CCD-C54F1DA76A84}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3EE-47D8-8880-B7BB2E76EF89}"/>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{DD41DEEF-B8B8-4542-8A17-3050819461B8}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A3EE-47D8-8880-B7BB2E76EF89}"/>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{B0C3A9C8-63E1-4EA7-8DDB-CB527E4CD507}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A3EE-47D8-8880-B7BB2E76EF89}"/>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{5FA28F4A-6D37-492B-9445-764A6ADAD863}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A3EE-47D8-8880-B7BB2E76EF89}"/>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{B2AF6542-3504-4652-B462-2936E64193D0}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A3EE-47D8-8880-B7BB2E76EF8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c:v>
                </c:pt>
                <c:pt idx="16">
                  <c:v>5.6</c:v>
                </c:pt>
                <c:pt idx="24">
                  <c:v>5.3</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3EE-47D8-8880-B7BB2E76EF89}"/>
            </c:ext>
          </c:extLst>
        </c:ser>
        <c:dLbls>
          <c:showLegendKey val="0"/>
          <c:showVal val="1"/>
          <c:showCatName val="0"/>
          <c:showSerName val="0"/>
          <c:showPercent val="0"/>
          <c:showBubbleSize val="0"/>
        </c:dLbls>
        <c:axId val="84219776"/>
        <c:axId val="84234240"/>
      </c:scatterChart>
      <c:valAx>
        <c:axId val="84219776"/>
        <c:scaling>
          <c:orientation val="minMax"/>
          <c:max val="7.3999999999999995"/>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長野県青木村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元利償還金等については、減少傾向にあるが、公営企業債の元利償還金に対する繰入金が現在高い水準で推移しているため、今後において実質公債比率の分子の大きな低下は期待できない。</a:t>
          </a:r>
          <a:endParaRPr lang="ja-JP" altLang="ja-JP" sz="1400">
            <a:effectLst/>
          </a:endParaRPr>
        </a:p>
        <a:p>
          <a:r>
            <a:rPr kumimoji="1" lang="ja-JP" altLang="ja-JP" sz="1100">
              <a:solidFill>
                <a:schemeClr val="dk1"/>
              </a:solidFill>
              <a:effectLst/>
              <a:latin typeface="+mn-lt"/>
              <a:ea typeface="+mn-ea"/>
              <a:cs typeface="+mn-cs"/>
            </a:rPr>
            <a:t>　算入公債費については、臨時財政対策債、辺地対策債や下水道事業債が主なものであり、元利償還金等の</a:t>
          </a:r>
          <a:r>
            <a:rPr kumimoji="1" lang="en-US" altLang="ja-JP" sz="1100">
              <a:solidFill>
                <a:schemeClr val="dk1"/>
              </a:solidFill>
              <a:effectLst/>
              <a:latin typeface="+mn-lt"/>
              <a:ea typeface="+mn-ea"/>
              <a:cs typeface="+mn-cs"/>
            </a:rPr>
            <a:t>75</a:t>
          </a:r>
          <a:r>
            <a:rPr kumimoji="1" lang="ja-JP" altLang="ja-JP" sz="1100">
              <a:solidFill>
                <a:schemeClr val="dk1"/>
              </a:solidFill>
              <a:effectLst/>
              <a:latin typeface="+mn-lt"/>
              <a:ea typeface="+mn-ea"/>
              <a:cs typeface="+mn-cs"/>
            </a:rPr>
            <a:t>％弱となっている。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年度に道の駅あおきを核とした拠点施設整備、し尿処理施設の整備</a:t>
          </a:r>
          <a:r>
            <a:rPr kumimoji="1" lang="ja-JP" altLang="en-US" sz="1100">
              <a:solidFill>
                <a:schemeClr val="dk1"/>
              </a:solidFill>
              <a:effectLst/>
              <a:latin typeface="+mn-lt"/>
              <a:ea typeface="+mn-ea"/>
              <a:cs typeface="+mn-cs"/>
            </a:rPr>
            <a:t>、令和元年度は、小中学校施設の空調設備設置工事</a:t>
          </a:r>
          <a:r>
            <a:rPr kumimoji="1" lang="ja-JP" altLang="ja-JP" sz="1100">
              <a:solidFill>
                <a:schemeClr val="dk1"/>
              </a:solidFill>
              <a:effectLst/>
              <a:latin typeface="+mn-lt"/>
              <a:ea typeface="+mn-ea"/>
              <a:cs typeface="+mn-cs"/>
            </a:rPr>
            <a:t>等</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大型投資事業が終了したため新規発行を抑制しつつ交付税算入を考慮し、より有利な起債の発行に努めていく。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満期一括償還地方債なし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長野県青木村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将来負担額は年々減少傾向にあるが、半分以上を占めるのが「公営企業債等繰入見込額」であり、その中でも下水道事業債償還に対しての繰入見込額が大部分を占めている状況である。この状況はしばらく継続していくため、今後将来負担額が増加しないよう慎重な財政運営に努めていく。また、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年度に道の駅あおきを核とした施設整備、し尿処理施設整備が完了し、</a:t>
          </a:r>
          <a:r>
            <a:rPr lang="ja-JP" altLang="en-US" sz="1100" b="0" i="0" baseline="0">
              <a:solidFill>
                <a:schemeClr val="dk1"/>
              </a:solidFill>
              <a:effectLst/>
              <a:latin typeface="+mn-lt"/>
              <a:ea typeface="+mn-ea"/>
              <a:cs typeface="+mn-cs"/>
            </a:rPr>
            <a:t>これら</a:t>
          </a:r>
          <a:r>
            <a:rPr lang="ja-JP" altLang="ja-JP" sz="1100" b="0" i="0" baseline="0">
              <a:solidFill>
                <a:schemeClr val="dk1"/>
              </a:solidFill>
              <a:effectLst/>
              <a:latin typeface="+mn-lt"/>
              <a:ea typeface="+mn-ea"/>
              <a:cs typeface="+mn-cs"/>
            </a:rPr>
            <a:t>元金の償還が令和</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年から始まるが、これまで以上に公債費の適正化に取り組んでいく。</a:t>
          </a:r>
          <a:endParaRPr lang="ja-JP" altLang="ja-JP" sz="1400">
            <a:effectLst/>
          </a:endParaRPr>
        </a:p>
        <a:p>
          <a:r>
            <a:rPr lang="ja-JP" altLang="ja-JP" sz="1100" b="0" i="0" baseline="0">
              <a:solidFill>
                <a:schemeClr val="dk1"/>
              </a:solidFill>
              <a:effectLst/>
              <a:latin typeface="+mn-lt"/>
              <a:ea typeface="+mn-ea"/>
              <a:cs typeface="+mn-cs"/>
            </a:rPr>
            <a:t>　充当可能財源等については、財政調整基金をはじめとした充当可能基金が順調に増えて</a:t>
          </a:r>
          <a:r>
            <a:rPr lang="ja-JP" altLang="en-US" sz="1100" b="0" i="0" baseline="0">
              <a:solidFill>
                <a:schemeClr val="dk1"/>
              </a:solidFill>
              <a:effectLst/>
              <a:latin typeface="+mn-lt"/>
              <a:ea typeface="+mn-ea"/>
              <a:cs typeface="+mn-cs"/>
            </a:rPr>
            <a:t>いたが、令和元年</a:t>
          </a:r>
          <a:r>
            <a:rPr lang="en-US" altLang="ja-JP" sz="1100" b="0" i="0" baseline="0">
              <a:solidFill>
                <a:schemeClr val="dk1"/>
              </a:solidFill>
              <a:effectLst/>
              <a:latin typeface="+mn-lt"/>
              <a:ea typeface="+mn-ea"/>
              <a:cs typeface="+mn-cs"/>
            </a:rPr>
            <a:t>19</a:t>
          </a:r>
          <a:r>
            <a:rPr lang="ja-JP" altLang="en-US" sz="1100" b="0" i="0" baseline="0">
              <a:solidFill>
                <a:schemeClr val="dk1"/>
              </a:solidFill>
              <a:effectLst/>
              <a:latin typeface="+mn-lt"/>
              <a:ea typeface="+mn-ea"/>
              <a:cs typeface="+mn-cs"/>
            </a:rPr>
            <a:t>号台風災害復旧など予期せぬ災害に備え</a:t>
          </a:r>
          <a:r>
            <a:rPr lang="ja-JP" altLang="ja-JP" sz="1100" b="0" i="0" baseline="0">
              <a:solidFill>
                <a:schemeClr val="dk1"/>
              </a:solidFill>
              <a:effectLst/>
              <a:latin typeface="+mn-lt"/>
              <a:ea typeface="+mn-ea"/>
              <a:cs typeface="+mn-cs"/>
            </a:rPr>
            <a:t>、今後においても計画的な積立てに努めていく。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長野県青木村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kumimoji="1" lang="en-US" altLang="ja-JP" sz="1100">
            <a:solidFill>
              <a:schemeClr val="dk1"/>
            </a:solidFill>
            <a:effectLst/>
            <a:latin typeface="+mn-lt"/>
            <a:ea typeface="+mn-ea"/>
            <a:cs typeface="+mn-cs"/>
          </a:endParaRPr>
        </a:p>
        <a:p>
          <a:r>
            <a:rPr kumimoji="1" lang="ja-JP" altLang="en-US" sz="1100">
              <a:solidFill>
                <a:sysClr val="windowText" lastClr="000000"/>
              </a:solidFill>
              <a:effectLst/>
              <a:latin typeface="+mn-lt"/>
              <a:ea typeface="+mn-ea"/>
              <a:cs typeface="+mn-cs"/>
            </a:rPr>
            <a:t>・森林環境譲与税の創設により、森林環境譲与税基金</a:t>
          </a:r>
          <a:r>
            <a:rPr kumimoji="1" lang="en-US" altLang="ja-JP" sz="1100">
              <a:solidFill>
                <a:sysClr val="windowText" lastClr="000000"/>
              </a:solidFill>
              <a:effectLst/>
              <a:latin typeface="+mn-lt"/>
              <a:ea typeface="+mn-ea"/>
              <a:cs typeface="+mn-cs"/>
            </a:rPr>
            <a:t>4,114</a:t>
          </a:r>
          <a:r>
            <a:rPr kumimoji="1" lang="ja-JP" altLang="en-US" sz="1100">
              <a:solidFill>
                <a:sysClr val="windowText" lastClr="000000"/>
              </a:solidFill>
              <a:effectLst/>
              <a:latin typeface="+mn-lt"/>
              <a:ea typeface="+mn-ea"/>
              <a:cs typeface="+mn-cs"/>
            </a:rPr>
            <a:t>千円、情報通信関連事業基金</a:t>
          </a:r>
          <a:r>
            <a:rPr kumimoji="1" lang="en-US" altLang="ja-JP" sz="1100">
              <a:solidFill>
                <a:sysClr val="windowText" lastClr="000000"/>
              </a:solidFill>
              <a:effectLst/>
              <a:latin typeface="+mn-lt"/>
              <a:ea typeface="+mn-ea"/>
              <a:cs typeface="+mn-cs"/>
            </a:rPr>
            <a:t>8,500</a:t>
          </a:r>
          <a:r>
            <a:rPr kumimoji="1" lang="ja-JP" altLang="en-US" sz="1100">
              <a:solidFill>
                <a:sysClr val="windowText" lastClr="000000"/>
              </a:solidFill>
              <a:effectLst/>
              <a:latin typeface="+mn-lt"/>
              <a:ea typeface="+mn-ea"/>
              <a:cs typeface="+mn-cs"/>
            </a:rPr>
            <a:t>千円を積立て</a:t>
          </a:r>
          <a:r>
            <a:rPr lang="ja-JP" altLang="ja-JP" sz="1100" b="0" i="0" baseline="0">
              <a:solidFill>
                <a:sysClr val="windowText" lastClr="000000"/>
              </a:solidFill>
              <a:effectLst/>
              <a:latin typeface="+mn-lt"/>
              <a:ea typeface="+mn-ea"/>
              <a:cs typeface="+mn-cs"/>
            </a:rPr>
            <a:t>た一方、青木診療所施設等整備に</a:t>
          </a:r>
          <a:r>
            <a:rPr lang="en-US" altLang="ja-JP" sz="1100" b="0" i="0" baseline="0">
              <a:solidFill>
                <a:sysClr val="windowText" lastClr="000000"/>
              </a:solidFill>
              <a:effectLst/>
              <a:latin typeface="+mn-lt"/>
              <a:ea typeface="+mn-ea"/>
              <a:cs typeface="+mn-cs"/>
            </a:rPr>
            <a:t>22,874</a:t>
          </a:r>
          <a:r>
            <a:rPr lang="ja-JP" altLang="en-US" sz="1100" b="0" i="0" baseline="0">
              <a:solidFill>
                <a:sysClr val="windowText" lastClr="000000"/>
              </a:solidFill>
              <a:effectLst/>
              <a:latin typeface="+mn-lt"/>
              <a:ea typeface="+mn-ea"/>
              <a:cs typeface="+mn-cs"/>
            </a:rPr>
            <a:t>千</a:t>
          </a:r>
          <a:r>
            <a:rPr lang="ja-JP" altLang="ja-JP" sz="1100" b="0" i="0" baseline="0">
              <a:solidFill>
                <a:sysClr val="windowText" lastClr="000000"/>
              </a:solidFill>
              <a:effectLst/>
              <a:latin typeface="+mn-lt"/>
              <a:ea typeface="+mn-ea"/>
              <a:cs typeface="+mn-cs"/>
            </a:rPr>
            <a:t>円</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五島慶太翁顕彰事業基金</a:t>
          </a:r>
          <a:r>
            <a:rPr lang="en-US" altLang="ja-JP" sz="1100" b="0" i="0" baseline="0">
              <a:solidFill>
                <a:sysClr val="windowText" lastClr="000000"/>
              </a:solidFill>
              <a:effectLst/>
              <a:latin typeface="+mn-lt"/>
              <a:ea typeface="+mn-ea"/>
              <a:cs typeface="+mn-cs"/>
            </a:rPr>
            <a:t>1,790</a:t>
          </a:r>
          <a:r>
            <a:rPr lang="ja-JP" altLang="ja-JP" sz="1100" b="0" i="0" baseline="0">
              <a:solidFill>
                <a:sysClr val="windowText" lastClr="000000"/>
              </a:solidFill>
              <a:effectLst/>
              <a:latin typeface="+mn-lt"/>
              <a:ea typeface="+mn-ea"/>
              <a:cs typeface="+mn-cs"/>
            </a:rPr>
            <a:t>千円</a:t>
          </a:r>
          <a:r>
            <a:rPr lang="ja-JP" altLang="en-US" sz="1100" b="0" i="0" baseline="0">
              <a:solidFill>
                <a:sysClr val="windowText" lastClr="000000"/>
              </a:solidFill>
              <a:effectLst/>
              <a:latin typeface="+mn-lt"/>
              <a:ea typeface="+mn-ea"/>
              <a:cs typeface="+mn-cs"/>
            </a:rPr>
            <a:t>、別荘事業</a:t>
          </a:r>
          <a:r>
            <a:rPr lang="ja-JP" altLang="ja-JP" sz="1100" b="0" i="0" baseline="0">
              <a:solidFill>
                <a:sysClr val="windowText" lastClr="000000"/>
              </a:solidFill>
              <a:effectLst/>
              <a:latin typeface="+mn-lt"/>
              <a:ea typeface="+mn-ea"/>
              <a:cs typeface="+mn-cs"/>
            </a:rPr>
            <a:t>基金</a:t>
          </a:r>
          <a:r>
            <a:rPr lang="en-US" altLang="ja-JP" sz="1100" b="0" i="0" baseline="0">
              <a:solidFill>
                <a:sysClr val="windowText" lastClr="000000"/>
              </a:solidFill>
              <a:effectLst/>
              <a:latin typeface="+mn-lt"/>
              <a:ea typeface="+mn-ea"/>
              <a:cs typeface="+mn-cs"/>
            </a:rPr>
            <a:t>2,500</a:t>
          </a:r>
          <a:r>
            <a:rPr lang="ja-JP" altLang="en-US" sz="1100" b="0" i="0" baseline="0">
              <a:solidFill>
                <a:sysClr val="windowText" lastClr="000000"/>
              </a:solidFill>
              <a:effectLst/>
              <a:latin typeface="+mn-lt"/>
              <a:ea typeface="+mn-ea"/>
              <a:cs typeface="+mn-cs"/>
            </a:rPr>
            <a:t>千円</a:t>
          </a:r>
          <a:r>
            <a:rPr lang="ja-JP" altLang="ja-JP" sz="1100" b="0" i="0" baseline="0">
              <a:solidFill>
                <a:sysClr val="windowText" lastClr="000000"/>
              </a:solidFill>
              <a:effectLst/>
              <a:latin typeface="+mn-lt"/>
              <a:ea typeface="+mn-ea"/>
              <a:cs typeface="+mn-cs"/>
            </a:rPr>
            <a:t>を取り崩したこと等により、基金全体として</a:t>
          </a:r>
          <a:r>
            <a:rPr lang="ja-JP" altLang="en-US"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10,981</a:t>
          </a:r>
          <a:r>
            <a:rPr lang="ja-JP" altLang="en-US" sz="1100" b="0" i="0" baseline="0">
              <a:solidFill>
                <a:sysClr val="windowText" lastClr="000000"/>
              </a:solidFill>
              <a:effectLst/>
              <a:latin typeface="+mn-lt"/>
              <a:ea typeface="+mn-ea"/>
              <a:cs typeface="+mn-cs"/>
            </a:rPr>
            <a:t>千円</a:t>
          </a:r>
          <a:r>
            <a:rPr lang="ja-JP" altLang="ja-JP" sz="1100" b="0" i="0" baseline="0">
              <a:solidFill>
                <a:sysClr val="windowText" lastClr="000000"/>
              </a:solidFill>
              <a:effectLst/>
              <a:latin typeface="+mn-lt"/>
              <a:ea typeface="+mn-ea"/>
              <a:cs typeface="+mn-cs"/>
            </a:rPr>
            <a:t>の</a:t>
          </a:r>
          <a:r>
            <a:rPr lang="ja-JP" altLang="en-US" sz="1100" b="0" i="0" baseline="0">
              <a:solidFill>
                <a:sysClr val="windowText" lastClr="000000"/>
              </a:solidFill>
              <a:effectLst/>
              <a:latin typeface="+mn-lt"/>
              <a:ea typeface="+mn-ea"/>
              <a:cs typeface="+mn-cs"/>
            </a:rPr>
            <a:t>減</a:t>
          </a:r>
          <a:r>
            <a:rPr lang="ja-JP" altLang="ja-JP" sz="1100" b="0" i="0" baseline="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kumimoji="1" lang="en-US" altLang="ja-JP" sz="1100">
              <a:solidFill>
                <a:sysClr val="windowText" lastClr="000000"/>
              </a:solidFill>
              <a:effectLst/>
              <a:latin typeface="+mn-lt"/>
              <a:ea typeface="+mn-ea"/>
              <a:cs typeface="+mn-cs"/>
            </a:rPr>
            <a:t/>
          </a:r>
          <a:br>
            <a:rPr kumimoji="1" lang="en-US" altLang="ja-JP" sz="1100">
              <a:solidFill>
                <a:sysClr val="windowText" lastClr="000000"/>
              </a:solidFill>
              <a:effectLst/>
              <a:latin typeface="+mn-lt"/>
              <a:ea typeface="+mn-ea"/>
              <a:cs typeface="+mn-cs"/>
            </a:rPr>
          </a:br>
          <a:r>
            <a:rPr kumimoji="1" lang="en-US" altLang="ja-JP" sz="1100">
              <a:solidFill>
                <a:sysClr val="windowText" lastClr="000000"/>
              </a:solidFill>
              <a:effectLst/>
              <a:latin typeface="+mn-lt"/>
              <a:ea typeface="+mn-ea"/>
              <a:cs typeface="+mn-cs"/>
            </a:rPr>
            <a:t/>
          </a:r>
          <a:br>
            <a:rPr kumimoji="1" lang="en-US" altLang="ja-JP" sz="1100">
              <a:solidFill>
                <a:sysClr val="windowText" lastClr="000000"/>
              </a:solidFill>
              <a:effectLst/>
              <a:latin typeface="+mn-lt"/>
              <a:ea typeface="+mn-ea"/>
              <a:cs typeface="+mn-cs"/>
            </a:rPr>
          </a:br>
          <a:r>
            <a:rPr kumimoji="1"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r>
            <a:rPr lang="ja-JP" altLang="ja-JP" sz="1100" b="0" i="0" baseline="0">
              <a:solidFill>
                <a:schemeClr val="dk1"/>
              </a:solidFill>
              <a:effectLst/>
              <a:latin typeface="+mn-lt"/>
              <a:ea typeface="+mn-ea"/>
              <a:cs typeface="+mn-cs"/>
            </a:rPr>
            <a:t>・災害への備え等のため、過去の実績等を踏まえ、</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億円程度を目途に積み立てることとしている。</a:t>
          </a:r>
          <a:endParaRPr lang="ja-JP" altLang="ja-JP" sz="1400">
            <a:effectLst/>
          </a:endParaRPr>
        </a:p>
        <a:p>
          <a:r>
            <a:rPr lang="ja-JP" altLang="ja-JP" sz="1100" b="0" i="0" baseline="0">
              <a:solidFill>
                <a:schemeClr val="dk1"/>
              </a:solidFill>
              <a:effectLst/>
              <a:latin typeface="+mn-lt"/>
              <a:ea typeface="+mn-ea"/>
              <a:cs typeface="+mn-cs"/>
            </a:rPr>
            <a:t>・短期的には「情報通信関連事業基金」の積立てにより微増の予定だが、中長期的には減少傾向にある。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lang="ja-JP" altLang="ja-JP" sz="1100" b="0" i="0" baseline="0">
              <a:solidFill>
                <a:schemeClr val="dk1"/>
              </a:solidFill>
              <a:effectLst/>
              <a:latin typeface="+mn-lt"/>
              <a:ea typeface="+mn-ea"/>
              <a:cs typeface="+mn-cs"/>
            </a:rPr>
            <a:t>・人口減少や高齢社会が進むなか、公共施設の老朽化が進み、その施設の維持や長寿命化、更新事業</a:t>
          </a:r>
          <a:r>
            <a:rPr lang="ja-JP" altLang="en-US" sz="1100" b="0" i="0" baseline="0">
              <a:solidFill>
                <a:schemeClr val="dk1"/>
              </a:solidFill>
              <a:effectLst/>
              <a:latin typeface="+mn-lt"/>
              <a:ea typeface="+mn-ea"/>
              <a:cs typeface="+mn-cs"/>
            </a:rPr>
            <a:t>に必要</a:t>
          </a:r>
          <a:endParaRPr lang="ja-JP" altLang="ja-JP" sz="1400">
            <a:effectLst/>
          </a:endParaRPr>
        </a:p>
        <a:p>
          <a:r>
            <a:rPr lang="ja-JP" altLang="ja-JP" sz="1100" b="0" i="0" baseline="0">
              <a:solidFill>
                <a:schemeClr val="dk1"/>
              </a:solidFill>
              <a:effectLst/>
              <a:latin typeface="+mn-lt"/>
              <a:ea typeface="+mn-ea"/>
              <a:cs typeface="+mn-cs"/>
            </a:rPr>
            <a:t>・住民の安全、安心、福祉・医療の向上に関する事業</a:t>
          </a:r>
          <a:endParaRPr lang="ja-JP" altLang="ja-JP" sz="1400">
            <a:effectLst/>
          </a:endParaRPr>
        </a:p>
        <a:p>
          <a:r>
            <a:rPr lang="ja-JP" altLang="ja-JP" sz="1100" b="0" i="0" baseline="0">
              <a:solidFill>
                <a:schemeClr val="dk1"/>
              </a:solidFill>
              <a:effectLst/>
              <a:latin typeface="+mn-lt"/>
              <a:ea typeface="+mn-ea"/>
              <a:cs typeface="+mn-cs"/>
            </a:rPr>
            <a:t>・産業振興、教育、人材育成に関する施策の推進</a:t>
          </a:r>
          <a:r>
            <a:rPr lang="en-US" altLang="ja-JP" sz="1100" b="0" i="0" baseline="0">
              <a:solidFill>
                <a:schemeClr val="dk1"/>
              </a:solidFill>
              <a:effectLst/>
              <a:latin typeface="+mn-lt"/>
              <a:ea typeface="+mn-ea"/>
              <a:cs typeface="+mn-cs"/>
            </a:rPr>
            <a:t/>
          </a:r>
          <a:br>
            <a:rPr lang="en-US" altLang="ja-JP" sz="1100" b="0" i="0" baseline="0">
              <a:solidFill>
                <a:schemeClr val="dk1"/>
              </a:solidFill>
              <a:effectLst/>
              <a:latin typeface="+mn-lt"/>
              <a:ea typeface="+mn-ea"/>
              <a:cs typeface="+mn-cs"/>
            </a:rPr>
          </a:br>
          <a:r>
            <a:rPr lang="en-US" altLang="ja-JP" sz="1100" b="0" i="0" baseline="0">
              <a:solidFill>
                <a:schemeClr val="dk1"/>
              </a:solidFill>
              <a:effectLst/>
              <a:latin typeface="+mn-lt"/>
              <a:ea typeface="+mn-ea"/>
              <a:cs typeface="+mn-cs"/>
            </a:rPr>
            <a:t/>
          </a:r>
          <a:br>
            <a:rPr lang="en-US" altLang="ja-JP" sz="1100" b="0" i="0" baseline="0">
              <a:solidFill>
                <a:schemeClr val="dk1"/>
              </a:solidFill>
              <a:effectLst/>
              <a:latin typeface="+mn-lt"/>
              <a:ea typeface="+mn-ea"/>
              <a:cs typeface="+mn-cs"/>
            </a:rPr>
          </a:b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lang="ja-JP" altLang="ja-JP" sz="1100" b="0" i="0" baseline="0">
              <a:solidFill>
                <a:schemeClr val="dk1"/>
              </a:solidFill>
              <a:effectLst/>
              <a:latin typeface="+mn-lt"/>
              <a:ea typeface="+mn-ea"/>
              <a:cs typeface="+mn-cs"/>
            </a:rPr>
            <a:t>・地域情報通信関連事業の整備に</a:t>
          </a:r>
          <a:r>
            <a:rPr lang="en-US" altLang="ja-JP" sz="1100" b="0" i="0" baseline="0">
              <a:solidFill>
                <a:schemeClr val="dk1"/>
              </a:solidFill>
              <a:effectLst/>
              <a:latin typeface="+mn-lt"/>
              <a:ea typeface="+mn-ea"/>
              <a:cs typeface="+mn-cs"/>
            </a:rPr>
            <a:t>8,500</a:t>
          </a:r>
          <a:r>
            <a:rPr lang="ja-JP" altLang="en-US" sz="1100" b="0" i="0" baseline="0">
              <a:solidFill>
                <a:schemeClr val="dk1"/>
              </a:solidFill>
              <a:effectLst/>
              <a:latin typeface="+mn-lt"/>
              <a:ea typeface="+mn-ea"/>
              <a:cs typeface="+mn-cs"/>
            </a:rPr>
            <a:t>千</a:t>
          </a:r>
          <a:r>
            <a:rPr lang="ja-JP" altLang="ja-JP" sz="1100" b="0" i="0" baseline="0">
              <a:solidFill>
                <a:schemeClr val="dk1"/>
              </a:solidFill>
              <a:effectLst/>
              <a:latin typeface="+mn-lt"/>
              <a:ea typeface="+mn-ea"/>
              <a:cs typeface="+mn-cs"/>
            </a:rPr>
            <a:t>円</a:t>
          </a:r>
          <a:r>
            <a:rPr lang="ja-JP" altLang="en-US" sz="1100" b="0" i="0" baseline="0">
              <a:solidFill>
                <a:schemeClr val="dk1"/>
              </a:solidFill>
              <a:effectLst/>
              <a:latin typeface="+mn-lt"/>
              <a:ea typeface="+mn-ea"/>
              <a:cs typeface="+mn-cs"/>
            </a:rPr>
            <a:t>、森林環境譲与税に</a:t>
          </a:r>
          <a:r>
            <a:rPr lang="en-US" altLang="ja-JP" sz="1100" b="0" i="0" baseline="0">
              <a:solidFill>
                <a:schemeClr val="dk1"/>
              </a:solidFill>
              <a:effectLst/>
              <a:latin typeface="+mn-lt"/>
              <a:ea typeface="+mn-ea"/>
              <a:cs typeface="+mn-cs"/>
            </a:rPr>
            <a:t>4,114</a:t>
          </a:r>
          <a:r>
            <a:rPr lang="ja-JP" altLang="en-US" sz="1100" b="0" i="0" baseline="0">
              <a:solidFill>
                <a:schemeClr val="dk1"/>
              </a:solidFill>
              <a:effectLst/>
              <a:latin typeface="+mn-lt"/>
              <a:ea typeface="+mn-ea"/>
              <a:cs typeface="+mn-cs"/>
            </a:rPr>
            <a:t>千円</a:t>
          </a:r>
          <a:r>
            <a:rPr lang="ja-JP" altLang="ja-JP" sz="1100" b="0" i="0" baseline="0">
              <a:solidFill>
                <a:schemeClr val="dk1"/>
              </a:solidFill>
              <a:effectLst/>
              <a:latin typeface="+mn-lt"/>
              <a:ea typeface="+mn-ea"/>
              <a:cs typeface="+mn-cs"/>
            </a:rPr>
            <a:t>積立てた</a:t>
          </a:r>
          <a:r>
            <a:rPr lang="ja-JP" altLang="en-US" sz="1100" b="0" i="0" baseline="0">
              <a:solidFill>
                <a:schemeClr val="dk1"/>
              </a:solidFill>
              <a:effectLst/>
              <a:latin typeface="+mn-lt"/>
              <a:ea typeface="+mn-ea"/>
              <a:cs typeface="+mn-cs"/>
            </a:rPr>
            <a:t>一方で</a:t>
          </a:r>
          <a:r>
            <a:rPr lang="ja-JP" altLang="ja-JP" sz="1100" b="0" i="0" baseline="0">
              <a:solidFill>
                <a:schemeClr val="dk1"/>
              </a:solidFill>
              <a:effectLst/>
              <a:latin typeface="+mn-lt"/>
              <a:ea typeface="+mn-ea"/>
              <a:cs typeface="+mn-cs"/>
            </a:rPr>
            <a:t>青木診療所の施設整備により青木診療所施設等整備基金から</a:t>
          </a:r>
          <a:r>
            <a:rPr lang="en-US" altLang="ja-JP" sz="1100" b="0" i="0" baseline="0">
              <a:solidFill>
                <a:schemeClr val="dk1"/>
              </a:solidFill>
              <a:effectLst/>
              <a:latin typeface="+mn-lt"/>
              <a:ea typeface="+mn-ea"/>
              <a:cs typeface="+mn-cs"/>
            </a:rPr>
            <a:t>22,874</a:t>
          </a:r>
          <a:r>
            <a:rPr lang="ja-JP" altLang="en-US" sz="1100" b="0" i="0" baseline="0">
              <a:solidFill>
                <a:schemeClr val="dk1"/>
              </a:solidFill>
              <a:effectLst/>
              <a:latin typeface="+mn-lt"/>
              <a:ea typeface="+mn-ea"/>
              <a:cs typeface="+mn-cs"/>
            </a:rPr>
            <a:t>千</a:t>
          </a:r>
          <a:r>
            <a:rPr lang="ja-JP" altLang="ja-JP" sz="1100" b="0" i="0" baseline="0">
              <a:solidFill>
                <a:schemeClr val="dk1"/>
              </a:solidFill>
              <a:effectLst/>
              <a:latin typeface="+mn-lt"/>
              <a:ea typeface="+mn-ea"/>
              <a:cs typeface="+mn-cs"/>
            </a:rPr>
            <a:t>円を充当</a:t>
          </a:r>
          <a:r>
            <a:rPr lang="ja-JP" altLang="en-US" sz="1100" b="0" i="0" baseline="0">
              <a:solidFill>
                <a:schemeClr val="dk1"/>
              </a:solidFill>
              <a:effectLst/>
              <a:latin typeface="+mn-lt"/>
              <a:ea typeface="+mn-ea"/>
              <a:cs typeface="+mn-cs"/>
            </a:rPr>
            <a:t>するなど</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10,981</a:t>
          </a:r>
          <a:r>
            <a:rPr lang="ja-JP" altLang="en-US" sz="1100" b="0" i="0" baseline="0">
              <a:solidFill>
                <a:schemeClr val="dk1"/>
              </a:solidFill>
              <a:effectLst/>
              <a:latin typeface="+mn-lt"/>
              <a:ea typeface="+mn-ea"/>
              <a:cs typeface="+mn-cs"/>
            </a:rPr>
            <a:t>千円減となった</a:t>
          </a:r>
          <a:endParaRPr lang="ja-JP" altLang="ja-JP" sz="1400">
            <a:effectLst/>
          </a:endParaRPr>
        </a:p>
        <a:p>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（今後の方針）</a:t>
          </a:r>
          <a:endParaRPr lang="ja-JP" altLang="ja-JP" sz="1400">
            <a:effectLst/>
          </a:endParaRPr>
        </a:p>
        <a:p>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令和元年</a:t>
          </a:r>
          <a:r>
            <a:rPr lang="en-US" altLang="ja-JP" sz="1100" b="0" i="0" baseline="0">
              <a:solidFill>
                <a:schemeClr val="dk1"/>
              </a:solidFill>
              <a:effectLst/>
              <a:latin typeface="+mn-lt"/>
              <a:ea typeface="+mn-ea"/>
              <a:cs typeface="+mn-cs"/>
            </a:rPr>
            <a:t>10</a:t>
          </a:r>
          <a:r>
            <a:rPr lang="ja-JP" altLang="en-US" sz="1100" b="0" i="0" baseline="0">
              <a:solidFill>
                <a:schemeClr val="dk1"/>
              </a:solidFill>
              <a:effectLst/>
              <a:latin typeface="+mn-lt"/>
              <a:ea typeface="+mn-ea"/>
              <a:cs typeface="+mn-cs"/>
            </a:rPr>
            <a:t>月の台風</a:t>
          </a:r>
          <a:r>
            <a:rPr lang="en-US" altLang="ja-JP" sz="1100" b="0" i="0" baseline="0">
              <a:solidFill>
                <a:schemeClr val="dk1"/>
              </a:solidFill>
              <a:effectLst/>
              <a:latin typeface="+mn-lt"/>
              <a:ea typeface="+mn-ea"/>
              <a:cs typeface="+mn-cs"/>
            </a:rPr>
            <a:t>19</a:t>
          </a:r>
          <a:r>
            <a:rPr lang="ja-JP" altLang="en-US" sz="1100" b="0" i="0" baseline="0">
              <a:solidFill>
                <a:schemeClr val="dk1"/>
              </a:solidFill>
              <a:effectLst/>
              <a:latin typeface="+mn-lt"/>
              <a:ea typeface="+mn-ea"/>
              <a:cs typeface="+mn-cs"/>
            </a:rPr>
            <a:t>号災害復旧などで財政調整基金や</a:t>
          </a:r>
          <a:r>
            <a:rPr lang="en-US" altLang="ja-JP" sz="1100" b="0" i="0" baseline="0">
              <a:solidFill>
                <a:schemeClr val="dk1"/>
              </a:solidFill>
              <a:effectLst/>
              <a:latin typeface="+mn-lt"/>
              <a:ea typeface="+mn-ea"/>
              <a:cs typeface="+mn-cs"/>
            </a:rPr>
            <a:t>2020</a:t>
          </a:r>
          <a:r>
            <a:rPr lang="ja-JP" altLang="ja-JP" sz="1100" b="0" i="0" baseline="0">
              <a:solidFill>
                <a:schemeClr val="dk1"/>
              </a:solidFill>
              <a:effectLst/>
              <a:latin typeface="+mn-lt"/>
              <a:ea typeface="+mn-ea"/>
              <a:cs typeface="+mn-cs"/>
            </a:rPr>
            <a:t>年度に予定する庁舎の空調設備整備工事のため</a:t>
          </a:r>
          <a:r>
            <a:rPr lang="ja-JP" altLang="en-US" sz="1100" b="0" i="0" baseline="0">
              <a:solidFill>
                <a:schemeClr val="dk1"/>
              </a:solidFill>
              <a:effectLst/>
              <a:latin typeface="+mn-lt"/>
              <a:ea typeface="+mn-ea"/>
              <a:cs typeface="+mn-cs"/>
            </a:rPr>
            <a:t>公共施設整備基金あわせ</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億円程度を取崩</a:t>
          </a:r>
          <a:r>
            <a:rPr lang="ja-JP" altLang="en-US" sz="1100" b="0" i="0" baseline="0">
              <a:solidFill>
                <a:schemeClr val="dk1"/>
              </a:solidFill>
              <a:effectLst/>
              <a:latin typeface="+mn-lt"/>
              <a:ea typeface="+mn-ea"/>
              <a:cs typeface="+mn-cs"/>
            </a:rPr>
            <a:t>す</a:t>
          </a:r>
          <a:r>
            <a:rPr lang="ja-JP" altLang="ja-JP" sz="1100" b="0" i="0" baseline="0">
              <a:solidFill>
                <a:schemeClr val="dk1"/>
              </a:solidFill>
              <a:effectLst/>
              <a:latin typeface="+mn-lt"/>
              <a:ea typeface="+mn-ea"/>
              <a:cs typeface="+mn-cs"/>
            </a:rPr>
            <a:t>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lang="ja-JP" altLang="ja-JP" sz="1100" b="0" i="0" baseline="0">
              <a:solidFill>
                <a:schemeClr val="dk1"/>
              </a:solidFill>
              <a:effectLst/>
              <a:latin typeface="+mn-lt"/>
              <a:ea typeface="+mn-ea"/>
              <a:cs typeface="+mn-cs"/>
            </a:rPr>
            <a:t>・Ｈ</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に道の駅あおき高機能拠点施設整備やし尿処理施設整備工事等大型事業の実施により、経費財源に充てるため</a:t>
          </a:r>
          <a:r>
            <a:rPr lang="en-US" altLang="ja-JP" sz="1100" b="0" i="0" baseline="0">
              <a:solidFill>
                <a:schemeClr val="dk1"/>
              </a:solidFill>
              <a:effectLst/>
              <a:latin typeface="+mn-lt"/>
              <a:ea typeface="+mn-ea"/>
              <a:cs typeface="+mn-cs"/>
            </a:rPr>
            <a:t>7000</a:t>
          </a:r>
          <a:r>
            <a:rPr lang="ja-JP" altLang="ja-JP" sz="1100" b="0" i="0" baseline="0">
              <a:solidFill>
                <a:schemeClr val="dk1"/>
              </a:solidFill>
              <a:effectLst/>
              <a:latin typeface="+mn-lt"/>
              <a:ea typeface="+mn-ea"/>
              <a:cs typeface="+mn-cs"/>
            </a:rPr>
            <a:t>万円取崩したが、法人関係税の増収によりＨ</a:t>
          </a:r>
          <a:r>
            <a:rPr lang="en-US" altLang="ja-JP" sz="1100" b="0" i="0" baseline="0">
              <a:solidFill>
                <a:schemeClr val="dk1"/>
              </a:solidFill>
              <a:effectLst/>
              <a:latin typeface="+mn-lt"/>
              <a:ea typeface="+mn-ea"/>
              <a:cs typeface="+mn-cs"/>
            </a:rPr>
            <a:t>30</a:t>
          </a:r>
          <a:r>
            <a:rPr lang="ja-JP" altLang="en-US" sz="1100" b="0" i="0" baseline="0">
              <a:solidFill>
                <a:schemeClr val="dk1"/>
              </a:solidFill>
              <a:effectLst/>
              <a:latin typeface="+mn-lt"/>
              <a:ea typeface="+mn-ea"/>
              <a:cs typeface="+mn-cs"/>
            </a:rPr>
            <a:t>以降</a:t>
          </a:r>
          <a:r>
            <a:rPr lang="ja-JP" altLang="ja-JP" sz="1100" b="0" i="0" baseline="0">
              <a:solidFill>
                <a:schemeClr val="dk1"/>
              </a:solidFill>
              <a:effectLst/>
              <a:latin typeface="+mn-lt"/>
              <a:ea typeface="+mn-ea"/>
              <a:cs typeface="+mn-cs"/>
            </a:rPr>
            <a:t>は取崩さずにすんだ。</a:t>
          </a:r>
          <a:endParaRPr lang="ja-JP" altLang="ja-JP" sz="1400">
            <a:effectLst/>
          </a:endParaRPr>
        </a:p>
        <a:p>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（今後の方針）</a:t>
          </a:r>
          <a:endParaRPr lang="ja-JP" altLang="ja-JP" sz="1400">
            <a:effectLst/>
          </a:endParaRPr>
        </a:p>
        <a:p>
          <a:r>
            <a:rPr lang="ja-JP" altLang="ja-JP" sz="1100" b="0" i="0" baseline="0">
              <a:solidFill>
                <a:schemeClr val="dk1"/>
              </a:solidFill>
              <a:effectLst/>
              <a:latin typeface="+mn-lt"/>
              <a:ea typeface="+mn-ea"/>
              <a:cs typeface="+mn-cs"/>
            </a:rPr>
            <a:t>・災害への備え等のため、過去の実績等を踏まえ、</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億円程度を目途に積み立てることとしている。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lang="ja-JP" altLang="ja-JP" sz="1100" b="0" i="0" baseline="0">
              <a:solidFill>
                <a:schemeClr val="dk1"/>
              </a:solidFill>
              <a:effectLst/>
              <a:latin typeface="+mn-lt"/>
              <a:ea typeface="+mn-ea"/>
              <a:cs typeface="+mn-cs"/>
            </a:rPr>
            <a:t>・増減はなし。</a:t>
          </a:r>
          <a:endParaRPr lang="ja-JP" altLang="ja-JP" sz="1400">
            <a:effectLst/>
          </a:endParaRPr>
        </a:p>
        <a:p>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（今後の方針）</a:t>
          </a:r>
          <a:endParaRPr lang="ja-JP" altLang="ja-JP" sz="1400">
            <a:effectLst/>
          </a:endParaRPr>
        </a:p>
        <a:p>
          <a:r>
            <a:rPr lang="ja-JP" altLang="ja-JP" sz="1100" b="0" i="0" baseline="0">
              <a:solidFill>
                <a:schemeClr val="dk1"/>
              </a:solidFill>
              <a:effectLst/>
              <a:latin typeface="+mn-lt"/>
              <a:ea typeface="+mn-ea"/>
              <a:cs typeface="+mn-cs"/>
            </a:rPr>
            <a:t>・地方債の償還計画を踏まえ、現状の積立を維持</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D99D39F-A683-4333-A6FA-C4B391936A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81FC6B1-1E95-45F4-8581-FA9DA3EA52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F42F9915-5F47-452F-86BF-3FEAD454A1E1}"/>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1C0F2A8D-4B8C-41AD-99B1-882AC578065C}"/>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1557184C-8147-464C-9A88-C1181C9D7D33}"/>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81488ED1-46A8-4211-AA9A-EAE61D5CCCAB}"/>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83070533-3530-4F9A-849F-1FD6060909C4}"/>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7BD14E74-6FF3-407D-8BF8-1B571DA54991}"/>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B31ECAA6-E64F-487D-BC4F-374B5972EF5C}"/>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3D433203-603F-48FB-BB18-546B8576C431}"/>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2C3987A2-922F-4B08-BBBE-FC57964D58AE}"/>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74769582-7502-4498-97C1-AA1A4509109B}"/>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53C9B240-DDC3-457B-B432-7E7360849E5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8E854E48-DCF9-45AA-9772-8B84027399DB}"/>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8837C88D-1813-42A8-8C31-6C9196908B0C}"/>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長野県青木村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9AA2F7A3-C5B6-4DF6-937F-45521D44A72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1289BC66-F47B-459B-B123-BF5EE49C657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8AD7F413-2BB9-40F1-8FA5-82537456066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5867C1FB-82A3-426D-901F-437FA5FCE29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85C5F410-F037-4682-9FE4-19CB175C557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2848B2B3-4F0A-485E-9FEA-CA737542FB56}"/>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4,351
4,322
57.10
3,098,668
2,915,307
155,862
1,958,009
1,765,873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AFE28465-0D93-4C80-B29F-9106736B264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1ED01B6A-AC6E-43DD-9A89-0BBADB0297E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CFE7E57E-4ED3-4765-A904-5A023FC0C961}"/>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47CE84F7-9F62-4321-92C7-539F323BD8A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30B3F19F-9DDE-4DD4-913D-A2CCD365302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9AC147AA-C694-4626-99BE-D6345B2E80FC}"/>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4FF426F7-FF6C-424B-AB2D-FBD265753E1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D31098B4-4387-4E1D-862B-0DA5AD4E2A5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4BB8A12B-ADB1-49B9-87C0-6A7EB716CDC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96D8EE8A-1102-43B4-A74E-50C8667740B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53670F7F-3DEA-478D-90BE-9258B35190C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C5B892B9-892B-4FC8-AD4C-F350817DA05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3AE687D3-5DA9-48F7-9E39-81E336C91F4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C85B0CCD-54F0-4E8D-8335-9538A7129C9E}"/>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3A00E443-21E7-4D14-988F-1967830E99B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67A251AD-C321-4CF0-A84F-B2F12BE8322A}"/>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FADECB79-B20F-483C-A3E8-64B69E4D2D7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67A2C818-2C98-445E-94AF-915C39DF4223}"/>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7ACC04D6-1B88-4662-894B-08AF469CF8CE}"/>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a:extLst>
            <a:ext uri="{FF2B5EF4-FFF2-40B4-BE49-F238E27FC236}">
              <a16:creationId xmlns:a16="http://schemas.microsoft.com/office/drawing/2014/main" id="{BC83070A-A53F-4A76-BF49-0C9F8520C365}"/>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85C19AC4-4DCD-4993-BE69-9AEF504ACA39}"/>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BA23A466-7D49-4BDF-9D88-579E68AEF6A1}"/>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FAA49E9F-079E-493E-8829-D16F4CACED1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7290FBFF-ADE2-4B09-BBA0-3B3C1B1EDBF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a:extLst>
            <a:ext uri="{FF2B5EF4-FFF2-40B4-BE49-F238E27FC236}">
              <a16:creationId xmlns:a16="http://schemas.microsoft.com/office/drawing/2014/main" id="{97CA0D70-0F32-4B3E-93DD-90A5B0A0D1B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9FD6C598-1446-4CA9-817A-923C8335F14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96B5368B-B115-42B7-AABE-AD4FFF8A70A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16E60993-0201-47D4-98BE-4CC60FA19E7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2142E880-1263-42D0-85C3-A81B632FCF6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C830A861-4A4E-4A13-9F46-8D869DC1CB7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150A34BB-5EC3-4D77-AD13-4248252B801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A7621213-97F2-49B2-80A0-F41162E03F3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2B04DB1A-D9DA-43BF-9F57-031B7AE4913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F18BDF8D-4FF6-489D-BB7A-C051BFD6ABF5}"/>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706CBB4F-C0BD-4EB1-8A54-B49FF4E32CA3}"/>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・当村では、平成２８年度に策定した公共施設等総合管理計画において、公共施設等の延べ床面積を５％削減するという目標を掲げ、令和</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年度には、それぞれの公共施設等について個別施設計画を策定予定であり、各施設の老朽化状況の調査を行い、施設ごとの使用可能年数を見積もっていくが、使用可能年数を基にした有形固定資産減価償却率は</a:t>
          </a:r>
          <a:r>
            <a:rPr lang="ja-JP" altLang="en-US" sz="1100" b="0" i="0" baseline="0">
              <a:solidFill>
                <a:schemeClr val="dk1"/>
              </a:solidFill>
              <a:effectLst/>
              <a:latin typeface="+mn-lt"/>
              <a:ea typeface="+mn-ea"/>
              <a:cs typeface="+mn-cs"/>
            </a:rPr>
            <a:t>５８</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％であり、類似団体平均を下回っている。 </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75745E67-C5F5-42F3-800D-0167A95AA05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C2BF1898-1498-4538-A221-9A345C37F8DB}"/>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a:extLst>
            <a:ext uri="{FF2B5EF4-FFF2-40B4-BE49-F238E27FC236}">
              <a16:creationId xmlns:a16="http://schemas.microsoft.com/office/drawing/2014/main" id="{B2F6E343-3104-4403-BBD6-2774F5E9400D}"/>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a:extLst>
            <a:ext uri="{FF2B5EF4-FFF2-40B4-BE49-F238E27FC236}">
              <a16:creationId xmlns:a16="http://schemas.microsoft.com/office/drawing/2014/main" id="{7BE90CE0-5194-48B3-A4B0-40DBBA333817}"/>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a:extLst>
            <a:ext uri="{FF2B5EF4-FFF2-40B4-BE49-F238E27FC236}">
              <a16:creationId xmlns:a16="http://schemas.microsoft.com/office/drawing/2014/main" id="{9946C168-C0FF-4A60-84C0-B3454399D359}"/>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a:extLst>
            <a:ext uri="{FF2B5EF4-FFF2-40B4-BE49-F238E27FC236}">
              <a16:creationId xmlns:a16="http://schemas.microsoft.com/office/drawing/2014/main" id="{782B617A-531F-4A63-AA4C-19B6269F4F84}"/>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a:extLst>
            <a:ext uri="{FF2B5EF4-FFF2-40B4-BE49-F238E27FC236}">
              <a16:creationId xmlns:a16="http://schemas.microsoft.com/office/drawing/2014/main" id="{69B93D8E-5B49-49B5-8E6E-54CA60154529}"/>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a:extLst>
            <a:ext uri="{FF2B5EF4-FFF2-40B4-BE49-F238E27FC236}">
              <a16:creationId xmlns:a16="http://schemas.microsoft.com/office/drawing/2014/main" id="{620E1015-DA66-4DA6-9FA8-89742C7F2B21}"/>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a:extLst>
            <a:ext uri="{FF2B5EF4-FFF2-40B4-BE49-F238E27FC236}">
              <a16:creationId xmlns:a16="http://schemas.microsoft.com/office/drawing/2014/main" id="{4045D026-7B02-491C-9EE3-EECCC0E2421A}"/>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a:extLst>
            <a:ext uri="{FF2B5EF4-FFF2-40B4-BE49-F238E27FC236}">
              <a16:creationId xmlns:a16="http://schemas.microsoft.com/office/drawing/2014/main" id="{D71C49C6-EC86-4705-A2D3-E9A044710E28}"/>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a:extLst>
            <a:ext uri="{FF2B5EF4-FFF2-40B4-BE49-F238E27FC236}">
              <a16:creationId xmlns:a16="http://schemas.microsoft.com/office/drawing/2014/main" id="{30B4A452-5D5B-4F04-A9D5-3CB7D7C053A7}"/>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a:extLst>
            <a:ext uri="{FF2B5EF4-FFF2-40B4-BE49-F238E27FC236}">
              <a16:creationId xmlns:a16="http://schemas.microsoft.com/office/drawing/2014/main" id="{D2FE5F89-9E71-4A1E-9C3F-37C8E581FAD1}"/>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a:extLst>
            <a:ext uri="{FF2B5EF4-FFF2-40B4-BE49-F238E27FC236}">
              <a16:creationId xmlns:a16="http://schemas.microsoft.com/office/drawing/2014/main" id="{5CDCEDCF-AF92-4597-919A-3C44810260A9}"/>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a:extLst>
            <a:ext uri="{FF2B5EF4-FFF2-40B4-BE49-F238E27FC236}">
              <a16:creationId xmlns:a16="http://schemas.microsoft.com/office/drawing/2014/main" id="{8CDDA966-8BBE-47F1-B9B7-DCA5AE0696A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a:extLst>
            <a:ext uri="{FF2B5EF4-FFF2-40B4-BE49-F238E27FC236}">
              <a16:creationId xmlns:a16="http://schemas.microsoft.com/office/drawing/2014/main" id="{120881E1-06F7-48AE-94B9-FD108DF4BD38}"/>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a:extLst>
            <a:ext uri="{FF2B5EF4-FFF2-40B4-BE49-F238E27FC236}">
              <a16:creationId xmlns:a16="http://schemas.microsoft.com/office/drawing/2014/main" id="{2BA531C2-EA8E-4DC1-972F-3EC3A3BDF445}"/>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a:extLst>
            <a:ext uri="{FF2B5EF4-FFF2-40B4-BE49-F238E27FC236}">
              <a16:creationId xmlns:a16="http://schemas.microsoft.com/office/drawing/2014/main" id="{7532C10F-B0F7-432C-BF93-DAB98790981F}"/>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a:extLst>
            <a:ext uri="{FF2B5EF4-FFF2-40B4-BE49-F238E27FC236}">
              <a16:creationId xmlns:a16="http://schemas.microsoft.com/office/drawing/2014/main" id="{0B101912-7C46-407A-923F-960FE1972C2B}"/>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81552</xdr:rowOff>
    </xdr:from>
    <xdr:to>
      <xdr:col>23</xdr:col>
      <xdr:colOff>85090</xdr:colOff>
      <xdr:row>33</xdr:row>
      <xdr:rowOff>164465</xdr:rowOff>
    </xdr:to>
    <xdr:cxnSp macro="">
      <xdr:nvCxnSpPr>
        <xdr:cNvPr id="76" name="直線コネクタ 75">
          <a:extLst>
            <a:ext uri="{FF2B5EF4-FFF2-40B4-BE49-F238E27FC236}">
              <a16:creationId xmlns:a16="http://schemas.microsoft.com/office/drawing/2014/main" id="{164B399B-6E7E-4DD9-8A07-F919313B4EA5}"/>
            </a:ext>
          </a:extLst>
        </xdr:cNvPr>
        <xdr:cNvCxnSpPr/>
      </xdr:nvCxnSpPr>
      <xdr:spPr>
        <a:xfrm flipV="1">
          <a:off x="4760595" y="5310777"/>
          <a:ext cx="1270" cy="1283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168292</xdr:rowOff>
    </xdr:from>
    <xdr:ext cx="405111" cy="259045"/>
    <xdr:sp macro="" textlink="">
      <xdr:nvSpPr>
        <xdr:cNvPr id="77" name="有形固定資産減価償却率最小値テキスト">
          <a:extLst>
            <a:ext uri="{FF2B5EF4-FFF2-40B4-BE49-F238E27FC236}">
              <a16:creationId xmlns:a16="http://schemas.microsoft.com/office/drawing/2014/main" id="{A924AB48-EC96-498B-90C1-6C5AA3D7B6A9}"/>
            </a:ext>
          </a:extLst>
        </xdr:cNvPr>
        <xdr:cNvSpPr txBox="1"/>
      </xdr:nvSpPr>
      <xdr:spPr>
        <a:xfrm>
          <a:off x="4813300" y="6597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164465</xdr:rowOff>
    </xdr:from>
    <xdr:to>
      <xdr:col>23</xdr:col>
      <xdr:colOff>174625</xdr:colOff>
      <xdr:row>33</xdr:row>
      <xdr:rowOff>164465</xdr:rowOff>
    </xdr:to>
    <xdr:cxnSp macro="">
      <xdr:nvCxnSpPr>
        <xdr:cNvPr id="78" name="直線コネクタ 77">
          <a:extLst>
            <a:ext uri="{FF2B5EF4-FFF2-40B4-BE49-F238E27FC236}">
              <a16:creationId xmlns:a16="http://schemas.microsoft.com/office/drawing/2014/main" id="{E8969458-5F6C-4361-8696-E816BC5CDBC0}"/>
            </a:ext>
          </a:extLst>
        </xdr:cNvPr>
        <xdr:cNvCxnSpPr/>
      </xdr:nvCxnSpPr>
      <xdr:spPr>
        <a:xfrm>
          <a:off x="4673600" y="6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28229</xdr:rowOff>
    </xdr:from>
    <xdr:ext cx="405111" cy="259045"/>
    <xdr:sp macro="" textlink="">
      <xdr:nvSpPr>
        <xdr:cNvPr id="79" name="有形固定資産減価償却率最大値テキスト">
          <a:extLst>
            <a:ext uri="{FF2B5EF4-FFF2-40B4-BE49-F238E27FC236}">
              <a16:creationId xmlns:a16="http://schemas.microsoft.com/office/drawing/2014/main" id="{C7170623-E076-439B-950C-22419906A7ED}"/>
            </a:ext>
          </a:extLst>
        </xdr:cNvPr>
        <xdr:cNvSpPr txBox="1"/>
      </xdr:nvSpPr>
      <xdr:spPr>
        <a:xfrm>
          <a:off x="4813300" y="5086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81552</xdr:rowOff>
    </xdr:from>
    <xdr:to>
      <xdr:col>23</xdr:col>
      <xdr:colOff>174625</xdr:colOff>
      <xdr:row>26</xdr:row>
      <xdr:rowOff>81552</xdr:rowOff>
    </xdr:to>
    <xdr:cxnSp macro="">
      <xdr:nvCxnSpPr>
        <xdr:cNvPr id="80" name="直線コネクタ 79">
          <a:extLst>
            <a:ext uri="{FF2B5EF4-FFF2-40B4-BE49-F238E27FC236}">
              <a16:creationId xmlns:a16="http://schemas.microsoft.com/office/drawing/2014/main" id="{1C184C64-7D60-4BD5-BFA0-4E556571ED21}"/>
            </a:ext>
          </a:extLst>
        </xdr:cNvPr>
        <xdr:cNvCxnSpPr/>
      </xdr:nvCxnSpPr>
      <xdr:spPr>
        <a:xfrm>
          <a:off x="4673600" y="531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133276</xdr:rowOff>
    </xdr:from>
    <xdr:ext cx="405111" cy="259045"/>
    <xdr:sp macro="" textlink="">
      <xdr:nvSpPr>
        <xdr:cNvPr id="81" name="有形固定資産減価償却率平均値テキスト">
          <a:extLst>
            <a:ext uri="{FF2B5EF4-FFF2-40B4-BE49-F238E27FC236}">
              <a16:creationId xmlns:a16="http://schemas.microsoft.com/office/drawing/2014/main" id="{CD733B72-54F0-4E12-9E7F-B89AC8F6C032}"/>
            </a:ext>
          </a:extLst>
        </xdr:cNvPr>
        <xdr:cNvSpPr txBox="1"/>
      </xdr:nvSpPr>
      <xdr:spPr>
        <a:xfrm>
          <a:off x="4813300" y="58768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82" name="フローチャート: 判断 81">
          <a:extLst>
            <a:ext uri="{FF2B5EF4-FFF2-40B4-BE49-F238E27FC236}">
              <a16:creationId xmlns:a16="http://schemas.microsoft.com/office/drawing/2014/main" id="{5BEB3829-5E6D-45DF-AF82-43F4112A609C}"/>
            </a:ext>
          </a:extLst>
        </xdr:cNvPr>
        <xdr:cNvSpPr/>
      </xdr:nvSpPr>
      <xdr:spPr>
        <a:xfrm>
          <a:off x="47117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139428</xdr:rowOff>
    </xdr:from>
    <xdr:to>
      <xdr:col>19</xdr:col>
      <xdr:colOff>187325</xdr:colOff>
      <xdr:row>30</xdr:row>
      <xdr:rowOff>69578</xdr:rowOff>
    </xdr:to>
    <xdr:sp macro="" textlink="">
      <xdr:nvSpPr>
        <xdr:cNvPr id="83" name="フローチャート: 判断 82">
          <a:extLst>
            <a:ext uri="{FF2B5EF4-FFF2-40B4-BE49-F238E27FC236}">
              <a16:creationId xmlns:a16="http://schemas.microsoft.com/office/drawing/2014/main" id="{66203DBE-9597-4030-8374-AFE6FA5E37F5}"/>
            </a:ext>
          </a:extLst>
        </xdr:cNvPr>
        <xdr:cNvSpPr/>
      </xdr:nvSpPr>
      <xdr:spPr>
        <a:xfrm>
          <a:off x="40005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34562</xdr:rowOff>
    </xdr:from>
    <xdr:to>
      <xdr:col>15</xdr:col>
      <xdr:colOff>187325</xdr:colOff>
      <xdr:row>29</xdr:row>
      <xdr:rowOff>136162</xdr:rowOff>
    </xdr:to>
    <xdr:sp macro="" textlink="">
      <xdr:nvSpPr>
        <xdr:cNvPr id="84" name="フローチャート: 判断 83">
          <a:extLst>
            <a:ext uri="{FF2B5EF4-FFF2-40B4-BE49-F238E27FC236}">
              <a16:creationId xmlns:a16="http://schemas.microsoft.com/office/drawing/2014/main" id="{202A1997-D5E0-4B27-8E17-A614A52E505F}"/>
            </a:ext>
          </a:extLst>
        </xdr:cNvPr>
        <xdr:cNvSpPr/>
      </xdr:nvSpPr>
      <xdr:spPr>
        <a:xfrm>
          <a:off x="3238500" y="577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85" name="フローチャート: 判断 84">
          <a:extLst>
            <a:ext uri="{FF2B5EF4-FFF2-40B4-BE49-F238E27FC236}">
              <a16:creationId xmlns:a16="http://schemas.microsoft.com/office/drawing/2014/main" id="{A5D09B6A-FDCF-4FB8-988E-CCC7E2A1B05E}"/>
            </a:ext>
          </a:extLst>
        </xdr:cNvPr>
        <xdr:cNvSpPr/>
      </xdr:nvSpPr>
      <xdr:spPr>
        <a:xfrm>
          <a:off x="2476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125821</xdr:rowOff>
    </xdr:from>
    <xdr:to>
      <xdr:col>7</xdr:col>
      <xdr:colOff>187325</xdr:colOff>
      <xdr:row>29</xdr:row>
      <xdr:rowOff>55971</xdr:rowOff>
    </xdr:to>
    <xdr:sp macro="" textlink="">
      <xdr:nvSpPr>
        <xdr:cNvPr id="86" name="フローチャート: 判断 85">
          <a:extLst>
            <a:ext uri="{FF2B5EF4-FFF2-40B4-BE49-F238E27FC236}">
              <a16:creationId xmlns:a16="http://schemas.microsoft.com/office/drawing/2014/main" id="{C4013483-30BC-4FE2-8151-387E577D40B8}"/>
            </a:ext>
          </a:extLst>
        </xdr:cNvPr>
        <xdr:cNvSpPr/>
      </xdr:nvSpPr>
      <xdr:spPr>
        <a:xfrm>
          <a:off x="1714500" y="5697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DF0B4788-D2D0-43F7-9204-CD2DCD8C5DAF}"/>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8ECC8686-0987-435D-929A-6A6DF541887B}"/>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15F39C16-1C1A-44DF-BA4E-7CE89557A5D3}"/>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93E1F7AF-B029-4D14-9937-B6208B156C79}"/>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F7FA0BEA-916D-425B-82D9-C1EA8D32A5B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49983</xdr:rowOff>
    </xdr:from>
    <xdr:to>
      <xdr:col>23</xdr:col>
      <xdr:colOff>136525</xdr:colOff>
      <xdr:row>29</xdr:row>
      <xdr:rowOff>151583</xdr:rowOff>
    </xdr:to>
    <xdr:sp macro="" textlink="">
      <xdr:nvSpPr>
        <xdr:cNvPr id="92" name="楕円 91">
          <a:extLst>
            <a:ext uri="{FF2B5EF4-FFF2-40B4-BE49-F238E27FC236}">
              <a16:creationId xmlns:a16="http://schemas.microsoft.com/office/drawing/2014/main" id="{62654D47-AE0C-4461-AAC0-A3B18EC89503}"/>
            </a:ext>
          </a:extLst>
        </xdr:cNvPr>
        <xdr:cNvSpPr/>
      </xdr:nvSpPr>
      <xdr:spPr>
        <a:xfrm>
          <a:off x="4711700" y="579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72860</xdr:rowOff>
    </xdr:from>
    <xdr:ext cx="405111" cy="259045"/>
    <xdr:sp macro="" textlink="">
      <xdr:nvSpPr>
        <xdr:cNvPr id="93" name="有形固定資産減価償却率該当値テキスト">
          <a:extLst>
            <a:ext uri="{FF2B5EF4-FFF2-40B4-BE49-F238E27FC236}">
              <a16:creationId xmlns:a16="http://schemas.microsoft.com/office/drawing/2014/main" id="{FBDFC7C5-FAFE-4E07-ABED-28781E077188}"/>
            </a:ext>
          </a:extLst>
        </xdr:cNvPr>
        <xdr:cNvSpPr txBox="1"/>
      </xdr:nvSpPr>
      <xdr:spPr>
        <a:xfrm>
          <a:off x="4813300" y="5644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3719</xdr:rowOff>
    </xdr:from>
    <xdr:to>
      <xdr:col>19</xdr:col>
      <xdr:colOff>187325</xdr:colOff>
      <xdr:row>29</xdr:row>
      <xdr:rowOff>105319</xdr:rowOff>
    </xdr:to>
    <xdr:sp macro="" textlink="">
      <xdr:nvSpPr>
        <xdr:cNvPr id="94" name="楕円 93">
          <a:extLst>
            <a:ext uri="{FF2B5EF4-FFF2-40B4-BE49-F238E27FC236}">
              <a16:creationId xmlns:a16="http://schemas.microsoft.com/office/drawing/2014/main" id="{5AEF7A90-D7A9-4F40-91C1-A0419EE99BFF}"/>
            </a:ext>
          </a:extLst>
        </xdr:cNvPr>
        <xdr:cNvSpPr/>
      </xdr:nvSpPr>
      <xdr:spPr>
        <a:xfrm>
          <a:off x="4000500" y="57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54519</xdr:rowOff>
    </xdr:from>
    <xdr:to>
      <xdr:col>23</xdr:col>
      <xdr:colOff>85725</xdr:colOff>
      <xdr:row>29</xdr:row>
      <xdr:rowOff>100783</xdr:rowOff>
    </xdr:to>
    <xdr:cxnSp macro="">
      <xdr:nvCxnSpPr>
        <xdr:cNvPr id="95" name="直線コネクタ 94">
          <a:extLst>
            <a:ext uri="{FF2B5EF4-FFF2-40B4-BE49-F238E27FC236}">
              <a16:creationId xmlns:a16="http://schemas.microsoft.com/office/drawing/2014/main" id="{017A2EB1-433C-4082-8185-75071EC6C1E8}"/>
            </a:ext>
          </a:extLst>
        </xdr:cNvPr>
        <xdr:cNvCxnSpPr/>
      </xdr:nvCxnSpPr>
      <xdr:spPr>
        <a:xfrm>
          <a:off x="4051300" y="5798094"/>
          <a:ext cx="7112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122736</xdr:rowOff>
    </xdr:from>
    <xdr:to>
      <xdr:col>15</xdr:col>
      <xdr:colOff>187325</xdr:colOff>
      <xdr:row>29</xdr:row>
      <xdr:rowOff>52886</xdr:rowOff>
    </xdr:to>
    <xdr:sp macro="" textlink="">
      <xdr:nvSpPr>
        <xdr:cNvPr id="96" name="楕円 95">
          <a:extLst>
            <a:ext uri="{FF2B5EF4-FFF2-40B4-BE49-F238E27FC236}">
              <a16:creationId xmlns:a16="http://schemas.microsoft.com/office/drawing/2014/main" id="{F106D4EA-C887-4564-8B1E-8DBC8BD41E55}"/>
            </a:ext>
          </a:extLst>
        </xdr:cNvPr>
        <xdr:cNvSpPr/>
      </xdr:nvSpPr>
      <xdr:spPr>
        <a:xfrm>
          <a:off x="3238500" y="569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2086</xdr:rowOff>
    </xdr:from>
    <xdr:to>
      <xdr:col>19</xdr:col>
      <xdr:colOff>136525</xdr:colOff>
      <xdr:row>29</xdr:row>
      <xdr:rowOff>54519</xdr:rowOff>
    </xdr:to>
    <xdr:cxnSp macro="">
      <xdr:nvCxnSpPr>
        <xdr:cNvPr id="97" name="直線コネクタ 96">
          <a:extLst>
            <a:ext uri="{FF2B5EF4-FFF2-40B4-BE49-F238E27FC236}">
              <a16:creationId xmlns:a16="http://schemas.microsoft.com/office/drawing/2014/main" id="{5695AD2C-3F3E-48A9-8279-57A34591DCD7}"/>
            </a:ext>
          </a:extLst>
        </xdr:cNvPr>
        <xdr:cNvCxnSpPr/>
      </xdr:nvCxnSpPr>
      <xdr:spPr>
        <a:xfrm>
          <a:off x="3289300" y="5745661"/>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91894</xdr:rowOff>
    </xdr:from>
    <xdr:to>
      <xdr:col>11</xdr:col>
      <xdr:colOff>187325</xdr:colOff>
      <xdr:row>29</xdr:row>
      <xdr:rowOff>22044</xdr:rowOff>
    </xdr:to>
    <xdr:sp macro="" textlink="">
      <xdr:nvSpPr>
        <xdr:cNvPr id="98" name="楕円 97">
          <a:extLst>
            <a:ext uri="{FF2B5EF4-FFF2-40B4-BE49-F238E27FC236}">
              <a16:creationId xmlns:a16="http://schemas.microsoft.com/office/drawing/2014/main" id="{65A3E6CA-0142-456D-9CB5-06F22009E9A3}"/>
            </a:ext>
          </a:extLst>
        </xdr:cNvPr>
        <xdr:cNvSpPr/>
      </xdr:nvSpPr>
      <xdr:spPr>
        <a:xfrm>
          <a:off x="2476500" y="56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142694</xdr:rowOff>
    </xdr:from>
    <xdr:to>
      <xdr:col>15</xdr:col>
      <xdr:colOff>136525</xdr:colOff>
      <xdr:row>29</xdr:row>
      <xdr:rowOff>2086</xdr:rowOff>
    </xdr:to>
    <xdr:cxnSp macro="">
      <xdr:nvCxnSpPr>
        <xdr:cNvPr id="99" name="直線コネクタ 98">
          <a:extLst>
            <a:ext uri="{FF2B5EF4-FFF2-40B4-BE49-F238E27FC236}">
              <a16:creationId xmlns:a16="http://schemas.microsoft.com/office/drawing/2014/main" id="{25945E7C-86AE-4AAA-8D78-C66065985D9B}"/>
            </a:ext>
          </a:extLst>
        </xdr:cNvPr>
        <xdr:cNvCxnSpPr/>
      </xdr:nvCxnSpPr>
      <xdr:spPr>
        <a:xfrm>
          <a:off x="2527300" y="5714819"/>
          <a:ext cx="762000" cy="3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60705</xdr:rowOff>
    </xdr:from>
    <xdr:ext cx="405111" cy="259045"/>
    <xdr:sp macro="" textlink="">
      <xdr:nvSpPr>
        <xdr:cNvPr id="100" name="n_1aveValue有形固定資産減価償却率">
          <a:extLst>
            <a:ext uri="{FF2B5EF4-FFF2-40B4-BE49-F238E27FC236}">
              <a16:creationId xmlns:a16="http://schemas.microsoft.com/office/drawing/2014/main" id="{99BE3109-927E-470D-B602-D24A91265DFD}"/>
            </a:ext>
          </a:extLst>
        </xdr:cNvPr>
        <xdr:cNvSpPr txBox="1"/>
      </xdr:nvSpPr>
      <xdr:spPr>
        <a:xfrm>
          <a:off x="3836044" y="5975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127289</xdr:rowOff>
    </xdr:from>
    <xdr:ext cx="405111" cy="259045"/>
    <xdr:sp macro="" textlink="">
      <xdr:nvSpPr>
        <xdr:cNvPr id="101" name="n_2aveValue有形固定資産減価償却率">
          <a:extLst>
            <a:ext uri="{FF2B5EF4-FFF2-40B4-BE49-F238E27FC236}">
              <a16:creationId xmlns:a16="http://schemas.microsoft.com/office/drawing/2014/main" id="{2B916B9B-D058-4D08-9254-37E67A3407F0}"/>
            </a:ext>
          </a:extLst>
        </xdr:cNvPr>
        <xdr:cNvSpPr txBox="1"/>
      </xdr:nvSpPr>
      <xdr:spPr>
        <a:xfrm>
          <a:off x="3086744" y="5870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99530</xdr:rowOff>
    </xdr:from>
    <xdr:ext cx="405111" cy="259045"/>
    <xdr:sp macro="" textlink="">
      <xdr:nvSpPr>
        <xdr:cNvPr id="102" name="n_3aveValue有形固定資産減価償却率">
          <a:extLst>
            <a:ext uri="{FF2B5EF4-FFF2-40B4-BE49-F238E27FC236}">
              <a16:creationId xmlns:a16="http://schemas.microsoft.com/office/drawing/2014/main" id="{ACA1B36F-2311-4CF4-82F1-DD44059D2D1A}"/>
            </a:ext>
          </a:extLst>
        </xdr:cNvPr>
        <xdr:cNvSpPr txBox="1"/>
      </xdr:nvSpPr>
      <xdr:spPr>
        <a:xfrm>
          <a:off x="2324744" y="5843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72498</xdr:rowOff>
    </xdr:from>
    <xdr:ext cx="405111" cy="259045"/>
    <xdr:sp macro="" textlink="">
      <xdr:nvSpPr>
        <xdr:cNvPr id="103" name="n_4aveValue有形固定資産減価償却率">
          <a:extLst>
            <a:ext uri="{FF2B5EF4-FFF2-40B4-BE49-F238E27FC236}">
              <a16:creationId xmlns:a16="http://schemas.microsoft.com/office/drawing/2014/main" id="{70DE22C8-A985-41AE-BC6D-15165A092820}"/>
            </a:ext>
          </a:extLst>
        </xdr:cNvPr>
        <xdr:cNvSpPr txBox="1"/>
      </xdr:nvSpPr>
      <xdr:spPr>
        <a:xfrm>
          <a:off x="1562744" y="5473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121846</xdr:rowOff>
    </xdr:from>
    <xdr:ext cx="405111" cy="259045"/>
    <xdr:sp macro="" textlink="">
      <xdr:nvSpPr>
        <xdr:cNvPr id="104" name="n_1mainValue有形固定資産減価償却率">
          <a:extLst>
            <a:ext uri="{FF2B5EF4-FFF2-40B4-BE49-F238E27FC236}">
              <a16:creationId xmlns:a16="http://schemas.microsoft.com/office/drawing/2014/main" id="{4F234F9F-6F3D-4B5E-AF90-CDB681CAC2A5}"/>
            </a:ext>
          </a:extLst>
        </xdr:cNvPr>
        <xdr:cNvSpPr txBox="1"/>
      </xdr:nvSpPr>
      <xdr:spPr>
        <a:xfrm>
          <a:off x="3836044" y="552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69413</xdr:rowOff>
    </xdr:from>
    <xdr:ext cx="405111" cy="259045"/>
    <xdr:sp macro="" textlink="">
      <xdr:nvSpPr>
        <xdr:cNvPr id="105" name="n_2mainValue有形固定資産減価償却率">
          <a:extLst>
            <a:ext uri="{FF2B5EF4-FFF2-40B4-BE49-F238E27FC236}">
              <a16:creationId xmlns:a16="http://schemas.microsoft.com/office/drawing/2014/main" id="{A30E998B-EC38-4A8D-B23B-F0997DC78973}"/>
            </a:ext>
          </a:extLst>
        </xdr:cNvPr>
        <xdr:cNvSpPr txBox="1"/>
      </xdr:nvSpPr>
      <xdr:spPr>
        <a:xfrm>
          <a:off x="3086744" y="54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38571</xdr:rowOff>
    </xdr:from>
    <xdr:ext cx="405111" cy="259045"/>
    <xdr:sp macro="" textlink="">
      <xdr:nvSpPr>
        <xdr:cNvPr id="106" name="n_3mainValue有形固定資産減価償却率">
          <a:extLst>
            <a:ext uri="{FF2B5EF4-FFF2-40B4-BE49-F238E27FC236}">
              <a16:creationId xmlns:a16="http://schemas.microsoft.com/office/drawing/2014/main" id="{78FD87E3-7B02-4664-B88F-AE6E80C05F3A}"/>
            </a:ext>
          </a:extLst>
        </xdr:cNvPr>
        <xdr:cNvSpPr txBox="1"/>
      </xdr:nvSpPr>
      <xdr:spPr>
        <a:xfrm>
          <a:off x="2324744" y="5439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FEA30A21-BB60-40B4-9B3D-63C4EAF987E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5E81A66B-D5C8-45E0-B15B-5877B931D368}"/>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8458207A-63BE-4D2D-9050-C79CCA2D472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[ 235.5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255FB750-7731-4785-A910-5DA21E18AA1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9B4F23DE-2A3C-4F2F-B6BA-51CA2EC81E3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276C2A19-93DA-4EA6-BA4A-0AE6AB2B56C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F70C38D0-24D1-4D66-9A31-CFFC06690C7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DBA6495D-506A-4F7C-8A0A-42B89B3A836C}"/>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88B1681F-1EAC-4E21-9CE9-BE5277B7781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587073F7-FF38-46B4-8CDE-1AECC30EFD4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5CE92244-EC84-478F-86E8-CD992D4EF5F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BCF9A2F9-3E42-4196-9AC6-9C1F6456871C}"/>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5B665F3E-9F58-4C24-BFBC-384208DAD5A4}"/>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債務償還に充当できる一般財源（＝償還充当限度額）に対する実質債務の比率として</a:t>
          </a:r>
          <a:r>
            <a:rPr lang="en-US" altLang="ja-JP" sz="1100" b="0" i="0" baseline="0">
              <a:solidFill>
                <a:schemeClr val="dk1"/>
              </a:solidFill>
              <a:effectLst/>
              <a:latin typeface="+mn-lt"/>
              <a:ea typeface="+mn-ea"/>
              <a:cs typeface="+mn-cs"/>
            </a:rPr>
            <a:t>235.5%</a:t>
          </a:r>
          <a:r>
            <a:rPr lang="ja-JP" altLang="ja-JP" sz="1100" b="0" i="0" baseline="0">
              <a:solidFill>
                <a:schemeClr val="dk1"/>
              </a:solidFill>
              <a:effectLst/>
              <a:latin typeface="+mn-lt"/>
              <a:ea typeface="+mn-ea"/>
              <a:cs typeface="+mn-cs"/>
            </a:rPr>
            <a:t>となって</a:t>
          </a:r>
          <a:r>
            <a:rPr lang="ja-JP" altLang="en-US" sz="1100" b="0" i="0" baseline="0">
              <a:solidFill>
                <a:schemeClr val="dk1"/>
              </a:solidFill>
              <a:effectLst/>
              <a:latin typeface="+mn-lt"/>
              <a:ea typeface="+mn-ea"/>
              <a:cs typeface="+mn-cs"/>
            </a:rPr>
            <a:t>いる。</a:t>
          </a:r>
          <a:r>
            <a:rPr lang="ja-JP" altLang="ja-JP" sz="1100" b="0" i="0" baseline="0">
              <a:solidFill>
                <a:schemeClr val="dk1"/>
              </a:solidFill>
              <a:effectLst/>
              <a:latin typeface="+mn-lt"/>
              <a:ea typeface="+mn-ea"/>
              <a:cs typeface="+mn-cs"/>
            </a:rPr>
            <a:t>類似団体</a:t>
          </a:r>
          <a:r>
            <a:rPr lang="ja-JP" altLang="en-US" sz="1100" b="0" i="0" baseline="0">
              <a:solidFill>
                <a:schemeClr val="dk1"/>
              </a:solidFill>
              <a:effectLst/>
              <a:latin typeface="+mn-lt"/>
              <a:ea typeface="+mn-ea"/>
              <a:cs typeface="+mn-cs"/>
            </a:rPr>
            <a:t>をわずかに下回った</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しかしながら人件費の占める割合が高まる傾向にあるため、人件費の増加の抑制に努めていく。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F90F3F1B-1EBD-4605-856E-31E9A5F9B5AA}"/>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61940EF0-8816-465B-8E24-2BB36032670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8CBA2AEE-A715-4EA3-8429-CAD6C302539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a:extLst>
            <a:ext uri="{FF2B5EF4-FFF2-40B4-BE49-F238E27FC236}">
              <a16:creationId xmlns:a16="http://schemas.microsoft.com/office/drawing/2014/main" id="{05800DC0-F6F0-4AFB-BF05-30CE6DBB651E}"/>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4" name="テキスト ボックス 123">
          <a:extLst>
            <a:ext uri="{FF2B5EF4-FFF2-40B4-BE49-F238E27FC236}">
              <a16:creationId xmlns:a16="http://schemas.microsoft.com/office/drawing/2014/main" id="{D54EE470-F6D7-4A5B-8F9B-8AF9B57846B9}"/>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a:extLst>
            <a:ext uri="{FF2B5EF4-FFF2-40B4-BE49-F238E27FC236}">
              <a16:creationId xmlns:a16="http://schemas.microsoft.com/office/drawing/2014/main" id="{4DA3E902-E655-4E55-BA9C-BBE01EA6ECEA}"/>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a:extLst>
            <a:ext uri="{FF2B5EF4-FFF2-40B4-BE49-F238E27FC236}">
              <a16:creationId xmlns:a16="http://schemas.microsoft.com/office/drawing/2014/main" id="{984AF711-0DC9-49A6-9E1B-CAE89741B9CE}"/>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a:extLst>
            <a:ext uri="{FF2B5EF4-FFF2-40B4-BE49-F238E27FC236}">
              <a16:creationId xmlns:a16="http://schemas.microsoft.com/office/drawing/2014/main" id="{10541E13-382A-46B9-8B78-4315D4052B5E}"/>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a:extLst>
            <a:ext uri="{FF2B5EF4-FFF2-40B4-BE49-F238E27FC236}">
              <a16:creationId xmlns:a16="http://schemas.microsoft.com/office/drawing/2014/main" id="{7ADF116A-FFBC-468F-90DA-CB4BC40B5D2A}"/>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a:extLst>
            <a:ext uri="{FF2B5EF4-FFF2-40B4-BE49-F238E27FC236}">
              <a16:creationId xmlns:a16="http://schemas.microsoft.com/office/drawing/2014/main" id="{839E369E-C597-4D0C-8319-3082B4767442}"/>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a:extLst>
            <a:ext uri="{FF2B5EF4-FFF2-40B4-BE49-F238E27FC236}">
              <a16:creationId xmlns:a16="http://schemas.microsoft.com/office/drawing/2014/main" id="{B0B0C78D-1EFA-4FF9-A142-D8C0BC50B4E4}"/>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a:extLst>
            <a:ext uri="{FF2B5EF4-FFF2-40B4-BE49-F238E27FC236}">
              <a16:creationId xmlns:a16="http://schemas.microsoft.com/office/drawing/2014/main" id="{5CE6255C-487B-44E9-9DFA-8848541CEDFC}"/>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a:extLst>
            <a:ext uri="{FF2B5EF4-FFF2-40B4-BE49-F238E27FC236}">
              <a16:creationId xmlns:a16="http://schemas.microsoft.com/office/drawing/2014/main" id="{64270F85-2309-45B9-A71B-B353E4E09478}"/>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DCC1E765-81C1-4ABD-8E3B-1F9B9903C8DD}"/>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EA0E04B0-D02E-4E04-8373-F9A39524D3F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36565</xdr:rowOff>
    </xdr:to>
    <xdr:cxnSp macro="">
      <xdr:nvCxnSpPr>
        <xdr:cNvPr id="135" name="直線コネクタ 134">
          <a:extLst>
            <a:ext uri="{FF2B5EF4-FFF2-40B4-BE49-F238E27FC236}">
              <a16:creationId xmlns:a16="http://schemas.microsoft.com/office/drawing/2014/main" id="{515F6A02-D4EA-497A-BDBD-DBD80A2E8ED5}"/>
            </a:ext>
          </a:extLst>
        </xdr:cNvPr>
        <xdr:cNvCxnSpPr/>
      </xdr:nvCxnSpPr>
      <xdr:spPr>
        <a:xfrm flipV="1">
          <a:off x="14793595" y="5312833"/>
          <a:ext cx="1269" cy="149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40392</xdr:rowOff>
    </xdr:from>
    <xdr:ext cx="469744" cy="259045"/>
    <xdr:sp macro="" textlink="">
      <xdr:nvSpPr>
        <xdr:cNvPr id="136" name="債務償還比率最小値テキスト">
          <a:extLst>
            <a:ext uri="{FF2B5EF4-FFF2-40B4-BE49-F238E27FC236}">
              <a16:creationId xmlns:a16="http://schemas.microsoft.com/office/drawing/2014/main" id="{843FEA74-ED1B-465F-9152-C6A306708414}"/>
            </a:ext>
          </a:extLst>
        </xdr:cNvPr>
        <xdr:cNvSpPr txBox="1"/>
      </xdr:nvSpPr>
      <xdr:spPr>
        <a:xfrm>
          <a:off x="14846300" y="6812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36565</xdr:rowOff>
    </xdr:from>
    <xdr:to>
      <xdr:col>76</xdr:col>
      <xdr:colOff>111125</xdr:colOff>
      <xdr:row>35</xdr:row>
      <xdr:rowOff>36565</xdr:rowOff>
    </xdr:to>
    <xdr:cxnSp macro="">
      <xdr:nvCxnSpPr>
        <xdr:cNvPr id="137" name="直線コネクタ 136">
          <a:extLst>
            <a:ext uri="{FF2B5EF4-FFF2-40B4-BE49-F238E27FC236}">
              <a16:creationId xmlns:a16="http://schemas.microsoft.com/office/drawing/2014/main" id="{6E80984D-791B-4154-83D2-7AB2B99C167C}"/>
            </a:ext>
          </a:extLst>
        </xdr:cNvPr>
        <xdr:cNvCxnSpPr/>
      </xdr:nvCxnSpPr>
      <xdr:spPr>
        <a:xfrm>
          <a:off x="14706600" y="680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a:extLst>
            <a:ext uri="{FF2B5EF4-FFF2-40B4-BE49-F238E27FC236}">
              <a16:creationId xmlns:a16="http://schemas.microsoft.com/office/drawing/2014/main" id="{3EE71208-113E-46BC-A7D3-629DBFB8A941}"/>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a:extLst>
            <a:ext uri="{FF2B5EF4-FFF2-40B4-BE49-F238E27FC236}">
              <a16:creationId xmlns:a16="http://schemas.microsoft.com/office/drawing/2014/main" id="{B01187E0-C6DB-46A9-82F0-01A67E2EA7DC}"/>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164006</xdr:rowOff>
    </xdr:from>
    <xdr:ext cx="469744" cy="259045"/>
    <xdr:sp macro="" textlink="">
      <xdr:nvSpPr>
        <xdr:cNvPr id="140" name="債務償還比率平均値テキスト">
          <a:extLst>
            <a:ext uri="{FF2B5EF4-FFF2-40B4-BE49-F238E27FC236}">
              <a16:creationId xmlns:a16="http://schemas.microsoft.com/office/drawing/2014/main" id="{24EA7FD8-E7BD-41D5-ADF4-7F47E8B3B3B6}"/>
            </a:ext>
          </a:extLst>
        </xdr:cNvPr>
        <xdr:cNvSpPr txBox="1"/>
      </xdr:nvSpPr>
      <xdr:spPr>
        <a:xfrm>
          <a:off x="14846300" y="5736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14129</xdr:rowOff>
    </xdr:from>
    <xdr:to>
      <xdr:col>76</xdr:col>
      <xdr:colOff>73025</xdr:colOff>
      <xdr:row>29</xdr:row>
      <xdr:rowOff>115729</xdr:rowOff>
    </xdr:to>
    <xdr:sp macro="" textlink="">
      <xdr:nvSpPr>
        <xdr:cNvPr id="141" name="フローチャート: 判断 140">
          <a:extLst>
            <a:ext uri="{FF2B5EF4-FFF2-40B4-BE49-F238E27FC236}">
              <a16:creationId xmlns:a16="http://schemas.microsoft.com/office/drawing/2014/main" id="{C7CF4320-54D2-4962-82A2-65EF38993466}"/>
            </a:ext>
          </a:extLst>
        </xdr:cNvPr>
        <xdr:cNvSpPr/>
      </xdr:nvSpPr>
      <xdr:spPr>
        <a:xfrm>
          <a:off x="14744700" y="575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109474</xdr:rowOff>
    </xdr:from>
    <xdr:to>
      <xdr:col>72</xdr:col>
      <xdr:colOff>123825</xdr:colOff>
      <xdr:row>29</xdr:row>
      <xdr:rowOff>39624</xdr:rowOff>
    </xdr:to>
    <xdr:sp macro="" textlink="">
      <xdr:nvSpPr>
        <xdr:cNvPr id="142" name="フローチャート: 判断 141">
          <a:extLst>
            <a:ext uri="{FF2B5EF4-FFF2-40B4-BE49-F238E27FC236}">
              <a16:creationId xmlns:a16="http://schemas.microsoft.com/office/drawing/2014/main" id="{AEBA50A6-4132-4614-ACFA-C24063B15357}"/>
            </a:ext>
          </a:extLst>
        </xdr:cNvPr>
        <xdr:cNvSpPr/>
      </xdr:nvSpPr>
      <xdr:spPr>
        <a:xfrm>
          <a:off x="14033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144918</xdr:rowOff>
    </xdr:from>
    <xdr:to>
      <xdr:col>68</xdr:col>
      <xdr:colOff>123825</xdr:colOff>
      <xdr:row>29</xdr:row>
      <xdr:rowOff>75068</xdr:rowOff>
    </xdr:to>
    <xdr:sp macro="" textlink="">
      <xdr:nvSpPr>
        <xdr:cNvPr id="143" name="フローチャート: 判断 142">
          <a:extLst>
            <a:ext uri="{FF2B5EF4-FFF2-40B4-BE49-F238E27FC236}">
              <a16:creationId xmlns:a16="http://schemas.microsoft.com/office/drawing/2014/main" id="{0D11983F-54B9-4A63-A282-00D517854BCF}"/>
            </a:ext>
          </a:extLst>
        </xdr:cNvPr>
        <xdr:cNvSpPr/>
      </xdr:nvSpPr>
      <xdr:spPr>
        <a:xfrm>
          <a:off x="13271500" y="57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21146</xdr:rowOff>
    </xdr:from>
    <xdr:to>
      <xdr:col>64</xdr:col>
      <xdr:colOff>123825</xdr:colOff>
      <xdr:row>29</xdr:row>
      <xdr:rowOff>122746</xdr:rowOff>
    </xdr:to>
    <xdr:sp macro="" textlink="">
      <xdr:nvSpPr>
        <xdr:cNvPr id="144" name="フローチャート: 判断 143">
          <a:extLst>
            <a:ext uri="{FF2B5EF4-FFF2-40B4-BE49-F238E27FC236}">
              <a16:creationId xmlns:a16="http://schemas.microsoft.com/office/drawing/2014/main" id="{9B5F3E89-B44B-4CAD-B328-7DD9E193F91F}"/>
            </a:ext>
          </a:extLst>
        </xdr:cNvPr>
        <xdr:cNvSpPr/>
      </xdr:nvSpPr>
      <xdr:spPr>
        <a:xfrm>
          <a:off x="12509500" y="576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164709</xdr:rowOff>
    </xdr:from>
    <xdr:to>
      <xdr:col>60</xdr:col>
      <xdr:colOff>123825</xdr:colOff>
      <xdr:row>29</xdr:row>
      <xdr:rowOff>94859</xdr:rowOff>
    </xdr:to>
    <xdr:sp macro="" textlink="">
      <xdr:nvSpPr>
        <xdr:cNvPr id="145" name="フローチャート: 判断 144">
          <a:extLst>
            <a:ext uri="{FF2B5EF4-FFF2-40B4-BE49-F238E27FC236}">
              <a16:creationId xmlns:a16="http://schemas.microsoft.com/office/drawing/2014/main" id="{D0563B45-7784-4816-AAEB-3475CC76E7A5}"/>
            </a:ext>
          </a:extLst>
        </xdr:cNvPr>
        <xdr:cNvSpPr/>
      </xdr:nvSpPr>
      <xdr:spPr>
        <a:xfrm>
          <a:off x="11747500" y="573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9C5783FE-AD48-42DF-B54B-DD92481606B8}"/>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1C1B7A5D-79A7-4E45-80C3-B7DBB10767A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AA66E933-3409-4B4C-A7FA-AC06B8BD971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F0E189AF-F4E8-40B3-BDA9-CF64ED24572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38327DB0-A800-4710-8A1C-1F0346D95D92}"/>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113612</xdr:rowOff>
    </xdr:from>
    <xdr:to>
      <xdr:col>76</xdr:col>
      <xdr:colOff>73025</xdr:colOff>
      <xdr:row>29</xdr:row>
      <xdr:rowOff>43762</xdr:rowOff>
    </xdr:to>
    <xdr:sp macro="" textlink="">
      <xdr:nvSpPr>
        <xdr:cNvPr id="151" name="楕円 150">
          <a:extLst>
            <a:ext uri="{FF2B5EF4-FFF2-40B4-BE49-F238E27FC236}">
              <a16:creationId xmlns:a16="http://schemas.microsoft.com/office/drawing/2014/main" id="{2F5E65EF-B674-44E6-8423-EE51917ACA1E}"/>
            </a:ext>
          </a:extLst>
        </xdr:cNvPr>
        <xdr:cNvSpPr/>
      </xdr:nvSpPr>
      <xdr:spPr>
        <a:xfrm>
          <a:off x="14744700" y="568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136489</xdr:rowOff>
    </xdr:from>
    <xdr:ext cx="469744" cy="259045"/>
    <xdr:sp macro="" textlink="">
      <xdr:nvSpPr>
        <xdr:cNvPr id="152" name="債務償還比率該当値テキスト">
          <a:extLst>
            <a:ext uri="{FF2B5EF4-FFF2-40B4-BE49-F238E27FC236}">
              <a16:creationId xmlns:a16="http://schemas.microsoft.com/office/drawing/2014/main" id="{F28B9160-BE23-406E-B549-E14D59DB26A0}"/>
            </a:ext>
          </a:extLst>
        </xdr:cNvPr>
        <xdr:cNvSpPr txBox="1"/>
      </xdr:nvSpPr>
      <xdr:spPr>
        <a:xfrm>
          <a:off x="14846300" y="553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151395</xdr:rowOff>
    </xdr:from>
    <xdr:to>
      <xdr:col>72</xdr:col>
      <xdr:colOff>123825</xdr:colOff>
      <xdr:row>29</xdr:row>
      <xdr:rowOff>81545</xdr:rowOff>
    </xdr:to>
    <xdr:sp macro="" textlink="">
      <xdr:nvSpPr>
        <xdr:cNvPr id="153" name="楕円 152">
          <a:extLst>
            <a:ext uri="{FF2B5EF4-FFF2-40B4-BE49-F238E27FC236}">
              <a16:creationId xmlns:a16="http://schemas.microsoft.com/office/drawing/2014/main" id="{E1EF044E-7658-4772-9BC9-8566FBEE5227}"/>
            </a:ext>
          </a:extLst>
        </xdr:cNvPr>
        <xdr:cNvSpPr/>
      </xdr:nvSpPr>
      <xdr:spPr>
        <a:xfrm>
          <a:off x="14033500" y="57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164412</xdr:rowOff>
    </xdr:from>
    <xdr:to>
      <xdr:col>76</xdr:col>
      <xdr:colOff>22225</xdr:colOff>
      <xdr:row>29</xdr:row>
      <xdr:rowOff>30745</xdr:rowOff>
    </xdr:to>
    <xdr:cxnSp macro="">
      <xdr:nvCxnSpPr>
        <xdr:cNvPr id="154" name="直線コネクタ 153">
          <a:extLst>
            <a:ext uri="{FF2B5EF4-FFF2-40B4-BE49-F238E27FC236}">
              <a16:creationId xmlns:a16="http://schemas.microsoft.com/office/drawing/2014/main" id="{58DF63BD-F05C-46EF-98DF-61F3456F964F}"/>
            </a:ext>
          </a:extLst>
        </xdr:cNvPr>
        <xdr:cNvCxnSpPr/>
      </xdr:nvCxnSpPr>
      <xdr:spPr>
        <a:xfrm flipV="1">
          <a:off x="14084300" y="5736537"/>
          <a:ext cx="711200" cy="3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43095</xdr:rowOff>
    </xdr:from>
    <xdr:to>
      <xdr:col>68</xdr:col>
      <xdr:colOff>123825</xdr:colOff>
      <xdr:row>29</xdr:row>
      <xdr:rowOff>144695</xdr:rowOff>
    </xdr:to>
    <xdr:sp macro="" textlink="">
      <xdr:nvSpPr>
        <xdr:cNvPr id="155" name="楕円 154">
          <a:extLst>
            <a:ext uri="{FF2B5EF4-FFF2-40B4-BE49-F238E27FC236}">
              <a16:creationId xmlns:a16="http://schemas.microsoft.com/office/drawing/2014/main" id="{1604749B-8038-4871-BBD2-FA0D7D457D89}"/>
            </a:ext>
          </a:extLst>
        </xdr:cNvPr>
        <xdr:cNvSpPr/>
      </xdr:nvSpPr>
      <xdr:spPr>
        <a:xfrm>
          <a:off x="13271500" y="57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30745</xdr:rowOff>
    </xdr:from>
    <xdr:to>
      <xdr:col>72</xdr:col>
      <xdr:colOff>73025</xdr:colOff>
      <xdr:row>29</xdr:row>
      <xdr:rowOff>93895</xdr:rowOff>
    </xdr:to>
    <xdr:cxnSp macro="">
      <xdr:nvCxnSpPr>
        <xdr:cNvPr id="156" name="直線コネクタ 155">
          <a:extLst>
            <a:ext uri="{FF2B5EF4-FFF2-40B4-BE49-F238E27FC236}">
              <a16:creationId xmlns:a16="http://schemas.microsoft.com/office/drawing/2014/main" id="{2E09CF1F-532E-4905-A4AC-41B3500FA60F}"/>
            </a:ext>
          </a:extLst>
        </xdr:cNvPr>
        <xdr:cNvCxnSpPr/>
      </xdr:nvCxnSpPr>
      <xdr:spPr>
        <a:xfrm flipV="1">
          <a:off x="13322300" y="5774320"/>
          <a:ext cx="762000" cy="6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72422</xdr:rowOff>
    </xdr:from>
    <xdr:to>
      <xdr:col>64</xdr:col>
      <xdr:colOff>123825</xdr:colOff>
      <xdr:row>30</xdr:row>
      <xdr:rowOff>2572</xdr:rowOff>
    </xdr:to>
    <xdr:sp macro="" textlink="">
      <xdr:nvSpPr>
        <xdr:cNvPr id="157" name="楕円 156">
          <a:extLst>
            <a:ext uri="{FF2B5EF4-FFF2-40B4-BE49-F238E27FC236}">
              <a16:creationId xmlns:a16="http://schemas.microsoft.com/office/drawing/2014/main" id="{4B7AD438-F102-4375-B4F0-5A95D7D31FF8}"/>
            </a:ext>
          </a:extLst>
        </xdr:cNvPr>
        <xdr:cNvSpPr/>
      </xdr:nvSpPr>
      <xdr:spPr>
        <a:xfrm>
          <a:off x="12509500" y="581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93895</xdr:rowOff>
    </xdr:from>
    <xdr:to>
      <xdr:col>68</xdr:col>
      <xdr:colOff>73025</xdr:colOff>
      <xdr:row>29</xdr:row>
      <xdr:rowOff>123222</xdr:rowOff>
    </xdr:to>
    <xdr:cxnSp macro="">
      <xdr:nvCxnSpPr>
        <xdr:cNvPr id="158" name="直線コネクタ 157">
          <a:extLst>
            <a:ext uri="{FF2B5EF4-FFF2-40B4-BE49-F238E27FC236}">
              <a16:creationId xmlns:a16="http://schemas.microsoft.com/office/drawing/2014/main" id="{F76A4B3C-39B5-4254-B260-2944D05A0E08}"/>
            </a:ext>
          </a:extLst>
        </xdr:cNvPr>
        <xdr:cNvCxnSpPr/>
      </xdr:nvCxnSpPr>
      <xdr:spPr>
        <a:xfrm flipV="1">
          <a:off x="12560300" y="5837470"/>
          <a:ext cx="762000" cy="2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20786</xdr:rowOff>
    </xdr:from>
    <xdr:to>
      <xdr:col>60</xdr:col>
      <xdr:colOff>123825</xdr:colOff>
      <xdr:row>29</xdr:row>
      <xdr:rowOff>122386</xdr:rowOff>
    </xdr:to>
    <xdr:sp macro="" textlink="">
      <xdr:nvSpPr>
        <xdr:cNvPr id="159" name="楕円 158">
          <a:extLst>
            <a:ext uri="{FF2B5EF4-FFF2-40B4-BE49-F238E27FC236}">
              <a16:creationId xmlns:a16="http://schemas.microsoft.com/office/drawing/2014/main" id="{6CE88703-CA3C-483B-AD91-7D405D8C985E}"/>
            </a:ext>
          </a:extLst>
        </xdr:cNvPr>
        <xdr:cNvSpPr/>
      </xdr:nvSpPr>
      <xdr:spPr>
        <a:xfrm>
          <a:off x="11747500" y="57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71586</xdr:rowOff>
    </xdr:from>
    <xdr:to>
      <xdr:col>64</xdr:col>
      <xdr:colOff>73025</xdr:colOff>
      <xdr:row>29</xdr:row>
      <xdr:rowOff>123222</xdr:rowOff>
    </xdr:to>
    <xdr:cxnSp macro="">
      <xdr:nvCxnSpPr>
        <xdr:cNvPr id="160" name="直線コネクタ 159">
          <a:extLst>
            <a:ext uri="{FF2B5EF4-FFF2-40B4-BE49-F238E27FC236}">
              <a16:creationId xmlns:a16="http://schemas.microsoft.com/office/drawing/2014/main" id="{9D6A4E69-8DBC-4C37-9908-6C0DE545134D}"/>
            </a:ext>
          </a:extLst>
        </xdr:cNvPr>
        <xdr:cNvCxnSpPr/>
      </xdr:nvCxnSpPr>
      <xdr:spPr>
        <a:xfrm>
          <a:off x="11798300" y="5815161"/>
          <a:ext cx="762000" cy="5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56151</xdr:rowOff>
    </xdr:from>
    <xdr:ext cx="469744" cy="259045"/>
    <xdr:sp macro="" textlink="">
      <xdr:nvSpPr>
        <xdr:cNvPr id="161" name="n_1aveValue債務償還比率">
          <a:extLst>
            <a:ext uri="{FF2B5EF4-FFF2-40B4-BE49-F238E27FC236}">
              <a16:creationId xmlns:a16="http://schemas.microsoft.com/office/drawing/2014/main" id="{D3D88C15-DE46-44E8-8103-CBB6B30237D1}"/>
            </a:ext>
          </a:extLst>
        </xdr:cNvPr>
        <xdr:cNvSpPr txBox="1"/>
      </xdr:nvSpPr>
      <xdr:spPr>
        <a:xfrm>
          <a:off x="13836727" y="545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91595</xdr:rowOff>
    </xdr:from>
    <xdr:ext cx="469744" cy="259045"/>
    <xdr:sp macro="" textlink="">
      <xdr:nvSpPr>
        <xdr:cNvPr id="162" name="n_2aveValue債務償還比率">
          <a:extLst>
            <a:ext uri="{FF2B5EF4-FFF2-40B4-BE49-F238E27FC236}">
              <a16:creationId xmlns:a16="http://schemas.microsoft.com/office/drawing/2014/main" id="{AC1BBE42-38B2-4B21-AD0F-FC0C7117A052}"/>
            </a:ext>
          </a:extLst>
        </xdr:cNvPr>
        <xdr:cNvSpPr txBox="1"/>
      </xdr:nvSpPr>
      <xdr:spPr>
        <a:xfrm>
          <a:off x="13087427" y="549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139273</xdr:rowOff>
    </xdr:from>
    <xdr:ext cx="469744" cy="259045"/>
    <xdr:sp macro="" textlink="">
      <xdr:nvSpPr>
        <xdr:cNvPr id="163" name="n_3aveValue債務償還比率">
          <a:extLst>
            <a:ext uri="{FF2B5EF4-FFF2-40B4-BE49-F238E27FC236}">
              <a16:creationId xmlns:a16="http://schemas.microsoft.com/office/drawing/2014/main" id="{EF131BED-1E1C-4212-A04F-693E2E7DA032}"/>
            </a:ext>
          </a:extLst>
        </xdr:cNvPr>
        <xdr:cNvSpPr txBox="1"/>
      </xdr:nvSpPr>
      <xdr:spPr>
        <a:xfrm>
          <a:off x="12325427" y="553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111386</xdr:rowOff>
    </xdr:from>
    <xdr:ext cx="469744" cy="259045"/>
    <xdr:sp macro="" textlink="">
      <xdr:nvSpPr>
        <xdr:cNvPr id="164" name="n_4aveValue債務償還比率">
          <a:extLst>
            <a:ext uri="{FF2B5EF4-FFF2-40B4-BE49-F238E27FC236}">
              <a16:creationId xmlns:a16="http://schemas.microsoft.com/office/drawing/2014/main" id="{DAC13DDA-CBF2-4F7C-9F82-21204A5ED775}"/>
            </a:ext>
          </a:extLst>
        </xdr:cNvPr>
        <xdr:cNvSpPr txBox="1"/>
      </xdr:nvSpPr>
      <xdr:spPr>
        <a:xfrm>
          <a:off x="11563427" y="551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72672</xdr:rowOff>
    </xdr:from>
    <xdr:ext cx="469744" cy="259045"/>
    <xdr:sp macro="" textlink="">
      <xdr:nvSpPr>
        <xdr:cNvPr id="165" name="n_1mainValue債務償還比率">
          <a:extLst>
            <a:ext uri="{FF2B5EF4-FFF2-40B4-BE49-F238E27FC236}">
              <a16:creationId xmlns:a16="http://schemas.microsoft.com/office/drawing/2014/main" id="{D626A26E-3DEB-44E8-860F-09D1AB2331C2}"/>
            </a:ext>
          </a:extLst>
        </xdr:cNvPr>
        <xdr:cNvSpPr txBox="1"/>
      </xdr:nvSpPr>
      <xdr:spPr>
        <a:xfrm>
          <a:off x="13836727" y="581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135822</xdr:rowOff>
    </xdr:from>
    <xdr:ext cx="469744" cy="259045"/>
    <xdr:sp macro="" textlink="">
      <xdr:nvSpPr>
        <xdr:cNvPr id="166" name="n_2mainValue債務償還比率">
          <a:extLst>
            <a:ext uri="{FF2B5EF4-FFF2-40B4-BE49-F238E27FC236}">
              <a16:creationId xmlns:a16="http://schemas.microsoft.com/office/drawing/2014/main" id="{9C14D612-6278-4DEA-BB1E-F472B26A87FB}"/>
            </a:ext>
          </a:extLst>
        </xdr:cNvPr>
        <xdr:cNvSpPr txBox="1"/>
      </xdr:nvSpPr>
      <xdr:spPr>
        <a:xfrm>
          <a:off x="13087427" y="587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165149</xdr:rowOff>
    </xdr:from>
    <xdr:ext cx="469744" cy="259045"/>
    <xdr:sp macro="" textlink="">
      <xdr:nvSpPr>
        <xdr:cNvPr id="167" name="n_3mainValue債務償還比率">
          <a:extLst>
            <a:ext uri="{FF2B5EF4-FFF2-40B4-BE49-F238E27FC236}">
              <a16:creationId xmlns:a16="http://schemas.microsoft.com/office/drawing/2014/main" id="{F35846D8-7C1C-4E6F-8CB1-CF15AB7FCD70}"/>
            </a:ext>
          </a:extLst>
        </xdr:cNvPr>
        <xdr:cNvSpPr txBox="1"/>
      </xdr:nvSpPr>
      <xdr:spPr>
        <a:xfrm>
          <a:off x="12325427" y="5908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113513</xdr:rowOff>
    </xdr:from>
    <xdr:ext cx="469744" cy="259045"/>
    <xdr:sp macro="" textlink="">
      <xdr:nvSpPr>
        <xdr:cNvPr id="168" name="n_4mainValue債務償還比率">
          <a:extLst>
            <a:ext uri="{FF2B5EF4-FFF2-40B4-BE49-F238E27FC236}">
              <a16:creationId xmlns:a16="http://schemas.microsoft.com/office/drawing/2014/main" id="{947DA101-B3AB-42DE-B0E7-6FB22B8E874B}"/>
            </a:ext>
          </a:extLst>
        </xdr:cNvPr>
        <xdr:cNvSpPr txBox="1"/>
      </xdr:nvSpPr>
      <xdr:spPr>
        <a:xfrm>
          <a:off x="11563427" y="585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3E4F2F96-EA08-4262-B67A-D0A78035163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CCB058CC-883D-4950-9265-FD950BE5A39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F74AACC2-05EB-44A8-A6EE-9010AA76A7E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0AF906CE-A8CC-4ED0-90AF-53E4A1C88FFD}"/>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639F29BC-9E41-4CE3-9FB7-BB27136512A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445E85E0-C0DE-49CB-93B9-44FE49B6909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6A4747D-613F-40A1-ACF1-E7F2493525E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7FB6EDC-20E3-46E3-9934-32EA783D773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C28B826-ACD9-4B71-9ED7-C2C19A5F335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E3FAD9B-5CB8-4F97-AB31-ABE5B8522AC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長野県青木村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FE17BF8-0158-494D-9771-481504E7CA5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4D376B9-CDA4-47B3-B677-3738AFF075B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0D00539-7269-4196-A0C2-EB271BABFDE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A67D0ED-4C45-4760-A6E5-087D5D1E8FB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027E8AD-B5FB-410D-8AB6-146205AE381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DBC37F1-0DC5-4BE7-B067-92D5395F225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4,351
4,322
57.10
3,098,668
2,915,307
155,862
1,958,009
1,765,873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FBCB62E-1BA6-4D3F-8025-9248BD78E90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10AC0B8-5AA5-4A6C-89EA-D863F4B88C9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2D6A3B8-9B4F-4C5B-B590-AB9EB79CA0A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BBB12B0-DB0E-44B7-933B-4FCB8E4F7EF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DCE9E9E-4DED-4138-9439-F70C26873D7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7F305E4-44DD-425E-B927-67C0EE04BE8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F144DF9-A138-43F5-B19C-D3AE704022F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AEBFBE0-B5DC-4C2E-A275-EAC97D27195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FD84E7A-D88C-47C6-8287-4AED0F6CACD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95A2F07-68F5-47D5-91B6-64B273B171B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DF2C6E5-F221-47D6-8973-71B57370E4A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7A694FF-7E63-4DEE-B32C-8ECBAE862F9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527FBB0-662B-4069-AB79-5872347ACB4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FFAF3C0-04CC-45F0-8AA3-DAF9A7D82DC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C31A147-65B0-40A9-96EC-9F49E613129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F3DF6DA-0D82-4035-8A73-C596AB9C4E7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1AE5D4F-3FE5-464D-A0D5-3907E1E8DEB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0111F53-F923-400F-A75D-8FE47F19023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70ABCD5-A97C-436F-A3DE-6D0EE041D87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EFD60C1-BE99-4731-B2C0-BEF85E041F7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660C752-6CB1-46F1-A72B-5BC62C947D8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A71C7F4-C46D-4920-8688-90624122928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B063FEC-74C7-4CE0-8055-135C88FBE70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7A2EB4B-5102-41A2-ABD8-D2CC862C6AA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4B46605-BE3D-4CDC-A0E9-F0622823C68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81D1A30-F4A8-4931-B6B4-96CD663A527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E29C373-5AFE-4D74-B9C5-CBF6710D396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EAE58A6-130F-43A6-A2A3-89B5F499B40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4274ACD-0175-4344-BB7C-A4673D8AF7A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A458D10-8282-423A-98AA-696393EE9CE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3B5E1DF-50C8-4BFD-B310-6B7BCB31095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71519A1-5D0C-415E-B494-F345250C523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619ADCBF-0C87-4130-ACEB-78AA306883E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A074C07-4D9D-4C08-869D-B8F26784E871}"/>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B777D73-621F-49E0-954E-193828742501}"/>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FD799990-2C7E-47F0-B3C9-3A395EBECE7D}"/>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B9A5D235-2FFE-494B-A4DD-3ACB1C7A26ED}"/>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C8775734-6563-452D-AF55-7952BF40E386}"/>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B6FFFDE0-69CD-4130-A6A0-5D4316DE92C5}"/>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163FF983-9A05-4F60-904C-256F3093198A}"/>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26967CF0-244E-4EAB-AC89-BE15ACECDA32}"/>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6DE3DE05-CF94-4CA6-861A-CB43B3BD63BC}"/>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B354F971-7E98-4C75-BFDD-6BA1166E26B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BDC91C28-75C2-461D-95DC-77DF4940D8BC}"/>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EE0B16E7-5536-4C1A-8424-F4FD2585141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9525</xdr:rowOff>
    </xdr:from>
    <xdr:to>
      <xdr:col>24</xdr:col>
      <xdr:colOff>62865</xdr:colOff>
      <xdr:row>41</xdr:row>
      <xdr:rowOff>91440</xdr:rowOff>
    </xdr:to>
    <xdr:cxnSp macro="">
      <xdr:nvCxnSpPr>
        <xdr:cNvPr id="57" name="直線コネクタ 56">
          <a:extLst>
            <a:ext uri="{FF2B5EF4-FFF2-40B4-BE49-F238E27FC236}">
              <a16:creationId xmlns:a16="http://schemas.microsoft.com/office/drawing/2014/main" id="{FBA5CEC2-61FC-4679-B6AA-66A930BD1886}"/>
            </a:ext>
          </a:extLst>
        </xdr:cNvPr>
        <xdr:cNvCxnSpPr/>
      </xdr:nvCxnSpPr>
      <xdr:spPr>
        <a:xfrm flipV="1">
          <a:off x="4634865" y="5838825"/>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95267</xdr:rowOff>
    </xdr:from>
    <xdr:ext cx="405111" cy="259045"/>
    <xdr:sp macro="" textlink="">
      <xdr:nvSpPr>
        <xdr:cNvPr id="58" name="【道路】&#10;有形固定資産減価償却率最小値テキスト">
          <a:extLst>
            <a:ext uri="{FF2B5EF4-FFF2-40B4-BE49-F238E27FC236}">
              <a16:creationId xmlns:a16="http://schemas.microsoft.com/office/drawing/2014/main" id="{2EF3425E-01CD-4995-990B-003B97529D0C}"/>
            </a:ext>
          </a:extLst>
        </xdr:cNvPr>
        <xdr:cNvSpPr txBox="1"/>
      </xdr:nvSpPr>
      <xdr:spPr>
        <a:xfrm>
          <a:off x="4673600"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91440</xdr:rowOff>
    </xdr:from>
    <xdr:to>
      <xdr:col>24</xdr:col>
      <xdr:colOff>152400</xdr:colOff>
      <xdr:row>41</xdr:row>
      <xdr:rowOff>91440</xdr:rowOff>
    </xdr:to>
    <xdr:cxnSp macro="">
      <xdr:nvCxnSpPr>
        <xdr:cNvPr id="59" name="直線コネクタ 58">
          <a:extLst>
            <a:ext uri="{FF2B5EF4-FFF2-40B4-BE49-F238E27FC236}">
              <a16:creationId xmlns:a16="http://schemas.microsoft.com/office/drawing/2014/main" id="{861BC894-6DAC-4B00-A6FA-EE80751EC779}"/>
            </a:ext>
          </a:extLst>
        </xdr:cNvPr>
        <xdr:cNvCxnSpPr/>
      </xdr:nvCxnSpPr>
      <xdr:spPr>
        <a:xfrm>
          <a:off x="4546600" y="712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127652</xdr:rowOff>
    </xdr:from>
    <xdr:ext cx="405111" cy="259045"/>
    <xdr:sp macro="" textlink="">
      <xdr:nvSpPr>
        <xdr:cNvPr id="60" name="【道路】&#10;有形固定資産減価償却率最大値テキスト">
          <a:extLst>
            <a:ext uri="{FF2B5EF4-FFF2-40B4-BE49-F238E27FC236}">
              <a16:creationId xmlns:a16="http://schemas.microsoft.com/office/drawing/2014/main" id="{CD92C166-9F82-403F-900D-377344A7A101}"/>
            </a:ext>
          </a:extLst>
        </xdr:cNvPr>
        <xdr:cNvSpPr txBox="1"/>
      </xdr:nvSpPr>
      <xdr:spPr>
        <a:xfrm>
          <a:off x="46736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9525</xdr:rowOff>
    </xdr:from>
    <xdr:to>
      <xdr:col>24</xdr:col>
      <xdr:colOff>152400</xdr:colOff>
      <xdr:row>34</xdr:row>
      <xdr:rowOff>9525</xdr:rowOff>
    </xdr:to>
    <xdr:cxnSp macro="">
      <xdr:nvCxnSpPr>
        <xdr:cNvPr id="61" name="直線コネクタ 60">
          <a:extLst>
            <a:ext uri="{FF2B5EF4-FFF2-40B4-BE49-F238E27FC236}">
              <a16:creationId xmlns:a16="http://schemas.microsoft.com/office/drawing/2014/main" id="{1BBADBDF-13B4-48DA-8067-CA32F1C8B8C8}"/>
            </a:ext>
          </a:extLst>
        </xdr:cNvPr>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93362</xdr:rowOff>
    </xdr:from>
    <xdr:ext cx="405111" cy="259045"/>
    <xdr:sp macro="" textlink="">
      <xdr:nvSpPr>
        <xdr:cNvPr id="62" name="【道路】&#10;有形固定資産減価償却率平均値テキスト">
          <a:extLst>
            <a:ext uri="{FF2B5EF4-FFF2-40B4-BE49-F238E27FC236}">
              <a16:creationId xmlns:a16="http://schemas.microsoft.com/office/drawing/2014/main" id="{E0CBE669-3C57-4C47-960C-7CC5BFF55CD4}"/>
            </a:ext>
          </a:extLst>
        </xdr:cNvPr>
        <xdr:cNvSpPr txBox="1"/>
      </xdr:nvSpPr>
      <xdr:spPr>
        <a:xfrm>
          <a:off x="4673600" y="643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114935</xdr:rowOff>
    </xdr:from>
    <xdr:to>
      <xdr:col>24</xdr:col>
      <xdr:colOff>114300</xdr:colOff>
      <xdr:row>38</xdr:row>
      <xdr:rowOff>45085</xdr:rowOff>
    </xdr:to>
    <xdr:sp macro="" textlink="">
      <xdr:nvSpPr>
        <xdr:cNvPr id="63" name="フローチャート: 判断 62">
          <a:extLst>
            <a:ext uri="{FF2B5EF4-FFF2-40B4-BE49-F238E27FC236}">
              <a16:creationId xmlns:a16="http://schemas.microsoft.com/office/drawing/2014/main" id="{828567B6-4F4A-429D-8B7D-5208B19F1BA0}"/>
            </a:ext>
          </a:extLst>
        </xdr:cNvPr>
        <xdr:cNvSpPr/>
      </xdr:nvSpPr>
      <xdr:spPr>
        <a:xfrm>
          <a:off x="45847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130175</xdr:rowOff>
    </xdr:from>
    <xdr:to>
      <xdr:col>20</xdr:col>
      <xdr:colOff>38100</xdr:colOff>
      <xdr:row>38</xdr:row>
      <xdr:rowOff>60325</xdr:rowOff>
    </xdr:to>
    <xdr:sp macro="" textlink="">
      <xdr:nvSpPr>
        <xdr:cNvPr id="64" name="フローチャート: 判断 63">
          <a:extLst>
            <a:ext uri="{FF2B5EF4-FFF2-40B4-BE49-F238E27FC236}">
              <a16:creationId xmlns:a16="http://schemas.microsoft.com/office/drawing/2014/main" id="{4B329560-64F2-4F0C-BDD1-FA894FBDD7F8}"/>
            </a:ext>
          </a:extLst>
        </xdr:cNvPr>
        <xdr:cNvSpPr/>
      </xdr:nvSpPr>
      <xdr:spPr>
        <a:xfrm>
          <a:off x="3746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61595</xdr:rowOff>
    </xdr:from>
    <xdr:to>
      <xdr:col>15</xdr:col>
      <xdr:colOff>101600</xdr:colOff>
      <xdr:row>37</xdr:row>
      <xdr:rowOff>163195</xdr:rowOff>
    </xdr:to>
    <xdr:sp macro="" textlink="">
      <xdr:nvSpPr>
        <xdr:cNvPr id="65" name="フローチャート: 判断 64">
          <a:extLst>
            <a:ext uri="{FF2B5EF4-FFF2-40B4-BE49-F238E27FC236}">
              <a16:creationId xmlns:a16="http://schemas.microsoft.com/office/drawing/2014/main" id="{C59879DD-4A76-4415-B5C6-7D760404CC28}"/>
            </a:ext>
          </a:extLst>
        </xdr:cNvPr>
        <xdr:cNvSpPr/>
      </xdr:nvSpPr>
      <xdr:spPr>
        <a:xfrm>
          <a:off x="2857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a:extLst>
            <a:ext uri="{FF2B5EF4-FFF2-40B4-BE49-F238E27FC236}">
              <a16:creationId xmlns:a16="http://schemas.microsoft.com/office/drawing/2014/main" id="{AB788D74-0FDB-4CAF-9793-BEE5DD9C740D}"/>
            </a:ext>
          </a:extLst>
        </xdr:cNvPr>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a:extLst>
            <a:ext uri="{FF2B5EF4-FFF2-40B4-BE49-F238E27FC236}">
              <a16:creationId xmlns:a16="http://schemas.microsoft.com/office/drawing/2014/main" id="{B20B2E3D-4FB0-44C6-8E6F-0F1B63295BB4}"/>
            </a:ext>
          </a:extLst>
        </xdr:cNvPr>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4FD04C0-7EF5-4520-BF34-D925CCD7D9E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AEB9497-BB0D-41E7-949D-8DB7FB0380B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B8DA4A1-7F46-4C2E-A00F-9AE382D7D9C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C7679E4-DBA2-4E05-AEB9-445D8091718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E9DC6BB-58D1-4C7A-A4A5-8DF27969BDD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99695</xdr:rowOff>
    </xdr:from>
    <xdr:to>
      <xdr:col>24</xdr:col>
      <xdr:colOff>114300</xdr:colOff>
      <xdr:row>38</xdr:row>
      <xdr:rowOff>29845</xdr:rowOff>
    </xdr:to>
    <xdr:sp macro="" textlink="">
      <xdr:nvSpPr>
        <xdr:cNvPr id="73" name="楕円 72">
          <a:extLst>
            <a:ext uri="{FF2B5EF4-FFF2-40B4-BE49-F238E27FC236}">
              <a16:creationId xmlns:a16="http://schemas.microsoft.com/office/drawing/2014/main" id="{BB00E36A-C453-4500-B849-C32F36C44CD8}"/>
            </a:ext>
          </a:extLst>
        </xdr:cNvPr>
        <xdr:cNvSpPr/>
      </xdr:nvSpPr>
      <xdr:spPr>
        <a:xfrm>
          <a:off x="45847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122572</xdr:rowOff>
    </xdr:from>
    <xdr:ext cx="405111" cy="259045"/>
    <xdr:sp macro="" textlink="">
      <xdr:nvSpPr>
        <xdr:cNvPr id="74" name="【道路】&#10;有形固定資産減価償却率該当値テキスト">
          <a:extLst>
            <a:ext uri="{FF2B5EF4-FFF2-40B4-BE49-F238E27FC236}">
              <a16:creationId xmlns:a16="http://schemas.microsoft.com/office/drawing/2014/main" id="{41FA19A6-6BB5-487F-8DC3-688022B7AEF5}"/>
            </a:ext>
          </a:extLst>
        </xdr:cNvPr>
        <xdr:cNvSpPr txBox="1"/>
      </xdr:nvSpPr>
      <xdr:spPr>
        <a:xfrm>
          <a:off x="4673600"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61595</xdr:rowOff>
    </xdr:from>
    <xdr:to>
      <xdr:col>20</xdr:col>
      <xdr:colOff>38100</xdr:colOff>
      <xdr:row>37</xdr:row>
      <xdr:rowOff>163195</xdr:rowOff>
    </xdr:to>
    <xdr:sp macro="" textlink="">
      <xdr:nvSpPr>
        <xdr:cNvPr id="75" name="楕円 74">
          <a:extLst>
            <a:ext uri="{FF2B5EF4-FFF2-40B4-BE49-F238E27FC236}">
              <a16:creationId xmlns:a16="http://schemas.microsoft.com/office/drawing/2014/main" id="{F7995E30-CC48-44FA-8FAC-D9F426E47050}"/>
            </a:ext>
          </a:extLst>
        </xdr:cNvPr>
        <xdr:cNvSpPr/>
      </xdr:nvSpPr>
      <xdr:spPr>
        <a:xfrm>
          <a:off x="3746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112395</xdr:rowOff>
    </xdr:from>
    <xdr:to>
      <xdr:col>24</xdr:col>
      <xdr:colOff>63500</xdr:colOff>
      <xdr:row>37</xdr:row>
      <xdr:rowOff>150495</xdr:rowOff>
    </xdr:to>
    <xdr:cxnSp macro="">
      <xdr:nvCxnSpPr>
        <xdr:cNvPr id="76" name="直線コネクタ 75">
          <a:extLst>
            <a:ext uri="{FF2B5EF4-FFF2-40B4-BE49-F238E27FC236}">
              <a16:creationId xmlns:a16="http://schemas.microsoft.com/office/drawing/2014/main" id="{4BC978D0-03D5-45FF-A6EE-B70C588C0888}"/>
            </a:ext>
          </a:extLst>
        </xdr:cNvPr>
        <xdr:cNvCxnSpPr/>
      </xdr:nvCxnSpPr>
      <xdr:spPr>
        <a:xfrm>
          <a:off x="3797300" y="64560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29210</xdr:rowOff>
    </xdr:from>
    <xdr:to>
      <xdr:col>15</xdr:col>
      <xdr:colOff>101600</xdr:colOff>
      <xdr:row>37</xdr:row>
      <xdr:rowOff>130810</xdr:rowOff>
    </xdr:to>
    <xdr:sp macro="" textlink="">
      <xdr:nvSpPr>
        <xdr:cNvPr id="77" name="楕円 76">
          <a:extLst>
            <a:ext uri="{FF2B5EF4-FFF2-40B4-BE49-F238E27FC236}">
              <a16:creationId xmlns:a16="http://schemas.microsoft.com/office/drawing/2014/main" id="{7359444B-929C-428F-A7BB-8B982F0F0029}"/>
            </a:ext>
          </a:extLst>
        </xdr:cNvPr>
        <xdr:cNvSpPr/>
      </xdr:nvSpPr>
      <xdr:spPr>
        <a:xfrm>
          <a:off x="2857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80010</xdr:rowOff>
    </xdr:from>
    <xdr:to>
      <xdr:col>19</xdr:col>
      <xdr:colOff>177800</xdr:colOff>
      <xdr:row>37</xdr:row>
      <xdr:rowOff>112395</xdr:rowOff>
    </xdr:to>
    <xdr:cxnSp macro="">
      <xdr:nvCxnSpPr>
        <xdr:cNvPr id="78" name="直線コネクタ 77">
          <a:extLst>
            <a:ext uri="{FF2B5EF4-FFF2-40B4-BE49-F238E27FC236}">
              <a16:creationId xmlns:a16="http://schemas.microsoft.com/office/drawing/2014/main" id="{FF81772A-C042-4A39-B809-AA5E9CD81EBD}"/>
            </a:ext>
          </a:extLst>
        </xdr:cNvPr>
        <xdr:cNvCxnSpPr/>
      </xdr:nvCxnSpPr>
      <xdr:spPr>
        <a:xfrm>
          <a:off x="2908300" y="642366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25400</xdr:rowOff>
    </xdr:from>
    <xdr:to>
      <xdr:col>10</xdr:col>
      <xdr:colOff>165100</xdr:colOff>
      <xdr:row>37</xdr:row>
      <xdr:rowOff>127000</xdr:rowOff>
    </xdr:to>
    <xdr:sp macro="" textlink="">
      <xdr:nvSpPr>
        <xdr:cNvPr id="79" name="楕円 78">
          <a:extLst>
            <a:ext uri="{FF2B5EF4-FFF2-40B4-BE49-F238E27FC236}">
              <a16:creationId xmlns:a16="http://schemas.microsoft.com/office/drawing/2014/main" id="{6EFF20C5-90F1-4A0B-953C-1C52B856F46F}"/>
            </a:ext>
          </a:extLst>
        </xdr:cNvPr>
        <xdr:cNvSpPr/>
      </xdr:nvSpPr>
      <xdr:spPr>
        <a:xfrm>
          <a:off x="1968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76200</xdr:rowOff>
    </xdr:from>
    <xdr:to>
      <xdr:col>15</xdr:col>
      <xdr:colOff>50800</xdr:colOff>
      <xdr:row>37</xdr:row>
      <xdr:rowOff>80010</xdr:rowOff>
    </xdr:to>
    <xdr:cxnSp macro="">
      <xdr:nvCxnSpPr>
        <xdr:cNvPr id="80" name="直線コネクタ 79">
          <a:extLst>
            <a:ext uri="{FF2B5EF4-FFF2-40B4-BE49-F238E27FC236}">
              <a16:creationId xmlns:a16="http://schemas.microsoft.com/office/drawing/2014/main" id="{49D1B9FC-32E6-4748-922A-912BE78D63E3}"/>
            </a:ext>
          </a:extLst>
        </xdr:cNvPr>
        <xdr:cNvCxnSpPr/>
      </xdr:nvCxnSpPr>
      <xdr:spPr>
        <a:xfrm>
          <a:off x="2019300" y="64198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51452</xdr:rowOff>
    </xdr:from>
    <xdr:ext cx="405111" cy="259045"/>
    <xdr:sp macro="" textlink="">
      <xdr:nvSpPr>
        <xdr:cNvPr id="81" name="n_1aveValue【道路】&#10;有形固定資産減価償却率">
          <a:extLst>
            <a:ext uri="{FF2B5EF4-FFF2-40B4-BE49-F238E27FC236}">
              <a16:creationId xmlns:a16="http://schemas.microsoft.com/office/drawing/2014/main" id="{3FE15587-30F0-461F-937D-76DF2AC8E608}"/>
            </a:ext>
          </a:extLst>
        </xdr:cNvPr>
        <xdr:cNvSpPr txBox="1"/>
      </xdr:nvSpPr>
      <xdr:spPr>
        <a:xfrm>
          <a:off x="35820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154322</xdr:rowOff>
    </xdr:from>
    <xdr:ext cx="405111" cy="259045"/>
    <xdr:sp macro="" textlink="">
      <xdr:nvSpPr>
        <xdr:cNvPr id="82" name="n_2aveValue【道路】&#10;有形固定資産減価償却率">
          <a:extLst>
            <a:ext uri="{FF2B5EF4-FFF2-40B4-BE49-F238E27FC236}">
              <a16:creationId xmlns:a16="http://schemas.microsoft.com/office/drawing/2014/main" id="{19E72E93-F99F-4CCA-AB0F-4E63E0773427}"/>
            </a:ext>
          </a:extLst>
        </xdr:cNvPr>
        <xdr:cNvSpPr txBox="1"/>
      </xdr:nvSpPr>
      <xdr:spPr>
        <a:xfrm>
          <a:off x="2705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126382</xdr:rowOff>
    </xdr:from>
    <xdr:ext cx="405111" cy="259045"/>
    <xdr:sp macro="" textlink="">
      <xdr:nvSpPr>
        <xdr:cNvPr id="83" name="n_3aveValue【道路】&#10;有形固定資産減価償却率">
          <a:extLst>
            <a:ext uri="{FF2B5EF4-FFF2-40B4-BE49-F238E27FC236}">
              <a16:creationId xmlns:a16="http://schemas.microsoft.com/office/drawing/2014/main" id="{72F15E95-1B9F-49FC-813B-7559D4FF1581}"/>
            </a:ext>
          </a:extLst>
        </xdr:cNvPr>
        <xdr:cNvSpPr txBox="1"/>
      </xdr:nvSpPr>
      <xdr:spPr>
        <a:xfrm>
          <a:off x="1816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126382</xdr:rowOff>
    </xdr:from>
    <xdr:ext cx="405111" cy="259045"/>
    <xdr:sp macro="" textlink="">
      <xdr:nvSpPr>
        <xdr:cNvPr id="84" name="n_4aveValue【道路】&#10;有形固定資産減価償却率">
          <a:extLst>
            <a:ext uri="{FF2B5EF4-FFF2-40B4-BE49-F238E27FC236}">
              <a16:creationId xmlns:a16="http://schemas.microsoft.com/office/drawing/2014/main" id="{93323AA6-9879-475D-BAAF-8969E5285172}"/>
            </a:ext>
          </a:extLst>
        </xdr:cNvPr>
        <xdr:cNvSpPr txBox="1"/>
      </xdr:nvSpPr>
      <xdr:spPr>
        <a:xfrm>
          <a:off x="927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8272</xdr:rowOff>
    </xdr:from>
    <xdr:ext cx="405111" cy="259045"/>
    <xdr:sp macro="" textlink="">
      <xdr:nvSpPr>
        <xdr:cNvPr id="85" name="n_1mainValue【道路】&#10;有形固定資産減価償却率">
          <a:extLst>
            <a:ext uri="{FF2B5EF4-FFF2-40B4-BE49-F238E27FC236}">
              <a16:creationId xmlns:a16="http://schemas.microsoft.com/office/drawing/2014/main" id="{127712DE-71D9-47D8-B220-FBA9CEE41CE0}"/>
            </a:ext>
          </a:extLst>
        </xdr:cNvPr>
        <xdr:cNvSpPr txBox="1"/>
      </xdr:nvSpPr>
      <xdr:spPr>
        <a:xfrm>
          <a:off x="35820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147337</xdr:rowOff>
    </xdr:from>
    <xdr:ext cx="405111" cy="259045"/>
    <xdr:sp macro="" textlink="">
      <xdr:nvSpPr>
        <xdr:cNvPr id="86" name="n_2mainValue【道路】&#10;有形固定資産減価償却率">
          <a:extLst>
            <a:ext uri="{FF2B5EF4-FFF2-40B4-BE49-F238E27FC236}">
              <a16:creationId xmlns:a16="http://schemas.microsoft.com/office/drawing/2014/main" id="{4C777B03-457E-4053-8912-8605F1920F53}"/>
            </a:ext>
          </a:extLst>
        </xdr:cNvPr>
        <xdr:cNvSpPr txBox="1"/>
      </xdr:nvSpPr>
      <xdr:spPr>
        <a:xfrm>
          <a:off x="27057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118127</xdr:rowOff>
    </xdr:from>
    <xdr:ext cx="405111" cy="259045"/>
    <xdr:sp macro="" textlink="">
      <xdr:nvSpPr>
        <xdr:cNvPr id="87" name="n_3mainValue【道路】&#10;有形固定資産減価償却率">
          <a:extLst>
            <a:ext uri="{FF2B5EF4-FFF2-40B4-BE49-F238E27FC236}">
              <a16:creationId xmlns:a16="http://schemas.microsoft.com/office/drawing/2014/main" id="{B67F077C-7705-4DF6-9596-ECEA7D11292E}"/>
            </a:ext>
          </a:extLst>
        </xdr:cNvPr>
        <xdr:cNvSpPr txBox="1"/>
      </xdr:nvSpPr>
      <xdr:spPr>
        <a:xfrm>
          <a:off x="18167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5831FFC0-D69C-4675-BC0C-0C8E0CF1BC3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09F9EA3A-19DB-499A-A8E7-24D5EB7ADB1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F9827575-2370-46DB-B1A7-E58379B99D2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D4D79661-5020-48AF-B586-125F36619CF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8CA2113F-934F-4DCC-A32B-2592B6CBE05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7C0BA860-A72E-4673-A9D4-A323BF908AB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4CCA9F9C-095C-4FA3-A5C8-52A4CBE60DF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C81343B9-5F2D-4EF5-998E-C5F3354F94C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2AC6582F-B74E-4D6E-B3D8-2A95AFD582D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B5A3A1C7-DF89-4FFC-B799-633109057EA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BC8A8A0F-EF44-4075-B1A0-2FC6254454AA}"/>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id="{3ED22BA1-875F-47BF-BC28-476C75E1793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FEC3D95B-6F64-4320-886A-6A3B9347F06D}"/>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a:extLst>
            <a:ext uri="{FF2B5EF4-FFF2-40B4-BE49-F238E27FC236}">
              <a16:creationId xmlns:a16="http://schemas.microsoft.com/office/drawing/2014/main" id="{3EF0BFBA-6C9D-43B5-BE42-FD304825684F}"/>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1C254039-9978-4F15-AB25-2BBB3B51DA6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3" name="テキスト ボックス 102">
          <a:extLst>
            <a:ext uri="{FF2B5EF4-FFF2-40B4-BE49-F238E27FC236}">
              <a16:creationId xmlns:a16="http://schemas.microsoft.com/office/drawing/2014/main" id="{BC6B0E90-78E1-44EA-9E74-747CCF10B0BD}"/>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FD113A28-949E-4253-9B90-07674116C76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5" name="テキスト ボックス 104">
          <a:extLst>
            <a:ext uri="{FF2B5EF4-FFF2-40B4-BE49-F238E27FC236}">
              <a16:creationId xmlns:a16="http://schemas.microsoft.com/office/drawing/2014/main" id="{BA9CE45D-4893-40F6-8AFD-CEF78578CE36}"/>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EC2D4ACE-7004-4EBA-89F3-44B3A61A441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7" name="テキスト ボックス 106">
          <a:extLst>
            <a:ext uri="{FF2B5EF4-FFF2-40B4-BE49-F238E27FC236}">
              <a16:creationId xmlns:a16="http://schemas.microsoft.com/office/drawing/2014/main" id="{536053C7-0E62-4898-906D-2ACB47C6AAC7}"/>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2064818D-D937-4E81-B2F6-31C1EE344CB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9" name="テキスト ボックス 108">
          <a:extLst>
            <a:ext uri="{FF2B5EF4-FFF2-40B4-BE49-F238E27FC236}">
              <a16:creationId xmlns:a16="http://schemas.microsoft.com/office/drawing/2014/main" id="{73C5019D-7B60-470C-BE7B-BE2C099696B3}"/>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88696DA1-E2FB-4F76-B918-2A4B040C36A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57775</xdr:rowOff>
    </xdr:from>
    <xdr:to>
      <xdr:col>54</xdr:col>
      <xdr:colOff>189865</xdr:colOff>
      <xdr:row>41</xdr:row>
      <xdr:rowOff>148057</xdr:rowOff>
    </xdr:to>
    <xdr:cxnSp macro="">
      <xdr:nvCxnSpPr>
        <xdr:cNvPr id="111" name="直線コネクタ 110">
          <a:extLst>
            <a:ext uri="{FF2B5EF4-FFF2-40B4-BE49-F238E27FC236}">
              <a16:creationId xmlns:a16="http://schemas.microsoft.com/office/drawing/2014/main" id="{81FFBFE1-AC3C-4744-833B-CE848AD5EF8A}"/>
            </a:ext>
          </a:extLst>
        </xdr:cNvPr>
        <xdr:cNvCxnSpPr/>
      </xdr:nvCxnSpPr>
      <xdr:spPr>
        <a:xfrm flipV="1">
          <a:off x="10476865" y="5715625"/>
          <a:ext cx="0" cy="146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151884</xdr:rowOff>
    </xdr:from>
    <xdr:ext cx="469744" cy="259045"/>
    <xdr:sp macro="" textlink="">
      <xdr:nvSpPr>
        <xdr:cNvPr id="112" name="【道路】&#10;一人当たり延長最小値テキスト">
          <a:extLst>
            <a:ext uri="{FF2B5EF4-FFF2-40B4-BE49-F238E27FC236}">
              <a16:creationId xmlns:a16="http://schemas.microsoft.com/office/drawing/2014/main" id="{BC4873D7-1845-42AE-ACE9-A05F65103EDE}"/>
            </a:ext>
          </a:extLst>
        </xdr:cNvPr>
        <xdr:cNvSpPr txBox="1"/>
      </xdr:nvSpPr>
      <xdr:spPr>
        <a:xfrm>
          <a:off x="10515600" y="718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148057</xdr:rowOff>
    </xdr:from>
    <xdr:to>
      <xdr:col>55</xdr:col>
      <xdr:colOff>88900</xdr:colOff>
      <xdr:row>41</xdr:row>
      <xdr:rowOff>148057</xdr:rowOff>
    </xdr:to>
    <xdr:cxnSp macro="">
      <xdr:nvCxnSpPr>
        <xdr:cNvPr id="113" name="直線コネクタ 112">
          <a:extLst>
            <a:ext uri="{FF2B5EF4-FFF2-40B4-BE49-F238E27FC236}">
              <a16:creationId xmlns:a16="http://schemas.microsoft.com/office/drawing/2014/main" id="{BAED835C-2F2D-407B-97E5-232C568397E9}"/>
            </a:ext>
          </a:extLst>
        </xdr:cNvPr>
        <xdr:cNvCxnSpPr/>
      </xdr:nvCxnSpPr>
      <xdr:spPr>
        <a:xfrm>
          <a:off x="10388600" y="7177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4452</xdr:rowOff>
    </xdr:from>
    <xdr:ext cx="599010" cy="259045"/>
    <xdr:sp macro="" textlink="">
      <xdr:nvSpPr>
        <xdr:cNvPr id="114" name="【道路】&#10;一人当たり延長最大値テキスト">
          <a:extLst>
            <a:ext uri="{FF2B5EF4-FFF2-40B4-BE49-F238E27FC236}">
              <a16:creationId xmlns:a16="http://schemas.microsoft.com/office/drawing/2014/main" id="{7112F459-F1AD-4338-9C84-BFC5EC89F38F}"/>
            </a:ext>
          </a:extLst>
        </xdr:cNvPr>
        <xdr:cNvSpPr txBox="1"/>
      </xdr:nvSpPr>
      <xdr:spPr>
        <a:xfrm>
          <a:off x="10515600" y="549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57775</xdr:rowOff>
    </xdr:from>
    <xdr:to>
      <xdr:col>55</xdr:col>
      <xdr:colOff>88900</xdr:colOff>
      <xdr:row>33</xdr:row>
      <xdr:rowOff>57775</xdr:rowOff>
    </xdr:to>
    <xdr:cxnSp macro="">
      <xdr:nvCxnSpPr>
        <xdr:cNvPr id="115" name="直線コネクタ 114">
          <a:extLst>
            <a:ext uri="{FF2B5EF4-FFF2-40B4-BE49-F238E27FC236}">
              <a16:creationId xmlns:a16="http://schemas.microsoft.com/office/drawing/2014/main" id="{60103B3A-EB51-428F-AB6A-C399B90A1E3A}"/>
            </a:ext>
          </a:extLst>
        </xdr:cNvPr>
        <xdr:cNvCxnSpPr/>
      </xdr:nvCxnSpPr>
      <xdr:spPr>
        <a:xfrm>
          <a:off x="10388600" y="571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129224</xdr:rowOff>
    </xdr:from>
    <xdr:ext cx="534377" cy="259045"/>
    <xdr:sp macro="" textlink="">
      <xdr:nvSpPr>
        <xdr:cNvPr id="116" name="【道路】&#10;一人当たり延長平均値テキスト">
          <a:extLst>
            <a:ext uri="{FF2B5EF4-FFF2-40B4-BE49-F238E27FC236}">
              <a16:creationId xmlns:a16="http://schemas.microsoft.com/office/drawing/2014/main" id="{5C30DB3B-8C1D-4E2A-9AF4-49A91099101C}"/>
            </a:ext>
          </a:extLst>
        </xdr:cNvPr>
        <xdr:cNvSpPr txBox="1"/>
      </xdr:nvSpPr>
      <xdr:spPr>
        <a:xfrm>
          <a:off x="10515600" y="6644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106347</xdr:rowOff>
    </xdr:from>
    <xdr:to>
      <xdr:col>55</xdr:col>
      <xdr:colOff>50800</xdr:colOff>
      <xdr:row>40</xdr:row>
      <xdr:rowOff>36497</xdr:rowOff>
    </xdr:to>
    <xdr:sp macro="" textlink="">
      <xdr:nvSpPr>
        <xdr:cNvPr id="117" name="フローチャート: 判断 116">
          <a:extLst>
            <a:ext uri="{FF2B5EF4-FFF2-40B4-BE49-F238E27FC236}">
              <a16:creationId xmlns:a16="http://schemas.microsoft.com/office/drawing/2014/main" id="{4EE40EEB-3BD1-447F-A3DC-D92AADD7E98A}"/>
            </a:ext>
          </a:extLst>
        </xdr:cNvPr>
        <xdr:cNvSpPr/>
      </xdr:nvSpPr>
      <xdr:spPr>
        <a:xfrm>
          <a:off x="10426700" y="6792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99016</xdr:rowOff>
    </xdr:from>
    <xdr:to>
      <xdr:col>50</xdr:col>
      <xdr:colOff>165100</xdr:colOff>
      <xdr:row>40</xdr:row>
      <xdr:rowOff>29166</xdr:rowOff>
    </xdr:to>
    <xdr:sp macro="" textlink="">
      <xdr:nvSpPr>
        <xdr:cNvPr id="118" name="フローチャート: 判断 117">
          <a:extLst>
            <a:ext uri="{FF2B5EF4-FFF2-40B4-BE49-F238E27FC236}">
              <a16:creationId xmlns:a16="http://schemas.microsoft.com/office/drawing/2014/main" id="{3F5C4FA1-0A05-4109-B319-5138ECABD305}"/>
            </a:ext>
          </a:extLst>
        </xdr:cNvPr>
        <xdr:cNvSpPr/>
      </xdr:nvSpPr>
      <xdr:spPr>
        <a:xfrm>
          <a:off x="9588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94186</xdr:rowOff>
    </xdr:from>
    <xdr:to>
      <xdr:col>46</xdr:col>
      <xdr:colOff>38100</xdr:colOff>
      <xdr:row>40</xdr:row>
      <xdr:rowOff>24336</xdr:rowOff>
    </xdr:to>
    <xdr:sp macro="" textlink="">
      <xdr:nvSpPr>
        <xdr:cNvPr id="119" name="フローチャート: 判断 118">
          <a:extLst>
            <a:ext uri="{FF2B5EF4-FFF2-40B4-BE49-F238E27FC236}">
              <a16:creationId xmlns:a16="http://schemas.microsoft.com/office/drawing/2014/main" id="{8CCCE38C-E2C8-4BD0-B6BC-4529B6FA72F3}"/>
            </a:ext>
          </a:extLst>
        </xdr:cNvPr>
        <xdr:cNvSpPr/>
      </xdr:nvSpPr>
      <xdr:spPr>
        <a:xfrm>
          <a:off x="8699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89408</xdr:rowOff>
    </xdr:from>
    <xdr:to>
      <xdr:col>41</xdr:col>
      <xdr:colOff>101600</xdr:colOff>
      <xdr:row>40</xdr:row>
      <xdr:rowOff>19558</xdr:rowOff>
    </xdr:to>
    <xdr:sp macro="" textlink="">
      <xdr:nvSpPr>
        <xdr:cNvPr id="120" name="フローチャート: 判断 119">
          <a:extLst>
            <a:ext uri="{FF2B5EF4-FFF2-40B4-BE49-F238E27FC236}">
              <a16:creationId xmlns:a16="http://schemas.microsoft.com/office/drawing/2014/main" id="{35922955-2F66-479E-BF34-1811598BEF78}"/>
            </a:ext>
          </a:extLst>
        </xdr:cNvPr>
        <xdr:cNvSpPr/>
      </xdr:nvSpPr>
      <xdr:spPr>
        <a:xfrm>
          <a:off x="7810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84013</xdr:rowOff>
    </xdr:from>
    <xdr:to>
      <xdr:col>36</xdr:col>
      <xdr:colOff>165100</xdr:colOff>
      <xdr:row>40</xdr:row>
      <xdr:rowOff>14163</xdr:rowOff>
    </xdr:to>
    <xdr:sp macro="" textlink="">
      <xdr:nvSpPr>
        <xdr:cNvPr id="121" name="フローチャート: 判断 120">
          <a:extLst>
            <a:ext uri="{FF2B5EF4-FFF2-40B4-BE49-F238E27FC236}">
              <a16:creationId xmlns:a16="http://schemas.microsoft.com/office/drawing/2014/main" id="{FCCBAD73-5D8E-41E6-83EE-05CA09FDF1F3}"/>
            </a:ext>
          </a:extLst>
        </xdr:cNvPr>
        <xdr:cNvSpPr/>
      </xdr:nvSpPr>
      <xdr:spPr>
        <a:xfrm>
          <a:off x="6921500" y="677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AD6EDDE7-6FE5-4D70-8B0A-9D2F7D24FF6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8C1DA4B3-CCDC-4745-8BD2-2D2E807E684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231FD556-566F-4974-A31E-34A88F923D6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14BBB109-B81D-432B-B69E-A3FFAF17D03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15D2E91-69C8-4B31-B55B-AFC7CC88BC4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35397</xdr:rowOff>
    </xdr:from>
    <xdr:to>
      <xdr:col>55</xdr:col>
      <xdr:colOff>50800</xdr:colOff>
      <xdr:row>40</xdr:row>
      <xdr:rowOff>136997</xdr:rowOff>
    </xdr:to>
    <xdr:sp macro="" textlink="">
      <xdr:nvSpPr>
        <xdr:cNvPr id="127" name="楕円 126">
          <a:extLst>
            <a:ext uri="{FF2B5EF4-FFF2-40B4-BE49-F238E27FC236}">
              <a16:creationId xmlns:a16="http://schemas.microsoft.com/office/drawing/2014/main" id="{1C7DAA14-54B3-49A2-9E2D-67798186505B}"/>
            </a:ext>
          </a:extLst>
        </xdr:cNvPr>
        <xdr:cNvSpPr/>
      </xdr:nvSpPr>
      <xdr:spPr>
        <a:xfrm>
          <a:off x="10426700" y="689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13824</xdr:rowOff>
    </xdr:from>
    <xdr:ext cx="534377" cy="259045"/>
    <xdr:sp macro="" textlink="">
      <xdr:nvSpPr>
        <xdr:cNvPr id="128" name="【道路】&#10;一人当たり延長該当値テキスト">
          <a:extLst>
            <a:ext uri="{FF2B5EF4-FFF2-40B4-BE49-F238E27FC236}">
              <a16:creationId xmlns:a16="http://schemas.microsoft.com/office/drawing/2014/main" id="{16AD7294-F5F6-4CBE-97BF-7E310C48A779}"/>
            </a:ext>
          </a:extLst>
        </xdr:cNvPr>
        <xdr:cNvSpPr txBox="1"/>
      </xdr:nvSpPr>
      <xdr:spPr>
        <a:xfrm>
          <a:off x="10515600" y="687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38544</xdr:rowOff>
    </xdr:from>
    <xdr:to>
      <xdr:col>50</xdr:col>
      <xdr:colOff>165100</xdr:colOff>
      <xdr:row>40</xdr:row>
      <xdr:rowOff>140144</xdr:rowOff>
    </xdr:to>
    <xdr:sp macro="" textlink="">
      <xdr:nvSpPr>
        <xdr:cNvPr id="129" name="楕円 128">
          <a:extLst>
            <a:ext uri="{FF2B5EF4-FFF2-40B4-BE49-F238E27FC236}">
              <a16:creationId xmlns:a16="http://schemas.microsoft.com/office/drawing/2014/main" id="{B094D4D9-791F-4919-B244-5CC2B9727354}"/>
            </a:ext>
          </a:extLst>
        </xdr:cNvPr>
        <xdr:cNvSpPr/>
      </xdr:nvSpPr>
      <xdr:spPr>
        <a:xfrm>
          <a:off x="9588500" y="689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86197</xdr:rowOff>
    </xdr:from>
    <xdr:to>
      <xdr:col>55</xdr:col>
      <xdr:colOff>0</xdr:colOff>
      <xdr:row>40</xdr:row>
      <xdr:rowOff>89344</xdr:rowOff>
    </xdr:to>
    <xdr:cxnSp macro="">
      <xdr:nvCxnSpPr>
        <xdr:cNvPr id="130" name="直線コネクタ 129">
          <a:extLst>
            <a:ext uri="{FF2B5EF4-FFF2-40B4-BE49-F238E27FC236}">
              <a16:creationId xmlns:a16="http://schemas.microsoft.com/office/drawing/2014/main" id="{283A0C6F-3C6E-4FC4-B77E-1E0437A43790}"/>
            </a:ext>
          </a:extLst>
        </xdr:cNvPr>
        <xdr:cNvCxnSpPr/>
      </xdr:nvCxnSpPr>
      <xdr:spPr>
        <a:xfrm flipV="1">
          <a:off x="9639300" y="6944197"/>
          <a:ext cx="838200" cy="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41372</xdr:rowOff>
    </xdr:from>
    <xdr:to>
      <xdr:col>46</xdr:col>
      <xdr:colOff>38100</xdr:colOff>
      <xdr:row>40</xdr:row>
      <xdr:rowOff>142972</xdr:rowOff>
    </xdr:to>
    <xdr:sp macro="" textlink="">
      <xdr:nvSpPr>
        <xdr:cNvPr id="131" name="楕円 130">
          <a:extLst>
            <a:ext uri="{FF2B5EF4-FFF2-40B4-BE49-F238E27FC236}">
              <a16:creationId xmlns:a16="http://schemas.microsoft.com/office/drawing/2014/main" id="{556B0503-97A4-4DF4-9D38-76775079B84E}"/>
            </a:ext>
          </a:extLst>
        </xdr:cNvPr>
        <xdr:cNvSpPr/>
      </xdr:nvSpPr>
      <xdr:spPr>
        <a:xfrm>
          <a:off x="8699500" y="689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89344</xdr:rowOff>
    </xdr:from>
    <xdr:to>
      <xdr:col>50</xdr:col>
      <xdr:colOff>114300</xdr:colOff>
      <xdr:row>40</xdr:row>
      <xdr:rowOff>92172</xdr:rowOff>
    </xdr:to>
    <xdr:cxnSp macro="">
      <xdr:nvCxnSpPr>
        <xdr:cNvPr id="132" name="直線コネクタ 131">
          <a:extLst>
            <a:ext uri="{FF2B5EF4-FFF2-40B4-BE49-F238E27FC236}">
              <a16:creationId xmlns:a16="http://schemas.microsoft.com/office/drawing/2014/main" id="{D5478AA2-376B-4E53-9EFD-1D0DFDF738F2}"/>
            </a:ext>
          </a:extLst>
        </xdr:cNvPr>
        <xdr:cNvCxnSpPr/>
      </xdr:nvCxnSpPr>
      <xdr:spPr>
        <a:xfrm flipV="1">
          <a:off x="8750300" y="6947344"/>
          <a:ext cx="889000" cy="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30948</xdr:rowOff>
    </xdr:from>
    <xdr:to>
      <xdr:col>41</xdr:col>
      <xdr:colOff>101600</xdr:colOff>
      <xdr:row>40</xdr:row>
      <xdr:rowOff>132548</xdr:rowOff>
    </xdr:to>
    <xdr:sp macro="" textlink="">
      <xdr:nvSpPr>
        <xdr:cNvPr id="133" name="楕円 132">
          <a:extLst>
            <a:ext uri="{FF2B5EF4-FFF2-40B4-BE49-F238E27FC236}">
              <a16:creationId xmlns:a16="http://schemas.microsoft.com/office/drawing/2014/main" id="{B6FDA016-52C7-4BD3-A94E-686E94A41CB1}"/>
            </a:ext>
          </a:extLst>
        </xdr:cNvPr>
        <xdr:cNvSpPr/>
      </xdr:nvSpPr>
      <xdr:spPr>
        <a:xfrm>
          <a:off x="7810500" y="688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81748</xdr:rowOff>
    </xdr:from>
    <xdr:to>
      <xdr:col>45</xdr:col>
      <xdr:colOff>177800</xdr:colOff>
      <xdr:row>40</xdr:row>
      <xdr:rowOff>92172</xdr:rowOff>
    </xdr:to>
    <xdr:cxnSp macro="">
      <xdr:nvCxnSpPr>
        <xdr:cNvPr id="134" name="直線コネクタ 133">
          <a:extLst>
            <a:ext uri="{FF2B5EF4-FFF2-40B4-BE49-F238E27FC236}">
              <a16:creationId xmlns:a16="http://schemas.microsoft.com/office/drawing/2014/main" id="{3195A339-C8A8-40EA-863C-3F61637DE9B0}"/>
            </a:ext>
          </a:extLst>
        </xdr:cNvPr>
        <xdr:cNvCxnSpPr/>
      </xdr:nvCxnSpPr>
      <xdr:spPr>
        <a:xfrm>
          <a:off x="7861300" y="6939748"/>
          <a:ext cx="8890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45693</xdr:rowOff>
    </xdr:from>
    <xdr:ext cx="534377" cy="259045"/>
    <xdr:sp macro="" textlink="">
      <xdr:nvSpPr>
        <xdr:cNvPr id="135" name="n_1aveValue【道路】&#10;一人当たり延長">
          <a:extLst>
            <a:ext uri="{FF2B5EF4-FFF2-40B4-BE49-F238E27FC236}">
              <a16:creationId xmlns:a16="http://schemas.microsoft.com/office/drawing/2014/main" id="{7DB1D0FD-4731-4FA5-BE7D-EF7582A1005C}"/>
            </a:ext>
          </a:extLst>
        </xdr:cNvPr>
        <xdr:cNvSpPr txBox="1"/>
      </xdr:nvSpPr>
      <xdr:spPr>
        <a:xfrm>
          <a:off x="9359411" y="656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40863</xdr:rowOff>
    </xdr:from>
    <xdr:ext cx="534377" cy="259045"/>
    <xdr:sp macro="" textlink="">
      <xdr:nvSpPr>
        <xdr:cNvPr id="136" name="n_2aveValue【道路】&#10;一人当たり延長">
          <a:extLst>
            <a:ext uri="{FF2B5EF4-FFF2-40B4-BE49-F238E27FC236}">
              <a16:creationId xmlns:a16="http://schemas.microsoft.com/office/drawing/2014/main" id="{FF55984B-4936-4AD3-AEE0-80663B5C8CC7}"/>
            </a:ext>
          </a:extLst>
        </xdr:cNvPr>
        <xdr:cNvSpPr txBox="1"/>
      </xdr:nvSpPr>
      <xdr:spPr>
        <a:xfrm>
          <a:off x="8483111" y="655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36085</xdr:rowOff>
    </xdr:from>
    <xdr:ext cx="534377" cy="259045"/>
    <xdr:sp macro="" textlink="">
      <xdr:nvSpPr>
        <xdr:cNvPr id="137" name="n_3aveValue【道路】&#10;一人当たり延長">
          <a:extLst>
            <a:ext uri="{FF2B5EF4-FFF2-40B4-BE49-F238E27FC236}">
              <a16:creationId xmlns:a16="http://schemas.microsoft.com/office/drawing/2014/main" id="{17BE7284-29FF-4855-B5D4-7F724850B027}"/>
            </a:ext>
          </a:extLst>
        </xdr:cNvPr>
        <xdr:cNvSpPr txBox="1"/>
      </xdr:nvSpPr>
      <xdr:spPr>
        <a:xfrm>
          <a:off x="75941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30690</xdr:rowOff>
    </xdr:from>
    <xdr:ext cx="534377" cy="259045"/>
    <xdr:sp macro="" textlink="">
      <xdr:nvSpPr>
        <xdr:cNvPr id="138" name="n_4aveValue【道路】&#10;一人当たり延長">
          <a:extLst>
            <a:ext uri="{FF2B5EF4-FFF2-40B4-BE49-F238E27FC236}">
              <a16:creationId xmlns:a16="http://schemas.microsoft.com/office/drawing/2014/main" id="{FA827443-BF22-4FB8-BDDC-F12FB04EDA05}"/>
            </a:ext>
          </a:extLst>
        </xdr:cNvPr>
        <xdr:cNvSpPr txBox="1"/>
      </xdr:nvSpPr>
      <xdr:spPr>
        <a:xfrm>
          <a:off x="6705111" y="654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131271</xdr:rowOff>
    </xdr:from>
    <xdr:ext cx="534377" cy="259045"/>
    <xdr:sp macro="" textlink="">
      <xdr:nvSpPr>
        <xdr:cNvPr id="139" name="n_1mainValue【道路】&#10;一人当たり延長">
          <a:extLst>
            <a:ext uri="{FF2B5EF4-FFF2-40B4-BE49-F238E27FC236}">
              <a16:creationId xmlns:a16="http://schemas.microsoft.com/office/drawing/2014/main" id="{B3FCF457-77D8-494E-8F26-AC8B17BF221C}"/>
            </a:ext>
          </a:extLst>
        </xdr:cNvPr>
        <xdr:cNvSpPr txBox="1"/>
      </xdr:nvSpPr>
      <xdr:spPr>
        <a:xfrm>
          <a:off x="9359411" y="698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134099</xdr:rowOff>
    </xdr:from>
    <xdr:ext cx="534377" cy="259045"/>
    <xdr:sp macro="" textlink="">
      <xdr:nvSpPr>
        <xdr:cNvPr id="140" name="n_2mainValue【道路】&#10;一人当たり延長">
          <a:extLst>
            <a:ext uri="{FF2B5EF4-FFF2-40B4-BE49-F238E27FC236}">
              <a16:creationId xmlns:a16="http://schemas.microsoft.com/office/drawing/2014/main" id="{3C12FA2F-CF2A-4763-B43B-04E570750479}"/>
            </a:ext>
          </a:extLst>
        </xdr:cNvPr>
        <xdr:cNvSpPr txBox="1"/>
      </xdr:nvSpPr>
      <xdr:spPr>
        <a:xfrm>
          <a:off x="8483111" y="699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123675</xdr:rowOff>
    </xdr:from>
    <xdr:ext cx="534377" cy="259045"/>
    <xdr:sp macro="" textlink="">
      <xdr:nvSpPr>
        <xdr:cNvPr id="141" name="n_3mainValue【道路】&#10;一人当たり延長">
          <a:extLst>
            <a:ext uri="{FF2B5EF4-FFF2-40B4-BE49-F238E27FC236}">
              <a16:creationId xmlns:a16="http://schemas.microsoft.com/office/drawing/2014/main" id="{873B35A6-9E98-4EF5-8B0E-7E7E7267B103}"/>
            </a:ext>
          </a:extLst>
        </xdr:cNvPr>
        <xdr:cNvSpPr txBox="1"/>
      </xdr:nvSpPr>
      <xdr:spPr>
        <a:xfrm>
          <a:off x="7594111" y="698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id="{703B9A67-7166-418D-A359-3B21555B3B4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id="{FC3D5F52-00C3-4E94-BAD5-20CED32891A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id="{2844DB80-B798-4E43-8D13-D6572482629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id="{A70BCACC-3BB9-4736-8C21-120A77D55C1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id="{5CE89511-C7B7-4C88-82B6-4C89CE1250F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id="{0CF7B35A-EC30-4240-97DE-385FB41AFD9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id="{2C1DE9EA-D3D6-4B83-BD26-73BCB18C02E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E79DA3D3-B569-4C26-8FB2-1DF0057AD39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a16="http://schemas.microsoft.com/office/drawing/2014/main" id="{A10C8F75-7CF9-4695-B921-463D952E41F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id="{16AEA6D1-8B8D-43A9-8857-055851D00BC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a:extLst>
            <a:ext uri="{FF2B5EF4-FFF2-40B4-BE49-F238E27FC236}">
              <a16:creationId xmlns:a16="http://schemas.microsoft.com/office/drawing/2014/main" id="{AFA4D81D-F27F-4D89-9902-46C10A58B73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3" name="直線コネクタ 152">
          <a:extLst>
            <a:ext uri="{FF2B5EF4-FFF2-40B4-BE49-F238E27FC236}">
              <a16:creationId xmlns:a16="http://schemas.microsoft.com/office/drawing/2014/main" id="{9EDDD1DF-44BB-4C62-917B-1FFFEA7BC191}"/>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4" name="テキスト ボックス 153">
          <a:extLst>
            <a:ext uri="{FF2B5EF4-FFF2-40B4-BE49-F238E27FC236}">
              <a16:creationId xmlns:a16="http://schemas.microsoft.com/office/drawing/2014/main" id="{1CF33990-50B3-49D8-98A5-7C6EAF482958}"/>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5" name="直線コネクタ 154">
          <a:extLst>
            <a:ext uri="{FF2B5EF4-FFF2-40B4-BE49-F238E27FC236}">
              <a16:creationId xmlns:a16="http://schemas.microsoft.com/office/drawing/2014/main" id="{216C19B3-07BD-4C4A-94D2-331E32932AA8}"/>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6" name="テキスト ボックス 155">
          <a:extLst>
            <a:ext uri="{FF2B5EF4-FFF2-40B4-BE49-F238E27FC236}">
              <a16:creationId xmlns:a16="http://schemas.microsoft.com/office/drawing/2014/main" id="{C13E5340-63AD-405D-B7B4-1ECB0965ACA7}"/>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7" name="直線コネクタ 156">
          <a:extLst>
            <a:ext uri="{FF2B5EF4-FFF2-40B4-BE49-F238E27FC236}">
              <a16:creationId xmlns:a16="http://schemas.microsoft.com/office/drawing/2014/main" id="{6BD39BA9-52E4-4540-9D44-6685F266C8F2}"/>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8" name="テキスト ボックス 157">
          <a:extLst>
            <a:ext uri="{FF2B5EF4-FFF2-40B4-BE49-F238E27FC236}">
              <a16:creationId xmlns:a16="http://schemas.microsoft.com/office/drawing/2014/main" id="{223DC5A6-BB2E-4302-8CA0-62E2A8930E4C}"/>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9" name="直線コネクタ 158">
          <a:extLst>
            <a:ext uri="{FF2B5EF4-FFF2-40B4-BE49-F238E27FC236}">
              <a16:creationId xmlns:a16="http://schemas.microsoft.com/office/drawing/2014/main" id="{DCA7468E-5A0B-4BF3-A9C0-1289746ED304}"/>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0" name="テキスト ボックス 159">
          <a:extLst>
            <a:ext uri="{FF2B5EF4-FFF2-40B4-BE49-F238E27FC236}">
              <a16:creationId xmlns:a16="http://schemas.microsoft.com/office/drawing/2014/main" id="{A51B746D-056D-45A4-842B-D4206C85F165}"/>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a:extLst>
            <a:ext uri="{FF2B5EF4-FFF2-40B4-BE49-F238E27FC236}">
              <a16:creationId xmlns:a16="http://schemas.microsoft.com/office/drawing/2014/main" id="{48CEAC57-2CFF-48D8-AF73-9D87136B146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2" name="テキスト ボックス 161">
          <a:extLst>
            <a:ext uri="{FF2B5EF4-FFF2-40B4-BE49-F238E27FC236}">
              <a16:creationId xmlns:a16="http://schemas.microsoft.com/office/drawing/2014/main" id="{A448309F-F17B-4A0C-9356-79B8076BAEBB}"/>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a:extLst>
            <a:ext uri="{FF2B5EF4-FFF2-40B4-BE49-F238E27FC236}">
              <a16:creationId xmlns:a16="http://schemas.microsoft.com/office/drawing/2014/main" id="{AD91140B-80CA-4D9A-86EF-FD547751146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4572</xdr:rowOff>
    </xdr:from>
    <xdr:to>
      <xdr:col>24</xdr:col>
      <xdr:colOff>62865</xdr:colOff>
      <xdr:row>63</xdr:row>
      <xdr:rowOff>162306</xdr:rowOff>
    </xdr:to>
    <xdr:cxnSp macro="">
      <xdr:nvCxnSpPr>
        <xdr:cNvPr id="164" name="直線コネクタ 163">
          <a:extLst>
            <a:ext uri="{FF2B5EF4-FFF2-40B4-BE49-F238E27FC236}">
              <a16:creationId xmlns:a16="http://schemas.microsoft.com/office/drawing/2014/main" id="{640E6879-8B00-4787-BFDA-FE43E168AA1C}"/>
            </a:ext>
          </a:extLst>
        </xdr:cNvPr>
        <xdr:cNvCxnSpPr/>
      </xdr:nvCxnSpPr>
      <xdr:spPr>
        <a:xfrm flipV="1">
          <a:off x="4634865" y="9777222"/>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166133</xdr:rowOff>
    </xdr:from>
    <xdr:ext cx="405111" cy="259045"/>
    <xdr:sp macro="" textlink="">
      <xdr:nvSpPr>
        <xdr:cNvPr id="165" name="【橋りょう・トンネル】&#10;有形固定資産減価償却率最小値テキスト">
          <a:extLst>
            <a:ext uri="{FF2B5EF4-FFF2-40B4-BE49-F238E27FC236}">
              <a16:creationId xmlns:a16="http://schemas.microsoft.com/office/drawing/2014/main" id="{368219C0-83B1-4550-B735-24669F06A0EC}"/>
            </a:ext>
          </a:extLst>
        </xdr:cNvPr>
        <xdr:cNvSpPr txBox="1"/>
      </xdr:nvSpPr>
      <xdr:spPr>
        <a:xfrm>
          <a:off x="4673600" y="1096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162306</xdr:rowOff>
    </xdr:from>
    <xdr:to>
      <xdr:col>24</xdr:col>
      <xdr:colOff>152400</xdr:colOff>
      <xdr:row>63</xdr:row>
      <xdr:rowOff>162306</xdr:rowOff>
    </xdr:to>
    <xdr:cxnSp macro="">
      <xdr:nvCxnSpPr>
        <xdr:cNvPr id="166" name="直線コネクタ 165">
          <a:extLst>
            <a:ext uri="{FF2B5EF4-FFF2-40B4-BE49-F238E27FC236}">
              <a16:creationId xmlns:a16="http://schemas.microsoft.com/office/drawing/2014/main" id="{4A98EB37-8814-45CB-ADCA-C265EE43311F}"/>
            </a:ext>
          </a:extLst>
        </xdr:cNvPr>
        <xdr:cNvCxnSpPr/>
      </xdr:nvCxnSpPr>
      <xdr:spPr>
        <a:xfrm>
          <a:off x="4546600" y="109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122699</xdr:rowOff>
    </xdr:from>
    <xdr:ext cx="405111" cy="259045"/>
    <xdr:sp macro="" textlink="">
      <xdr:nvSpPr>
        <xdr:cNvPr id="167" name="【橋りょう・トンネル】&#10;有形固定資産減価償却率最大値テキスト">
          <a:extLst>
            <a:ext uri="{FF2B5EF4-FFF2-40B4-BE49-F238E27FC236}">
              <a16:creationId xmlns:a16="http://schemas.microsoft.com/office/drawing/2014/main" id="{BE1B548E-35D4-4B94-B781-94E465986CC9}"/>
            </a:ext>
          </a:extLst>
        </xdr:cNvPr>
        <xdr:cNvSpPr txBox="1"/>
      </xdr:nvSpPr>
      <xdr:spPr>
        <a:xfrm>
          <a:off x="4673600" y="955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4572</xdr:rowOff>
    </xdr:from>
    <xdr:to>
      <xdr:col>24</xdr:col>
      <xdr:colOff>152400</xdr:colOff>
      <xdr:row>57</xdr:row>
      <xdr:rowOff>4572</xdr:rowOff>
    </xdr:to>
    <xdr:cxnSp macro="">
      <xdr:nvCxnSpPr>
        <xdr:cNvPr id="168" name="直線コネクタ 167">
          <a:extLst>
            <a:ext uri="{FF2B5EF4-FFF2-40B4-BE49-F238E27FC236}">
              <a16:creationId xmlns:a16="http://schemas.microsoft.com/office/drawing/2014/main" id="{E4F10F3E-2A12-4A1E-B647-F8B5F960A0F9}"/>
            </a:ext>
          </a:extLst>
        </xdr:cNvPr>
        <xdr:cNvCxnSpPr/>
      </xdr:nvCxnSpPr>
      <xdr:spPr>
        <a:xfrm>
          <a:off x="4546600" y="977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101363</xdr:rowOff>
    </xdr:from>
    <xdr:ext cx="405111" cy="259045"/>
    <xdr:sp macro="" textlink="">
      <xdr:nvSpPr>
        <xdr:cNvPr id="169" name="【橋りょう・トンネル】&#10;有形固定資産減価償却率平均値テキスト">
          <a:extLst>
            <a:ext uri="{FF2B5EF4-FFF2-40B4-BE49-F238E27FC236}">
              <a16:creationId xmlns:a16="http://schemas.microsoft.com/office/drawing/2014/main" id="{5B99D39F-A3EC-42A8-BB0A-E71DECADD294}"/>
            </a:ext>
          </a:extLst>
        </xdr:cNvPr>
        <xdr:cNvSpPr txBox="1"/>
      </xdr:nvSpPr>
      <xdr:spPr>
        <a:xfrm>
          <a:off x="4673600" y="10559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122936</xdr:rowOff>
    </xdr:from>
    <xdr:to>
      <xdr:col>24</xdr:col>
      <xdr:colOff>114300</xdr:colOff>
      <xdr:row>62</xdr:row>
      <xdr:rowOff>53086</xdr:rowOff>
    </xdr:to>
    <xdr:sp macro="" textlink="">
      <xdr:nvSpPr>
        <xdr:cNvPr id="170" name="フローチャート: 判断 169">
          <a:extLst>
            <a:ext uri="{FF2B5EF4-FFF2-40B4-BE49-F238E27FC236}">
              <a16:creationId xmlns:a16="http://schemas.microsoft.com/office/drawing/2014/main" id="{A6EC2479-D0C7-4B13-A2C1-A673618DF104}"/>
            </a:ext>
          </a:extLst>
        </xdr:cNvPr>
        <xdr:cNvSpPr/>
      </xdr:nvSpPr>
      <xdr:spPr>
        <a:xfrm>
          <a:off x="4584700" y="1058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52070</xdr:rowOff>
    </xdr:from>
    <xdr:to>
      <xdr:col>20</xdr:col>
      <xdr:colOff>38100</xdr:colOff>
      <xdr:row>61</xdr:row>
      <xdr:rowOff>153670</xdr:rowOff>
    </xdr:to>
    <xdr:sp macro="" textlink="">
      <xdr:nvSpPr>
        <xdr:cNvPr id="171" name="フローチャート: 判断 170">
          <a:extLst>
            <a:ext uri="{FF2B5EF4-FFF2-40B4-BE49-F238E27FC236}">
              <a16:creationId xmlns:a16="http://schemas.microsoft.com/office/drawing/2014/main" id="{E183ECCD-AC2A-4FAC-BDD5-0E500EDC9A4C}"/>
            </a:ext>
          </a:extLst>
        </xdr:cNvPr>
        <xdr:cNvSpPr/>
      </xdr:nvSpPr>
      <xdr:spPr>
        <a:xfrm>
          <a:off x="3746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13208</xdr:rowOff>
    </xdr:from>
    <xdr:to>
      <xdr:col>15</xdr:col>
      <xdr:colOff>101600</xdr:colOff>
      <xdr:row>61</xdr:row>
      <xdr:rowOff>114808</xdr:rowOff>
    </xdr:to>
    <xdr:sp macro="" textlink="">
      <xdr:nvSpPr>
        <xdr:cNvPr id="172" name="フローチャート: 判断 171">
          <a:extLst>
            <a:ext uri="{FF2B5EF4-FFF2-40B4-BE49-F238E27FC236}">
              <a16:creationId xmlns:a16="http://schemas.microsoft.com/office/drawing/2014/main" id="{DA45D105-BD74-413C-A6AA-B5A82BCD3E71}"/>
            </a:ext>
          </a:extLst>
        </xdr:cNvPr>
        <xdr:cNvSpPr/>
      </xdr:nvSpPr>
      <xdr:spPr>
        <a:xfrm>
          <a:off x="2857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24638</xdr:rowOff>
    </xdr:from>
    <xdr:to>
      <xdr:col>10</xdr:col>
      <xdr:colOff>165100</xdr:colOff>
      <xdr:row>61</xdr:row>
      <xdr:rowOff>126238</xdr:rowOff>
    </xdr:to>
    <xdr:sp macro="" textlink="">
      <xdr:nvSpPr>
        <xdr:cNvPr id="173" name="フローチャート: 判断 172">
          <a:extLst>
            <a:ext uri="{FF2B5EF4-FFF2-40B4-BE49-F238E27FC236}">
              <a16:creationId xmlns:a16="http://schemas.microsoft.com/office/drawing/2014/main" id="{C3A906E7-A389-487E-8762-EA7DA8ADDCBF}"/>
            </a:ext>
          </a:extLst>
        </xdr:cNvPr>
        <xdr:cNvSpPr/>
      </xdr:nvSpPr>
      <xdr:spPr>
        <a:xfrm>
          <a:off x="1968500" y="1048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152654</xdr:rowOff>
    </xdr:from>
    <xdr:to>
      <xdr:col>6</xdr:col>
      <xdr:colOff>38100</xdr:colOff>
      <xdr:row>61</xdr:row>
      <xdr:rowOff>82804</xdr:rowOff>
    </xdr:to>
    <xdr:sp macro="" textlink="">
      <xdr:nvSpPr>
        <xdr:cNvPr id="174" name="フローチャート: 判断 173">
          <a:extLst>
            <a:ext uri="{FF2B5EF4-FFF2-40B4-BE49-F238E27FC236}">
              <a16:creationId xmlns:a16="http://schemas.microsoft.com/office/drawing/2014/main" id="{ADF1255E-061B-4A49-82FD-2BACAD3BCD9B}"/>
            </a:ext>
          </a:extLst>
        </xdr:cNvPr>
        <xdr:cNvSpPr/>
      </xdr:nvSpPr>
      <xdr:spPr>
        <a:xfrm>
          <a:off x="1079500" y="1043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910AF4B0-154B-4D2E-BD8F-C22A9CCB46D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EB5642CB-7453-4718-869A-83AA655ECBC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9B67672A-7829-4B0D-8F22-D5DD4F1E880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EF44A931-D31E-4746-B917-5687057DB35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4A5384EA-5DE0-4AF5-B89D-75E2A53CDE9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74930</xdr:rowOff>
    </xdr:from>
    <xdr:to>
      <xdr:col>24</xdr:col>
      <xdr:colOff>114300</xdr:colOff>
      <xdr:row>61</xdr:row>
      <xdr:rowOff>5080</xdr:rowOff>
    </xdr:to>
    <xdr:sp macro="" textlink="">
      <xdr:nvSpPr>
        <xdr:cNvPr id="180" name="楕円 179">
          <a:extLst>
            <a:ext uri="{FF2B5EF4-FFF2-40B4-BE49-F238E27FC236}">
              <a16:creationId xmlns:a16="http://schemas.microsoft.com/office/drawing/2014/main" id="{ED4CD2A6-F4AA-4E01-95B4-15D318DAE226}"/>
            </a:ext>
          </a:extLst>
        </xdr:cNvPr>
        <xdr:cNvSpPr/>
      </xdr:nvSpPr>
      <xdr:spPr>
        <a:xfrm>
          <a:off x="45847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97807</xdr:rowOff>
    </xdr:from>
    <xdr:ext cx="405111" cy="259045"/>
    <xdr:sp macro="" textlink="">
      <xdr:nvSpPr>
        <xdr:cNvPr id="181" name="【橋りょう・トンネル】&#10;有形固定資産減価償却率該当値テキスト">
          <a:extLst>
            <a:ext uri="{FF2B5EF4-FFF2-40B4-BE49-F238E27FC236}">
              <a16:creationId xmlns:a16="http://schemas.microsoft.com/office/drawing/2014/main" id="{8F0D4DE6-33B2-48FB-9876-614ECDF7B87F}"/>
            </a:ext>
          </a:extLst>
        </xdr:cNvPr>
        <xdr:cNvSpPr txBox="1"/>
      </xdr:nvSpPr>
      <xdr:spPr>
        <a:xfrm>
          <a:off x="4673600" y="1021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52070</xdr:rowOff>
    </xdr:from>
    <xdr:to>
      <xdr:col>20</xdr:col>
      <xdr:colOff>38100</xdr:colOff>
      <xdr:row>60</xdr:row>
      <xdr:rowOff>153670</xdr:rowOff>
    </xdr:to>
    <xdr:sp macro="" textlink="">
      <xdr:nvSpPr>
        <xdr:cNvPr id="182" name="楕円 181">
          <a:extLst>
            <a:ext uri="{FF2B5EF4-FFF2-40B4-BE49-F238E27FC236}">
              <a16:creationId xmlns:a16="http://schemas.microsoft.com/office/drawing/2014/main" id="{5E6CC8CD-C31A-45E1-A0D1-CC9856911DA2}"/>
            </a:ext>
          </a:extLst>
        </xdr:cNvPr>
        <xdr:cNvSpPr/>
      </xdr:nvSpPr>
      <xdr:spPr>
        <a:xfrm>
          <a:off x="3746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102870</xdr:rowOff>
    </xdr:from>
    <xdr:to>
      <xdr:col>24</xdr:col>
      <xdr:colOff>63500</xdr:colOff>
      <xdr:row>60</xdr:row>
      <xdr:rowOff>125730</xdr:rowOff>
    </xdr:to>
    <xdr:cxnSp macro="">
      <xdr:nvCxnSpPr>
        <xdr:cNvPr id="183" name="直線コネクタ 182">
          <a:extLst>
            <a:ext uri="{FF2B5EF4-FFF2-40B4-BE49-F238E27FC236}">
              <a16:creationId xmlns:a16="http://schemas.microsoft.com/office/drawing/2014/main" id="{1BA0E24A-D455-4ABD-B837-2FBD79D77088}"/>
            </a:ext>
          </a:extLst>
        </xdr:cNvPr>
        <xdr:cNvCxnSpPr/>
      </xdr:nvCxnSpPr>
      <xdr:spPr>
        <a:xfrm>
          <a:off x="3797300" y="103898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20066</xdr:rowOff>
    </xdr:from>
    <xdr:to>
      <xdr:col>15</xdr:col>
      <xdr:colOff>101600</xdr:colOff>
      <xdr:row>60</xdr:row>
      <xdr:rowOff>121666</xdr:rowOff>
    </xdr:to>
    <xdr:sp macro="" textlink="">
      <xdr:nvSpPr>
        <xdr:cNvPr id="184" name="楕円 183">
          <a:extLst>
            <a:ext uri="{FF2B5EF4-FFF2-40B4-BE49-F238E27FC236}">
              <a16:creationId xmlns:a16="http://schemas.microsoft.com/office/drawing/2014/main" id="{3F643043-AA6C-4629-A4B2-499CB921067E}"/>
            </a:ext>
          </a:extLst>
        </xdr:cNvPr>
        <xdr:cNvSpPr/>
      </xdr:nvSpPr>
      <xdr:spPr>
        <a:xfrm>
          <a:off x="2857500" y="1030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70866</xdr:rowOff>
    </xdr:from>
    <xdr:to>
      <xdr:col>19</xdr:col>
      <xdr:colOff>177800</xdr:colOff>
      <xdr:row>60</xdr:row>
      <xdr:rowOff>102870</xdr:rowOff>
    </xdr:to>
    <xdr:cxnSp macro="">
      <xdr:nvCxnSpPr>
        <xdr:cNvPr id="185" name="直線コネクタ 184">
          <a:extLst>
            <a:ext uri="{FF2B5EF4-FFF2-40B4-BE49-F238E27FC236}">
              <a16:creationId xmlns:a16="http://schemas.microsoft.com/office/drawing/2014/main" id="{640D83AD-19B1-41D8-9D80-6D406A978A25}"/>
            </a:ext>
          </a:extLst>
        </xdr:cNvPr>
        <xdr:cNvCxnSpPr/>
      </xdr:nvCxnSpPr>
      <xdr:spPr>
        <a:xfrm>
          <a:off x="2908300" y="1035786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170942</xdr:rowOff>
    </xdr:from>
    <xdr:to>
      <xdr:col>10</xdr:col>
      <xdr:colOff>165100</xdr:colOff>
      <xdr:row>60</xdr:row>
      <xdr:rowOff>101092</xdr:rowOff>
    </xdr:to>
    <xdr:sp macro="" textlink="">
      <xdr:nvSpPr>
        <xdr:cNvPr id="186" name="楕円 185">
          <a:extLst>
            <a:ext uri="{FF2B5EF4-FFF2-40B4-BE49-F238E27FC236}">
              <a16:creationId xmlns:a16="http://schemas.microsoft.com/office/drawing/2014/main" id="{8B46DC9C-92C3-498F-A5BF-6094BB19CD24}"/>
            </a:ext>
          </a:extLst>
        </xdr:cNvPr>
        <xdr:cNvSpPr/>
      </xdr:nvSpPr>
      <xdr:spPr>
        <a:xfrm>
          <a:off x="1968500" y="1028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50292</xdr:rowOff>
    </xdr:from>
    <xdr:to>
      <xdr:col>15</xdr:col>
      <xdr:colOff>50800</xdr:colOff>
      <xdr:row>60</xdr:row>
      <xdr:rowOff>70866</xdr:rowOff>
    </xdr:to>
    <xdr:cxnSp macro="">
      <xdr:nvCxnSpPr>
        <xdr:cNvPr id="187" name="直線コネクタ 186">
          <a:extLst>
            <a:ext uri="{FF2B5EF4-FFF2-40B4-BE49-F238E27FC236}">
              <a16:creationId xmlns:a16="http://schemas.microsoft.com/office/drawing/2014/main" id="{FC7B03D9-6E6E-419C-A760-6916DCE81CE0}"/>
            </a:ext>
          </a:extLst>
        </xdr:cNvPr>
        <xdr:cNvCxnSpPr/>
      </xdr:nvCxnSpPr>
      <xdr:spPr>
        <a:xfrm>
          <a:off x="2019300" y="1033729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144797</xdr:rowOff>
    </xdr:from>
    <xdr:ext cx="405111" cy="259045"/>
    <xdr:sp macro="" textlink="">
      <xdr:nvSpPr>
        <xdr:cNvPr id="188" name="n_1aveValue【橋りょう・トンネル】&#10;有形固定資産減価償却率">
          <a:extLst>
            <a:ext uri="{FF2B5EF4-FFF2-40B4-BE49-F238E27FC236}">
              <a16:creationId xmlns:a16="http://schemas.microsoft.com/office/drawing/2014/main" id="{0DCA8A35-5A43-48F3-9A18-A04CB7B14EB1}"/>
            </a:ext>
          </a:extLst>
        </xdr:cNvPr>
        <xdr:cNvSpPr txBox="1"/>
      </xdr:nvSpPr>
      <xdr:spPr>
        <a:xfrm>
          <a:off x="35820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105935</xdr:rowOff>
    </xdr:from>
    <xdr:ext cx="405111" cy="259045"/>
    <xdr:sp macro="" textlink="">
      <xdr:nvSpPr>
        <xdr:cNvPr id="189" name="n_2aveValue【橋りょう・トンネル】&#10;有形固定資産減価償却率">
          <a:extLst>
            <a:ext uri="{FF2B5EF4-FFF2-40B4-BE49-F238E27FC236}">
              <a16:creationId xmlns:a16="http://schemas.microsoft.com/office/drawing/2014/main" id="{D356838D-4001-40D8-9B2B-E5D311BF33F4}"/>
            </a:ext>
          </a:extLst>
        </xdr:cNvPr>
        <xdr:cNvSpPr txBox="1"/>
      </xdr:nvSpPr>
      <xdr:spPr>
        <a:xfrm>
          <a:off x="2705744" y="1056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117365</xdr:rowOff>
    </xdr:from>
    <xdr:ext cx="405111" cy="259045"/>
    <xdr:sp macro="" textlink="">
      <xdr:nvSpPr>
        <xdr:cNvPr id="190" name="n_3aveValue【橋りょう・トンネル】&#10;有形固定資産減価償却率">
          <a:extLst>
            <a:ext uri="{FF2B5EF4-FFF2-40B4-BE49-F238E27FC236}">
              <a16:creationId xmlns:a16="http://schemas.microsoft.com/office/drawing/2014/main" id="{66AFDC44-83BF-4AB2-9261-851618A34635}"/>
            </a:ext>
          </a:extLst>
        </xdr:cNvPr>
        <xdr:cNvSpPr txBox="1"/>
      </xdr:nvSpPr>
      <xdr:spPr>
        <a:xfrm>
          <a:off x="1816744" y="1057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99331</xdr:rowOff>
    </xdr:from>
    <xdr:ext cx="405111" cy="259045"/>
    <xdr:sp macro="" textlink="">
      <xdr:nvSpPr>
        <xdr:cNvPr id="191" name="n_4aveValue【橋りょう・トンネル】&#10;有形固定資産減価償却率">
          <a:extLst>
            <a:ext uri="{FF2B5EF4-FFF2-40B4-BE49-F238E27FC236}">
              <a16:creationId xmlns:a16="http://schemas.microsoft.com/office/drawing/2014/main" id="{27FCE7D4-F85C-47B5-9E23-45B566B74269}"/>
            </a:ext>
          </a:extLst>
        </xdr:cNvPr>
        <xdr:cNvSpPr txBox="1"/>
      </xdr:nvSpPr>
      <xdr:spPr>
        <a:xfrm>
          <a:off x="927744" y="10214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170197</xdr:rowOff>
    </xdr:from>
    <xdr:ext cx="405111" cy="259045"/>
    <xdr:sp macro="" textlink="">
      <xdr:nvSpPr>
        <xdr:cNvPr id="192" name="n_1mainValue【橋りょう・トンネル】&#10;有形固定資産減価償却率">
          <a:extLst>
            <a:ext uri="{FF2B5EF4-FFF2-40B4-BE49-F238E27FC236}">
              <a16:creationId xmlns:a16="http://schemas.microsoft.com/office/drawing/2014/main" id="{78037CAE-3DEE-475D-9D4F-16CA73AFDFDB}"/>
            </a:ext>
          </a:extLst>
        </xdr:cNvPr>
        <xdr:cNvSpPr txBox="1"/>
      </xdr:nvSpPr>
      <xdr:spPr>
        <a:xfrm>
          <a:off x="35820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138193</xdr:rowOff>
    </xdr:from>
    <xdr:ext cx="405111" cy="259045"/>
    <xdr:sp macro="" textlink="">
      <xdr:nvSpPr>
        <xdr:cNvPr id="193" name="n_2mainValue【橋りょう・トンネル】&#10;有形固定資産減価償却率">
          <a:extLst>
            <a:ext uri="{FF2B5EF4-FFF2-40B4-BE49-F238E27FC236}">
              <a16:creationId xmlns:a16="http://schemas.microsoft.com/office/drawing/2014/main" id="{FB8EE412-ED37-4062-AD00-B285643153DF}"/>
            </a:ext>
          </a:extLst>
        </xdr:cNvPr>
        <xdr:cNvSpPr txBox="1"/>
      </xdr:nvSpPr>
      <xdr:spPr>
        <a:xfrm>
          <a:off x="2705744" y="1008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117619</xdr:rowOff>
    </xdr:from>
    <xdr:ext cx="405111" cy="259045"/>
    <xdr:sp macro="" textlink="">
      <xdr:nvSpPr>
        <xdr:cNvPr id="194" name="n_3mainValue【橋りょう・トンネル】&#10;有形固定資産減価償却率">
          <a:extLst>
            <a:ext uri="{FF2B5EF4-FFF2-40B4-BE49-F238E27FC236}">
              <a16:creationId xmlns:a16="http://schemas.microsoft.com/office/drawing/2014/main" id="{2293AA7C-9172-4110-A787-83DD0868553B}"/>
            </a:ext>
          </a:extLst>
        </xdr:cNvPr>
        <xdr:cNvSpPr txBox="1"/>
      </xdr:nvSpPr>
      <xdr:spPr>
        <a:xfrm>
          <a:off x="1816744" y="1006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a:extLst>
            <a:ext uri="{FF2B5EF4-FFF2-40B4-BE49-F238E27FC236}">
              <a16:creationId xmlns:a16="http://schemas.microsoft.com/office/drawing/2014/main" id="{EA3398AB-0FB9-4AE3-B2A8-42CF39ECFB8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a:extLst>
            <a:ext uri="{FF2B5EF4-FFF2-40B4-BE49-F238E27FC236}">
              <a16:creationId xmlns:a16="http://schemas.microsoft.com/office/drawing/2014/main" id="{2B36BBB7-DF3E-45E5-9E02-4F04897C809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a:extLst>
            <a:ext uri="{FF2B5EF4-FFF2-40B4-BE49-F238E27FC236}">
              <a16:creationId xmlns:a16="http://schemas.microsoft.com/office/drawing/2014/main" id="{B7D7E014-B53A-4C12-99E7-BF1963196E2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a:extLst>
            <a:ext uri="{FF2B5EF4-FFF2-40B4-BE49-F238E27FC236}">
              <a16:creationId xmlns:a16="http://schemas.microsoft.com/office/drawing/2014/main" id="{8177FF73-9A75-4140-A23C-161546C20FC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a:extLst>
            <a:ext uri="{FF2B5EF4-FFF2-40B4-BE49-F238E27FC236}">
              <a16:creationId xmlns:a16="http://schemas.microsoft.com/office/drawing/2014/main" id="{D02EE084-7023-4FC6-B940-F5395C162CF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a:extLst>
            <a:ext uri="{FF2B5EF4-FFF2-40B4-BE49-F238E27FC236}">
              <a16:creationId xmlns:a16="http://schemas.microsoft.com/office/drawing/2014/main" id="{32383C07-153B-4086-B44D-D171D625EB5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a:extLst>
            <a:ext uri="{FF2B5EF4-FFF2-40B4-BE49-F238E27FC236}">
              <a16:creationId xmlns:a16="http://schemas.microsoft.com/office/drawing/2014/main" id="{34C84C96-F5EE-4D30-8C52-1EF5EF9D82F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a:extLst>
            <a:ext uri="{FF2B5EF4-FFF2-40B4-BE49-F238E27FC236}">
              <a16:creationId xmlns:a16="http://schemas.microsoft.com/office/drawing/2014/main" id="{D0E88F15-E3F5-45D6-A6DC-CA8DC89A8A0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a:extLst>
            <a:ext uri="{FF2B5EF4-FFF2-40B4-BE49-F238E27FC236}">
              <a16:creationId xmlns:a16="http://schemas.microsoft.com/office/drawing/2014/main" id="{D57C64F8-FB2E-4A30-B6CE-8BAE55F26DF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a:extLst>
            <a:ext uri="{FF2B5EF4-FFF2-40B4-BE49-F238E27FC236}">
              <a16:creationId xmlns:a16="http://schemas.microsoft.com/office/drawing/2014/main" id="{2E640336-3111-4309-B011-1035E961263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5" name="直線コネクタ 204">
          <a:extLst>
            <a:ext uri="{FF2B5EF4-FFF2-40B4-BE49-F238E27FC236}">
              <a16:creationId xmlns:a16="http://schemas.microsoft.com/office/drawing/2014/main" id="{039B037F-0A42-4EB0-9505-07B956B4C376}"/>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6" name="テキスト ボックス 205">
          <a:extLst>
            <a:ext uri="{FF2B5EF4-FFF2-40B4-BE49-F238E27FC236}">
              <a16:creationId xmlns:a16="http://schemas.microsoft.com/office/drawing/2014/main" id="{E1F687C5-C6B1-4787-9199-64A603ADB3B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7" name="直線コネクタ 206">
          <a:extLst>
            <a:ext uri="{FF2B5EF4-FFF2-40B4-BE49-F238E27FC236}">
              <a16:creationId xmlns:a16="http://schemas.microsoft.com/office/drawing/2014/main" id="{3133696B-255C-4C87-B6FC-ABEAF138C6E7}"/>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8" name="テキスト ボックス 207">
          <a:extLst>
            <a:ext uri="{FF2B5EF4-FFF2-40B4-BE49-F238E27FC236}">
              <a16:creationId xmlns:a16="http://schemas.microsoft.com/office/drawing/2014/main" id="{791BEFF7-B057-48EB-B1B8-1B562361F537}"/>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9" name="直線コネクタ 208">
          <a:extLst>
            <a:ext uri="{FF2B5EF4-FFF2-40B4-BE49-F238E27FC236}">
              <a16:creationId xmlns:a16="http://schemas.microsoft.com/office/drawing/2014/main" id="{AF8B9B1E-489D-49A0-8470-972384B2D6C9}"/>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0" name="テキスト ボックス 209">
          <a:extLst>
            <a:ext uri="{FF2B5EF4-FFF2-40B4-BE49-F238E27FC236}">
              <a16:creationId xmlns:a16="http://schemas.microsoft.com/office/drawing/2014/main" id="{A5641F82-113E-4700-AB86-3C6FB135E2F3}"/>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1" name="直線コネクタ 210">
          <a:extLst>
            <a:ext uri="{FF2B5EF4-FFF2-40B4-BE49-F238E27FC236}">
              <a16:creationId xmlns:a16="http://schemas.microsoft.com/office/drawing/2014/main" id="{E444C4D6-D8FF-4987-BCCD-B48BBE24546B}"/>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2" name="テキスト ボックス 211">
          <a:extLst>
            <a:ext uri="{FF2B5EF4-FFF2-40B4-BE49-F238E27FC236}">
              <a16:creationId xmlns:a16="http://schemas.microsoft.com/office/drawing/2014/main" id="{12D97972-4BF8-4545-BCA8-301536FEE57C}"/>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3" name="直線コネクタ 212">
          <a:extLst>
            <a:ext uri="{FF2B5EF4-FFF2-40B4-BE49-F238E27FC236}">
              <a16:creationId xmlns:a16="http://schemas.microsoft.com/office/drawing/2014/main" id="{0E654393-845B-43AA-B5CD-6BDA8ECF7B45}"/>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4" name="テキスト ボックス 213">
          <a:extLst>
            <a:ext uri="{FF2B5EF4-FFF2-40B4-BE49-F238E27FC236}">
              <a16:creationId xmlns:a16="http://schemas.microsoft.com/office/drawing/2014/main" id="{000E3E2C-065D-43E4-B662-0BE93A7765A6}"/>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5" name="直線コネクタ 214">
          <a:extLst>
            <a:ext uri="{FF2B5EF4-FFF2-40B4-BE49-F238E27FC236}">
              <a16:creationId xmlns:a16="http://schemas.microsoft.com/office/drawing/2014/main" id="{77A9C28A-DC7E-4BB2-8311-5940272E6132}"/>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16" name="テキスト ボックス 215">
          <a:extLst>
            <a:ext uri="{FF2B5EF4-FFF2-40B4-BE49-F238E27FC236}">
              <a16:creationId xmlns:a16="http://schemas.microsoft.com/office/drawing/2014/main" id="{A2FF8C36-A749-4C52-9621-2AC79E5DB492}"/>
            </a:ext>
          </a:extLst>
        </xdr:cNvPr>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7" name="直線コネクタ 216">
          <a:extLst>
            <a:ext uri="{FF2B5EF4-FFF2-40B4-BE49-F238E27FC236}">
              <a16:creationId xmlns:a16="http://schemas.microsoft.com/office/drawing/2014/main" id="{A8020A25-31BC-47DE-A428-8BCB4D89D58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8" name="テキスト ボックス 217">
          <a:extLst>
            <a:ext uri="{FF2B5EF4-FFF2-40B4-BE49-F238E27FC236}">
              <a16:creationId xmlns:a16="http://schemas.microsoft.com/office/drawing/2014/main" id="{79BF4D5C-76FA-4228-9BA7-EC80C825A38C}"/>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9" name="【橋りょう・トンネル】&#10;一人当たり有形固定資産（償却資産）額グラフ枠">
          <a:extLst>
            <a:ext uri="{FF2B5EF4-FFF2-40B4-BE49-F238E27FC236}">
              <a16:creationId xmlns:a16="http://schemas.microsoft.com/office/drawing/2014/main" id="{E4F225C3-A881-4B67-A215-BF6B47DBAD4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67717</xdr:rowOff>
    </xdr:from>
    <xdr:to>
      <xdr:col>54</xdr:col>
      <xdr:colOff>189865</xdr:colOff>
      <xdr:row>64</xdr:row>
      <xdr:rowOff>128712</xdr:rowOff>
    </xdr:to>
    <xdr:cxnSp macro="">
      <xdr:nvCxnSpPr>
        <xdr:cNvPr id="220" name="直線コネクタ 219">
          <a:extLst>
            <a:ext uri="{FF2B5EF4-FFF2-40B4-BE49-F238E27FC236}">
              <a16:creationId xmlns:a16="http://schemas.microsoft.com/office/drawing/2014/main" id="{41F23C8C-ACD3-45C4-B3A6-E48535D951B1}"/>
            </a:ext>
          </a:extLst>
        </xdr:cNvPr>
        <xdr:cNvCxnSpPr/>
      </xdr:nvCxnSpPr>
      <xdr:spPr>
        <a:xfrm flipV="1">
          <a:off x="10476865" y="9668917"/>
          <a:ext cx="0" cy="1432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132539</xdr:rowOff>
    </xdr:from>
    <xdr:ext cx="534377" cy="259045"/>
    <xdr:sp macro="" textlink="">
      <xdr:nvSpPr>
        <xdr:cNvPr id="221" name="【橋りょう・トンネル】&#10;一人当たり有形固定資産（償却資産）額最小値テキスト">
          <a:extLst>
            <a:ext uri="{FF2B5EF4-FFF2-40B4-BE49-F238E27FC236}">
              <a16:creationId xmlns:a16="http://schemas.microsoft.com/office/drawing/2014/main" id="{905DD241-54CD-4BD2-BAAE-FC7BB922A6BC}"/>
            </a:ext>
          </a:extLst>
        </xdr:cNvPr>
        <xdr:cNvSpPr txBox="1"/>
      </xdr:nvSpPr>
      <xdr:spPr>
        <a:xfrm>
          <a:off x="10515600" y="1110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128712</xdr:rowOff>
    </xdr:from>
    <xdr:to>
      <xdr:col>55</xdr:col>
      <xdr:colOff>88900</xdr:colOff>
      <xdr:row>64</xdr:row>
      <xdr:rowOff>128712</xdr:rowOff>
    </xdr:to>
    <xdr:cxnSp macro="">
      <xdr:nvCxnSpPr>
        <xdr:cNvPr id="222" name="直線コネクタ 221">
          <a:extLst>
            <a:ext uri="{FF2B5EF4-FFF2-40B4-BE49-F238E27FC236}">
              <a16:creationId xmlns:a16="http://schemas.microsoft.com/office/drawing/2014/main" id="{84982DD4-BAE9-4D3D-B4CE-0AC1B81A4B7E}"/>
            </a:ext>
          </a:extLst>
        </xdr:cNvPr>
        <xdr:cNvCxnSpPr/>
      </xdr:nvCxnSpPr>
      <xdr:spPr>
        <a:xfrm>
          <a:off x="10388600" y="111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14394</xdr:rowOff>
    </xdr:from>
    <xdr:ext cx="690189" cy="259045"/>
    <xdr:sp macro="" textlink="">
      <xdr:nvSpPr>
        <xdr:cNvPr id="223" name="【橋りょう・トンネル】&#10;一人当たり有形固定資産（償却資産）額最大値テキスト">
          <a:extLst>
            <a:ext uri="{FF2B5EF4-FFF2-40B4-BE49-F238E27FC236}">
              <a16:creationId xmlns:a16="http://schemas.microsoft.com/office/drawing/2014/main" id="{E0E94B55-903F-4AE2-BD4C-ECE363905642}"/>
            </a:ext>
          </a:extLst>
        </xdr:cNvPr>
        <xdr:cNvSpPr txBox="1"/>
      </xdr:nvSpPr>
      <xdr:spPr>
        <a:xfrm>
          <a:off x="10515600" y="9444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8,785,288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67717</xdr:rowOff>
    </xdr:from>
    <xdr:to>
      <xdr:col>55</xdr:col>
      <xdr:colOff>88900</xdr:colOff>
      <xdr:row>56</xdr:row>
      <xdr:rowOff>67717</xdr:rowOff>
    </xdr:to>
    <xdr:cxnSp macro="">
      <xdr:nvCxnSpPr>
        <xdr:cNvPr id="224" name="直線コネクタ 223">
          <a:extLst>
            <a:ext uri="{FF2B5EF4-FFF2-40B4-BE49-F238E27FC236}">
              <a16:creationId xmlns:a16="http://schemas.microsoft.com/office/drawing/2014/main" id="{993340FD-95F3-4A61-9384-2A7BFC17F0EA}"/>
            </a:ext>
          </a:extLst>
        </xdr:cNvPr>
        <xdr:cNvCxnSpPr/>
      </xdr:nvCxnSpPr>
      <xdr:spPr>
        <a:xfrm>
          <a:off x="10388600" y="966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68632</xdr:rowOff>
    </xdr:from>
    <xdr:ext cx="690189" cy="259045"/>
    <xdr:sp macro="" textlink="">
      <xdr:nvSpPr>
        <xdr:cNvPr id="225" name="【橋りょう・トンネル】&#10;一人当たり有形固定資産（償却資産）額平均値テキスト">
          <a:extLst>
            <a:ext uri="{FF2B5EF4-FFF2-40B4-BE49-F238E27FC236}">
              <a16:creationId xmlns:a16="http://schemas.microsoft.com/office/drawing/2014/main" id="{FE431619-8A42-4B8D-A102-8503F81EEE42}"/>
            </a:ext>
          </a:extLst>
        </xdr:cNvPr>
        <xdr:cNvSpPr txBox="1"/>
      </xdr:nvSpPr>
      <xdr:spPr>
        <a:xfrm>
          <a:off x="10515600" y="106985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1,258,678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45755</xdr:rowOff>
    </xdr:from>
    <xdr:to>
      <xdr:col>55</xdr:col>
      <xdr:colOff>50800</xdr:colOff>
      <xdr:row>63</xdr:row>
      <xdr:rowOff>147355</xdr:rowOff>
    </xdr:to>
    <xdr:sp macro="" textlink="">
      <xdr:nvSpPr>
        <xdr:cNvPr id="226" name="フローチャート: 判断 225">
          <a:extLst>
            <a:ext uri="{FF2B5EF4-FFF2-40B4-BE49-F238E27FC236}">
              <a16:creationId xmlns:a16="http://schemas.microsoft.com/office/drawing/2014/main" id="{9474EDBE-97A5-4932-9BBA-2183E2CBCC5E}"/>
            </a:ext>
          </a:extLst>
        </xdr:cNvPr>
        <xdr:cNvSpPr/>
      </xdr:nvSpPr>
      <xdr:spPr>
        <a:xfrm>
          <a:off x="10426700" y="1084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95665</xdr:rowOff>
    </xdr:from>
    <xdr:to>
      <xdr:col>50</xdr:col>
      <xdr:colOff>165100</xdr:colOff>
      <xdr:row>64</xdr:row>
      <xdr:rowOff>25815</xdr:rowOff>
    </xdr:to>
    <xdr:sp macro="" textlink="">
      <xdr:nvSpPr>
        <xdr:cNvPr id="227" name="フローチャート: 判断 226">
          <a:extLst>
            <a:ext uri="{FF2B5EF4-FFF2-40B4-BE49-F238E27FC236}">
              <a16:creationId xmlns:a16="http://schemas.microsoft.com/office/drawing/2014/main" id="{CFE3D3C8-E900-4B6F-B60C-A82692F5A0F2}"/>
            </a:ext>
          </a:extLst>
        </xdr:cNvPr>
        <xdr:cNvSpPr/>
      </xdr:nvSpPr>
      <xdr:spPr>
        <a:xfrm>
          <a:off x="9588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100186</xdr:rowOff>
    </xdr:from>
    <xdr:to>
      <xdr:col>46</xdr:col>
      <xdr:colOff>38100</xdr:colOff>
      <xdr:row>64</xdr:row>
      <xdr:rowOff>30336</xdr:rowOff>
    </xdr:to>
    <xdr:sp macro="" textlink="">
      <xdr:nvSpPr>
        <xdr:cNvPr id="228" name="フローチャート: 判断 227">
          <a:extLst>
            <a:ext uri="{FF2B5EF4-FFF2-40B4-BE49-F238E27FC236}">
              <a16:creationId xmlns:a16="http://schemas.microsoft.com/office/drawing/2014/main" id="{A628B928-8F5C-4C40-8069-3860FBCAA62E}"/>
            </a:ext>
          </a:extLst>
        </xdr:cNvPr>
        <xdr:cNvSpPr/>
      </xdr:nvSpPr>
      <xdr:spPr>
        <a:xfrm>
          <a:off x="8699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62985</xdr:rowOff>
    </xdr:from>
    <xdr:to>
      <xdr:col>41</xdr:col>
      <xdr:colOff>101600</xdr:colOff>
      <xdr:row>63</xdr:row>
      <xdr:rowOff>164585</xdr:rowOff>
    </xdr:to>
    <xdr:sp macro="" textlink="">
      <xdr:nvSpPr>
        <xdr:cNvPr id="229" name="フローチャート: 判断 228">
          <a:extLst>
            <a:ext uri="{FF2B5EF4-FFF2-40B4-BE49-F238E27FC236}">
              <a16:creationId xmlns:a16="http://schemas.microsoft.com/office/drawing/2014/main" id="{5F6C4311-04EA-40B9-828D-4868090504CA}"/>
            </a:ext>
          </a:extLst>
        </xdr:cNvPr>
        <xdr:cNvSpPr/>
      </xdr:nvSpPr>
      <xdr:spPr>
        <a:xfrm>
          <a:off x="7810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34348</xdr:rowOff>
    </xdr:from>
    <xdr:to>
      <xdr:col>36</xdr:col>
      <xdr:colOff>165100</xdr:colOff>
      <xdr:row>63</xdr:row>
      <xdr:rowOff>135948</xdr:rowOff>
    </xdr:to>
    <xdr:sp macro="" textlink="">
      <xdr:nvSpPr>
        <xdr:cNvPr id="230" name="フローチャート: 判断 229">
          <a:extLst>
            <a:ext uri="{FF2B5EF4-FFF2-40B4-BE49-F238E27FC236}">
              <a16:creationId xmlns:a16="http://schemas.microsoft.com/office/drawing/2014/main" id="{A24FE31F-3148-457D-92FD-2BF42B64E839}"/>
            </a:ext>
          </a:extLst>
        </xdr:cNvPr>
        <xdr:cNvSpPr/>
      </xdr:nvSpPr>
      <xdr:spPr>
        <a:xfrm>
          <a:off x="6921500" y="10835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6AD1DC1F-E65D-4CEF-B094-1ABC3512407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E13B3532-88D1-40F1-9019-C4B75C2F3F4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3E0D8FC0-3285-46FC-8899-441B691BFB8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8FBB106B-5BA6-46E4-8852-C504DA81480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94E32A85-08CF-4935-9ADC-CB8F85F9BA5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963</xdr:rowOff>
    </xdr:from>
    <xdr:to>
      <xdr:col>55</xdr:col>
      <xdr:colOff>50800</xdr:colOff>
      <xdr:row>64</xdr:row>
      <xdr:rowOff>102563</xdr:rowOff>
    </xdr:to>
    <xdr:sp macro="" textlink="">
      <xdr:nvSpPr>
        <xdr:cNvPr id="236" name="楕円 235">
          <a:extLst>
            <a:ext uri="{FF2B5EF4-FFF2-40B4-BE49-F238E27FC236}">
              <a16:creationId xmlns:a16="http://schemas.microsoft.com/office/drawing/2014/main" id="{F4E1A585-7CD1-4659-8E73-D43CC3832FB1}"/>
            </a:ext>
          </a:extLst>
        </xdr:cNvPr>
        <xdr:cNvSpPr/>
      </xdr:nvSpPr>
      <xdr:spPr>
        <a:xfrm>
          <a:off x="10426700" y="1097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87340</xdr:rowOff>
    </xdr:from>
    <xdr:ext cx="599010" cy="259045"/>
    <xdr:sp macro="" textlink="">
      <xdr:nvSpPr>
        <xdr:cNvPr id="237" name="【橋りょう・トンネル】&#10;一人当たり有形固定資産（償却資産）額該当値テキスト">
          <a:extLst>
            <a:ext uri="{FF2B5EF4-FFF2-40B4-BE49-F238E27FC236}">
              <a16:creationId xmlns:a16="http://schemas.microsoft.com/office/drawing/2014/main" id="{B12BEE49-A748-4639-89F0-A57D5F01F1FE}"/>
            </a:ext>
          </a:extLst>
        </xdr:cNvPr>
        <xdr:cNvSpPr txBox="1"/>
      </xdr:nvSpPr>
      <xdr:spPr>
        <a:xfrm>
          <a:off x="10515600" y="1088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1648</xdr:rowOff>
    </xdr:from>
    <xdr:to>
      <xdr:col>50</xdr:col>
      <xdr:colOff>165100</xdr:colOff>
      <xdr:row>64</xdr:row>
      <xdr:rowOff>103248</xdr:rowOff>
    </xdr:to>
    <xdr:sp macro="" textlink="">
      <xdr:nvSpPr>
        <xdr:cNvPr id="238" name="楕円 237">
          <a:extLst>
            <a:ext uri="{FF2B5EF4-FFF2-40B4-BE49-F238E27FC236}">
              <a16:creationId xmlns:a16="http://schemas.microsoft.com/office/drawing/2014/main" id="{40710B5E-7B92-414B-AC78-20BDAE2AA161}"/>
            </a:ext>
          </a:extLst>
        </xdr:cNvPr>
        <xdr:cNvSpPr/>
      </xdr:nvSpPr>
      <xdr:spPr>
        <a:xfrm>
          <a:off x="9588500" y="1097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51763</xdr:rowOff>
    </xdr:from>
    <xdr:to>
      <xdr:col>55</xdr:col>
      <xdr:colOff>0</xdr:colOff>
      <xdr:row>64</xdr:row>
      <xdr:rowOff>52448</xdr:rowOff>
    </xdr:to>
    <xdr:cxnSp macro="">
      <xdr:nvCxnSpPr>
        <xdr:cNvPr id="239" name="直線コネクタ 238">
          <a:extLst>
            <a:ext uri="{FF2B5EF4-FFF2-40B4-BE49-F238E27FC236}">
              <a16:creationId xmlns:a16="http://schemas.microsoft.com/office/drawing/2014/main" id="{D0732D40-8E05-4546-90A7-BB7166FC3CC1}"/>
            </a:ext>
          </a:extLst>
        </xdr:cNvPr>
        <xdr:cNvCxnSpPr/>
      </xdr:nvCxnSpPr>
      <xdr:spPr>
        <a:xfrm flipV="1">
          <a:off x="9639300" y="11024563"/>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2829</xdr:rowOff>
    </xdr:from>
    <xdr:to>
      <xdr:col>46</xdr:col>
      <xdr:colOff>38100</xdr:colOff>
      <xdr:row>64</xdr:row>
      <xdr:rowOff>104429</xdr:rowOff>
    </xdr:to>
    <xdr:sp macro="" textlink="">
      <xdr:nvSpPr>
        <xdr:cNvPr id="240" name="楕円 239">
          <a:extLst>
            <a:ext uri="{FF2B5EF4-FFF2-40B4-BE49-F238E27FC236}">
              <a16:creationId xmlns:a16="http://schemas.microsoft.com/office/drawing/2014/main" id="{91FA418C-6F54-4446-B910-9E3E0AED5DB2}"/>
            </a:ext>
          </a:extLst>
        </xdr:cNvPr>
        <xdr:cNvSpPr/>
      </xdr:nvSpPr>
      <xdr:spPr>
        <a:xfrm>
          <a:off x="8699500" y="1097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52448</xdr:rowOff>
    </xdr:from>
    <xdr:to>
      <xdr:col>50</xdr:col>
      <xdr:colOff>114300</xdr:colOff>
      <xdr:row>64</xdr:row>
      <xdr:rowOff>53629</xdr:rowOff>
    </xdr:to>
    <xdr:cxnSp macro="">
      <xdr:nvCxnSpPr>
        <xdr:cNvPr id="241" name="直線コネクタ 240">
          <a:extLst>
            <a:ext uri="{FF2B5EF4-FFF2-40B4-BE49-F238E27FC236}">
              <a16:creationId xmlns:a16="http://schemas.microsoft.com/office/drawing/2014/main" id="{DA0EF940-EDAE-4818-9110-6E4C381F37D7}"/>
            </a:ext>
          </a:extLst>
        </xdr:cNvPr>
        <xdr:cNvCxnSpPr/>
      </xdr:nvCxnSpPr>
      <xdr:spPr>
        <a:xfrm flipV="1">
          <a:off x="8750300" y="11025248"/>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3361</xdr:rowOff>
    </xdr:from>
    <xdr:to>
      <xdr:col>41</xdr:col>
      <xdr:colOff>101600</xdr:colOff>
      <xdr:row>64</xdr:row>
      <xdr:rowOff>104961</xdr:rowOff>
    </xdr:to>
    <xdr:sp macro="" textlink="">
      <xdr:nvSpPr>
        <xdr:cNvPr id="242" name="楕円 241">
          <a:extLst>
            <a:ext uri="{FF2B5EF4-FFF2-40B4-BE49-F238E27FC236}">
              <a16:creationId xmlns:a16="http://schemas.microsoft.com/office/drawing/2014/main" id="{0F5B9EC5-957D-4A9B-81A2-628864442A91}"/>
            </a:ext>
          </a:extLst>
        </xdr:cNvPr>
        <xdr:cNvSpPr/>
      </xdr:nvSpPr>
      <xdr:spPr>
        <a:xfrm>
          <a:off x="7810500" y="1097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53629</xdr:rowOff>
    </xdr:from>
    <xdr:to>
      <xdr:col>45</xdr:col>
      <xdr:colOff>177800</xdr:colOff>
      <xdr:row>64</xdr:row>
      <xdr:rowOff>54161</xdr:rowOff>
    </xdr:to>
    <xdr:cxnSp macro="">
      <xdr:nvCxnSpPr>
        <xdr:cNvPr id="243" name="直線コネクタ 242">
          <a:extLst>
            <a:ext uri="{FF2B5EF4-FFF2-40B4-BE49-F238E27FC236}">
              <a16:creationId xmlns:a16="http://schemas.microsoft.com/office/drawing/2014/main" id="{6BE05DF5-219A-4CC1-8886-383DE56B679D}"/>
            </a:ext>
          </a:extLst>
        </xdr:cNvPr>
        <xdr:cNvCxnSpPr/>
      </xdr:nvCxnSpPr>
      <xdr:spPr>
        <a:xfrm flipV="1">
          <a:off x="7861300" y="11026429"/>
          <a:ext cx="889000" cy="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42342</xdr:rowOff>
    </xdr:from>
    <xdr:ext cx="599010" cy="259045"/>
    <xdr:sp macro="" textlink="">
      <xdr:nvSpPr>
        <xdr:cNvPr id="244" name="n_1aveValue【橋りょう・トンネル】&#10;一人当たり有形固定資産（償却資産）額">
          <a:extLst>
            <a:ext uri="{FF2B5EF4-FFF2-40B4-BE49-F238E27FC236}">
              <a16:creationId xmlns:a16="http://schemas.microsoft.com/office/drawing/2014/main" id="{25825B77-C512-4BA0-B494-8A4ECBC934D9}"/>
            </a:ext>
          </a:extLst>
        </xdr:cNvPr>
        <xdr:cNvSpPr txBox="1"/>
      </xdr:nvSpPr>
      <xdr:spPr>
        <a:xfrm>
          <a:off x="9327095" y="1067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46863</xdr:rowOff>
    </xdr:from>
    <xdr:ext cx="599010" cy="259045"/>
    <xdr:sp macro="" textlink="">
      <xdr:nvSpPr>
        <xdr:cNvPr id="245" name="n_2aveValue【橋りょう・トンネル】&#10;一人当たり有形固定資産（償却資産）額">
          <a:extLst>
            <a:ext uri="{FF2B5EF4-FFF2-40B4-BE49-F238E27FC236}">
              <a16:creationId xmlns:a16="http://schemas.microsoft.com/office/drawing/2014/main" id="{343B792E-E258-4E49-B559-CD45CCBC1B2B}"/>
            </a:ext>
          </a:extLst>
        </xdr:cNvPr>
        <xdr:cNvSpPr txBox="1"/>
      </xdr:nvSpPr>
      <xdr:spPr>
        <a:xfrm>
          <a:off x="8450795" y="1067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9662</xdr:rowOff>
    </xdr:from>
    <xdr:ext cx="690189" cy="259045"/>
    <xdr:sp macro="" textlink="">
      <xdr:nvSpPr>
        <xdr:cNvPr id="246" name="n_3aveValue【橋りょう・トンネル】&#10;一人当たり有形固定資産（償却資産）額">
          <a:extLst>
            <a:ext uri="{FF2B5EF4-FFF2-40B4-BE49-F238E27FC236}">
              <a16:creationId xmlns:a16="http://schemas.microsoft.com/office/drawing/2014/main" id="{60667E39-5CC7-4B0D-BDC1-1D6543A320DB}"/>
            </a:ext>
          </a:extLst>
        </xdr:cNvPr>
        <xdr:cNvSpPr txBox="1"/>
      </xdr:nvSpPr>
      <xdr:spPr>
        <a:xfrm>
          <a:off x="7516205" y="106395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152475</xdr:rowOff>
    </xdr:from>
    <xdr:ext cx="690189" cy="259045"/>
    <xdr:sp macro="" textlink="">
      <xdr:nvSpPr>
        <xdr:cNvPr id="247" name="n_4aveValue【橋りょう・トンネル】&#10;一人当たり有形固定資産（償却資産）額">
          <a:extLst>
            <a:ext uri="{FF2B5EF4-FFF2-40B4-BE49-F238E27FC236}">
              <a16:creationId xmlns:a16="http://schemas.microsoft.com/office/drawing/2014/main" id="{1E3A7630-4557-4420-A85C-E62132AF9879}"/>
            </a:ext>
          </a:extLst>
        </xdr:cNvPr>
        <xdr:cNvSpPr txBox="1"/>
      </xdr:nvSpPr>
      <xdr:spPr>
        <a:xfrm>
          <a:off x="6627205" y="10610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94375</xdr:rowOff>
    </xdr:from>
    <xdr:ext cx="599010" cy="259045"/>
    <xdr:sp macro="" textlink="">
      <xdr:nvSpPr>
        <xdr:cNvPr id="248" name="n_1mainValue【橋りょう・トンネル】&#10;一人当たり有形固定資産（償却資産）額">
          <a:extLst>
            <a:ext uri="{FF2B5EF4-FFF2-40B4-BE49-F238E27FC236}">
              <a16:creationId xmlns:a16="http://schemas.microsoft.com/office/drawing/2014/main" id="{66AC2FCE-5805-41B7-ACF3-A6E61671E830}"/>
            </a:ext>
          </a:extLst>
        </xdr:cNvPr>
        <xdr:cNvSpPr txBox="1"/>
      </xdr:nvSpPr>
      <xdr:spPr>
        <a:xfrm>
          <a:off x="9327095" y="11067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95556</xdr:rowOff>
    </xdr:from>
    <xdr:ext cx="599010" cy="259045"/>
    <xdr:sp macro="" textlink="">
      <xdr:nvSpPr>
        <xdr:cNvPr id="249" name="n_2mainValue【橋りょう・トンネル】&#10;一人当たり有形固定資産（償却資産）額">
          <a:extLst>
            <a:ext uri="{FF2B5EF4-FFF2-40B4-BE49-F238E27FC236}">
              <a16:creationId xmlns:a16="http://schemas.microsoft.com/office/drawing/2014/main" id="{B80EFD18-A7F0-4B76-B898-3D9AD257F0B9}"/>
            </a:ext>
          </a:extLst>
        </xdr:cNvPr>
        <xdr:cNvSpPr txBox="1"/>
      </xdr:nvSpPr>
      <xdr:spPr>
        <a:xfrm>
          <a:off x="8450795" y="11068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96088</xdr:rowOff>
    </xdr:from>
    <xdr:ext cx="599010" cy="259045"/>
    <xdr:sp macro="" textlink="">
      <xdr:nvSpPr>
        <xdr:cNvPr id="250" name="n_3mainValue【橋りょう・トンネル】&#10;一人当たり有形固定資産（償却資産）額">
          <a:extLst>
            <a:ext uri="{FF2B5EF4-FFF2-40B4-BE49-F238E27FC236}">
              <a16:creationId xmlns:a16="http://schemas.microsoft.com/office/drawing/2014/main" id="{A21DB364-6744-4574-B60D-A14813759296}"/>
            </a:ext>
          </a:extLst>
        </xdr:cNvPr>
        <xdr:cNvSpPr txBox="1"/>
      </xdr:nvSpPr>
      <xdr:spPr>
        <a:xfrm>
          <a:off x="7561795" y="1106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1" name="正方形/長方形 250">
          <a:extLst>
            <a:ext uri="{FF2B5EF4-FFF2-40B4-BE49-F238E27FC236}">
              <a16:creationId xmlns:a16="http://schemas.microsoft.com/office/drawing/2014/main" id="{C757EA40-5C82-48B8-B5CD-2AC884362F2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2" name="正方形/長方形 251">
          <a:extLst>
            <a:ext uri="{FF2B5EF4-FFF2-40B4-BE49-F238E27FC236}">
              <a16:creationId xmlns:a16="http://schemas.microsoft.com/office/drawing/2014/main" id="{4C6DB35B-CF47-4510-BED1-7E00175D401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3" name="正方形/長方形 252">
          <a:extLst>
            <a:ext uri="{FF2B5EF4-FFF2-40B4-BE49-F238E27FC236}">
              <a16:creationId xmlns:a16="http://schemas.microsoft.com/office/drawing/2014/main" id="{F2E00BEA-3924-4DFE-8159-F58CAFC3101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4" name="正方形/長方形 253">
          <a:extLst>
            <a:ext uri="{FF2B5EF4-FFF2-40B4-BE49-F238E27FC236}">
              <a16:creationId xmlns:a16="http://schemas.microsoft.com/office/drawing/2014/main" id="{92BDCE97-3894-4DF1-853E-230C0919FCC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5" name="正方形/長方形 254">
          <a:extLst>
            <a:ext uri="{FF2B5EF4-FFF2-40B4-BE49-F238E27FC236}">
              <a16:creationId xmlns:a16="http://schemas.microsoft.com/office/drawing/2014/main" id="{2898B8DD-5C73-4994-810B-5E8A563B492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6" name="正方形/長方形 255">
          <a:extLst>
            <a:ext uri="{FF2B5EF4-FFF2-40B4-BE49-F238E27FC236}">
              <a16:creationId xmlns:a16="http://schemas.microsoft.com/office/drawing/2014/main" id="{1673EE21-D78A-4D02-8AF4-DAA9FF41EA4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7" name="正方形/長方形 256">
          <a:extLst>
            <a:ext uri="{FF2B5EF4-FFF2-40B4-BE49-F238E27FC236}">
              <a16:creationId xmlns:a16="http://schemas.microsoft.com/office/drawing/2014/main" id="{625E9A25-0E4C-461B-8AF9-DECF26BC9F5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8" name="正方形/長方形 257">
          <a:extLst>
            <a:ext uri="{FF2B5EF4-FFF2-40B4-BE49-F238E27FC236}">
              <a16:creationId xmlns:a16="http://schemas.microsoft.com/office/drawing/2014/main" id="{D4ABFAC7-E8C8-4C1F-94A3-FAB5CD1AAA9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9" name="テキスト ボックス 258">
          <a:extLst>
            <a:ext uri="{FF2B5EF4-FFF2-40B4-BE49-F238E27FC236}">
              <a16:creationId xmlns:a16="http://schemas.microsoft.com/office/drawing/2014/main" id="{87798D9B-5F84-4232-9A27-E324A882002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0" name="直線コネクタ 259">
          <a:extLst>
            <a:ext uri="{FF2B5EF4-FFF2-40B4-BE49-F238E27FC236}">
              <a16:creationId xmlns:a16="http://schemas.microsoft.com/office/drawing/2014/main" id="{09EBD601-ADE0-462F-BA09-D0A761E68B5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1" name="テキスト ボックス 260">
          <a:extLst>
            <a:ext uri="{FF2B5EF4-FFF2-40B4-BE49-F238E27FC236}">
              <a16:creationId xmlns:a16="http://schemas.microsoft.com/office/drawing/2014/main" id="{36512B18-5604-477C-A097-D4242B4C466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2" name="直線コネクタ 261">
          <a:extLst>
            <a:ext uri="{FF2B5EF4-FFF2-40B4-BE49-F238E27FC236}">
              <a16:creationId xmlns:a16="http://schemas.microsoft.com/office/drawing/2014/main" id="{59343369-8B29-423B-AF2D-9242597E07B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3" name="テキスト ボックス 262">
          <a:extLst>
            <a:ext uri="{FF2B5EF4-FFF2-40B4-BE49-F238E27FC236}">
              <a16:creationId xmlns:a16="http://schemas.microsoft.com/office/drawing/2014/main" id="{574C4458-7AE2-4811-B327-B36D7400847D}"/>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4" name="直線コネクタ 263">
          <a:extLst>
            <a:ext uri="{FF2B5EF4-FFF2-40B4-BE49-F238E27FC236}">
              <a16:creationId xmlns:a16="http://schemas.microsoft.com/office/drawing/2014/main" id="{048C235B-2AF4-4449-AB18-60F506FA3AE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5" name="テキスト ボックス 264">
          <a:extLst>
            <a:ext uri="{FF2B5EF4-FFF2-40B4-BE49-F238E27FC236}">
              <a16:creationId xmlns:a16="http://schemas.microsoft.com/office/drawing/2014/main" id="{CD89ECD6-F628-46B0-B70F-0865EE5229B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6" name="直線コネクタ 265">
          <a:extLst>
            <a:ext uri="{FF2B5EF4-FFF2-40B4-BE49-F238E27FC236}">
              <a16:creationId xmlns:a16="http://schemas.microsoft.com/office/drawing/2014/main" id="{7410DA77-F5B0-4307-9430-A1A7AE735D37}"/>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7" name="テキスト ボックス 266">
          <a:extLst>
            <a:ext uri="{FF2B5EF4-FFF2-40B4-BE49-F238E27FC236}">
              <a16:creationId xmlns:a16="http://schemas.microsoft.com/office/drawing/2014/main" id="{D2134C08-EF90-4EB6-BE73-69F61E3D90F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8" name="直線コネクタ 267">
          <a:extLst>
            <a:ext uri="{FF2B5EF4-FFF2-40B4-BE49-F238E27FC236}">
              <a16:creationId xmlns:a16="http://schemas.microsoft.com/office/drawing/2014/main" id="{7597B0B6-581A-4B54-A1BF-B2C2AE4DD8C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9" name="テキスト ボックス 268">
          <a:extLst>
            <a:ext uri="{FF2B5EF4-FFF2-40B4-BE49-F238E27FC236}">
              <a16:creationId xmlns:a16="http://schemas.microsoft.com/office/drawing/2014/main" id="{CA71F9EF-5261-4870-9123-7C73CA474DB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0" name="直線コネクタ 269">
          <a:extLst>
            <a:ext uri="{FF2B5EF4-FFF2-40B4-BE49-F238E27FC236}">
              <a16:creationId xmlns:a16="http://schemas.microsoft.com/office/drawing/2014/main" id="{48B89786-C102-4930-B353-D4B56063B03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1" name="テキスト ボックス 270">
          <a:extLst>
            <a:ext uri="{FF2B5EF4-FFF2-40B4-BE49-F238E27FC236}">
              <a16:creationId xmlns:a16="http://schemas.microsoft.com/office/drawing/2014/main" id="{D2DED3FD-5DD1-43BE-A3C9-F1C680246158}"/>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2" name="直線コネクタ 271">
          <a:extLst>
            <a:ext uri="{FF2B5EF4-FFF2-40B4-BE49-F238E27FC236}">
              <a16:creationId xmlns:a16="http://schemas.microsoft.com/office/drawing/2014/main" id="{15307086-C893-4482-8EE0-81565EA2A0F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3" name="テキスト ボックス 272">
          <a:extLst>
            <a:ext uri="{FF2B5EF4-FFF2-40B4-BE49-F238E27FC236}">
              <a16:creationId xmlns:a16="http://schemas.microsoft.com/office/drawing/2014/main" id="{3ADEA7E5-9173-433F-B31A-DE68EC80E42C}"/>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4" name="【公営住宅】&#10;有形固定資産減価償却率グラフ枠">
          <a:extLst>
            <a:ext uri="{FF2B5EF4-FFF2-40B4-BE49-F238E27FC236}">
              <a16:creationId xmlns:a16="http://schemas.microsoft.com/office/drawing/2014/main" id="{55DBE4CE-92AE-4DE3-B9A0-CEFF494E937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86</xdr:row>
      <xdr:rowOff>30480</xdr:rowOff>
    </xdr:to>
    <xdr:cxnSp macro="">
      <xdr:nvCxnSpPr>
        <xdr:cNvPr id="275" name="直線コネクタ 274">
          <a:extLst>
            <a:ext uri="{FF2B5EF4-FFF2-40B4-BE49-F238E27FC236}">
              <a16:creationId xmlns:a16="http://schemas.microsoft.com/office/drawing/2014/main" id="{75E3A6C6-FC2E-4FE7-80A4-42D826621918}"/>
            </a:ext>
          </a:extLst>
        </xdr:cNvPr>
        <xdr:cNvCxnSpPr/>
      </xdr:nvCxnSpPr>
      <xdr:spPr>
        <a:xfrm flipV="1">
          <a:off x="4634865" y="1336548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34307</xdr:rowOff>
    </xdr:from>
    <xdr:ext cx="405111" cy="259045"/>
    <xdr:sp macro="" textlink="">
      <xdr:nvSpPr>
        <xdr:cNvPr id="276" name="【公営住宅】&#10;有形固定資産減価償却率最小値テキスト">
          <a:extLst>
            <a:ext uri="{FF2B5EF4-FFF2-40B4-BE49-F238E27FC236}">
              <a16:creationId xmlns:a16="http://schemas.microsoft.com/office/drawing/2014/main" id="{A209FA79-95B6-42BB-8131-F41D00928A62}"/>
            </a:ext>
          </a:extLst>
        </xdr:cNvPr>
        <xdr:cNvSpPr txBox="1"/>
      </xdr:nvSpPr>
      <xdr:spPr>
        <a:xfrm>
          <a:off x="4673600"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30480</xdr:rowOff>
    </xdr:from>
    <xdr:to>
      <xdr:col>24</xdr:col>
      <xdr:colOff>152400</xdr:colOff>
      <xdr:row>86</xdr:row>
      <xdr:rowOff>30480</xdr:rowOff>
    </xdr:to>
    <xdr:cxnSp macro="">
      <xdr:nvCxnSpPr>
        <xdr:cNvPr id="277" name="直線コネクタ 276">
          <a:extLst>
            <a:ext uri="{FF2B5EF4-FFF2-40B4-BE49-F238E27FC236}">
              <a16:creationId xmlns:a16="http://schemas.microsoft.com/office/drawing/2014/main" id="{6D565F45-1F91-4428-A622-7D5D31E9C6D6}"/>
            </a:ext>
          </a:extLst>
        </xdr:cNvPr>
        <xdr:cNvCxnSpPr/>
      </xdr:nvCxnSpPr>
      <xdr:spPr>
        <a:xfrm>
          <a:off x="4546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78" name="【公営住宅】&#10;有形固定資産減価償却率最大値テキスト">
          <a:extLst>
            <a:ext uri="{FF2B5EF4-FFF2-40B4-BE49-F238E27FC236}">
              <a16:creationId xmlns:a16="http://schemas.microsoft.com/office/drawing/2014/main" id="{C9A35D4E-2C19-42E0-AD5C-A1AFB83C8236}"/>
            </a:ext>
          </a:extLst>
        </xdr:cNvPr>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79" name="直線コネクタ 278">
          <a:extLst>
            <a:ext uri="{FF2B5EF4-FFF2-40B4-BE49-F238E27FC236}">
              <a16:creationId xmlns:a16="http://schemas.microsoft.com/office/drawing/2014/main" id="{D42DCBE1-ED56-4B68-B0A0-AFA4632B5AE4}"/>
            </a:ext>
          </a:extLst>
        </xdr:cNvPr>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66691</xdr:rowOff>
    </xdr:from>
    <xdr:ext cx="405111" cy="259045"/>
    <xdr:sp macro="" textlink="">
      <xdr:nvSpPr>
        <xdr:cNvPr id="280" name="【公営住宅】&#10;有形固定資産減価償却率平均値テキスト">
          <a:extLst>
            <a:ext uri="{FF2B5EF4-FFF2-40B4-BE49-F238E27FC236}">
              <a16:creationId xmlns:a16="http://schemas.microsoft.com/office/drawing/2014/main" id="{D3472251-ECB8-4698-9C0A-DB896E246760}"/>
            </a:ext>
          </a:extLst>
        </xdr:cNvPr>
        <xdr:cNvSpPr txBox="1"/>
      </xdr:nvSpPr>
      <xdr:spPr>
        <a:xfrm>
          <a:off x="4673600" y="1412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88264</xdr:rowOff>
    </xdr:from>
    <xdr:to>
      <xdr:col>24</xdr:col>
      <xdr:colOff>114300</xdr:colOff>
      <xdr:row>83</xdr:row>
      <xdr:rowOff>18414</xdr:rowOff>
    </xdr:to>
    <xdr:sp macro="" textlink="">
      <xdr:nvSpPr>
        <xdr:cNvPr id="281" name="フローチャート: 判断 280">
          <a:extLst>
            <a:ext uri="{FF2B5EF4-FFF2-40B4-BE49-F238E27FC236}">
              <a16:creationId xmlns:a16="http://schemas.microsoft.com/office/drawing/2014/main" id="{796CF245-3984-4951-81E4-CEE9862992BD}"/>
            </a:ext>
          </a:extLst>
        </xdr:cNvPr>
        <xdr:cNvSpPr/>
      </xdr:nvSpPr>
      <xdr:spPr>
        <a:xfrm>
          <a:off x="4584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103505</xdr:rowOff>
    </xdr:from>
    <xdr:to>
      <xdr:col>20</xdr:col>
      <xdr:colOff>38100</xdr:colOff>
      <xdr:row>83</xdr:row>
      <xdr:rowOff>33655</xdr:rowOff>
    </xdr:to>
    <xdr:sp macro="" textlink="">
      <xdr:nvSpPr>
        <xdr:cNvPr id="282" name="フローチャート: 判断 281">
          <a:extLst>
            <a:ext uri="{FF2B5EF4-FFF2-40B4-BE49-F238E27FC236}">
              <a16:creationId xmlns:a16="http://schemas.microsoft.com/office/drawing/2014/main" id="{AADDE8AD-8763-49C0-8A35-359C81E82444}"/>
            </a:ext>
          </a:extLst>
        </xdr:cNvPr>
        <xdr:cNvSpPr/>
      </xdr:nvSpPr>
      <xdr:spPr>
        <a:xfrm>
          <a:off x="3746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4445</xdr:rowOff>
    </xdr:from>
    <xdr:to>
      <xdr:col>15</xdr:col>
      <xdr:colOff>101600</xdr:colOff>
      <xdr:row>82</xdr:row>
      <xdr:rowOff>106045</xdr:rowOff>
    </xdr:to>
    <xdr:sp macro="" textlink="">
      <xdr:nvSpPr>
        <xdr:cNvPr id="283" name="フローチャート: 判断 282">
          <a:extLst>
            <a:ext uri="{FF2B5EF4-FFF2-40B4-BE49-F238E27FC236}">
              <a16:creationId xmlns:a16="http://schemas.microsoft.com/office/drawing/2014/main" id="{C18C2CEC-F782-4A6E-ACAC-91450956C185}"/>
            </a:ext>
          </a:extLst>
        </xdr:cNvPr>
        <xdr:cNvSpPr/>
      </xdr:nvSpPr>
      <xdr:spPr>
        <a:xfrm>
          <a:off x="2857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61595</xdr:rowOff>
    </xdr:from>
    <xdr:to>
      <xdr:col>10</xdr:col>
      <xdr:colOff>165100</xdr:colOff>
      <xdr:row>82</xdr:row>
      <xdr:rowOff>163195</xdr:rowOff>
    </xdr:to>
    <xdr:sp macro="" textlink="">
      <xdr:nvSpPr>
        <xdr:cNvPr id="284" name="フローチャート: 判断 283">
          <a:extLst>
            <a:ext uri="{FF2B5EF4-FFF2-40B4-BE49-F238E27FC236}">
              <a16:creationId xmlns:a16="http://schemas.microsoft.com/office/drawing/2014/main" id="{2A59AE8D-7A83-4F0F-AD0A-D8CFC3D4EEBF}"/>
            </a:ext>
          </a:extLst>
        </xdr:cNvPr>
        <xdr:cNvSpPr/>
      </xdr:nvSpPr>
      <xdr:spPr>
        <a:xfrm>
          <a:off x="1968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19686</xdr:rowOff>
    </xdr:from>
    <xdr:to>
      <xdr:col>6</xdr:col>
      <xdr:colOff>38100</xdr:colOff>
      <xdr:row>82</xdr:row>
      <xdr:rowOff>121286</xdr:rowOff>
    </xdr:to>
    <xdr:sp macro="" textlink="">
      <xdr:nvSpPr>
        <xdr:cNvPr id="285" name="フローチャート: 判断 284">
          <a:extLst>
            <a:ext uri="{FF2B5EF4-FFF2-40B4-BE49-F238E27FC236}">
              <a16:creationId xmlns:a16="http://schemas.microsoft.com/office/drawing/2014/main" id="{7CE2D2D7-632C-4F46-A1AB-090051447F09}"/>
            </a:ext>
          </a:extLst>
        </xdr:cNvPr>
        <xdr:cNvSpPr/>
      </xdr:nvSpPr>
      <xdr:spPr>
        <a:xfrm>
          <a:off x="1079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DF569708-5EA0-41E3-B874-56FBB90892A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A78EF8DF-8E97-4F78-AB9E-21110A4A62B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C70E4082-20FC-4FAC-B109-C316860CDFE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F65C6DF5-EDC6-4F1C-AB1E-1670B9235FE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3CDC78E7-3730-48B5-97CA-08198EE418F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291" name="楕円 290">
          <a:extLst>
            <a:ext uri="{FF2B5EF4-FFF2-40B4-BE49-F238E27FC236}">
              <a16:creationId xmlns:a16="http://schemas.microsoft.com/office/drawing/2014/main" id="{48C55716-9F57-4BB9-896B-B9DFD6BF51F3}"/>
            </a:ext>
          </a:extLst>
        </xdr:cNvPr>
        <xdr:cNvSpPr/>
      </xdr:nvSpPr>
      <xdr:spPr>
        <a:xfrm>
          <a:off x="45847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158766</xdr:rowOff>
    </xdr:from>
    <xdr:ext cx="405111" cy="259045"/>
    <xdr:sp macro="" textlink="">
      <xdr:nvSpPr>
        <xdr:cNvPr id="292" name="【公営住宅】&#10;有形固定資産減価償却率該当値テキスト">
          <a:extLst>
            <a:ext uri="{FF2B5EF4-FFF2-40B4-BE49-F238E27FC236}">
              <a16:creationId xmlns:a16="http://schemas.microsoft.com/office/drawing/2014/main" id="{E63A633D-72D8-4454-B53B-3D94BD1C6B02}"/>
            </a:ext>
          </a:extLst>
        </xdr:cNvPr>
        <xdr:cNvSpPr txBox="1"/>
      </xdr:nvSpPr>
      <xdr:spPr>
        <a:xfrm>
          <a:off x="4673600"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636</xdr:rowOff>
    </xdr:from>
    <xdr:to>
      <xdr:col>20</xdr:col>
      <xdr:colOff>38100</xdr:colOff>
      <xdr:row>81</xdr:row>
      <xdr:rowOff>102236</xdr:rowOff>
    </xdr:to>
    <xdr:sp macro="" textlink="">
      <xdr:nvSpPr>
        <xdr:cNvPr id="293" name="楕円 292">
          <a:extLst>
            <a:ext uri="{FF2B5EF4-FFF2-40B4-BE49-F238E27FC236}">
              <a16:creationId xmlns:a16="http://schemas.microsoft.com/office/drawing/2014/main" id="{CCDC1E12-8A6A-44F6-A90F-8ACF2888C5E3}"/>
            </a:ext>
          </a:extLst>
        </xdr:cNvPr>
        <xdr:cNvSpPr/>
      </xdr:nvSpPr>
      <xdr:spPr>
        <a:xfrm>
          <a:off x="3746500" y="138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15239</xdr:rowOff>
    </xdr:from>
    <xdr:to>
      <xdr:col>24</xdr:col>
      <xdr:colOff>63500</xdr:colOff>
      <xdr:row>81</xdr:row>
      <xdr:rowOff>51436</xdr:rowOff>
    </xdr:to>
    <xdr:cxnSp macro="">
      <xdr:nvCxnSpPr>
        <xdr:cNvPr id="294" name="直線コネクタ 293">
          <a:extLst>
            <a:ext uri="{FF2B5EF4-FFF2-40B4-BE49-F238E27FC236}">
              <a16:creationId xmlns:a16="http://schemas.microsoft.com/office/drawing/2014/main" id="{05F6A542-68EC-4EB9-A6B7-3F54C134C90C}"/>
            </a:ext>
          </a:extLst>
        </xdr:cNvPr>
        <xdr:cNvCxnSpPr/>
      </xdr:nvCxnSpPr>
      <xdr:spPr>
        <a:xfrm flipV="1">
          <a:off x="3797300" y="13902689"/>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10161</xdr:rowOff>
    </xdr:from>
    <xdr:to>
      <xdr:col>15</xdr:col>
      <xdr:colOff>101600</xdr:colOff>
      <xdr:row>81</xdr:row>
      <xdr:rowOff>111761</xdr:rowOff>
    </xdr:to>
    <xdr:sp macro="" textlink="">
      <xdr:nvSpPr>
        <xdr:cNvPr id="295" name="楕円 294">
          <a:extLst>
            <a:ext uri="{FF2B5EF4-FFF2-40B4-BE49-F238E27FC236}">
              <a16:creationId xmlns:a16="http://schemas.microsoft.com/office/drawing/2014/main" id="{E50F8A88-C6DC-4DA3-A2AD-0131156B420F}"/>
            </a:ext>
          </a:extLst>
        </xdr:cNvPr>
        <xdr:cNvSpPr/>
      </xdr:nvSpPr>
      <xdr:spPr>
        <a:xfrm>
          <a:off x="2857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51436</xdr:rowOff>
    </xdr:from>
    <xdr:to>
      <xdr:col>19</xdr:col>
      <xdr:colOff>177800</xdr:colOff>
      <xdr:row>81</xdr:row>
      <xdr:rowOff>60961</xdr:rowOff>
    </xdr:to>
    <xdr:cxnSp macro="">
      <xdr:nvCxnSpPr>
        <xdr:cNvPr id="296" name="直線コネクタ 295">
          <a:extLst>
            <a:ext uri="{FF2B5EF4-FFF2-40B4-BE49-F238E27FC236}">
              <a16:creationId xmlns:a16="http://schemas.microsoft.com/office/drawing/2014/main" id="{B643A747-EF33-4EC2-83C9-7EBD6DF6C33C}"/>
            </a:ext>
          </a:extLst>
        </xdr:cNvPr>
        <xdr:cNvCxnSpPr/>
      </xdr:nvCxnSpPr>
      <xdr:spPr>
        <a:xfrm flipV="1">
          <a:off x="2908300" y="1393888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25400</xdr:rowOff>
    </xdr:from>
    <xdr:to>
      <xdr:col>10</xdr:col>
      <xdr:colOff>165100</xdr:colOff>
      <xdr:row>82</xdr:row>
      <xdr:rowOff>127000</xdr:rowOff>
    </xdr:to>
    <xdr:sp macro="" textlink="">
      <xdr:nvSpPr>
        <xdr:cNvPr id="297" name="楕円 296">
          <a:extLst>
            <a:ext uri="{FF2B5EF4-FFF2-40B4-BE49-F238E27FC236}">
              <a16:creationId xmlns:a16="http://schemas.microsoft.com/office/drawing/2014/main" id="{5B18E6DE-91C6-4649-A7DA-A93DF5740405}"/>
            </a:ext>
          </a:extLst>
        </xdr:cNvPr>
        <xdr:cNvSpPr/>
      </xdr:nvSpPr>
      <xdr:spPr>
        <a:xfrm>
          <a:off x="1968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60961</xdr:rowOff>
    </xdr:from>
    <xdr:to>
      <xdr:col>15</xdr:col>
      <xdr:colOff>50800</xdr:colOff>
      <xdr:row>82</xdr:row>
      <xdr:rowOff>76200</xdr:rowOff>
    </xdr:to>
    <xdr:cxnSp macro="">
      <xdr:nvCxnSpPr>
        <xdr:cNvPr id="298" name="直線コネクタ 297">
          <a:extLst>
            <a:ext uri="{FF2B5EF4-FFF2-40B4-BE49-F238E27FC236}">
              <a16:creationId xmlns:a16="http://schemas.microsoft.com/office/drawing/2014/main" id="{C278D859-DD83-409D-9F12-0B72C6A1F249}"/>
            </a:ext>
          </a:extLst>
        </xdr:cNvPr>
        <xdr:cNvCxnSpPr/>
      </xdr:nvCxnSpPr>
      <xdr:spPr>
        <a:xfrm flipV="1">
          <a:off x="2019300" y="13948411"/>
          <a:ext cx="889000" cy="18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24782</xdr:rowOff>
    </xdr:from>
    <xdr:ext cx="405111" cy="259045"/>
    <xdr:sp macro="" textlink="">
      <xdr:nvSpPr>
        <xdr:cNvPr id="299" name="n_1aveValue【公営住宅】&#10;有形固定資産減価償却率">
          <a:extLst>
            <a:ext uri="{FF2B5EF4-FFF2-40B4-BE49-F238E27FC236}">
              <a16:creationId xmlns:a16="http://schemas.microsoft.com/office/drawing/2014/main" id="{5A23678A-0828-4829-B575-B733AD9A853A}"/>
            </a:ext>
          </a:extLst>
        </xdr:cNvPr>
        <xdr:cNvSpPr txBox="1"/>
      </xdr:nvSpPr>
      <xdr:spPr>
        <a:xfrm>
          <a:off x="35820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97172</xdr:rowOff>
    </xdr:from>
    <xdr:ext cx="405111" cy="259045"/>
    <xdr:sp macro="" textlink="">
      <xdr:nvSpPr>
        <xdr:cNvPr id="300" name="n_2aveValue【公営住宅】&#10;有形固定資産減価償却率">
          <a:extLst>
            <a:ext uri="{FF2B5EF4-FFF2-40B4-BE49-F238E27FC236}">
              <a16:creationId xmlns:a16="http://schemas.microsoft.com/office/drawing/2014/main" id="{C764D4FF-C235-4946-BBD1-38587BF91CB4}"/>
            </a:ext>
          </a:extLst>
        </xdr:cNvPr>
        <xdr:cNvSpPr txBox="1"/>
      </xdr:nvSpPr>
      <xdr:spPr>
        <a:xfrm>
          <a:off x="2705744" y="1415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154322</xdr:rowOff>
    </xdr:from>
    <xdr:ext cx="405111" cy="259045"/>
    <xdr:sp macro="" textlink="">
      <xdr:nvSpPr>
        <xdr:cNvPr id="301" name="n_3aveValue【公営住宅】&#10;有形固定資産減価償却率">
          <a:extLst>
            <a:ext uri="{FF2B5EF4-FFF2-40B4-BE49-F238E27FC236}">
              <a16:creationId xmlns:a16="http://schemas.microsoft.com/office/drawing/2014/main" id="{032CF67A-CF24-4CBD-84AA-784509A86738}"/>
            </a:ext>
          </a:extLst>
        </xdr:cNvPr>
        <xdr:cNvSpPr txBox="1"/>
      </xdr:nvSpPr>
      <xdr:spPr>
        <a:xfrm>
          <a:off x="1816744"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137813</xdr:rowOff>
    </xdr:from>
    <xdr:ext cx="405111" cy="259045"/>
    <xdr:sp macro="" textlink="">
      <xdr:nvSpPr>
        <xdr:cNvPr id="302" name="n_4aveValue【公営住宅】&#10;有形固定資産減価償却率">
          <a:extLst>
            <a:ext uri="{FF2B5EF4-FFF2-40B4-BE49-F238E27FC236}">
              <a16:creationId xmlns:a16="http://schemas.microsoft.com/office/drawing/2014/main" id="{16C49B12-9143-421F-960E-BB7A47B9B648}"/>
            </a:ext>
          </a:extLst>
        </xdr:cNvPr>
        <xdr:cNvSpPr txBox="1"/>
      </xdr:nvSpPr>
      <xdr:spPr>
        <a:xfrm>
          <a:off x="9277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118763</xdr:rowOff>
    </xdr:from>
    <xdr:ext cx="405111" cy="259045"/>
    <xdr:sp macro="" textlink="">
      <xdr:nvSpPr>
        <xdr:cNvPr id="303" name="n_1mainValue【公営住宅】&#10;有形固定資産減価償却率">
          <a:extLst>
            <a:ext uri="{FF2B5EF4-FFF2-40B4-BE49-F238E27FC236}">
              <a16:creationId xmlns:a16="http://schemas.microsoft.com/office/drawing/2014/main" id="{08373ECF-DB65-4D60-B80B-DFCE52DFC2A6}"/>
            </a:ext>
          </a:extLst>
        </xdr:cNvPr>
        <xdr:cNvSpPr txBox="1"/>
      </xdr:nvSpPr>
      <xdr:spPr>
        <a:xfrm>
          <a:off x="35820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128288</xdr:rowOff>
    </xdr:from>
    <xdr:ext cx="405111" cy="259045"/>
    <xdr:sp macro="" textlink="">
      <xdr:nvSpPr>
        <xdr:cNvPr id="304" name="n_2mainValue【公営住宅】&#10;有形固定資産減価償却率">
          <a:extLst>
            <a:ext uri="{FF2B5EF4-FFF2-40B4-BE49-F238E27FC236}">
              <a16:creationId xmlns:a16="http://schemas.microsoft.com/office/drawing/2014/main" id="{84274215-7136-4A4B-A374-449438B34435}"/>
            </a:ext>
          </a:extLst>
        </xdr:cNvPr>
        <xdr:cNvSpPr txBox="1"/>
      </xdr:nvSpPr>
      <xdr:spPr>
        <a:xfrm>
          <a:off x="2705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143527</xdr:rowOff>
    </xdr:from>
    <xdr:ext cx="405111" cy="259045"/>
    <xdr:sp macro="" textlink="">
      <xdr:nvSpPr>
        <xdr:cNvPr id="305" name="n_3mainValue【公営住宅】&#10;有形固定資産減価償却率">
          <a:extLst>
            <a:ext uri="{FF2B5EF4-FFF2-40B4-BE49-F238E27FC236}">
              <a16:creationId xmlns:a16="http://schemas.microsoft.com/office/drawing/2014/main" id="{9ADDC4F4-4C3F-4FFE-ACB7-213B231FA69D}"/>
            </a:ext>
          </a:extLst>
        </xdr:cNvPr>
        <xdr:cNvSpPr txBox="1"/>
      </xdr:nvSpPr>
      <xdr:spPr>
        <a:xfrm>
          <a:off x="1816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a:extLst>
            <a:ext uri="{FF2B5EF4-FFF2-40B4-BE49-F238E27FC236}">
              <a16:creationId xmlns:a16="http://schemas.microsoft.com/office/drawing/2014/main" id="{DD49FCE0-4FED-4B75-883C-DD6D65F6570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a:extLst>
            <a:ext uri="{FF2B5EF4-FFF2-40B4-BE49-F238E27FC236}">
              <a16:creationId xmlns:a16="http://schemas.microsoft.com/office/drawing/2014/main" id="{5BA34F0D-71D9-4DA7-BEB6-4B362BB2DAD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a:extLst>
            <a:ext uri="{FF2B5EF4-FFF2-40B4-BE49-F238E27FC236}">
              <a16:creationId xmlns:a16="http://schemas.microsoft.com/office/drawing/2014/main" id="{06E8AB8C-4986-4225-AC54-8E2EF2BB5D3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a:extLst>
            <a:ext uri="{FF2B5EF4-FFF2-40B4-BE49-F238E27FC236}">
              <a16:creationId xmlns:a16="http://schemas.microsoft.com/office/drawing/2014/main" id="{3B9AC265-3F2E-415B-AD9D-A77365D8F5C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a:extLst>
            <a:ext uri="{FF2B5EF4-FFF2-40B4-BE49-F238E27FC236}">
              <a16:creationId xmlns:a16="http://schemas.microsoft.com/office/drawing/2014/main" id="{110DE739-435B-4422-AA49-4BC1B32CFA5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a:extLst>
            <a:ext uri="{FF2B5EF4-FFF2-40B4-BE49-F238E27FC236}">
              <a16:creationId xmlns:a16="http://schemas.microsoft.com/office/drawing/2014/main" id="{DBEC5E8C-DEA9-436E-B1AF-CFEB11B4E61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a:extLst>
            <a:ext uri="{FF2B5EF4-FFF2-40B4-BE49-F238E27FC236}">
              <a16:creationId xmlns:a16="http://schemas.microsoft.com/office/drawing/2014/main" id="{A2680D95-2445-4556-B06F-5DFA7B99471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a:extLst>
            <a:ext uri="{FF2B5EF4-FFF2-40B4-BE49-F238E27FC236}">
              <a16:creationId xmlns:a16="http://schemas.microsoft.com/office/drawing/2014/main" id="{471E929F-2479-44EF-93F3-C68423917CC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a:extLst>
            <a:ext uri="{FF2B5EF4-FFF2-40B4-BE49-F238E27FC236}">
              <a16:creationId xmlns:a16="http://schemas.microsoft.com/office/drawing/2014/main" id="{801A72FC-AF0E-4719-A5D2-B5F020BFD7D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a:extLst>
            <a:ext uri="{FF2B5EF4-FFF2-40B4-BE49-F238E27FC236}">
              <a16:creationId xmlns:a16="http://schemas.microsoft.com/office/drawing/2014/main" id="{11F93CFC-93E1-45C9-8D14-507A4425432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6" name="直線コネクタ 315">
          <a:extLst>
            <a:ext uri="{FF2B5EF4-FFF2-40B4-BE49-F238E27FC236}">
              <a16:creationId xmlns:a16="http://schemas.microsoft.com/office/drawing/2014/main" id="{45148B7F-CC10-4244-A623-680810A5BE8E}"/>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7" name="テキスト ボックス 316">
          <a:extLst>
            <a:ext uri="{FF2B5EF4-FFF2-40B4-BE49-F238E27FC236}">
              <a16:creationId xmlns:a16="http://schemas.microsoft.com/office/drawing/2014/main" id="{9FFBAF83-32E9-4155-8906-2DB2A179D324}"/>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8" name="直線コネクタ 317">
          <a:extLst>
            <a:ext uri="{FF2B5EF4-FFF2-40B4-BE49-F238E27FC236}">
              <a16:creationId xmlns:a16="http://schemas.microsoft.com/office/drawing/2014/main" id="{36932B53-F44E-47EA-B5C8-F5BCE9F23F58}"/>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9" name="テキスト ボックス 318">
          <a:extLst>
            <a:ext uri="{FF2B5EF4-FFF2-40B4-BE49-F238E27FC236}">
              <a16:creationId xmlns:a16="http://schemas.microsoft.com/office/drawing/2014/main" id="{DC522D02-635F-4B77-ACE8-6B4CC419CD7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0" name="直線コネクタ 319">
          <a:extLst>
            <a:ext uri="{FF2B5EF4-FFF2-40B4-BE49-F238E27FC236}">
              <a16:creationId xmlns:a16="http://schemas.microsoft.com/office/drawing/2014/main" id="{01A23D98-3A30-428B-94B4-DDCCBD38E4CB}"/>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1" name="テキスト ボックス 320">
          <a:extLst>
            <a:ext uri="{FF2B5EF4-FFF2-40B4-BE49-F238E27FC236}">
              <a16:creationId xmlns:a16="http://schemas.microsoft.com/office/drawing/2014/main" id="{410A3CC8-E610-4B51-8161-DFA74DE3821C}"/>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2" name="直線コネクタ 321">
          <a:extLst>
            <a:ext uri="{FF2B5EF4-FFF2-40B4-BE49-F238E27FC236}">
              <a16:creationId xmlns:a16="http://schemas.microsoft.com/office/drawing/2014/main" id="{37C40AE2-2924-4F3C-9FF0-77D8D4590AEB}"/>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3" name="テキスト ボックス 322">
          <a:extLst>
            <a:ext uri="{FF2B5EF4-FFF2-40B4-BE49-F238E27FC236}">
              <a16:creationId xmlns:a16="http://schemas.microsoft.com/office/drawing/2014/main" id="{C85A2BC7-2D1D-417D-AADF-4579805D1C7A}"/>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4" name="直線コネクタ 323">
          <a:extLst>
            <a:ext uri="{FF2B5EF4-FFF2-40B4-BE49-F238E27FC236}">
              <a16:creationId xmlns:a16="http://schemas.microsoft.com/office/drawing/2014/main" id="{24464A5B-3C87-44C2-B2CA-D9C47D60529A}"/>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5" name="テキスト ボックス 324">
          <a:extLst>
            <a:ext uri="{FF2B5EF4-FFF2-40B4-BE49-F238E27FC236}">
              <a16:creationId xmlns:a16="http://schemas.microsoft.com/office/drawing/2014/main" id="{35330770-212D-4962-B8DF-F01B47B06B23}"/>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6" name="直線コネクタ 325">
          <a:extLst>
            <a:ext uri="{FF2B5EF4-FFF2-40B4-BE49-F238E27FC236}">
              <a16:creationId xmlns:a16="http://schemas.microsoft.com/office/drawing/2014/main" id="{40E3361F-3494-40D6-AB04-9B03DAFBDB6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7" name="テキスト ボックス 326">
          <a:extLst>
            <a:ext uri="{FF2B5EF4-FFF2-40B4-BE49-F238E27FC236}">
              <a16:creationId xmlns:a16="http://schemas.microsoft.com/office/drawing/2014/main" id="{2C2B7CC0-013D-4F65-9B51-C28A97B12C9D}"/>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8" name="【公営住宅】&#10;一人当たり面積グラフ枠">
          <a:extLst>
            <a:ext uri="{FF2B5EF4-FFF2-40B4-BE49-F238E27FC236}">
              <a16:creationId xmlns:a16="http://schemas.microsoft.com/office/drawing/2014/main" id="{2365449B-6FF6-454F-A457-19C31D4C409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60452</xdr:rowOff>
    </xdr:from>
    <xdr:to>
      <xdr:col>54</xdr:col>
      <xdr:colOff>189865</xdr:colOff>
      <xdr:row>85</xdr:row>
      <xdr:rowOff>166370</xdr:rowOff>
    </xdr:to>
    <xdr:cxnSp macro="">
      <xdr:nvCxnSpPr>
        <xdr:cNvPr id="329" name="直線コネクタ 328">
          <a:extLst>
            <a:ext uri="{FF2B5EF4-FFF2-40B4-BE49-F238E27FC236}">
              <a16:creationId xmlns:a16="http://schemas.microsoft.com/office/drawing/2014/main" id="{55BD9B0D-98FF-4421-A095-B9BAABB3CC62}"/>
            </a:ext>
          </a:extLst>
        </xdr:cNvPr>
        <xdr:cNvCxnSpPr/>
      </xdr:nvCxnSpPr>
      <xdr:spPr>
        <a:xfrm flipV="1">
          <a:off x="10476865" y="13262102"/>
          <a:ext cx="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170197</xdr:rowOff>
    </xdr:from>
    <xdr:ext cx="469744" cy="259045"/>
    <xdr:sp macro="" textlink="">
      <xdr:nvSpPr>
        <xdr:cNvPr id="330" name="【公営住宅】&#10;一人当たり面積最小値テキスト">
          <a:extLst>
            <a:ext uri="{FF2B5EF4-FFF2-40B4-BE49-F238E27FC236}">
              <a16:creationId xmlns:a16="http://schemas.microsoft.com/office/drawing/2014/main" id="{6038EB82-C446-4E26-A17B-458B21156361}"/>
            </a:ext>
          </a:extLst>
        </xdr:cNvPr>
        <xdr:cNvSpPr txBox="1"/>
      </xdr:nvSpPr>
      <xdr:spPr>
        <a:xfrm>
          <a:off x="10515600" y="1474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166370</xdr:rowOff>
    </xdr:from>
    <xdr:to>
      <xdr:col>55</xdr:col>
      <xdr:colOff>88900</xdr:colOff>
      <xdr:row>85</xdr:row>
      <xdr:rowOff>166370</xdr:rowOff>
    </xdr:to>
    <xdr:cxnSp macro="">
      <xdr:nvCxnSpPr>
        <xdr:cNvPr id="331" name="直線コネクタ 330">
          <a:extLst>
            <a:ext uri="{FF2B5EF4-FFF2-40B4-BE49-F238E27FC236}">
              <a16:creationId xmlns:a16="http://schemas.microsoft.com/office/drawing/2014/main" id="{69ECF6C3-9BAD-44A6-92B5-48F10A18030E}"/>
            </a:ext>
          </a:extLst>
        </xdr:cNvPr>
        <xdr:cNvCxnSpPr/>
      </xdr:nvCxnSpPr>
      <xdr:spPr>
        <a:xfrm>
          <a:off x="10388600" y="1473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7129</xdr:rowOff>
    </xdr:from>
    <xdr:ext cx="534377" cy="259045"/>
    <xdr:sp macro="" textlink="">
      <xdr:nvSpPr>
        <xdr:cNvPr id="332" name="【公営住宅】&#10;一人当たり面積最大値テキスト">
          <a:extLst>
            <a:ext uri="{FF2B5EF4-FFF2-40B4-BE49-F238E27FC236}">
              <a16:creationId xmlns:a16="http://schemas.microsoft.com/office/drawing/2014/main" id="{1393547A-6446-4A02-B55C-4173BC718081}"/>
            </a:ext>
          </a:extLst>
        </xdr:cNvPr>
        <xdr:cNvSpPr txBox="1"/>
      </xdr:nvSpPr>
      <xdr:spPr>
        <a:xfrm>
          <a:off x="10515600" y="1303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60452</xdr:rowOff>
    </xdr:from>
    <xdr:to>
      <xdr:col>55</xdr:col>
      <xdr:colOff>88900</xdr:colOff>
      <xdr:row>77</xdr:row>
      <xdr:rowOff>60452</xdr:rowOff>
    </xdr:to>
    <xdr:cxnSp macro="">
      <xdr:nvCxnSpPr>
        <xdr:cNvPr id="333" name="直線コネクタ 332">
          <a:extLst>
            <a:ext uri="{FF2B5EF4-FFF2-40B4-BE49-F238E27FC236}">
              <a16:creationId xmlns:a16="http://schemas.microsoft.com/office/drawing/2014/main" id="{4C5328C0-34D2-4BBA-8189-917BBA974532}"/>
            </a:ext>
          </a:extLst>
        </xdr:cNvPr>
        <xdr:cNvCxnSpPr/>
      </xdr:nvCxnSpPr>
      <xdr:spPr>
        <a:xfrm>
          <a:off x="10388600" y="13262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83965</xdr:rowOff>
    </xdr:from>
    <xdr:ext cx="469744" cy="259045"/>
    <xdr:sp macro="" textlink="">
      <xdr:nvSpPr>
        <xdr:cNvPr id="334" name="【公営住宅】&#10;一人当たり面積平均値テキスト">
          <a:extLst>
            <a:ext uri="{FF2B5EF4-FFF2-40B4-BE49-F238E27FC236}">
              <a16:creationId xmlns:a16="http://schemas.microsoft.com/office/drawing/2014/main" id="{492DEB2C-EA56-4E83-92BD-7706F39A780C}"/>
            </a:ext>
          </a:extLst>
        </xdr:cNvPr>
        <xdr:cNvSpPr txBox="1"/>
      </xdr:nvSpPr>
      <xdr:spPr>
        <a:xfrm>
          <a:off x="10515600" y="14314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61088</xdr:rowOff>
    </xdr:from>
    <xdr:to>
      <xdr:col>55</xdr:col>
      <xdr:colOff>50800</xdr:colOff>
      <xdr:row>84</xdr:row>
      <xdr:rowOff>162688</xdr:rowOff>
    </xdr:to>
    <xdr:sp macro="" textlink="">
      <xdr:nvSpPr>
        <xdr:cNvPr id="335" name="フローチャート: 判断 334">
          <a:extLst>
            <a:ext uri="{FF2B5EF4-FFF2-40B4-BE49-F238E27FC236}">
              <a16:creationId xmlns:a16="http://schemas.microsoft.com/office/drawing/2014/main" id="{4F37152C-7588-49CA-A8AE-ED83FF2D44AE}"/>
            </a:ext>
          </a:extLst>
        </xdr:cNvPr>
        <xdr:cNvSpPr/>
      </xdr:nvSpPr>
      <xdr:spPr>
        <a:xfrm>
          <a:off x="10426700" y="1446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43435</xdr:rowOff>
    </xdr:from>
    <xdr:to>
      <xdr:col>50</xdr:col>
      <xdr:colOff>165100</xdr:colOff>
      <xdr:row>84</xdr:row>
      <xdr:rowOff>145035</xdr:rowOff>
    </xdr:to>
    <xdr:sp macro="" textlink="">
      <xdr:nvSpPr>
        <xdr:cNvPr id="336" name="フローチャート: 判断 335">
          <a:extLst>
            <a:ext uri="{FF2B5EF4-FFF2-40B4-BE49-F238E27FC236}">
              <a16:creationId xmlns:a16="http://schemas.microsoft.com/office/drawing/2014/main" id="{00AE156C-CFAF-4F1F-8A70-BBA1416CDE15}"/>
            </a:ext>
          </a:extLst>
        </xdr:cNvPr>
        <xdr:cNvSpPr/>
      </xdr:nvSpPr>
      <xdr:spPr>
        <a:xfrm>
          <a:off x="9588500" y="144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84328</xdr:rowOff>
    </xdr:from>
    <xdr:to>
      <xdr:col>46</xdr:col>
      <xdr:colOff>38100</xdr:colOff>
      <xdr:row>85</xdr:row>
      <xdr:rowOff>14478</xdr:rowOff>
    </xdr:to>
    <xdr:sp macro="" textlink="">
      <xdr:nvSpPr>
        <xdr:cNvPr id="337" name="フローチャート: 判断 336">
          <a:extLst>
            <a:ext uri="{FF2B5EF4-FFF2-40B4-BE49-F238E27FC236}">
              <a16:creationId xmlns:a16="http://schemas.microsoft.com/office/drawing/2014/main" id="{6236E944-0CA3-4808-9119-19774D50DECD}"/>
            </a:ext>
          </a:extLst>
        </xdr:cNvPr>
        <xdr:cNvSpPr/>
      </xdr:nvSpPr>
      <xdr:spPr>
        <a:xfrm>
          <a:off x="8699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102997</xdr:rowOff>
    </xdr:from>
    <xdr:to>
      <xdr:col>41</xdr:col>
      <xdr:colOff>101600</xdr:colOff>
      <xdr:row>85</xdr:row>
      <xdr:rowOff>33147</xdr:rowOff>
    </xdr:to>
    <xdr:sp macro="" textlink="">
      <xdr:nvSpPr>
        <xdr:cNvPr id="338" name="フローチャート: 判断 337">
          <a:extLst>
            <a:ext uri="{FF2B5EF4-FFF2-40B4-BE49-F238E27FC236}">
              <a16:creationId xmlns:a16="http://schemas.microsoft.com/office/drawing/2014/main" id="{2C5EC8E0-D441-4545-8237-83D8E9531C3E}"/>
            </a:ext>
          </a:extLst>
        </xdr:cNvPr>
        <xdr:cNvSpPr/>
      </xdr:nvSpPr>
      <xdr:spPr>
        <a:xfrm>
          <a:off x="7810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95123</xdr:rowOff>
    </xdr:from>
    <xdr:to>
      <xdr:col>36</xdr:col>
      <xdr:colOff>165100</xdr:colOff>
      <xdr:row>85</xdr:row>
      <xdr:rowOff>25273</xdr:rowOff>
    </xdr:to>
    <xdr:sp macro="" textlink="">
      <xdr:nvSpPr>
        <xdr:cNvPr id="339" name="フローチャート: 判断 338">
          <a:extLst>
            <a:ext uri="{FF2B5EF4-FFF2-40B4-BE49-F238E27FC236}">
              <a16:creationId xmlns:a16="http://schemas.microsoft.com/office/drawing/2014/main" id="{5E8604E3-E581-4C9F-BA7C-C0AE49EE0DCB}"/>
            </a:ext>
          </a:extLst>
        </xdr:cNvPr>
        <xdr:cNvSpPr/>
      </xdr:nvSpPr>
      <xdr:spPr>
        <a:xfrm>
          <a:off x="6921500" y="144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BA8681A8-CFE8-4AB9-8430-5B3C5E86F8A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ACFB9902-3E7B-40DF-937C-54A3F1C5FB0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20A5E2DB-6E5B-485A-9DA6-B9E403F8A05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5C951DF1-651F-4D16-8CE7-3D36533951C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27FFBBEB-2625-4ED6-9924-8CBA039FB6B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21971</xdr:rowOff>
    </xdr:from>
    <xdr:to>
      <xdr:col>55</xdr:col>
      <xdr:colOff>50800</xdr:colOff>
      <xdr:row>85</xdr:row>
      <xdr:rowOff>123571</xdr:rowOff>
    </xdr:to>
    <xdr:sp macro="" textlink="">
      <xdr:nvSpPr>
        <xdr:cNvPr id="345" name="楕円 344">
          <a:extLst>
            <a:ext uri="{FF2B5EF4-FFF2-40B4-BE49-F238E27FC236}">
              <a16:creationId xmlns:a16="http://schemas.microsoft.com/office/drawing/2014/main" id="{B8312A0B-60ED-4FD3-8553-DAD3318B147A}"/>
            </a:ext>
          </a:extLst>
        </xdr:cNvPr>
        <xdr:cNvSpPr/>
      </xdr:nvSpPr>
      <xdr:spPr>
        <a:xfrm>
          <a:off x="10426700" y="1459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108348</xdr:rowOff>
    </xdr:from>
    <xdr:ext cx="469744" cy="259045"/>
    <xdr:sp macro="" textlink="">
      <xdr:nvSpPr>
        <xdr:cNvPr id="346" name="【公営住宅】&#10;一人当たり面積該当値テキスト">
          <a:extLst>
            <a:ext uri="{FF2B5EF4-FFF2-40B4-BE49-F238E27FC236}">
              <a16:creationId xmlns:a16="http://schemas.microsoft.com/office/drawing/2014/main" id="{98F9497E-60FB-4BF3-8499-365617AA4C82}"/>
            </a:ext>
          </a:extLst>
        </xdr:cNvPr>
        <xdr:cNvSpPr txBox="1"/>
      </xdr:nvSpPr>
      <xdr:spPr>
        <a:xfrm>
          <a:off x="10515600" y="14510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24257</xdr:rowOff>
    </xdr:from>
    <xdr:to>
      <xdr:col>50</xdr:col>
      <xdr:colOff>165100</xdr:colOff>
      <xdr:row>85</xdr:row>
      <xdr:rowOff>125857</xdr:rowOff>
    </xdr:to>
    <xdr:sp macro="" textlink="">
      <xdr:nvSpPr>
        <xdr:cNvPr id="347" name="楕円 346">
          <a:extLst>
            <a:ext uri="{FF2B5EF4-FFF2-40B4-BE49-F238E27FC236}">
              <a16:creationId xmlns:a16="http://schemas.microsoft.com/office/drawing/2014/main" id="{FE8386EF-E870-476A-AD67-4272DB774111}"/>
            </a:ext>
          </a:extLst>
        </xdr:cNvPr>
        <xdr:cNvSpPr/>
      </xdr:nvSpPr>
      <xdr:spPr>
        <a:xfrm>
          <a:off x="9588500" y="1459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72771</xdr:rowOff>
    </xdr:from>
    <xdr:to>
      <xdr:col>55</xdr:col>
      <xdr:colOff>0</xdr:colOff>
      <xdr:row>85</xdr:row>
      <xdr:rowOff>75057</xdr:rowOff>
    </xdr:to>
    <xdr:cxnSp macro="">
      <xdr:nvCxnSpPr>
        <xdr:cNvPr id="348" name="直線コネクタ 347">
          <a:extLst>
            <a:ext uri="{FF2B5EF4-FFF2-40B4-BE49-F238E27FC236}">
              <a16:creationId xmlns:a16="http://schemas.microsoft.com/office/drawing/2014/main" id="{AFA4318C-5A06-4737-90E8-FDF42ABB8D8B}"/>
            </a:ext>
          </a:extLst>
        </xdr:cNvPr>
        <xdr:cNvCxnSpPr/>
      </xdr:nvCxnSpPr>
      <xdr:spPr>
        <a:xfrm flipV="1">
          <a:off x="9639300" y="14646021"/>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26288</xdr:rowOff>
    </xdr:from>
    <xdr:to>
      <xdr:col>46</xdr:col>
      <xdr:colOff>38100</xdr:colOff>
      <xdr:row>85</xdr:row>
      <xdr:rowOff>127888</xdr:rowOff>
    </xdr:to>
    <xdr:sp macro="" textlink="">
      <xdr:nvSpPr>
        <xdr:cNvPr id="349" name="楕円 348">
          <a:extLst>
            <a:ext uri="{FF2B5EF4-FFF2-40B4-BE49-F238E27FC236}">
              <a16:creationId xmlns:a16="http://schemas.microsoft.com/office/drawing/2014/main" id="{3A296DEF-4B6D-4FC8-9159-DC2B851CABAE}"/>
            </a:ext>
          </a:extLst>
        </xdr:cNvPr>
        <xdr:cNvSpPr/>
      </xdr:nvSpPr>
      <xdr:spPr>
        <a:xfrm>
          <a:off x="8699500" y="1459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75057</xdr:rowOff>
    </xdr:from>
    <xdr:to>
      <xdr:col>50</xdr:col>
      <xdr:colOff>114300</xdr:colOff>
      <xdr:row>85</xdr:row>
      <xdr:rowOff>77088</xdr:rowOff>
    </xdr:to>
    <xdr:cxnSp macro="">
      <xdr:nvCxnSpPr>
        <xdr:cNvPr id="350" name="直線コネクタ 349">
          <a:extLst>
            <a:ext uri="{FF2B5EF4-FFF2-40B4-BE49-F238E27FC236}">
              <a16:creationId xmlns:a16="http://schemas.microsoft.com/office/drawing/2014/main" id="{7F3D11D4-72C4-4774-ACF0-616E4A7B69B3}"/>
            </a:ext>
          </a:extLst>
        </xdr:cNvPr>
        <xdr:cNvCxnSpPr/>
      </xdr:nvCxnSpPr>
      <xdr:spPr>
        <a:xfrm flipV="1">
          <a:off x="8750300" y="14648307"/>
          <a:ext cx="889000" cy="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29845</xdr:rowOff>
    </xdr:from>
    <xdr:to>
      <xdr:col>41</xdr:col>
      <xdr:colOff>101600</xdr:colOff>
      <xdr:row>85</xdr:row>
      <xdr:rowOff>131445</xdr:rowOff>
    </xdr:to>
    <xdr:sp macro="" textlink="">
      <xdr:nvSpPr>
        <xdr:cNvPr id="351" name="楕円 350">
          <a:extLst>
            <a:ext uri="{FF2B5EF4-FFF2-40B4-BE49-F238E27FC236}">
              <a16:creationId xmlns:a16="http://schemas.microsoft.com/office/drawing/2014/main" id="{47B2A4DC-30B2-421A-8495-CF616A903024}"/>
            </a:ext>
          </a:extLst>
        </xdr:cNvPr>
        <xdr:cNvSpPr/>
      </xdr:nvSpPr>
      <xdr:spPr>
        <a:xfrm>
          <a:off x="7810500" y="1460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77088</xdr:rowOff>
    </xdr:from>
    <xdr:to>
      <xdr:col>45</xdr:col>
      <xdr:colOff>177800</xdr:colOff>
      <xdr:row>85</xdr:row>
      <xdr:rowOff>80645</xdr:rowOff>
    </xdr:to>
    <xdr:cxnSp macro="">
      <xdr:nvCxnSpPr>
        <xdr:cNvPr id="352" name="直線コネクタ 351">
          <a:extLst>
            <a:ext uri="{FF2B5EF4-FFF2-40B4-BE49-F238E27FC236}">
              <a16:creationId xmlns:a16="http://schemas.microsoft.com/office/drawing/2014/main" id="{84B7C531-C30C-4698-AD09-2C4652B42EB9}"/>
            </a:ext>
          </a:extLst>
        </xdr:cNvPr>
        <xdr:cNvCxnSpPr/>
      </xdr:nvCxnSpPr>
      <xdr:spPr>
        <a:xfrm flipV="1">
          <a:off x="7861300" y="14650338"/>
          <a:ext cx="889000" cy="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161562</xdr:rowOff>
    </xdr:from>
    <xdr:ext cx="469744" cy="259045"/>
    <xdr:sp macro="" textlink="">
      <xdr:nvSpPr>
        <xdr:cNvPr id="353" name="n_1aveValue【公営住宅】&#10;一人当たり面積">
          <a:extLst>
            <a:ext uri="{FF2B5EF4-FFF2-40B4-BE49-F238E27FC236}">
              <a16:creationId xmlns:a16="http://schemas.microsoft.com/office/drawing/2014/main" id="{E2DDF7FA-85C5-4DE9-B4F2-0ED105AE436E}"/>
            </a:ext>
          </a:extLst>
        </xdr:cNvPr>
        <xdr:cNvSpPr txBox="1"/>
      </xdr:nvSpPr>
      <xdr:spPr>
        <a:xfrm>
          <a:off x="9391727" y="1422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31005</xdr:rowOff>
    </xdr:from>
    <xdr:ext cx="469744" cy="259045"/>
    <xdr:sp macro="" textlink="">
      <xdr:nvSpPr>
        <xdr:cNvPr id="354" name="n_2aveValue【公営住宅】&#10;一人当たり面積">
          <a:extLst>
            <a:ext uri="{FF2B5EF4-FFF2-40B4-BE49-F238E27FC236}">
              <a16:creationId xmlns:a16="http://schemas.microsoft.com/office/drawing/2014/main" id="{867F27A3-5DBA-4384-ADD8-FDC9E4CA3D4F}"/>
            </a:ext>
          </a:extLst>
        </xdr:cNvPr>
        <xdr:cNvSpPr txBox="1"/>
      </xdr:nvSpPr>
      <xdr:spPr>
        <a:xfrm>
          <a:off x="8515427" y="1426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49674</xdr:rowOff>
    </xdr:from>
    <xdr:ext cx="469744" cy="259045"/>
    <xdr:sp macro="" textlink="">
      <xdr:nvSpPr>
        <xdr:cNvPr id="355" name="n_3aveValue【公営住宅】&#10;一人当たり面積">
          <a:extLst>
            <a:ext uri="{FF2B5EF4-FFF2-40B4-BE49-F238E27FC236}">
              <a16:creationId xmlns:a16="http://schemas.microsoft.com/office/drawing/2014/main" id="{8426A0D4-1BF4-4A12-B8C7-4706DAD43019}"/>
            </a:ext>
          </a:extLst>
        </xdr:cNvPr>
        <xdr:cNvSpPr txBox="1"/>
      </xdr:nvSpPr>
      <xdr:spPr>
        <a:xfrm>
          <a:off x="76264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41800</xdr:rowOff>
    </xdr:from>
    <xdr:ext cx="469744" cy="259045"/>
    <xdr:sp macro="" textlink="">
      <xdr:nvSpPr>
        <xdr:cNvPr id="356" name="n_4aveValue【公営住宅】&#10;一人当たり面積">
          <a:extLst>
            <a:ext uri="{FF2B5EF4-FFF2-40B4-BE49-F238E27FC236}">
              <a16:creationId xmlns:a16="http://schemas.microsoft.com/office/drawing/2014/main" id="{18977274-8104-4323-AA88-A57221B6BD69}"/>
            </a:ext>
          </a:extLst>
        </xdr:cNvPr>
        <xdr:cNvSpPr txBox="1"/>
      </xdr:nvSpPr>
      <xdr:spPr>
        <a:xfrm>
          <a:off x="6737427" y="1427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116984</xdr:rowOff>
    </xdr:from>
    <xdr:ext cx="469744" cy="259045"/>
    <xdr:sp macro="" textlink="">
      <xdr:nvSpPr>
        <xdr:cNvPr id="357" name="n_1mainValue【公営住宅】&#10;一人当たり面積">
          <a:extLst>
            <a:ext uri="{FF2B5EF4-FFF2-40B4-BE49-F238E27FC236}">
              <a16:creationId xmlns:a16="http://schemas.microsoft.com/office/drawing/2014/main" id="{5B7474AD-836A-40FF-8210-FEC37CC55A80}"/>
            </a:ext>
          </a:extLst>
        </xdr:cNvPr>
        <xdr:cNvSpPr txBox="1"/>
      </xdr:nvSpPr>
      <xdr:spPr>
        <a:xfrm>
          <a:off x="9391727" y="1469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119015</xdr:rowOff>
    </xdr:from>
    <xdr:ext cx="469744" cy="259045"/>
    <xdr:sp macro="" textlink="">
      <xdr:nvSpPr>
        <xdr:cNvPr id="358" name="n_2mainValue【公営住宅】&#10;一人当たり面積">
          <a:extLst>
            <a:ext uri="{FF2B5EF4-FFF2-40B4-BE49-F238E27FC236}">
              <a16:creationId xmlns:a16="http://schemas.microsoft.com/office/drawing/2014/main" id="{3A8DC15D-A934-4D84-9952-133C141A87CF}"/>
            </a:ext>
          </a:extLst>
        </xdr:cNvPr>
        <xdr:cNvSpPr txBox="1"/>
      </xdr:nvSpPr>
      <xdr:spPr>
        <a:xfrm>
          <a:off x="8515427" y="1469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122572</xdr:rowOff>
    </xdr:from>
    <xdr:ext cx="469744" cy="259045"/>
    <xdr:sp macro="" textlink="">
      <xdr:nvSpPr>
        <xdr:cNvPr id="359" name="n_3mainValue【公営住宅】&#10;一人当たり面積">
          <a:extLst>
            <a:ext uri="{FF2B5EF4-FFF2-40B4-BE49-F238E27FC236}">
              <a16:creationId xmlns:a16="http://schemas.microsoft.com/office/drawing/2014/main" id="{3D804FE4-D620-4C3C-9708-05659A82B3FA}"/>
            </a:ext>
          </a:extLst>
        </xdr:cNvPr>
        <xdr:cNvSpPr txBox="1"/>
      </xdr:nvSpPr>
      <xdr:spPr>
        <a:xfrm>
          <a:off x="7626427" y="1469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0" name="正方形/長方形 359">
          <a:extLst>
            <a:ext uri="{FF2B5EF4-FFF2-40B4-BE49-F238E27FC236}">
              <a16:creationId xmlns:a16="http://schemas.microsoft.com/office/drawing/2014/main" id="{D00C3C30-5015-42F6-BBA0-9E5A9B41D0C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1" name="正方形/長方形 360">
          <a:extLst>
            <a:ext uri="{FF2B5EF4-FFF2-40B4-BE49-F238E27FC236}">
              <a16:creationId xmlns:a16="http://schemas.microsoft.com/office/drawing/2014/main" id="{53C57513-A6BF-4D62-8539-4BE4549F599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2" name="正方形/長方形 361">
          <a:extLst>
            <a:ext uri="{FF2B5EF4-FFF2-40B4-BE49-F238E27FC236}">
              <a16:creationId xmlns:a16="http://schemas.microsoft.com/office/drawing/2014/main" id="{ECAD96E7-9374-4C2F-A5DB-6984891B74A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3" name="正方形/長方形 362">
          <a:extLst>
            <a:ext uri="{FF2B5EF4-FFF2-40B4-BE49-F238E27FC236}">
              <a16:creationId xmlns:a16="http://schemas.microsoft.com/office/drawing/2014/main" id="{F0827E55-9740-4D84-B8A4-D799F30CBEC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4" name="正方形/長方形 363">
          <a:extLst>
            <a:ext uri="{FF2B5EF4-FFF2-40B4-BE49-F238E27FC236}">
              <a16:creationId xmlns:a16="http://schemas.microsoft.com/office/drawing/2014/main" id="{19802346-2500-405A-9EDA-1F1E0A0B72B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5" name="正方形/長方形 364">
          <a:extLst>
            <a:ext uri="{FF2B5EF4-FFF2-40B4-BE49-F238E27FC236}">
              <a16:creationId xmlns:a16="http://schemas.microsoft.com/office/drawing/2014/main" id="{1E5E2855-F6B0-4524-BCD3-654730FBF8A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6" name="正方形/長方形 365">
          <a:extLst>
            <a:ext uri="{FF2B5EF4-FFF2-40B4-BE49-F238E27FC236}">
              <a16:creationId xmlns:a16="http://schemas.microsoft.com/office/drawing/2014/main" id="{F6545845-D9C3-40E6-AD4A-EA687F1D6F7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正方形/長方形 366">
          <a:extLst>
            <a:ext uri="{FF2B5EF4-FFF2-40B4-BE49-F238E27FC236}">
              <a16:creationId xmlns:a16="http://schemas.microsoft.com/office/drawing/2014/main" id="{05351E2E-4B1C-4E0C-8BEC-1650098F485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8" name="正方形/長方形 367">
          <a:extLst>
            <a:ext uri="{FF2B5EF4-FFF2-40B4-BE49-F238E27FC236}">
              <a16:creationId xmlns:a16="http://schemas.microsoft.com/office/drawing/2014/main" id="{9263F82C-C5C2-403C-ACE1-07079B696BA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9" name="正方形/長方形 368">
          <a:extLst>
            <a:ext uri="{FF2B5EF4-FFF2-40B4-BE49-F238E27FC236}">
              <a16:creationId xmlns:a16="http://schemas.microsoft.com/office/drawing/2014/main" id="{A1A78A00-2239-4AE5-A024-8A485928078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0" name="正方形/長方形 369">
          <a:extLst>
            <a:ext uri="{FF2B5EF4-FFF2-40B4-BE49-F238E27FC236}">
              <a16:creationId xmlns:a16="http://schemas.microsoft.com/office/drawing/2014/main" id="{AEEDB42C-FA49-4649-992D-A9F5DEF1C8F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1" name="正方形/長方形 370">
          <a:extLst>
            <a:ext uri="{FF2B5EF4-FFF2-40B4-BE49-F238E27FC236}">
              <a16:creationId xmlns:a16="http://schemas.microsoft.com/office/drawing/2014/main" id="{3D66DC8C-D1B5-43A7-98F5-4C1722832E2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2" name="正方形/長方形 371">
          <a:extLst>
            <a:ext uri="{FF2B5EF4-FFF2-40B4-BE49-F238E27FC236}">
              <a16:creationId xmlns:a16="http://schemas.microsoft.com/office/drawing/2014/main" id="{33047498-C667-417A-A4A1-41D8DB589F4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3" name="正方形/長方形 372">
          <a:extLst>
            <a:ext uri="{FF2B5EF4-FFF2-40B4-BE49-F238E27FC236}">
              <a16:creationId xmlns:a16="http://schemas.microsoft.com/office/drawing/2014/main" id="{D7578C37-2938-49A1-ABC3-8DFE7007EC0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4" name="正方形/長方形 373">
          <a:extLst>
            <a:ext uri="{FF2B5EF4-FFF2-40B4-BE49-F238E27FC236}">
              <a16:creationId xmlns:a16="http://schemas.microsoft.com/office/drawing/2014/main" id="{E6C14E9F-CA6F-4C15-908A-0679CF1015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5" name="正方形/長方形 374">
          <a:extLst>
            <a:ext uri="{FF2B5EF4-FFF2-40B4-BE49-F238E27FC236}">
              <a16:creationId xmlns:a16="http://schemas.microsoft.com/office/drawing/2014/main" id="{8B222E94-65CC-4242-9AF3-1621ADB2972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6" name="正方形/長方形 375">
          <a:extLst>
            <a:ext uri="{FF2B5EF4-FFF2-40B4-BE49-F238E27FC236}">
              <a16:creationId xmlns:a16="http://schemas.microsoft.com/office/drawing/2014/main" id="{C08027AA-9C0A-4F16-9DB6-E82AA646101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7" name="正方形/長方形 376">
          <a:extLst>
            <a:ext uri="{FF2B5EF4-FFF2-40B4-BE49-F238E27FC236}">
              <a16:creationId xmlns:a16="http://schemas.microsoft.com/office/drawing/2014/main" id="{8424273C-A986-4D22-88FC-48D4E698D13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8" name="正方形/長方形 377">
          <a:extLst>
            <a:ext uri="{FF2B5EF4-FFF2-40B4-BE49-F238E27FC236}">
              <a16:creationId xmlns:a16="http://schemas.microsoft.com/office/drawing/2014/main" id="{D264FF4F-E8CA-46EF-9921-33BD23D26C2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9" name="正方形/長方形 378">
          <a:extLst>
            <a:ext uri="{FF2B5EF4-FFF2-40B4-BE49-F238E27FC236}">
              <a16:creationId xmlns:a16="http://schemas.microsoft.com/office/drawing/2014/main" id="{C4658501-FD92-4963-9BE1-29A1B61D158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0" name="正方形/長方形 379">
          <a:extLst>
            <a:ext uri="{FF2B5EF4-FFF2-40B4-BE49-F238E27FC236}">
              <a16:creationId xmlns:a16="http://schemas.microsoft.com/office/drawing/2014/main" id="{7D6563B1-0874-43B8-95BF-95A7B8257A0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1" name="正方形/長方形 380">
          <a:extLst>
            <a:ext uri="{FF2B5EF4-FFF2-40B4-BE49-F238E27FC236}">
              <a16:creationId xmlns:a16="http://schemas.microsoft.com/office/drawing/2014/main" id="{F448BDB4-7AE4-485F-BF51-201569088F2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2" name="正方形/長方形 381">
          <a:extLst>
            <a:ext uri="{FF2B5EF4-FFF2-40B4-BE49-F238E27FC236}">
              <a16:creationId xmlns:a16="http://schemas.microsoft.com/office/drawing/2014/main" id="{BEF71F2D-52F6-4D59-BFC6-19068A0EE75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3" name="正方形/長方形 382">
          <a:extLst>
            <a:ext uri="{FF2B5EF4-FFF2-40B4-BE49-F238E27FC236}">
              <a16:creationId xmlns:a16="http://schemas.microsoft.com/office/drawing/2014/main" id="{353B5840-600D-4855-AC8F-EAC575A0A64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4" name="テキスト ボックス 383">
          <a:extLst>
            <a:ext uri="{FF2B5EF4-FFF2-40B4-BE49-F238E27FC236}">
              <a16:creationId xmlns:a16="http://schemas.microsoft.com/office/drawing/2014/main" id="{35F23C00-F003-4CEE-ABB3-6881746DDF4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5" name="直線コネクタ 384">
          <a:extLst>
            <a:ext uri="{FF2B5EF4-FFF2-40B4-BE49-F238E27FC236}">
              <a16:creationId xmlns:a16="http://schemas.microsoft.com/office/drawing/2014/main" id="{B9506303-2C57-43B1-91D6-6F2DCE7F6FA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6" name="テキスト ボックス 385">
          <a:extLst>
            <a:ext uri="{FF2B5EF4-FFF2-40B4-BE49-F238E27FC236}">
              <a16:creationId xmlns:a16="http://schemas.microsoft.com/office/drawing/2014/main" id="{F07CB3CC-2602-4D42-B998-90256DB6A5B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7" name="直線コネクタ 386">
          <a:extLst>
            <a:ext uri="{FF2B5EF4-FFF2-40B4-BE49-F238E27FC236}">
              <a16:creationId xmlns:a16="http://schemas.microsoft.com/office/drawing/2014/main" id="{ABBFE4DF-B65D-4CA4-8630-DD1CEF260C6C}"/>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8" name="テキスト ボックス 387">
          <a:extLst>
            <a:ext uri="{FF2B5EF4-FFF2-40B4-BE49-F238E27FC236}">
              <a16:creationId xmlns:a16="http://schemas.microsoft.com/office/drawing/2014/main" id="{6EF8777D-DEAE-4BAC-B230-B49D8B8DBB6A}"/>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9" name="直線コネクタ 388">
          <a:extLst>
            <a:ext uri="{FF2B5EF4-FFF2-40B4-BE49-F238E27FC236}">
              <a16:creationId xmlns:a16="http://schemas.microsoft.com/office/drawing/2014/main" id="{31F20327-0B93-40A2-8465-F5D17698760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0" name="テキスト ボックス 389">
          <a:extLst>
            <a:ext uri="{FF2B5EF4-FFF2-40B4-BE49-F238E27FC236}">
              <a16:creationId xmlns:a16="http://schemas.microsoft.com/office/drawing/2014/main" id="{D4DAAEEB-CF37-4C88-A50C-EF2D1E0821D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1" name="直線コネクタ 390">
          <a:extLst>
            <a:ext uri="{FF2B5EF4-FFF2-40B4-BE49-F238E27FC236}">
              <a16:creationId xmlns:a16="http://schemas.microsoft.com/office/drawing/2014/main" id="{6B60A465-B9E7-4961-8CEA-D5067A425CE3}"/>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2" name="テキスト ボックス 391">
          <a:extLst>
            <a:ext uri="{FF2B5EF4-FFF2-40B4-BE49-F238E27FC236}">
              <a16:creationId xmlns:a16="http://schemas.microsoft.com/office/drawing/2014/main" id="{77A2CEE4-E3A5-4FB6-8514-620CF673864C}"/>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3" name="直線コネクタ 392">
          <a:extLst>
            <a:ext uri="{FF2B5EF4-FFF2-40B4-BE49-F238E27FC236}">
              <a16:creationId xmlns:a16="http://schemas.microsoft.com/office/drawing/2014/main" id="{F59EE0BC-6442-482C-8179-F845A0176E0A}"/>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4" name="テキスト ボックス 393">
          <a:extLst>
            <a:ext uri="{FF2B5EF4-FFF2-40B4-BE49-F238E27FC236}">
              <a16:creationId xmlns:a16="http://schemas.microsoft.com/office/drawing/2014/main" id="{8E9A7A53-01E5-41B6-93DB-07DEE4EE8C5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5" name="直線コネクタ 394">
          <a:extLst>
            <a:ext uri="{FF2B5EF4-FFF2-40B4-BE49-F238E27FC236}">
              <a16:creationId xmlns:a16="http://schemas.microsoft.com/office/drawing/2014/main" id="{B4C746ED-5D31-478A-A294-44B1E633ECB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6" name="テキスト ボックス 395">
          <a:extLst>
            <a:ext uri="{FF2B5EF4-FFF2-40B4-BE49-F238E27FC236}">
              <a16:creationId xmlns:a16="http://schemas.microsoft.com/office/drawing/2014/main" id="{C6755267-EED7-4DCA-B66D-BE6BD284478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7" name="直線コネクタ 396">
          <a:extLst>
            <a:ext uri="{FF2B5EF4-FFF2-40B4-BE49-F238E27FC236}">
              <a16:creationId xmlns:a16="http://schemas.microsoft.com/office/drawing/2014/main" id="{8FE1CCF3-C529-4998-9738-37F644C3A51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8" name="テキスト ボックス 397">
          <a:extLst>
            <a:ext uri="{FF2B5EF4-FFF2-40B4-BE49-F238E27FC236}">
              <a16:creationId xmlns:a16="http://schemas.microsoft.com/office/drawing/2014/main" id="{9E1EC6DE-C301-47F1-B958-9AB1F190E337}"/>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9" name="直線コネクタ 398">
          <a:extLst>
            <a:ext uri="{FF2B5EF4-FFF2-40B4-BE49-F238E27FC236}">
              <a16:creationId xmlns:a16="http://schemas.microsoft.com/office/drawing/2014/main" id="{0C4C5B4C-EDAB-420C-A140-4316E5BBCA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認定こども園・幼稚園・保育所】&#10;有形固定資産減価償却率グラフ枠">
          <a:extLst>
            <a:ext uri="{FF2B5EF4-FFF2-40B4-BE49-F238E27FC236}">
              <a16:creationId xmlns:a16="http://schemas.microsoft.com/office/drawing/2014/main" id="{31046796-B1DF-4FA2-84B8-CE190C9E56F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61504</xdr:rowOff>
    </xdr:to>
    <xdr:cxnSp macro="">
      <xdr:nvCxnSpPr>
        <xdr:cNvPr id="401" name="直線コネクタ 400">
          <a:extLst>
            <a:ext uri="{FF2B5EF4-FFF2-40B4-BE49-F238E27FC236}">
              <a16:creationId xmlns:a16="http://schemas.microsoft.com/office/drawing/2014/main" id="{B5818C52-99A8-417D-B356-221E0FD54E0C}"/>
            </a:ext>
          </a:extLst>
        </xdr:cNvPr>
        <xdr:cNvCxnSpPr/>
      </xdr:nvCxnSpPr>
      <xdr:spPr>
        <a:xfrm flipV="1">
          <a:off x="16318864" y="5755277"/>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402" name="【認定こども園・幼稚園・保育所】&#10;有形固定資産減価償却率最小値テキスト">
          <a:extLst>
            <a:ext uri="{FF2B5EF4-FFF2-40B4-BE49-F238E27FC236}">
              <a16:creationId xmlns:a16="http://schemas.microsoft.com/office/drawing/2014/main" id="{1A804262-09E7-479E-99AF-15197103CD17}"/>
            </a:ext>
          </a:extLst>
        </xdr:cNvPr>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403" name="直線コネクタ 402">
          <a:extLst>
            <a:ext uri="{FF2B5EF4-FFF2-40B4-BE49-F238E27FC236}">
              <a16:creationId xmlns:a16="http://schemas.microsoft.com/office/drawing/2014/main" id="{2B301724-2164-47E3-B08D-BF2DBE3F4023}"/>
            </a:ext>
          </a:extLst>
        </xdr:cNvPr>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340478" cy="259045"/>
    <xdr:sp macro="" textlink="">
      <xdr:nvSpPr>
        <xdr:cNvPr id="404" name="【認定こども園・幼稚園・保育所】&#10;有形固定資産減価償却率最大値テキスト">
          <a:extLst>
            <a:ext uri="{FF2B5EF4-FFF2-40B4-BE49-F238E27FC236}">
              <a16:creationId xmlns:a16="http://schemas.microsoft.com/office/drawing/2014/main" id="{8A2F85DC-D554-4809-9E44-8253B7E80748}"/>
            </a:ext>
          </a:extLst>
        </xdr:cNvPr>
        <xdr:cNvSpPr txBox="1"/>
      </xdr:nvSpPr>
      <xdr:spPr>
        <a:xfrm>
          <a:off x="16357600" y="553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405" name="直線コネクタ 404">
          <a:extLst>
            <a:ext uri="{FF2B5EF4-FFF2-40B4-BE49-F238E27FC236}">
              <a16:creationId xmlns:a16="http://schemas.microsoft.com/office/drawing/2014/main" id="{9C73197A-8EDE-4BA9-9FC0-E39AEA6A0814}"/>
            </a:ext>
          </a:extLst>
        </xdr:cNvPr>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20519</xdr:rowOff>
    </xdr:from>
    <xdr:ext cx="405111" cy="259045"/>
    <xdr:sp macro="" textlink="">
      <xdr:nvSpPr>
        <xdr:cNvPr id="406" name="【認定こども園・幼稚園・保育所】&#10;有形固定資産減価償却率平均値テキスト">
          <a:extLst>
            <a:ext uri="{FF2B5EF4-FFF2-40B4-BE49-F238E27FC236}">
              <a16:creationId xmlns:a16="http://schemas.microsoft.com/office/drawing/2014/main" id="{0A1D14AE-7013-4783-8158-0FB905942D61}"/>
            </a:ext>
          </a:extLst>
        </xdr:cNvPr>
        <xdr:cNvSpPr txBox="1"/>
      </xdr:nvSpPr>
      <xdr:spPr>
        <a:xfrm>
          <a:off x="16357600" y="636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169091</xdr:rowOff>
    </xdr:from>
    <xdr:to>
      <xdr:col>85</xdr:col>
      <xdr:colOff>177800</xdr:colOff>
      <xdr:row>38</xdr:row>
      <xdr:rowOff>99241</xdr:rowOff>
    </xdr:to>
    <xdr:sp macro="" textlink="">
      <xdr:nvSpPr>
        <xdr:cNvPr id="407" name="フローチャート: 判断 406">
          <a:extLst>
            <a:ext uri="{FF2B5EF4-FFF2-40B4-BE49-F238E27FC236}">
              <a16:creationId xmlns:a16="http://schemas.microsoft.com/office/drawing/2014/main" id="{D88F0400-4098-4B90-9D71-DE949F26CD82}"/>
            </a:ext>
          </a:extLst>
        </xdr:cNvPr>
        <xdr:cNvSpPr/>
      </xdr:nvSpPr>
      <xdr:spPr>
        <a:xfrm>
          <a:off x="16268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408" name="フローチャート: 判断 407">
          <a:extLst>
            <a:ext uri="{FF2B5EF4-FFF2-40B4-BE49-F238E27FC236}">
              <a16:creationId xmlns:a16="http://schemas.microsoft.com/office/drawing/2014/main" id="{10D65934-E5EB-4EFC-A0F5-E375439C756D}"/>
            </a:ext>
          </a:extLst>
        </xdr:cNvPr>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409" name="フローチャート: 判断 408">
          <a:extLst>
            <a:ext uri="{FF2B5EF4-FFF2-40B4-BE49-F238E27FC236}">
              <a16:creationId xmlns:a16="http://schemas.microsoft.com/office/drawing/2014/main" id="{5603773C-73EF-4230-89B1-EB8A12900B51}"/>
            </a:ext>
          </a:extLst>
        </xdr:cNvPr>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7438</xdr:rowOff>
    </xdr:from>
    <xdr:to>
      <xdr:col>72</xdr:col>
      <xdr:colOff>38100</xdr:colOff>
      <xdr:row>38</xdr:row>
      <xdr:rowOff>109038</xdr:rowOff>
    </xdr:to>
    <xdr:sp macro="" textlink="">
      <xdr:nvSpPr>
        <xdr:cNvPr id="410" name="フローチャート: 判断 409">
          <a:extLst>
            <a:ext uri="{FF2B5EF4-FFF2-40B4-BE49-F238E27FC236}">
              <a16:creationId xmlns:a16="http://schemas.microsoft.com/office/drawing/2014/main" id="{B7A0D74A-C82C-437F-93FC-D2E80F9C64F4}"/>
            </a:ext>
          </a:extLst>
        </xdr:cNvPr>
        <xdr:cNvSpPr/>
      </xdr:nvSpPr>
      <xdr:spPr>
        <a:xfrm>
          <a:off x="13652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149497</xdr:rowOff>
    </xdr:from>
    <xdr:to>
      <xdr:col>67</xdr:col>
      <xdr:colOff>101600</xdr:colOff>
      <xdr:row>38</xdr:row>
      <xdr:rowOff>79647</xdr:rowOff>
    </xdr:to>
    <xdr:sp macro="" textlink="">
      <xdr:nvSpPr>
        <xdr:cNvPr id="411" name="フローチャート: 判断 410">
          <a:extLst>
            <a:ext uri="{FF2B5EF4-FFF2-40B4-BE49-F238E27FC236}">
              <a16:creationId xmlns:a16="http://schemas.microsoft.com/office/drawing/2014/main" id="{3A72CD0E-483F-4104-8D23-3D288DC62601}"/>
            </a:ext>
          </a:extLst>
        </xdr:cNvPr>
        <xdr:cNvSpPr/>
      </xdr:nvSpPr>
      <xdr:spPr>
        <a:xfrm>
          <a:off x="12763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34E4ED81-8BA6-41AC-8C68-EE86F250445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75B03C3C-D621-446F-8571-D06C6368B91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B549FFCD-0523-4BE4-A91E-E3691BB30D8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DA69E0CD-5BBE-4AD2-A258-13C399EFA36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AA48AB53-1E92-43E2-B73C-9A4281AA8D1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13970</xdr:rowOff>
    </xdr:from>
    <xdr:to>
      <xdr:col>85</xdr:col>
      <xdr:colOff>177800</xdr:colOff>
      <xdr:row>38</xdr:row>
      <xdr:rowOff>115570</xdr:rowOff>
    </xdr:to>
    <xdr:sp macro="" textlink="">
      <xdr:nvSpPr>
        <xdr:cNvPr id="417" name="楕円 416">
          <a:extLst>
            <a:ext uri="{FF2B5EF4-FFF2-40B4-BE49-F238E27FC236}">
              <a16:creationId xmlns:a16="http://schemas.microsoft.com/office/drawing/2014/main" id="{D05437D4-2351-48CD-A6DD-192136BFE9ED}"/>
            </a:ext>
          </a:extLst>
        </xdr:cNvPr>
        <xdr:cNvSpPr/>
      </xdr:nvSpPr>
      <xdr:spPr>
        <a:xfrm>
          <a:off x="162687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163847</xdr:rowOff>
    </xdr:from>
    <xdr:ext cx="405111" cy="259045"/>
    <xdr:sp macro="" textlink="">
      <xdr:nvSpPr>
        <xdr:cNvPr id="418" name="【認定こども園・幼稚園・保育所】&#10;有形固定資産減価償却率該当値テキスト">
          <a:extLst>
            <a:ext uri="{FF2B5EF4-FFF2-40B4-BE49-F238E27FC236}">
              <a16:creationId xmlns:a16="http://schemas.microsoft.com/office/drawing/2014/main" id="{D870828F-CA90-448F-9728-A17C68C8AF46}"/>
            </a:ext>
          </a:extLst>
        </xdr:cNvPr>
        <xdr:cNvSpPr txBox="1"/>
      </xdr:nvSpPr>
      <xdr:spPr>
        <a:xfrm>
          <a:off x="16357600"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156028</xdr:rowOff>
    </xdr:from>
    <xdr:to>
      <xdr:col>81</xdr:col>
      <xdr:colOff>101600</xdr:colOff>
      <xdr:row>38</xdr:row>
      <xdr:rowOff>86178</xdr:rowOff>
    </xdr:to>
    <xdr:sp macro="" textlink="">
      <xdr:nvSpPr>
        <xdr:cNvPr id="419" name="楕円 418">
          <a:extLst>
            <a:ext uri="{FF2B5EF4-FFF2-40B4-BE49-F238E27FC236}">
              <a16:creationId xmlns:a16="http://schemas.microsoft.com/office/drawing/2014/main" id="{4B7E7C61-F617-49A5-AB0E-1DAFC3063C79}"/>
            </a:ext>
          </a:extLst>
        </xdr:cNvPr>
        <xdr:cNvSpPr/>
      </xdr:nvSpPr>
      <xdr:spPr>
        <a:xfrm>
          <a:off x="15430500" y="649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35378</xdr:rowOff>
    </xdr:from>
    <xdr:to>
      <xdr:col>85</xdr:col>
      <xdr:colOff>127000</xdr:colOff>
      <xdr:row>38</xdr:row>
      <xdr:rowOff>64770</xdr:rowOff>
    </xdr:to>
    <xdr:cxnSp macro="">
      <xdr:nvCxnSpPr>
        <xdr:cNvPr id="420" name="直線コネクタ 419">
          <a:extLst>
            <a:ext uri="{FF2B5EF4-FFF2-40B4-BE49-F238E27FC236}">
              <a16:creationId xmlns:a16="http://schemas.microsoft.com/office/drawing/2014/main" id="{1EC05279-176F-41AF-A16F-D60C68952E39}"/>
            </a:ext>
          </a:extLst>
        </xdr:cNvPr>
        <xdr:cNvCxnSpPr/>
      </xdr:nvCxnSpPr>
      <xdr:spPr>
        <a:xfrm>
          <a:off x="15481300" y="6550478"/>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120106</xdr:rowOff>
    </xdr:from>
    <xdr:to>
      <xdr:col>76</xdr:col>
      <xdr:colOff>165100</xdr:colOff>
      <xdr:row>38</xdr:row>
      <xdr:rowOff>50256</xdr:rowOff>
    </xdr:to>
    <xdr:sp macro="" textlink="">
      <xdr:nvSpPr>
        <xdr:cNvPr id="421" name="楕円 420">
          <a:extLst>
            <a:ext uri="{FF2B5EF4-FFF2-40B4-BE49-F238E27FC236}">
              <a16:creationId xmlns:a16="http://schemas.microsoft.com/office/drawing/2014/main" id="{4B1E9A00-32A0-4976-8A8C-D7E810659D5D}"/>
            </a:ext>
          </a:extLst>
        </xdr:cNvPr>
        <xdr:cNvSpPr/>
      </xdr:nvSpPr>
      <xdr:spPr>
        <a:xfrm>
          <a:off x="14541500" y="646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170906</xdr:rowOff>
    </xdr:from>
    <xdr:to>
      <xdr:col>81</xdr:col>
      <xdr:colOff>50800</xdr:colOff>
      <xdr:row>38</xdr:row>
      <xdr:rowOff>35378</xdr:rowOff>
    </xdr:to>
    <xdr:cxnSp macro="">
      <xdr:nvCxnSpPr>
        <xdr:cNvPr id="422" name="直線コネクタ 421">
          <a:extLst>
            <a:ext uri="{FF2B5EF4-FFF2-40B4-BE49-F238E27FC236}">
              <a16:creationId xmlns:a16="http://schemas.microsoft.com/office/drawing/2014/main" id="{34723A18-0F67-46DD-A9EE-9A7608B10E7C}"/>
            </a:ext>
          </a:extLst>
        </xdr:cNvPr>
        <xdr:cNvCxnSpPr/>
      </xdr:nvCxnSpPr>
      <xdr:spPr>
        <a:xfrm>
          <a:off x="14592300" y="651455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77651</xdr:rowOff>
    </xdr:from>
    <xdr:to>
      <xdr:col>72</xdr:col>
      <xdr:colOff>38100</xdr:colOff>
      <xdr:row>38</xdr:row>
      <xdr:rowOff>7801</xdr:rowOff>
    </xdr:to>
    <xdr:sp macro="" textlink="">
      <xdr:nvSpPr>
        <xdr:cNvPr id="423" name="楕円 422">
          <a:extLst>
            <a:ext uri="{FF2B5EF4-FFF2-40B4-BE49-F238E27FC236}">
              <a16:creationId xmlns:a16="http://schemas.microsoft.com/office/drawing/2014/main" id="{F145C549-67AA-4E4D-A37E-BA2A92F59C26}"/>
            </a:ext>
          </a:extLst>
        </xdr:cNvPr>
        <xdr:cNvSpPr/>
      </xdr:nvSpPr>
      <xdr:spPr>
        <a:xfrm>
          <a:off x="13652500" y="642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128451</xdr:rowOff>
    </xdr:from>
    <xdr:to>
      <xdr:col>76</xdr:col>
      <xdr:colOff>114300</xdr:colOff>
      <xdr:row>37</xdr:row>
      <xdr:rowOff>170906</xdr:rowOff>
    </xdr:to>
    <xdr:cxnSp macro="">
      <xdr:nvCxnSpPr>
        <xdr:cNvPr id="424" name="直線コネクタ 423">
          <a:extLst>
            <a:ext uri="{FF2B5EF4-FFF2-40B4-BE49-F238E27FC236}">
              <a16:creationId xmlns:a16="http://schemas.microsoft.com/office/drawing/2014/main" id="{BE64047D-69EA-4181-B49C-F0F2F20D1554}"/>
            </a:ext>
          </a:extLst>
        </xdr:cNvPr>
        <xdr:cNvCxnSpPr/>
      </xdr:nvCxnSpPr>
      <xdr:spPr>
        <a:xfrm>
          <a:off x="13703300" y="647210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136089</xdr:rowOff>
    </xdr:from>
    <xdr:ext cx="405111" cy="259045"/>
    <xdr:sp macro="" textlink="">
      <xdr:nvSpPr>
        <xdr:cNvPr id="425" name="n_1aveValue【認定こども園・幼稚園・保育所】&#10;有形固定資産減価償却率">
          <a:extLst>
            <a:ext uri="{FF2B5EF4-FFF2-40B4-BE49-F238E27FC236}">
              <a16:creationId xmlns:a16="http://schemas.microsoft.com/office/drawing/2014/main" id="{A46BF47A-F666-475E-878F-DF773C5270F9}"/>
            </a:ext>
          </a:extLst>
        </xdr:cNvPr>
        <xdr:cNvSpPr txBox="1"/>
      </xdr:nvSpPr>
      <xdr:spPr>
        <a:xfrm>
          <a:off x="15266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159855</xdr:rowOff>
    </xdr:from>
    <xdr:ext cx="405111" cy="259045"/>
    <xdr:sp macro="" textlink="">
      <xdr:nvSpPr>
        <xdr:cNvPr id="426" name="n_2aveValue【認定こども園・幼稚園・保育所】&#10;有形固定資産減価償却率">
          <a:extLst>
            <a:ext uri="{FF2B5EF4-FFF2-40B4-BE49-F238E27FC236}">
              <a16:creationId xmlns:a16="http://schemas.microsoft.com/office/drawing/2014/main" id="{42AECB40-129C-433B-83A5-492E8A9ECB83}"/>
            </a:ext>
          </a:extLst>
        </xdr:cNvPr>
        <xdr:cNvSpPr txBox="1"/>
      </xdr:nvSpPr>
      <xdr:spPr>
        <a:xfrm>
          <a:off x="14389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100165</xdr:rowOff>
    </xdr:from>
    <xdr:ext cx="405111" cy="259045"/>
    <xdr:sp macro="" textlink="">
      <xdr:nvSpPr>
        <xdr:cNvPr id="427" name="n_3aveValue【認定こども園・幼稚園・保育所】&#10;有形固定資産減価償却率">
          <a:extLst>
            <a:ext uri="{FF2B5EF4-FFF2-40B4-BE49-F238E27FC236}">
              <a16:creationId xmlns:a16="http://schemas.microsoft.com/office/drawing/2014/main" id="{E7B771A6-689E-4502-9B12-6111AEA5E87E}"/>
            </a:ext>
          </a:extLst>
        </xdr:cNvPr>
        <xdr:cNvSpPr txBox="1"/>
      </xdr:nvSpPr>
      <xdr:spPr>
        <a:xfrm>
          <a:off x="1350074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96174</xdr:rowOff>
    </xdr:from>
    <xdr:ext cx="405111" cy="259045"/>
    <xdr:sp macro="" textlink="">
      <xdr:nvSpPr>
        <xdr:cNvPr id="428" name="n_4aveValue【認定こども園・幼稚園・保育所】&#10;有形固定資産減価償却率">
          <a:extLst>
            <a:ext uri="{FF2B5EF4-FFF2-40B4-BE49-F238E27FC236}">
              <a16:creationId xmlns:a16="http://schemas.microsoft.com/office/drawing/2014/main" id="{808CF222-10B2-45E3-A64D-E39F421957FE}"/>
            </a:ext>
          </a:extLst>
        </xdr:cNvPr>
        <xdr:cNvSpPr txBox="1"/>
      </xdr:nvSpPr>
      <xdr:spPr>
        <a:xfrm>
          <a:off x="126117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102705</xdr:rowOff>
    </xdr:from>
    <xdr:ext cx="405111" cy="259045"/>
    <xdr:sp macro="" textlink="">
      <xdr:nvSpPr>
        <xdr:cNvPr id="429" name="n_1mainValue【認定こども園・幼稚園・保育所】&#10;有形固定資産減価償却率">
          <a:extLst>
            <a:ext uri="{FF2B5EF4-FFF2-40B4-BE49-F238E27FC236}">
              <a16:creationId xmlns:a16="http://schemas.microsoft.com/office/drawing/2014/main" id="{6B9ADCD2-F25A-4918-94E0-DD17404BA307}"/>
            </a:ext>
          </a:extLst>
        </xdr:cNvPr>
        <xdr:cNvSpPr txBox="1"/>
      </xdr:nvSpPr>
      <xdr:spPr>
        <a:xfrm>
          <a:off x="152660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41383</xdr:rowOff>
    </xdr:from>
    <xdr:ext cx="405111" cy="259045"/>
    <xdr:sp macro="" textlink="">
      <xdr:nvSpPr>
        <xdr:cNvPr id="430" name="n_2mainValue【認定こども園・幼稚園・保育所】&#10;有形固定資産減価償却率">
          <a:extLst>
            <a:ext uri="{FF2B5EF4-FFF2-40B4-BE49-F238E27FC236}">
              <a16:creationId xmlns:a16="http://schemas.microsoft.com/office/drawing/2014/main" id="{EFD83CA3-AFBF-4281-BFCC-6FA2B50E9493}"/>
            </a:ext>
          </a:extLst>
        </xdr:cNvPr>
        <xdr:cNvSpPr txBox="1"/>
      </xdr:nvSpPr>
      <xdr:spPr>
        <a:xfrm>
          <a:off x="14389744" y="655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24328</xdr:rowOff>
    </xdr:from>
    <xdr:ext cx="405111" cy="259045"/>
    <xdr:sp macro="" textlink="">
      <xdr:nvSpPr>
        <xdr:cNvPr id="431" name="n_3mainValue【認定こども園・幼稚園・保育所】&#10;有形固定資産減価償却率">
          <a:extLst>
            <a:ext uri="{FF2B5EF4-FFF2-40B4-BE49-F238E27FC236}">
              <a16:creationId xmlns:a16="http://schemas.microsoft.com/office/drawing/2014/main" id="{F34EF609-8871-4B91-BC18-7802C212F49E}"/>
            </a:ext>
          </a:extLst>
        </xdr:cNvPr>
        <xdr:cNvSpPr txBox="1"/>
      </xdr:nvSpPr>
      <xdr:spPr>
        <a:xfrm>
          <a:off x="13500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a:extLst>
            <a:ext uri="{FF2B5EF4-FFF2-40B4-BE49-F238E27FC236}">
              <a16:creationId xmlns:a16="http://schemas.microsoft.com/office/drawing/2014/main" id="{5F60816F-4550-4A58-97C2-F235D82EE89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a:extLst>
            <a:ext uri="{FF2B5EF4-FFF2-40B4-BE49-F238E27FC236}">
              <a16:creationId xmlns:a16="http://schemas.microsoft.com/office/drawing/2014/main" id="{90D04BBE-BAA5-4055-BD86-C3AF511491D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a:extLst>
            <a:ext uri="{FF2B5EF4-FFF2-40B4-BE49-F238E27FC236}">
              <a16:creationId xmlns:a16="http://schemas.microsoft.com/office/drawing/2014/main" id="{A6A105D3-E620-420A-BACD-99F8587C490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a:extLst>
            <a:ext uri="{FF2B5EF4-FFF2-40B4-BE49-F238E27FC236}">
              <a16:creationId xmlns:a16="http://schemas.microsoft.com/office/drawing/2014/main" id="{58893850-FEBF-4394-8A0C-21FDBFB7AD3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a:extLst>
            <a:ext uri="{FF2B5EF4-FFF2-40B4-BE49-F238E27FC236}">
              <a16:creationId xmlns:a16="http://schemas.microsoft.com/office/drawing/2014/main" id="{F5FE7B23-64E3-4B37-B282-A911A5D33BE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a:extLst>
            <a:ext uri="{FF2B5EF4-FFF2-40B4-BE49-F238E27FC236}">
              <a16:creationId xmlns:a16="http://schemas.microsoft.com/office/drawing/2014/main" id="{A3413577-4E63-43AC-8872-3C0AAE86976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a:extLst>
            <a:ext uri="{FF2B5EF4-FFF2-40B4-BE49-F238E27FC236}">
              <a16:creationId xmlns:a16="http://schemas.microsoft.com/office/drawing/2014/main" id="{59FBAB3B-FAB2-4EE2-89D2-89A9AAD1C0C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a:extLst>
            <a:ext uri="{FF2B5EF4-FFF2-40B4-BE49-F238E27FC236}">
              <a16:creationId xmlns:a16="http://schemas.microsoft.com/office/drawing/2014/main" id="{F97882B4-918E-4127-B49A-39AFE95BEC1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a:extLst>
            <a:ext uri="{FF2B5EF4-FFF2-40B4-BE49-F238E27FC236}">
              <a16:creationId xmlns:a16="http://schemas.microsoft.com/office/drawing/2014/main" id="{0117CF15-916C-4D98-99F6-BD54247101B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a:extLst>
            <a:ext uri="{FF2B5EF4-FFF2-40B4-BE49-F238E27FC236}">
              <a16:creationId xmlns:a16="http://schemas.microsoft.com/office/drawing/2014/main" id="{BA3ED1CA-7E5C-4DE4-9D55-0A72378BC66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2" name="直線コネクタ 441">
          <a:extLst>
            <a:ext uri="{FF2B5EF4-FFF2-40B4-BE49-F238E27FC236}">
              <a16:creationId xmlns:a16="http://schemas.microsoft.com/office/drawing/2014/main" id="{B2092231-2658-47A2-94B0-EDA01CC1B6FD}"/>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3" name="テキスト ボックス 442">
          <a:extLst>
            <a:ext uri="{FF2B5EF4-FFF2-40B4-BE49-F238E27FC236}">
              <a16:creationId xmlns:a16="http://schemas.microsoft.com/office/drawing/2014/main" id="{6FC95F55-B94A-40D2-B5AB-8614482E38DE}"/>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4" name="直線コネクタ 443">
          <a:extLst>
            <a:ext uri="{FF2B5EF4-FFF2-40B4-BE49-F238E27FC236}">
              <a16:creationId xmlns:a16="http://schemas.microsoft.com/office/drawing/2014/main" id="{8B703B13-515B-4C37-AE75-8C673557E634}"/>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5" name="テキスト ボックス 444">
          <a:extLst>
            <a:ext uri="{FF2B5EF4-FFF2-40B4-BE49-F238E27FC236}">
              <a16:creationId xmlns:a16="http://schemas.microsoft.com/office/drawing/2014/main" id="{42C597B6-1131-422A-A2A4-D3CF20DCF7FF}"/>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6" name="直線コネクタ 445">
          <a:extLst>
            <a:ext uri="{FF2B5EF4-FFF2-40B4-BE49-F238E27FC236}">
              <a16:creationId xmlns:a16="http://schemas.microsoft.com/office/drawing/2014/main" id="{061C38DB-C52B-4C04-9B13-740C301D2EA5}"/>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7" name="テキスト ボックス 446">
          <a:extLst>
            <a:ext uri="{FF2B5EF4-FFF2-40B4-BE49-F238E27FC236}">
              <a16:creationId xmlns:a16="http://schemas.microsoft.com/office/drawing/2014/main" id="{A734C3F2-E8F3-4785-B945-E85BDF6300CC}"/>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8" name="直線コネクタ 447">
          <a:extLst>
            <a:ext uri="{FF2B5EF4-FFF2-40B4-BE49-F238E27FC236}">
              <a16:creationId xmlns:a16="http://schemas.microsoft.com/office/drawing/2014/main" id="{2E125713-391F-4EEF-B0D8-0A7E603D8F67}"/>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9" name="テキスト ボックス 448">
          <a:extLst>
            <a:ext uri="{FF2B5EF4-FFF2-40B4-BE49-F238E27FC236}">
              <a16:creationId xmlns:a16="http://schemas.microsoft.com/office/drawing/2014/main" id="{F7770A47-CAF1-410B-A9D7-E99AE4205F66}"/>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a:extLst>
            <a:ext uri="{FF2B5EF4-FFF2-40B4-BE49-F238E27FC236}">
              <a16:creationId xmlns:a16="http://schemas.microsoft.com/office/drawing/2014/main" id="{A05E30C5-051D-4F70-AE15-F2B47976B23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1" name="テキスト ボックス 450">
          <a:extLst>
            <a:ext uri="{FF2B5EF4-FFF2-40B4-BE49-F238E27FC236}">
              <a16:creationId xmlns:a16="http://schemas.microsoft.com/office/drawing/2014/main" id="{6EBB35B5-576B-4F23-BA25-736D3FF8766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認定こども園・幼稚園・保育所】&#10;一人当たり面積グラフ枠">
          <a:extLst>
            <a:ext uri="{FF2B5EF4-FFF2-40B4-BE49-F238E27FC236}">
              <a16:creationId xmlns:a16="http://schemas.microsoft.com/office/drawing/2014/main" id="{0FD26433-048A-4E7B-96BF-708010957CA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62941</xdr:rowOff>
    </xdr:to>
    <xdr:cxnSp macro="">
      <xdr:nvCxnSpPr>
        <xdr:cNvPr id="453" name="直線コネクタ 452">
          <a:extLst>
            <a:ext uri="{FF2B5EF4-FFF2-40B4-BE49-F238E27FC236}">
              <a16:creationId xmlns:a16="http://schemas.microsoft.com/office/drawing/2014/main" id="{B442FBF3-74F0-4A1F-BAF2-6BBC53EC6E8D}"/>
            </a:ext>
          </a:extLst>
        </xdr:cNvPr>
        <xdr:cNvCxnSpPr/>
      </xdr:nvCxnSpPr>
      <xdr:spPr>
        <a:xfrm flipV="1">
          <a:off x="22160864" y="5937504"/>
          <a:ext cx="0" cy="115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66768</xdr:rowOff>
    </xdr:from>
    <xdr:ext cx="469744" cy="259045"/>
    <xdr:sp macro="" textlink="">
      <xdr:nvSpPr>
        <xdr:cNvPr id="454" name="【認定こども園・幼稚園・保育所】&#10;一人当たり面積最小値テキスト">
          <a:extLst>
            <a:ext uri="{FF2B5EF4-FFF2-40B4-BE49-F238E27FC236}">
              <a16:creationId xmlns:a16="http://schemas.microsoft.com/office/drawing/2014/main" id="{0CB94F8F-C9AA-4A79-B0B7-DAC054C9CE3A}"/>
            </a:ext>
          </a:extLst>
        </xdr:cNvPr>
        <xdr:cNvSpPr txBox="1"/>
      </xdr:nvSpPr>
      <xdr:spPr>
        <a:xfrm>
          <a:off x="22199600" y="7096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62941</xdr:rowOff>
    </xdr:from>
    <xdr:to>
      <xdr:col>116</xdr:col>
      <xdr:colOff>152400</xdr:colOff>
      <xdr:row>41</xdr:row>
      <xdr:rowOff>62941</xdr:rowOff>
    </xdr:to>
    <xdr:cxnSp macro="">
      <xdr:nvCxnSpPr>
        <xdr:cNvPr id="455" name="直線コネクタ 454">
          <a:extLst>
            <a:ext uri="{FF2B5EF4-FFF2-40B4-BE49-F238E27FC236}">
              <a16:creationId xmlns:a16="http://schemas.microsoft.com/office/drawing/2014/main" id="{6E376C11-D438-4256-961A-2AAEA9129E9A}"/>
            </a:ext>
          </a:extLst>
        </xdr:cNvPr>
        <xdr:cNvCxnSpPr/>
      </xdr:nvCxnSpPr>
      <xdr:spPr>
        <a:xfrm>
          <a:off x="22072600" y="7092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456" name="【認定こども園・幼稚園・保育所】&#10;一人当たり面積最大値テキスト">
          <a:extLst>
            <a:ext uri="{FF2B5EF4-FFF2-40B4-BE49-F238E27FC236}">
              <a16:creationId xmlns:a16="http://schemas.microsoft.com/office/drawing/2014/main" id="{604D8B0A-9A22-4AF9-8A82-7B64E066955B}"/>
            </a:ext>
          </a:extLst>
        </xdr:cNvPr>
        <xdr:cNvSpPr txBox="1"/>
      </xdr:nvSpPr>
      <xdr:spPr>
        <a:xfrm>
          <a:off x="22199600" y="5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457" name="直線コネクタ 456">
          <a:extLst>
            <a:ext uri="{FF2B5EF4-FFF2-40B4-BE49-F238E27FC236}">
              <a16:creationId xmlns:a16="http://schemas.microsoft.com/office/drawing/2014/main" id="{04617C67-82AC-4A0D-8B57-B0C67C575D56}"/>
            </a:ext>
          </a:extLst>
        </xdr:cNvPr>
        <xdr:cNvCxnSpPr/>
      </xdr:nvCxnSpPr>
      <xdr:spPr>
        <a:xfrm>
          <a:off x="22072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75252</xdr:rowOff>
    </xdr:from>
    <xdr:ext cx="469744" cy="259045"/>
    <xdr:sp macro="" textlink="">
      <xdr:nvSpPr>
        <xdr:cNvPr id="458" name="【認定こども園・幼稚園・保育所】&#10;一人当たり面積平均値テキスト">
          <a:extLst>
            <a:ext uri="{FF2B5EF4-FFF2-40B4-BE49-F238E27FC236}">
              <a16:creationId xmlns:a16="http://schemas.microsoft.com/office/drawing/2014/main" id="{A4410758-B302-440E-9453-7D35B28A0679}"/>
            </a:ext>
          </a:extLst>
        </xdr:cNvPr>
        <xdr:cNvSpPr txBox="1"/>
      </xdr:nvSpPr>
      <xdr:spPr>
        <a:xfrm>
          <a:off x="22199600" y="6761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52375</xdr:rowOff>
    </xdr:from>
    <xdr:to>
      <xdr:col>116</xdr:col>
      <xdr:colOff>114300</xdr:colOff>
      <xdr:row>40</xdr:row>
      <xdr:rowOff>153975</xdr:rowOff>
    </xdr:to>
    <xdr:sp macro="" textlink="">
      <xdr:nvSpPr>
        <xdr:cNvPr id="459" name="フローチャート: 判断 458">
          <a:extLst>
            <a:ext uri="{FF2B5EF4-FFF2-40B4-BE49-F238E27FC236}">
              <a16:creationId xmlns:a16="http://schemas.microsoft.com/office/drawing/2014/main" id="{4E2A2633-A6B0-4C5F-BD2C-4FA0D95E1266}"/>
            </a:ext>
          </a:extLst>
        </xdr:cNvPr>
        <xdr:cNvSpPr/>
      </xdr:nvSpPr>
      <xdr:spPr>
        <a:xfrm>
          <a:off x="22110700" y="691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20371</xdr:rowOff>
    </xdr:from>
    <xdr:to>
      <xdr:col>112</xdr:col>
      <xdr:colOff>38100</xdr:colOff>
      <xdr:row>40</xdr:row>
      <xdr:rowOff>121971</xdr:rowOff>
    </xdr:to>
    <xdr:sp macro="" textlink="">
      <xdr:nvSpPr>
        <xdr:cNvPr id="460" name="フローチャート: 判断 459">
          <a:extLst>
            <a:ext uri="{FF2B5EF4-FFF2-40B4-BE49-F238E27FC236}">
              <a16:creationId xmlns:a16="http://schemas.microsoft.com/office/drawing/2014/main" id="{5CD3376E-5660-4014-A86E-D3B56067D6B7}"/>
            </a:ext>
          </a:extLst>
        </xdr:cNvPr>
        <xdr:cNvSpPr/>
      </xdr:nvSpPr>
      <xdr:spPr>
        <a:xfrm>
          <a:off x="21272500" y="687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77978</xdr:rowOff>
    </xdr:from>
    <xdr:to>
      <xdr:col>107</xdr:col>
      <xdr:colOff>101600</xdr:colOff>
      <xdr:row>41</xdr:row>
      <xdr:rowOff>8128</xdr:rowOff>
    </xdr:to>
    <xdr:sp macro="" textlink="">
      <xdr:nvSpPr>
        <xdr:cNvPr id="461" name="フローチャート: 判断 460">
          <a:extLst>
            <a:ext uri="{FF2B5EF4-FFF2-40B4-BE49-F238E27FC236}">
              <a16:creationId xmlns:a16="http://schemas.microsoft.com/office/drawing/2014/main" id="{C2949BC5-A4C1-45B0-86FA-C8DEC4B459FC}"/>
            </a:ext>
          </a:extLst>
        </xdr:cNvPr>
        <xdr:cNvSpPr/>
      </xdr:nvSpPr>
      <xdr:spPr>
        <a:xfrm>
          <a:off x="20383500" y="693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99466</xdr:rowOff>
    </xdr:from>
    <xdr:to>
      <xdr:col>102</xdr:col>
      <xdr:colOff>165100</xdr:colOff>
      <xdr:row>41</xdr:row>
      <xdr:rowOff>29616</xdr:rowOff>
    </xdr:to>
    <xdr:sp macro="" textlink="">
      <xdr:nvSpPr>
        <xdr:cNvPr id="462" name="フローチャート: 判断 461">
          <a:extLst>
            <a:ext uri="{FF2B5EF4-FFF2-40B4-BE49-F238E27FC236}">
              <a16:creationId xmlns:a16="http://schemas.microsoft.com/office/drawing/2014/main" id="{2030EDCF-2BC0-4C13-8624-649B0B0EDBB8}"/>
            </a:ext>
          </a:extLst>
        </xdr:cNvPr>
        <xdr:cNvSpPr/>
      </xdr:nvSpPr>
      <xdr:spPr>
        <a:xfrm>
          <a:off x="19494500" y="695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93980</xdr:rowOff>
    </xdr:from>
    <xdr:to>
      <xdr:col>98</xdr:col>
      <xdr:colOff>38100</xdr:colOff>
      <xdr:row>41</xdr:row>
      <xdr:rowOff>24130</xdr:rowOff>
    </xdr:to>
    <xdr:sp macro="" textlink="">
      <xdr:nvSpPr>
        <xdr:cNvPr id="463" name="フローチャート: 判断 462">
          <a:extLst>
            <a:ext uri="{FF2B5EF4-FFF2-40B4-BE49-F238E27FC236}">
              <a16:creationId xmlns:a16="http://schemas.microsoft.com/office/drawing/2014/main" id="{6B93A7E3-27E3-45F6-906C-C92C9111DBD6}"/>
            </a:ext>
          </a:extLst>
        </xdr:cNvPr>
        <xdr:cNvSpPr/>
      </xdr:nvSpPr>
      <xdr:spPr>
        <a:xfrm>
          <a:off x="18605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2F3A1AEA-5E94-461A-9F71-59A0E15AFCC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36FD2E41-A303-41E7-A0D1-8340FB3A762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A4E31F97-4F09-4992-912B-0AEE2687254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8DE6CB99-6E34-4DB5-A808-99ECB64358E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D28FB6B3-DD40-42B1-A640-DCE2F99F856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120497</xdr:rowOff>
    </xdr:from>
    <xdr:to>
      <xdr:col>116</xdr:col>
      <xdr:colOff>114300</xdr:colOff>
      <xdr:row>41</xdr:row>
      <xdr:rowOff>50647</xdr:rowOff>
    </xdr:to>
    <xdr:sp macro="" textlink="">
      <xdr:nvSpPr>
        <xdr:cNvPr id="469" name="楕円 468">
          <a:extLst>
            <a:ext uri="{FF2B5EF4-FFF2-40B4-BE49-F238E27FC236}">
              <a16:creationId xmlns:a16="http://schemas.microsoft.com/office/drawing/2014/main" id="{4D58932F-DD40-46CC-AEB0-42F1C5995148}"/>
            </a:ext>
          </a:extLst>
        </xdr:cNvPr>
        <xdr:cNvSpPr/>
      </xdr:nvSpPr>
      <xdr:spPr>
        <a:xfrm>
          <a:off x="22110700" y="697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35424</xdr:rowOff>
    </xdr:from>
    <xdr:ext cx="469744" cy="259045"/>
    <xdr:sp macro="" textlink="">
      <xdr:nvSpPr>
        <xdr:cNvPr id="470" name="【認定こども園・幼稚園・保育所】&#10;一人当たり面積該当値テキスト">
          <a:extLst>
            <a:ext uri="{FF2B5EF4-FFF2-40B4-BE49-F238E27FC236}">
              <a16:creationId xmlns:a16="http://schemas.microsoft.com/office/drawing/2014/main" id="{44E11657-A112-4456-BA3A-6040F45F2A78}"/>
            </a:ext>
          </a:extLst>
        </xdr:cNvPr>
        <xdr:cNvSpPr txBox="1"/>
      </xdr:nvSpPr>
      <xdr:spPr>
        <a:xfrm>
          <a:off x="22199600" y="6893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121869</xdr:rowOff>
    </xdr:from>
    <xdr:to>
      <xdr:col>112</xdr:col>
      <xdr:colOff>38100</xdr:colOff>
      <xdr:row>41</xdr:row>
      <xdr:rowOff>52019</xdr:rowOff>
    </xdr:to>
    <xdr:sp macro="" textlink="">
      <xdr:nvSpPr>
        <xdr:cNvPr id="471" name="楕円 470">
          <a:extLst>
            <a:ext uri="{FF2B5EF4-FFF2-40B4-BE49-F238E27FC236}">
              <a16:creationId xmlns:a16="http://schemas.microsoft.com/office/drawing/2014/main" id="{1838463A-FDE0-4CE5-BC77-AD48137B0B5C}"/>
            </a:ext>
          </a:extLst>
        </xdr:cNvPr>
        <xdr:cNvSpPr/>
      </xdr:nvSpPr>
      <xdr:spPr>
        <a:xfrm>
          <a:off x="21272500" y="697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171297</xdr:rowOff>
    </xdr:from>
    <xdr:to>
      <xdr:col>116</xdr:col>
      <xdr:colOff>63500</xdr:colOff>
      <xdr:row>41</xdr:row>
      <xdr:rowOff>1219</xdr:rowOff>
    </xdr:to>
    <xdr:cxnSp macro="">
      <xdr:nvCxnSpPr>
        <xdr:cNvPr id="472" name="直線コネクタ 471">
          <a:extLst>
            <a:ext uri="{FF2B5EF4-FFF2-40B4-BE49-F238E27FC236}">
              <a16:creationId xmlns:a16="http://schemas.microsoft.com/office/drawing/2014/main" id="{43CFA650-AA55-4724-9A8A-79443D1FEEB8}"/>
            </a:ext>
          </a:extLst>
        </xdr:cNvPr>
        <xdr:cNvCxnSpPr/>
      </xdr:nvCxnSpPr>
      <xdr:spPr>
        <a:xfrm flipV="1">
          <a:off x="21323300" y="7029297"/>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123241</xdr:rowOff>
    </xdr:from>
    <xdr:to>
      <xdr:col>107</xdr:col>
      <xdr:colOff>101600</xdr:colOff>
      <xdr:row>41</xdr:row>
      <xdr:rowOff>53391</xdr:rowOff>
    </xdr:to>
    <xdr:sp macro="" textlink="">
      <xdr:nvSpPr>
        <xdr:cNvPr id="473" name="楕円 472">
          <a:extLst>
            <a:ext uri="{FF2B5EF4-FFF2-40B4-BE49-F238E27FC236}">
              <a16:creationId xmlns:a16="http://schemas.microsoft.com/office/drawing/2014/main" id="{A93D12C0-47F9-4E1C-92F3-5735E1D715CD}"/>
            </a:ext>
          </a:extLst>
        </xdr:cNvPr>
        <xdr:cNvSpPr/>
      </xdr:nvSpPr>
      <xdr:spPr>
        <a:xfrm>
          <a:off x="20383500" y="698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1219</xdr:rowOff>
    </xdr:from>
    <xdr:to>
      <xdr:col>111</xdr:col>
      <xdr:colOff>177800</xdr:colOff>
      <xdr:row>41</xdr:row>
      <xdr:rowOff>2591</xdr:rowOff>
    </xdr:to>
    <xdr:cxnSp macro="">
      <xdr:nvCxnSpPr>
        <xdr:cNvPr id="474" name="直線コネクタ 473">
          <a:extLst>
            <a:ext uri="{FF2B5EF4-FFF2-40B4-BE49-F238E27FC236}">
              <a16:creationId xmlns:a16="http://schemas.microsoft.com/office/drawing/2014/main" id="{C008217A-BC0C-4C94-B25F-2B22F854E31F}"/>
            </a:ext>
          </a:extLst>
        </xdr:cNvPr>
        <xdr:cNvCxnSpPr/>
      </xdr:nvCxnSpPr>
      <xdr:spPr>
        <a:xfrm flipV="1">
          <a:off x="20434300" y="703066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125070</xdr:rowOff>
    </xdr:from>
    <xdr:to>
      <xdr:col>102</xdr:col>
      <xdr:colOff>165100</xdr:colOff>
      <xdr:row>41</xdr:row>
      <xdr:rowOff>55220</xdr:rowOff>
    </xdr:to>
    <xdr:sp macro="" textlink="">
      <xdr:nvSpPr>
        <xdr:cNvPr id="475" name="楕円 474">
          <a:extLst>
            <a:ext uri="{FF2B5EF4-FFF2-40B4-BE49-F238E27FC236}">
              <a16:creationId xmlns:a16="http://schemas.microsoft.com/office/drawing/2014/main" id="{9C7C4123-74DA-46D9-A016-127BC441EAD7}"/>
            </a:ext>
          </a:extLst>
        </xdr:cNvPr>
        <xdr:cNvSpPr/>
      </xdr:nvSpPr>
      <xdr:spPr>
        <a:xfrm>
          <a:off x="19494500" y="698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2591</xdr:rowOff>
    </xdr:from>
    <xdr:to>
      <xdr:col>107</xdr:col>
      <xdr:colOff>50800</xdr:colOff>
      <xdr:row>41</xdr:row>
      <xdr:rowOff>4420</xdr:rowOff>
    </xdr:to>
    <xdr:cxnSp macro="">
      <xdr:nvCxnSpPr>
        <xdr:cNvPr id="476" name="直線コネクタ 475">
          <a:extLst>
            <a:ext uri="{FF2B5EF4-FFF2-40B4-BE49-F238E27FC236}">
              <a16:creationId xmlns:a16="http://schemas.microsoft.com/office/drawing/2014/main" id="{D2890660-B2D6-4844-80A4-E6991B11507B}"/>
            </a:ext>
          </a:extLst>
        </xdr:cNvPr>
        <xdr:cNvCxnSpPr/>
      </xdr:nvCxnSpPr>
      <xdr:spPr>
        <a:xfrm flipV="1">
          <a:off x="19545300" y="703204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138498</xdr:rowOff>
    </xdr:from>
    <xdr:ext cx="469744" cy="259045"/>
    <xdr:sp macro="" textlink="">
      <xdr:nvSpPr>
        <xdr:cNvPr id="477" name="n_1aveValue【認定こども園・幼稚園・保育所】&#10;一人当たり面積">
          <a:extLst>
            <a:ext uri="{FF2B5EF4-FFF2-40B4-BE49-F238E27FC236}">
              <a16:creationId xmlns:a16="http://schemas.microsoft.com/office/drawing/2014/main" id="{80294F06-AB1B-418A-9D6D-BD797C21C485}"/>
            </a:ext>
          </a:extLst>
        </xdr:cNvPr>
        <xdr:cNvSpPr txBox="1"/>
      </xdr:nvSpPr>
      <xdr:spPr>
        <a:xfrm>
          <a:off x="21075727" y="665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24655</xdr:rowOff>
    </xdr:from>
    <xdr:ext cx="469744" cy="259045"/>
    <xdr:sp macro="" textlink="">
      <xdr:nvSpPr>
        <xdr:cNvPr id="478" name="n_2aveValue【認定こども園・幼稚園・保育所】&#10;一人当たり面積">
          <a:extLst>
            <a:ext uri="{FF2B5EF4-FFF2-40B4-BE49-F238E27FC236}">
              <a16:creationId xmlns:a16="http://schemas.microsoft.com/office/drawing/2014/main" id="{E8B96790-F439-4350-AB85-8872AAF870FF}"/>
            </a:ext>
          </a:extLst>
        </xdr:cNvPr>
        <xdr:cNvSpPr txBox="1"/>
      </xdr:nvSpPr>
      <xdr:spPr>
        <a:xfrm>
          <a:off x="20199427" y="671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46143</xdr:rowOff>
    </xdr:from>
    <xdr:ext cx="469744" cy="259045"/>
    <xdr:sp macro="" textlink="">
      <xdr:nvSpPr>
        <xdr:cNvPr id="479" name="n_3aveValue【認定こども園・幼稚園・保育所】&#10;一人当たり面積">
          <a:extLst>
            <a:ext uri="{FF2B5EF4-FFF2-40B4-BE49-F238E27FC236}">
              <a16:creationId xmlns:a16="http://schemas.microsoft.com/office/drawing/2014/main" id="{45324634-4CC0-4426-A805-2AAF983E3C63}"/>
            </a:ext>
          </a:extLst>
        </xdr:cNvPr>
        <xdr:cNvSpPr txBox="1"/>
      </xdr:nvSpPr>
      <xdr:spPr>
        <a:xfrm>
          <a:off x="19310427" y="673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40657</xdr:rowOff>
    </xdr:from>
    <xdr:ext cx="469744" cy="259045"/>
    <xdr:sp macro="" textlink="">
      <xdr:nvSpPr>
        <xdr:cNvPr id="480" name="n_4aveValue【認定こども園・幼稚園・保育所】&#10;一人当たり面積">
          <a:extLst>
            <a:ext uri="{FF2B5EF4-FFF2-40B4-BE49-F238E27FC236}">
              <a16:creationId xmlns:a16="http://schemas.microsoft.com/office/drawing/2014/main" id="{F8E24B49-6B25-4E70-87D8-8F94B0E113C3}"/>
            </a:ext>
          </a:extLst>
        </xdr:cNvPr>
        <xdr:cNvSpPr txBox="1"/>
      </xdr:nvSpPr>
      <xdr:spPr>
        <a:xfrm>
          <a:off x="18421427" y="672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43146</xdr:rowOff>
    </xdr:from>
    <xdr:ext cx="469744" cy="259045"/>
    <xdr:sp macro="" textlink="">
      <xdr:nvSpPr>
        <xdr:cNvPr id="481" name="n_1mainValue【認定こども園・幼稚園・保育所】&#10;一人当たり面積">
          <a:extLst>
            <a:ext uri="{FF2B5EF4-FFF2-40B4-BE49-F238E27FC236}">
              <a16:creationId xmlns:a16="http://schemas.microsoft.com/office/drawing/2014/main" id="{6887529E-4354-4AC4-83C3-8ECA3F8216F5}"/>
            </a:ext>
          </a:extLst>
        </xdr:cNvPr>
        <xdr:cNvSpPr txBox="1"/>
      </xdr:nvSpPr>
      <xdr:spPr>
        <a:xfrm>
          <a:off x="21075727" y="7072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44518</xdr:rowOff>
    </xdr:from>
    <xdr:ext cx="469744" cy="259045"/>
    <xdr:sp macro="" textlink="">
      <xdr:nvSpPr>
        <xdr:cNvPr id="482" name="n_2mainValue【認定こども園・幼稚園・保育所】&#10;一人当たり面積">
          <a:extLst>
            <a:ext uri="{FF2B5EF4-FFF2-40B4-BE49-F238E27FC236}">
              <a16:creationId xmlns:a16="http://schemas.microsoft.com/office/drawing/2014/main" id="{70A2EE34-46C3-49D2-94A3-01FA2A037759}"/>
            </a:ext>
          </a:extLst>
        </xdr:cNvPr>
        <xdr:cNvSpPr txBox="1"/>
      </xdr:nvSpPr>
      <xdr:spPr>
        <a:xfrm>
          <a:off x="20199427" y="707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46347</xdr:rowOff>
    </xdr:from>
    <xdr:ext cx="469744" cy="259045"/>
    <xdr:sp macro="" textlink="">
      <xdr:nvSpPr>
        <xdr:cNvPr id="483" name="n_3mainValue【認定こども園・幼稚園・保育所】&#10;一人当たり面積">
          <a:extLst>
            <a:ext uri="{FF2B5EF4-FFF2-40B4-BE49-F238E27FC236}">
              <a16:creationId xmlns:a16="http://schemas.microsoft.com/office/drawing/2014/main" id="{3CBF4527-5DE2-4670-A64A-B7DBAFF1CD75}"/>
            </a:ext>
          </a:extLst>
        </xdr:cNvPr>
        <xdr:cNvSpPr txBox="1"/>
      </xdr:nvSpPr>
      <xdr:spPr>
        <a:xfrm>
          <a:off x="19310427" y="707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a:extLst>
            <a:ext uri="{FF2B5EF4-FFF2-40B4-BE49-F238E27FC236}">
              <a16:creationId xmlns:a16="http://schemas.microsoft.com/office/drawing/2014/main" id="{71DC2310-354D-4EFB-82B1-11B87514ECF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5" name="正方形/長方形 484">
          <a:extLst>
            <a:ext uri="{FF2B5EF4-FFF2-40B4-BE49-F238E27FC236}">
              <a16:creationId xmlns:a16="http://schemas.microsoft.com/office/drawing/2014/main" id="{205D8A52-FA90-43FC-9945-EE42ACA739F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6" name="正方形/長方形 485">
          <a:extLst>
            <a:ext uri="{FF2B5EF4-FFF2-40B4-BE49-F238E27FC236}">
              <a16:creationId xmlns:a16="http://schemas.microsoft.com/office/drawing/2014/main" id="{033924DD-802C-4EC9-AC56-4245E33393D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7" name="正方形/長方形 486">
          <a:extLst>
            <a:ext uri="{FF2B5EF4-FFF2-40B4-BE49-F238E27FC236}">
              <a16:creationId xmlns:a16="http://schemas.microsoft.com/office/drawing/2014/main" id="{A4FB53F8-884C-4C8B-BD29-5D895ACB4DD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8" name="正方形/長方形 487">
          <a:extLst>
            <a:ext uri="{FF2B5EF4-FFF2-40B4-BE49-F238E27FC236}">
              <a16:creationId xmlns:a16="http://schemas.microsoft.com/office/drawing/2014/main" id="{D7CB8DCD-8A85-41D9-BCC4-0EFAAA73E66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9" name="正方形/長方形 488">
          <a:extLst>
            <a:ext uri="{FF2B5EF4-FFF2-40B4-BE49-F238E27FC236}">
              <a16:creationId xmlns:a16="http://schemas.microsoft.com/office/drawing/2014/main" id="{825D8334-747E-429B-8B51-C3396E32504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0" name="正方形/長方形 489">
          <a:extLst>
            <a:ext uri="{FF2B5EF4-FFF2-40B4-BE49-F238E27FC236}">
              <a16:creationId xmlns:a16="http://schemas.microsoft.com/office/drawing/2014/main" id="{A117C7A1-2E95-41DF-9EB2-4CECDF3B027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正方形/長方形 490">
          <a:extLst>
            <a:ext uri="{FF2B5EF4-FFF2-40B4-BE49-F238E27FC236}">
              <a16:creationId xmlns:a16="http://schemas.microsoft.com/office/drawing/2014/main" id="{4B64786A-43A9-4C93-8C2E-FE74929FAE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2" name="テキスト ボックス 491">
          <a:extLst>
            <a:ext uri="{FF2B5EF4-FFF2-40B4-BE49-F238E27FC236}">
              <a16:creationId xmlns:a16="http://schemas.microsoft.com/office/drawing/2014/main" id="{9FE83189-EE36-4326-AB5E-B1154A3DA5A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3" name="直線コネクタ 492">
          <a:extLst>
            <a:ext uri="{FF2B5EF4-FFF2-40B4-BE49-F238E27FC236}">
              <a16:creationId xmlns:a16="http://schemas.microsoft.com/office/drawing/2014/main" id="{F3F5C911-F688-4DFC-B85F-DD52CA72295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4" name="テキスト ボックス 493">
          <a:extLst>
            <a:ext uri="{FF2B5EF4-FFF2-40B4-BE49-F238E27FC236}">
              <a16:creationId xmlns:a16="http://schemas.microsoft.com/office/drawing/2014/main" id="{5EC177C1-B6A7-4C10-8522-4136209F5AD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5" name="直線コネクタ 494">
          <a:extLst>
            <a:ext uri="{FF2B5EF4-FFF2-40B4-BE49-F238E27FC236}">
              <a16:creationId xmlns:a16="http://schemas.microsoft.com/office/drawing/2014/main" id="{8BF3268C-984E-4DF4-91D3-FCDCE76BE663}"/>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6" name="テキスト ボックス 495">
          <a:extLst>
            <a:ext uri="{FF2B5EF4-FFF2-40B4-BE49-F238E27FC236}">
              <a16:creationId xmlns:a16="http://schemas.microsoft.com/office/drawing/2014/main" id="{153BEEA6-67A3-4FF5-8510-F8AF29E97ECF}"/>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7" name="直線コネクタ 496">
          <a:extLst>
            <a:ext uri="{FF2B5EF4-FFF2-40B4-BE49-F238E27FC236}">
              <a16:creationId xmlns:a16="http://schemas.microsoft.com/office/drawing/2014/main" id="{8862D54A-E06F-41DD-BEC8-6AD833EC60EE}"/>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8" name="テキスト ボックス 497">
          <a:extLst>
            <a:ext uri="{FF2B5EF4-FFF2-40B4-BE49-F238E27FC236}">
              <a16:creationId xmlns:a16="http://schemas.microsoft.com/office/drawing/2014/main" id="{E2090A6B-A9F3-409C-81A7-62922A0B2994}"/>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9" name="直線コネクタ 498">
          <a:extLst>
            <a:ext uri="{FF2B5EF4-FFF2-40B4-BE49-F238E27FC236}">
              <a16:creationId xmlns:a16="http://schemas.microsoft.com/office/drawing/2014/main" id="{04ED88C0-2763-4531-AFCF-EEE854CB006F}"/>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0" name="テキスト ボックス 499">
          <a:extLst>
            <a:ext uri="{FF2B5EF4-FFF2-40B4-BE49-F238E27FC236}">
              <a16:creationId xmlns:a16="http://schemas.microsoft.com/office/drawing/2014/main" id="{1779D000-E282-4868-BDF7-92A5E3ACCA6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1" name="直線コネクタ 500">
          <a:extLst>
            <a:ext uri="{FF2B5EF4-FFF2-40B4-BE49-F238E27FC236}">
              <a16:creationId xmlns:a16="http://schemas.microsoft.com/office/drawing/2014/main" id="{2104113C-AC50-489A-9678-BF924DEAAD4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2" name="テキスト ボックス 501">
          <a:extLst>
            <a:ext uri="{FF2B5EF4-FFF2-40B4-BE49-F238E27FC236}">
              <a16:creationId xmlns:a16="http://schemas.microsoft.com/office/drawing/2014/main" id="{09B533F2-0FC9-438C-A926-71CEE396DD5E}"/>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3" name="直線コネクタ 502">
          <a:extLst>
            <a:ext uri="{FF2B5EF4-FFF2-40B4-BE49-F238E27FC236}">
              <a16:creationId xmlns:a16="http://schemas.microsoft.com/office/drawing/2014/main" id="{5CCAC238-4227-4504-8E67-19C11C941B63}"/>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4" name="テキスト ボックス 503">
          <a:extLst>
            <a:ext uri="{FF2B5EF4-FFF2-40B4-BE49-F238E27FC236}">
              <a16:creationId xmlns:a16="http://schemas.microsoft.com/office/drawing/2014/main" id="{4C91F106-F5DA-43D7-AD4A-FEAD02519ED5}"/>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a:extLst>
            <a:ext uri="{FF2B5EF4-FFF2-40B4-BE49-F238E27FC236}">
              <a16:creationId xmlns:a16="http://schemas.microsoft.com/office/drawing/2014/main" id="{5CF4A489-CD29-497E-8573-2C39595ED33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6" name="テキスト ボックス 505">
          <a:extLst>
            <a:ext uri="{FF2B5EF4-FFF2-40B4-BE49-F238E27FC236}">
              <a16:creationId xmlns:a16="http://schemas.microsoft.com/office/drawing/2014/main" id="{8E3E26CE-4D02-40E0-BD08-0C79521832F2}"/>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a:extLst>
            <a:ext uri="{FF2B5EF4-FFF2-40B4-BE49-F238E27FC236}">
              <a16:creationId xmlns:a16="http://schemas.microsoft.com/office/drawing/2014/main" id="{D963B250-DBFE-4294-ADEC-CDEB8EB8ACF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64</xdr:row>
      <xdr:rowOff>70485</xdr:rowOff>
    </xdr:to>
    <xdr:cxnSp macro="">
      <xdr:nvCxnSpPr>
        <xdr:cNvPr id="508" name="直線コネクタ 507">
          <a:extLst>
            <a:ext uri="{FF2B5EF4-FFF2-40B4-BE49-F238E27FC236}">
              <a16:creationId xmlns:a16="http://schemas.microsoft.com/office/drawing/2014/main" id="{73037EA5-59F6-45F3-9FA9-548C357C58C6}"/>
            </a:ext>
          </a:extLst>
        </xdr:cNvPr>
        <xdr:cNvCxnSpPr/>
      </xdr:nvCxnSpPr>
      <xdr:spPr>
        <a:xfrm flipV="1">
          <a:off x="16318864"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74312</xdr:rowOff>
    </xdr:from>
    <xdr:ext cx="405111" cy="259045"/>
    <xdr:sp macro="" textlink="">
      <xdr:nvSpPr>
        <xdr:cNvPr id="509" name="【学校施設】&#10;有形固定資産減価償却率最小値テキスト">
          <a:extLst>
            <a:ext uri="{FF2B5EF4-FFF2-40B4-BE49-F238E27FC236}">
              <a16:creationId xmlns:a16="http://schemas.microsoft.com/office/drawing/2014/main" id="{91BB005F-94F4-4653-A87A-EC314723B582}"/>
            </a:ext>
          </a:extLst>
        </xdr:cNvPr>
        <xdr:cNvSpPr txBox="1"/>
      </xdr:nvSpPr>
      <xdr:spPr>
        <a:xfrm>
          <a:off x="16357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70485</xdr:rowOff>
    </xdr:from>
    <xdr:to>
      <xdr:col>86</xdr:col>
      <xdr:colOff>25400</xdr:colOff>
      <xdr:row>64</xdr:row>
      <xdr:rowOff>70485</xdr:rowOff>
    </xdr:to>
    <xdr:cxnSp macro="">
      <xdr:nvCxnSpPr>
        <xdr:cNvPr id="510" name="直線コネクタ 509">
          <a:extLst>
            <a:ext uri="{FF2B5EF4-FFF2-40B4-BE49-F238E27FC236}">
              <a16:creationId xmlns:a16="http://schemas.microsoft.com/office/drawing/2014/main" id="{44596702-903D-4D76-AB04-2C8490951A3D}"/>
            </a:ext>
          </a:extLst>
        </xdr:cNvPr>
        <xdr:cNvCxnSpPr/>
      </xdr:nvCxnSpPr>
      <xdr:spPr>
        <a:xfrm>
          <a:off x="16230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511" name="【学校施設】&#10;有形固定資産減価償却率最大値テキスト">
          <a:extLst>
            <a:ext uri="{FF2B5EF4-FFF2-40B4-BE49-F238E27FC236}">
              <a16:creationId xmlns:a16="http://schemas.microsoft.com/office/drawing/2014/main" id="{1A9CCEC8-7BC0-4B50-97EA-6834C8E0D3BF}"/>
            </a:ext>
          </a:extLst>
        </xdr:cNvPr>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512" name="直線コネクタ 511">
          <a:extLst>
            <a:ext uri="{FF2B5EF4-FFF2-40B4-BE49-F238E27FC236}">
              <a16:creationId xmlns:a16="http://schemas.microsoft.com/office/drawing/2014/main" id="{266BBA73-C5DE-4C12-9D67-7FBFE0175FB3}"/>
            </a:ext>
          </a:extLst>
        </xdr:cNvPr>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142892</xdr:rowOff>
    </xdr:from>
    <xdr:ext cx="405111" cy="259045"/>
    <xdr:sp macro="" textlink="">
      <xdr:nvSpPr>
        <xdr:cNvPr id="513" name="【学校施設】&#10;有形固定資産減価償却率平均値テキスト">
          <a:extLst>
            <a:ext uri="{FF2B5EF4-FFF2-40B4-BE49-F238E27FC236}">
              <a16:creationId xmlns:a16="http://schemas.microsoft.com/office/drawing/2014/main" id="{792FE2D0-B78F-48D0-97AD-61CE233E2267}"/>
            </a:ext>
          </a:extLst>
        </xdr:cNvPr>
        <xdr:cNvSpPr txBox="1"/>
      </xdr:nvSpPr>
      <xdr:spPr>
        <a:xfrm>
          <a:off x="16357600" y="10258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164465</xdr:rowOff>
    </xdr:from>
    <xdr:to>
      <xdr:col>85</xdr:col>
      <xdr:colOff>177800</xdr:colOff>
      <xdr:row>60</xdr:row>
      <xdr:rowOff>94615</xdr:rowOff>
    </xdr:to>
    <xdr:sp macro="" textlink="">
      <xdr:nvSpPr>
        <xdr:cNvPr id="514" name="フローチャート: 判断 513">
          <a:extLst>
            <a:ext uri="{FF2B5EF4-FFF2-40B4-BE49-F238E27FC236}">
              <a16:creationId xmlns:a16="http://schemas.microsoft.com/office/drawing/2014/main" id="{6625F933-ABBC-46D1-8340-7A77CE21FACD}"/>
            </a:ext>
          </a:extLst>
        </xdr:cNvPr>
        <xdr:cNvSpPr/>
      </xdr:nvSpPr>
      <xdr:spPr>
        <a:xfrm>
          <a:off x="162687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162560</xdr:rowOff>
    </xdr:from>
    <xdr:to>
      <xdr:col>81</xdr:col>
      <xdr:colOff>101600</xdr:colOff>
      <xdr:row>60</xdr:row>
      <xdr:rowOff>92710</xdr:rowOff>
    </xdr:to>
    <xdr:sp macro="" textlink="">
      <xdr:nvSpPr>
        <xdr:cNvPr id="515" name="フローチャート: 判断 514">
          <a:extLst>
            <a:ext uri="{FF2B5EF4-FFF2-40B4-BE49-F238E27FC236}">
              <a16:creationId xmlns:a16="http://schemas.microsoft.com/office/drawing/2014/main" id="{E45CEE90-57E2-4E55-A4F7-862852D6BD66}"/>
            </a:ext>
          </a:extLst>
        </xdr:cNvPr>
        <xdr:cNvSpPr/>
      </xdr:nvSpPr>
      <xdr:spPr>
        <a:xfrm>
          <a:off x="15430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516" name="フローチャート: 判断 515">
          <a:extLst>
            <a:ext uri="{FF2B5EF4-FFF2-40B4-BE49-F238E27FC236}">
              <a16:creationId xmlns:a16="http://schemas.microsoft.com/office/drawing/2014/main" id="{21DFB92E-7823-4B60-B55C-7E911F628C8B}"/>
            </a:ext>
          </a:extLst>
        </xdr:cNvPr>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99695</xdr:rowOff>
    </xdr:from>
    <xdr:to>
      <xdr:col>72</xdr:col>
      <xdr:colOff>38100</xdr:colOff>
      <xdr:row>60</xdr:row>
      <xdr:rowOff>29845</xdr:rowOff>
    </xdr:to>
    <xdr:sp macro="" textlink="">
      <xdr:nvSpPr>
        <xdr:cNvPr id="517" name="フローチャート: 判断 516">
          <a:extLst>
            <a:ext uri="{FF2B5EF4-FFF2-40B4-BE49-F238E27FC236}">
              <a16:creationId xmlns:a16="http://schemas.microsoft.com/office/drawing/2014/main" id="{1C725388-758F-4CB8-B19F-3AF1A988A78A}"/>
            </a:ext>
          </a:extLst>
        </xdr:cNvPr>
        <xdr:cNvSpPr/>
      </xdr:nvSpPr>
      <xdr:spPr>
        <a:xfrm>
          <a:off x="13652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135890</xdr:rowOff>
    </xdr:from>
    <xdr:to>
      <xdr:col>67</xdr:col>
      <xdr:colOff>101600</xdr:colOff>
      <xdr:row>60</xdr:row>
      <xdr:rowOff>66040</xdr:rowOff>
    </xdr:to>
    <xdr:sp macro="" textlink="">
      <xdr:nvSpPr>
        <xdr:cNvPr id="518" name="フローチャート: 判断 517">
          <a:extLst>
            <a:ext uri="{FF2B5EF4-FFF2-40B4-BE49-F238E27FC236}">
              <a16:creationId xmlns:a16="http://schemas.microsoft.com/office/drawing/2014/main" id="{C78A882D-3CB3-4D8B-95EE-3598B6C0D666}"/>
            </a:ext>
          </a:extLst>
        </xdr:cNvPr>
        <xdr:cNvSpPr/>
      </xdr:nvSpPr>
      <xdr:spPr>
        <a:xfrm>
          <a:off x="12763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896A670C-E1D2-47DE-9BAB-4AD6EF11D40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96DDD37E-D26C-4CEA-8E81-740457E594C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4393C6CC-BFE4-4F2D-9908-33E6A2BC25A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090B675D-CD6C-4E88-971E-FF1F80D3959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6F7E5C95-291A-48E2-8540-B4738A19375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145415</xdr:rowOff>
    </xdr:from>
    <xdr:to>
      <xdr:col>85</xdr:col>
      <xdr:colOff>177800</xdr:colOff>
      <xdr:row>60</xdr:row>
      <xdr:rowOff>75565</xdr:rowOff>
    </xdr:to>
    <xdr:sp macro="" textlink="">
      <xdr:nvSpPr>
        <xdr:cNvPr id="524" name="楕円 523">
          <a:extLst>
            <a:ext uri="{FF2B5EF4-FFF2-40B4-BE49-F238E27FC236}">
              <a16:creationId xmlns:a16="http://schemas.microsoft.com/office/drawing/2014/main" id="{9A755475-2B63-40B0-A313-8B33C58F2082}"/>
            </a:ext>
          </a:extLst>
        </xdr:cNvPr>
        <xdr:cNvSpPr/>
      </xdr:nvSpPr>
      <xdr:spPr>
        <a:xfrm>
          <a:off x="162687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168292</xdr:rowOff>
    </xdr:from>
    <xdr:ext cx="405111" cy="259045"/>
    <xdr:sp macro="" textlink="">
      <xdr:nvSpPr>
        <xdr:cNvPr id="525" name="【学校施設】&#10;有形固定資産減価償却率該当値テキスト">
          <a:extLst>
            <a:ext uri="{FF2B5EF4-FFF2-40B4-BE49-F238E27FC236}">
              <a16:creationId xmlns:a16="http://schemas.microsoft.com/office/drawing/2014/main" id="{A80D0C5E-973C-4565-84D6-DB9A289436E5}"/>
            </a:ext>
          </a:extLst>
        </xdr:cNvPr>
        <xdr:cNvSpPr txBox="1"/>
      </xdr:nvSpPr>
      <xdr:spPr>
        <a:xfrm>
          <a:off x="16357600" y="1011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107315</xdr:rowOff>
    </xdr:from>
    <xdr:to>
      <xdr:col>81</xdr:col>
      <xdr:colOff>101600</xdr:colOff>
      <xdr:row>60</xdr:row>
      <xdr:rowOff>37465</xdr:rowOff>
    </xdr:to>
    <xdr:sp macro="" textlink="">
      <xdr:nvSpPr>
        <xdr:cNvPr id="526" name="楕円 525">
          <a:extLst>
            <a:ext uri="{FF2B5EF4-FFF2-40B4-BE49-F238E27FC236}">
              <a16:creationId xmlns:a16="http://schemas.microsoft.com/office/drawing/2014/main" id="{1BACAA1E-A24F-40E0-A5EF-4955047EABDF}"/>
            </a:ext>
          </a:extLst>
        </xdr:cNvPr>
        <xdr:cNvSpPr/>
      </xdr:nvSpPr>
      <xdr:spPr>
        <a:xfrm>
          <a:off x="154305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158115</xdr:rowOff>
    </xdr:from>
    <xdr:to>
      <xdr:col>85</xdr:col>
      <xdr:colOff>127000</xdr:colOff>
      <xdr:row>60</xdr:row>
      <xdr:rowOff>24765</xdr:rowOff>
    </xdr:to>
    <xdr:cxnSp macro="">
      <xdr:nvCxnSpPr>
        <xdr:cNvPr id="527" name="直線コネクタ 526">
          <a:extLst>
            <a:ext uri="{FF2B5EF4-FFF2-40B4-BE49-F238E27FC236}">
              <a16:creationId xmlns:a16="http://schemas.microsoft.com/office/drawing/2014/main" id="{48AD2500-8A8C-4378-BAE7-348A545A7014}"/>
            </a:ext>
          </a:extLst>
        </xdr:cNvPr>
        <xdr:cNvCxnSpPr/>
      </xdr:nvCxnSpPr>
      <xdr:spPr>
        <a:xfrm>
          <a:off x="15481300" y="1027366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63500</xdr:rowOff>
    </xdr:from>
    <xdr:to>
      <xdr:col>76</xdr:col>
      <xdr:colOff>165100</xdr:colOff>
      <xdr:row>59</xdr:row>
      <xdr:rowOff>165100</xdr:rowOff>
    </xdr:to>
    <xdr:sp macro="" textlink="">
      <xdr:nvSpPr>
        <xdr:cNvPr id="528" name="楕円 527">
          <a:extLst>
            <a:ext uri="{FF2B5EF4-FFF2-40B4-BE49-F238E27FC236}">
              <a16:creationId xmlns:a16="http://schemas.microsoft.com/office/drawing/2014/main" id="{8681E20B-3415-44D4-89DE-194CF1A883D9}"/>
            </a:ext>
          </a:extLst>
        </xdr:cNvPr>
        <xdr:cNvSpPr/>
      </xdr:nvSpPr>
      <xdr:spPr>
        <a:xfrm>
          <a:off x="14541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114300</xdr:rowOff>
    </xdr:from>
    <xdr:to>
      <xdr:col>81</xdr:col>
      <xdr:colOff>50800</xdr:colOff>
      <xdr:row>59</xdr:row>
      <xdr:rowOff>158115</xdr:rowOff>
    </xdr:to>
    <xdr:cxnSp macro="">
      <xdr:nvCxnSpPr>
        <xdr:cNvPr id="529" name="直線コネクタ 528">
          <a:extLst>
            <a:ext uri="{FF2B5EF4-FFF2-40B4-BE49-F238E27FC236}">
              <a16:creationId xmlns:a16="http://schemas.microsoft.com/office/drawing/2014/main" id="{1BE7A488-3A81-4981-A38E-2FCA38C31C60}"/>
            </a:ext>
          </a:extLst>
        </xdr:cNvPr>
        <xdr:cNvCxnSpPr/>
      </xdr:nvCxnSpPr>
      <xdr:spPr>
        <a:xfrm>
          <a:off x="14592300" y="1022985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30" name="楕円 529">
          <a:extLst>
            <a:ext uri="{FF2B5EF4-FFF2-40B4-BE49-F238E27FC236}">
              <a16:creationId xmlns:a16="http://schemas.microsoft.com/office/drawing/2014/main" id="{EC636D72-7B41-4C3A-B29C-5990811C910B}"/>
            </a:ext>
          </a:extLst>
        </xdr:cNvPr>
        <xdr:cNvSpPr/>
      </xdr:nvSpPr>
      <xdr:spPr>
        <a:xfrm>
          <a:off x="13652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114300</xdr:rowOff>
    </xdr:from>
    <xdr:to>
      <xdr:col>76</xdr:col>
      <xdr:colOff>114300</xdr:colOff>
      <xdr:row>59</xdr:row>
      <xdr:rowOff>156210</xdr:rowOff>
    </xdr:to>
    <xdr:cxnSp macro="">
      <xdr:nvCxnSpPr>
        <xdr:cNvPr id="531" name="直線コネクタ 530">
          <a:extLst>
            <a:ext uri="{FF2B5EF4-FFF2-40B4-BE49-F238E27FC236}">
              <a16:creationId xmlns:a16="http://schemas.microsoft.com/office/drawing/2014/main" id="{2A9BA2C9-86D8-4E36-B8EF-35A18624259F}"/>
            </a:ext>
          </a:extLst>
        </xdr:cNvPr>
        <xdr:cNvCxnSpPr/>
      </xdr:nvCxnSpPr>
      <xdr:spPr>
        <a:xfrm flipV="1">
          <a:off x="13703300" y="102298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83837</xdr:rowOff>
    </xdr:from>
    <xdr:ext cx="405111" cy="259045"/>
    <xdr:sp macro="" textlink="">
      <xdr:nvSpPr>
        <xdr:cNvPr id="532" name="n_1aveValue【学校施設】&#10;有形固定資産減価償却率">
          <a:extLst>
            <a:ext uri="{FF2B5EF4-FFF2-40B4-BE49-F238E27FC236}">
              <a16:creationId xmlns:a16="http://schemas.microsoft.com/office/drawing/2014/main" id="{D9702D1F-0E01-4E9C-AAC6-6EB7A1092D3F}"/>
            </a:ext>
          </a:extLst>
        </xdr:cNvPr>
        <xdr:cNvSpPr txBox="1"/>
      </xdr:nvSpPr>
      <xdr:spPr>
        <a:xfrm>
          <a:off x="152660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19067</xdr:rowOff>
    </xdr:from>
    <xdr:ext cx="405111" cy="259045"/>
    <xdr:sp macro="" textlink="">
      <xdr:nvSpPr>
        <xdr:cNvPr id="533" name="n_2aveValue【学校施設】&#10;有形固定資産減価償却率">
          <a:extLst>
            <a:ext uri="{FF2B5EF4-FFF2-40B4-BE49-F238E27FC236}">
              <a16:creationId xmlns:a16="http://schemas.microsoft.com/office/drawing/2014/main" id="{288F28C1-02C4-4DE6-BAFA-7119338D8E75}"/>
            </a:ext>
          </a:extLst>
        </xdr:cNvPr>
        <xdr:cNvSpPr txBox="1"/>
      </xdr:nvSpPr>
      <xdr:spPr>
        <a:xfrm>
          <a:off x="14389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46372</xdr:rowOff>
    </xdr:from>
    <xdr:ext cx="405111" cy="259045"/>
    <xdr:sp macro="" textlink="">
      <xdr:nvSpPr>
        <xdr:cNvPr id="534" name="n_3aveValue【学校施設】&#10;有形固定資産減価償却率">
          <a:extLst>
            <a:ext uri="{FF2B5EF4-FFF2-40B4-BE49-F238E27FC236}">
              <a16:creationId xmlns:a16="http://schemas.microsoft.com/office/drawing/2014/main" id="{9DDC4D7E-3DFD-46F1-98DB-5D5C4A510AD9}"/>
            </a:ext>
          </a:extLst>
        </xdr:cNvPr>
        <xdr:cNvSpPr txBox="1"/>
      </xdr:nvSpPr>
      <xdr:spPr>
        <a:xfrm>
          <a:off x="13500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82567</xdr:rowOff>
    </xdr:from>
    <xdr:ext cx="405111" cy="259045"/>
    <xdr:sp macro="" textlink="">
      <xdr:nvSpPr>
        <xdr:cNvPr id="535" name="n_4aveValue【学校施設】&#10;有形固定資産減価償却率">
          <a:extLst>
            <a:ext uri="{FF2B5EF4-FFF2-40B4-BE49-F238E27FC236}">
              <a16:creationId xmlns:a16="http://schemas.microsoft.com/office/drawing/2014/main" id="{166C74FC-E745-4FD0-9903-EF79BC9FCF21}"/>
            </a:ext>
          </a:extLst>
        </xdr:cNvPr>
        <xdr:cNvSpPr txBox="1"/>
      </xdr:nvSpPr>
      <xdr:spPr>
        <a:xfrm>
          <a:off x="12611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53992</xdr:rowOff>
    </xdr:from>
    <xdr:ext cx="405111" cy="259045"/>
    <xdr:sp macro="" textlink="">
      <xdr:nvSpPr>
        <xdr:cNvPr id="536" name="n_1mainValue【学校施設】&#10;有形固定資産減価償却率">
          <a:extLst>
            <a:ext uri="{FF2B5EF4-FFF2-40B4-BE49-F238E27FC236}">
              <a16:creationId xmlns:a16="http://schemas.microsoft.com/office/drawing/2014/main" id="{1FF4A8C7-1791-49A0-9FD7-649EC54E20C9}"/>
            </a:ext>
          </a:extLst>
        </xdr:cNvPr>
        <xdr:cNvSpPr txBox="1"/>
      </xdr:nvSpPr>
      <xdr:spPr>
        <a:xfrm>
          <a:off x="152660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10177</xdr:rowOff>
    </xdr:from>
    <xdr:ext cx="405111" cy="259045"/>
    <xdr:sp macro="" textlink="">
      <xdr:nvSpPr>
        <xdr:cNvPr id="537" name="n_2mainValue【学校施設】&#10;有形固定資産減価償却率">
          <a:extLst>
            <a:ext uri="{FF2B5EF4-FFF2-40B4-BE49-F238E27FC236}">
              <a16:creationId xmlns:a16="http://schemas.microsoft.com/office/drawing/2014/main" id="{B8DBCE74-17EC-46FC-8ADD-9FA5DAD7F2E9}"/>
            </a:ext>
          </a:extLst>
        </xdr:cNvPr>
        <xdr:cNvSpPr txBox="1"/>
      </xdr:nvSpPr>
      <xdr:spPr>
        <a:xfrm>
          <a:off x="14389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26687</xdr:rowOff>
    </xdr:from>
    <xdr:ext cx="405111" cy="259045"/>
    <xdr:sp macro="" textlink="">
      <xdr:nvSpPr>
        <xdr:cNvPr id="538" name="n_3mainValue【学校施設】&#10;有形固定資産減価償却率">
          <a:extLst>
            <a:ext uri="{FF2B5EF4-FFF2-40B4-BE49-F238E27FC236}">
              <a16:creationId xmlns:a16="http://schemas.microsoft.com/office/drawing/2014/main" id="{41F34B2C-07E6-47CE-BB85-40CA9EB6DCB4}"/>
            </a:ext>
          </a:extLst>
        </xdr:cNvPr>
        <xdr:cNvSpPr txBox="1"/>
      </xdr:nvSpPr>
      <xdr:spPr>
        <a:xfrm>
          <a:off x="13500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a:extLst>
            <a:ext uri="{FF2B5EF4-FFF2-40B4-BE49-F238E27FC236}">
              <a16:creationId xmlns:a16="http://schemas.microsoft.com/office/drawing/2014/main" id="{D7F6140B-357B-40D0-B87D-762FEF1A933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a:extLst>
            <a:ext uri="{FF2B5EF4-FFF2-40B4-BE49-F238E27FC236}">
              <a16:creationId xmlns:a16="http://schemas.microsoft.com/office/drawing/2014/main" id="{0F0E1978-6FB3-4E6E-9255-67F9179E0B1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a:extLst>
            <a:ext uri="{FF2B5EF4-FFF2-40B4-BE49-F238E27FC236}">
              <a16:creationId xmlns:a16="http://schemas.microsoft.com/office/drawing/2014/main" id="{B6688E98-3082-4D5D-9CE1-81909A27FED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a:extLst>
            <a:ext uri="{FF2B5EF4-FFF2-40B4-BE49-F238E27FC236}">
              <a16:creationId xmlns:a16="http://schemas.microsoft.com/office/drawing/2014/main" id="{DA1B5554-239B-439A-803B-2219C1A4335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a:extLst>
            <a:ext uri="{FF2B5EF4-FFF2-40B4-BE49-F238E27FC236}">
              <a16:creationId xmlns:a16="http://schemas.microsoft.com/office/drawing/2014/main" id="{B5D0C4AB-B6FF-4D82-BDC7-4E3F86ED03B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a:extLst>
            <a:ext uri="{FF2B5EF4-FFF2-40B4-BE49-F238E27FC236}">
              <a16:creationId xmlns:a16="http://schemas.microsoft.com/office/drawing/2014/main" id="{BBE0F128-40B5-4FB9-9E4D-51132C6A660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a:extLst>
            <a:ext uri="{FF2B5EF4-FFF2-40B4-BE49-F238E27FC236}">
              <a16:creationId xmlns:a16="http://schemas.microsoft.com/office/drawing/2014/main" id="{615671A8-87B4-4F2D-9D08-1DC36528007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a:extLst>
            <a:ext uri="{FF2B5EF4-FFF2-40B4-BE49-F238E27FC236}">
              <a16:creationId xmlns:a16="http://schemas.microsoft.com/office/drawing/2014/main" id="{B78D7D96-F774-4EBA-B3EC-DD228741B7D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a:extLst>
            <a:ext uri="{FF2B5EF4-FFF2-40B4-BE49-F238E27FC236}">
              <a16:creationId xmlns:a16="http://schemas.microsoft.com/office/drawing/2014/main" id="{6D7FB81D-15B7-47DB-9648-C3CDE70D202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a:extLst>
            <a:ext uri="{FF2B5EF4-FFF2-40B4-BE49-F238E27FC236}">
              <a16:creationId xmlns:a16="http://schemas.microsoft.com/office/drawing/2014/main" id="{B5E4D2D2-CAEE-4E24-878D-82F1015BC1D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9" name="直線コネクタ 548">
          <a:extLst>
            <a:ext uri="{FF2B5EF4-FFF2-40B4-BE49-F238E27FC236}">
              <a16:creationId xmlns:a16="http://schemas.microsoft.com/office/drawing/2014/main" id="{BFDA4FD1-0639-4BE0-B0D2-B5CA3603B466}"/>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0" name="テキスト ボックス 549">
          <a:extLst>
            <a:ext uri="{FF2B5EF4-FFF2-40B4-BE49-F238E27FC236}">
              <a16:creationId xmlns:a16="http://schemas.microsoft.com/office/drawing/2014/main" id="{A46A0095-A88A-4063-BC2E-81018134543C}"/>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1" name="直線コネクタ 550">
          <a:extLst>
            <a:ext uri="{FF2B5EF4-FFF2-40B4-BE49-F238E27FC236}">
              <a16:creationId xmlns:a16="http://schemas.microsoft.com/office/drawing/2014/main" id="{B54B4093-F76E-4ADA-BDFA-8920A5064293}"/>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2" name="テキスト ボックス 551">
          <a:extLst>
            <a:ext uri="{FF2B5EF4-FFF2-40B4-BE49-F238E27FC236}">
              <a16:creationId xmlns:a16="http://schemas.microsoft.com/office/drawing/2014/main" id="{33CD099B-D3A7-4106-9536-FD3314F1D489}"/>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3" name="直線コネクタ 552">
          <a:extLst>
            <a:ext uri="{FF2B5EF4-FFF2-40B4-BE49-F238E27FC236}">
              <a16:creationId xmlns:a16="http://schemas.microsoft.com/office/drawing/2014/main" id="{383BB2CA-3248-4D0E-BFA7-4EFD3682726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4" name="テキスト ボックス 553">
          <a:extLst>
            <a:ext uri="{FF2B5EF4-FFF2-40B4-BE49-F238E27FC236}">
              <a16:creationId xmlns:a16="http://schemas.microsoft.com/office/drawing/2014/main" id="{D5922291-5471-4C3E-A692-8EE171085B32}"/>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5" name="直線コネクタ 554">
          <a:extLst>
            <a:ext uri="{FF2B5EF4-FFF2-40B4-BE49-F238E27FC236}">
              <a16:creationId xmlns:a16="http://schemas.microsoft.com/office/drawing/2014/main" id="{00C61648-3776-4D05-BD45-17200878EDE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6" name="テキスト ボックス 555">
          <a:extLst>
            <a:ext uri="{FF2B5EF4-FFF2-40B4-BE49-F238E27FC236}">
              <a16:creationId xmlns:a16="http://schemas.microsoft.com/office/drawing/2014/main" id="{F7425799-DFEE-4773-8F8C-9247808CC69A}"/>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7" name="直線コネクタ 556">
          <a:extLst>
            <a:ext uri="{FF2B5EF4-FFF2-40B4-BE49-F238E27FC236}">
              <a16:creationId xmlns:a16="http://schemas.microsoft.com/office/drawing/2014/main" id="{BA43F26D-A18A-4C6A-A795-AE1A2281C338}"/>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58" name="テキスト ボックス 557">
          <a:extLst>
            <a:ext uri="{FF2B5EF4-FFF2-40B4-BE49-F238E27FC236}">
              <a16:creationId xmlns:a16="http://schemas.microsoft.com/office/drawing/2014/main" id="{67E8F0D7-468F-43D3-8C9E-111196687E04}"/>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a:extLst>
            <a:ext uri="{FF2B5EF4-FFF2-40B4-BE49-F238E27FC236}">
              <a16:creationId xmlns:a16="http://schemas.microsoft.com/office/drawing/2014/main" id="{801A5973-3DD9-4F54-B7BA-F12B152242A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0" name="テキスト ボックス 559">
          <a:extLst>
            <a:ext uri="{FF2B5EF4-FFF2-40B4-BE49-F238E27FC236}">
              <a16:creationId xmlns:a16="http://schemas.microsoft.com/office/drawing/2014/main" id="{03235733-6693-467B-9D95-B37DD33F4769}"/>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学校施設】&#10;一人当たり面積グラフ枠">
          <a:extLst>
            <a:ext uri="{FF2B5EF4-FFF2-40B4-BE49-F238E27FC236}">
              <a16:creationId xmlns:a16="http://schemas.microsoft.com/office/drawing/2014/main" id="{7452191A-314E-4FF7-8891-D5028E842A8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97790</xdr:rowOff>
    </xdr:from>
    <xdr:to>
      <xdr:col>116</xdr:col>
      <xdr:colOff>62864</xdr:colOff>
      <xdr:row>63</xdr:row>
      <xdr:rowOff>30353</xdr:rowOff>
    </xdr:to>
    <xdr:cxnSp macro="">
      <xdr:nvCxnSpPr>
        <xdr:cNvPr id="562" name="直線コネクタ 561">
          <a:extLst>
            <a:ext uri="{FF2B5EF4-FFF2-40B4-BE49-F238E27FC236}">
              <a16:creationId xmlns:a16="http://schemas.microsoft.com/office/drawing/2014/main" id="{5E671A3F-FBFE-4B63-816D-13F2A706F75D}"/>
            </a:ext>
          </a:extLst>
        </xdr:cNvPr>
        <xdr:cNvCxnSpPr/>
      </xdr:nvCxnSpPr>
      <xdr:spPr>
        <a:xfrm flipV="1">
          <a:off x="22160864" y="9527540"/>
          <a:ext cx="0" cy="1304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34180</xdr:rowOff>
    </xdr:from>
    <xdr:ext cx="469744" cy="259045"/>
    <xdr:sp macro="" textlink="">
      <xdr:nvSpPr>
        <xdr:cNvPr id="563" name="【学校施設】&#10;一人当たり面積最小値テキスト">
          <a:extLst>
            <a:ext uri="{FF2B5EF4-FFF2-40B4-BE49-F238E27FC236}">
              <a16:creationId xmlns:a16="http://schemas.microsoft.com/office/drawing/2014/main" id="{4345B13A-447A-43BF-9E12-D710F7EE5A8A}"/>
            </a:ext>
          </a:extLst>
        </xdr:cNvPr>
        <xdr:cNvSpPr txBox="1"/>
      </xdr:nvSpPr>
      <xdr:spPr>
        <a:xfrm>
          <a:off x="22199600" y="1083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30353</xdr:rowOff>
    </xdr:from>
    <xdr:to>
      <xdr:col>116</xdr:col>
      <xdr:colOff>152400</xdr:colOff>
      <xdr:row>63</xdr:row>
      <xdr:rowOff>30353</xdr:rowOff>
    </xdr:to>
    <xdr:cxnSp macro="">
      <xdr:nvCxnSpPr>
        <xdr:cNvPr id="564" name="直線コネクタ 563">
          <a:extLst>
            <a:ext uri="{FF2B5EF4-FFF2-40B4-BE49-F238E27FC236}">
              <a16:creationId xmlns:a16="http://schemas.microsoft.com/office/drawing/2014/main" id="{92C21F20-F80A-4187-8C71-D42D07AE78E3}"/>
            </a:ext>
          </a:extLst>
        </xdr:cNvPr>
        <xdr:cNvCxnSpPr/>
      </xdr:nvCxnSpPr>
      <xdr:spPr>
        <a:xfrm>
          <a:off x="22072600" y="1083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44467</xdr:rowOff>
    </xdr:from>
    <xdr:ext cx="534377" cy="259045"/>
    <xdr:sp macro="" textlink="">
      <xdr:nvSpPr>
        <xdr:cNvPr id="565" name="【学校施設】&#10;一人当たり面積最大値テキスト">
          <a:extLst>
            <a:ext uri="{FF2B5EF4-FFF2-40B4-BE49-F238E27FC236}">
              <a16:creationId xmlns:a16="http://schemas.microsoft.com/office/drawing/2014/main" id="{0D04517B-B538-41D4-95B2-92894C19A300}"/>
            </a:ext>
          </a:extLst>
        </xdr:cNvPr>
        <xdr:cNvSpPr txBox="1"/>
      </xdr:nvSpPr>
      <xdr:spPr>
        <a:xfrm>
          <a:off x="22199600" y="93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97790</xdr:rowOff>
    </xdr:from>
    <xdr:to>
      <xdr:col>116</xdr:col>
      <xdr:colOff>152400</xdr:colOff>
      <xdr:row>55</xdr:row>
      <xdr:rowOff>97790</xdr:rowOff>
    </xdr:to>
    <xdr:cxnSp macro="">
      <xdr:nvCxnSpPr>
        <xdr:cNvPr id="566" name="直線コネクタ 565">
          <a:extLst>
            <a:ext uri="{FF2B5EF4-FFF2-40B4-BE49-F238E27FC236}">
              <a16:creationId xmlns:a16="http://schemas.microsoft.com/office/drawing/2014/main" id="{FC63408E-5E89-4EAF-B02D-878524CE80E7}"/>
            </a:ext>
          </a:extLst>
        </xdr:cNvPr>
        <xdr:cNvCxnSpPr/>
      </xdr:nvCxnSpPr>
      <xdr:spPr>
        <a:xfrm>
          <a:off x="22072600" y="95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111904</xdr:rowOff>
    </xdr:from>
    <xdr:ext cx="469744" cy="259045"/>
    <xdr:sp macro="" textlink="">
      <xdr:nvSpPr>
        <xdr:cNvPr id="567" name="【学校施設】&#10;一人当たり面積平均値テキスト">
          <a:extLst>
            <a:ext uri="{FF2B5EF4-FFF2-40B4-BE49-F238E27FC236}">
              <a16:creationId xmlns:a16="http://schemas.microsoft.com/office/drawing/2014/main" id="{26EE54E0-382A-4F0E-98BB-726DA3944622}"/>
            </a:ext>
          </a:extLst>
        </xdr:cNvPr>
        <xdr:cNvSpPr txBox="1"/>
      </xdr:nvSpPr>
      <xdr:spPr>
        <a:xfrm>
          <a:off x="22199600" y="10398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89027</xdr:rowOff>
    </xdr:from>
    <xdr:to>
      <xdr:col>116</xdr:col>
      <xdr:colOff>114300</xdr:colOff>
      <xdr:row>62</xdr:row>
      <xdr:rowOff>19177</xdr:rowOff>
    </xdr:to>
    <xdr:sp macro="" textlink="">
      <xdr:nvSpPr>
        <xdr:cNvPr id="568" name="フローチャート: 判断 567">
          <a:extLst>
            <a:ext uri="{FF2B5EF4-FFF2-40B4-BE49-F238E27FC236}">
              <a16:creationId xmlns:a16="http://schemas.microsoft.com/office/drawing/2014/main" id="{0EB77D47-83DC-462D-80B1-BC79B3B62C77}"/>
            </a:ext>
          </a:extLst>
        </xdr:cNvPr>
        <xdr:cNvSpPr/>
      </xdr:nvSpPr>
      <xdr:spPr>
        <a:xfrm>
          <a:off x="22110700" y="105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89535</xdr:rowOff>
    </xdr:from>
    <xdr:to>
      <xdr:col>112</xdr:col>
      <xdr:colOff>38100</xdr:colOff>
      <xdr:row>62</xdr:row>
      <xdr:rowOff>19685</xdr:rowOff>
    </xdr:to>
    <xdr:sp macro="" textlink="">
      <xdr:nvSpPr>
        <xdr:cNvPr id="569" name="フローチャート: 判断 568">
          <a:extLst>
            <a:ext uri="{FF2B5EF4-FFF2-40B4-BE49-F238E27FC236}">
              <a16:creationId xmlns:a16="http://schemas.microsoft.com/office/drawing/2014/main" id="{B5642827-365E-4C87-9FFA-709A95F0EBB2}"/>
            </a:ext>
          </a:extLst>
        </xdr:cNvPr>
        <xdr:cNvSpPr/>
      </xdr:nvSpPr>
      <xdr:spPr>
        <a:xfrm>
          <a:off x="21272500" y="1054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108966</xdr:rowOff>
    </xdr:from>
    <xdr:to>
      <xdr:col>107</xdr:col>
      <xdr:colOff>101600</xdr:colOff>
      <xdr:row>62</xdr:row>
      <xdr:rowOff>39116</xdr:rowOff>
    </xdr:to>
    <xdr:sp macro="" textlink="">
      <xdr:nvSpPr>
        <xdr:cNvPr id="570" name="フローチャート: 判断 569">
          <a:extLst>
            <a:ext uri="{FF2B5EF4-FFF2-40B4-BE49-F238E27FC236}">
              <a16:creationId xmlns:a16="http://schemas.microsoft.com/office/drawing/2014/main" id="{16249858-3D7E-4075-9AF4-CF28933AFAA1}"/>
            </a:ext>
          </a:extLst>
        </xdr:cNvPr>
        <xdr:cNvSpPr/>
      </xdr:nvSpPr>
      <xdr:spPr>
        <a:xfrm>
          <a:off x="20383500" y="1056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23876</xdr:rowOff>
    </xdr:from>
    <xdr:to>
      <xdr:col>102</xdr:col>
      <xdr:colOff>165100</xdr:colOff>
      <xdr:row>61</xdr:row>
      <xdr:rowOff>125476</xdr:rowOff>
    </xdr:to>
    <xdr:sp macro="" textlink="">
      <xdr:nvSpPr>
        <xdr:cNvPr id="571" name="フローチャート: 判断 570">
          <a:extLst>
            <a:ext uri="{FF2B5EF4-FFF2-40B4-BE49-F238E27FC236}">
              <a16:creationId xmlns:a16="http://schemas.microsoft.com/office/drawing/2014/main" id="{5B752178-BAD0-450F-B914-673975FAD66B}"/>
            </a:ext>
          </a:extLst>
        </xdr:cNvPr>
        <xdr:cNvSpPr/>
      </xdr:nvSpPr>
      <xdr:spPr>
        <a:xfrm>
          <a:off x="19494500" y="104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147828</xdr:rowOff>
    </xdr:from>
    <xdr:to>
      <xdr:col>98</xdr:col>
      <xdr:colOff>38100</xdr:colOff>
      <xdr:row>61</xdr:row>
      <xdr:rowOff>77978</xdr:rowOff>
    </xdr:to>
    <xdr:sp macro="" textlink="">
      <xdr:nvSpPr>
        <xdr:cNvPr id="572" name="フローチャート: 判断 571">
          <a:extLst>
            <a:ext uri="{FF2B5EF4-FFF2-40B4-BE49-F238E27FC236}">
              <a16:creationId xmlns:a16="http://schemas.microsoft.com/office/drawing/2014/main" id="{6F74A60F-5D57-45EB-982E-DD3CC40373C0}"/>
            </a:ext>
          </a:extLst>
        </xdr:cNvPr>
        <xdr:cNvSpPr/>
      </xdr:nvSpPr>
      <xdr:spPr>
        <a:xfrm>
          <a:off x="18605500" y="1043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B07462F1-2B2B-4010-AA29-030979A9AD6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F3F0FA39-9B0C-4130-B9B9-AE46CC2DF4C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2BE34FF5-D645-41E1-B43C-FF86D6EC6C6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E49D254A-27D7-46D4-9259-D70002193E5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C1BDC660-11AB-4024-9F3D-64ED5CFA850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81661</xdr:rowOff>
    </xdr:from>
    <xdr:to>
      <xdr:col>116</xdr:col>
      <xdr:colOff>114300</xdr:colOff>
      <xdr:row>63</xdr:row>
      <xdr:rowOff>11811</xdr:rowOff>
    </xdr:to>
    <xdr:sp macro="" textlink="">
      <xdr:nvSpPr>
        <xdr:cNvPr id="578" name="楕円 577">
          <a:extLst>
            <a:ext uri="{FF2B5EF4-FFF2-40B4-BE49-F238E27FC236}">
              <a16:creationId xmlns:a16="http://schemas.microsoft.com/office/drawing/2014/main" id="{71CC019B-72B6-4D99-86A3-82666FC9A642}"/>
            </a:ext>
          </a:extLst>
        </xdr:cNvPr>
        <xdr:cNvSpPr/>
      </xdr:nvSpPr>
      <xdr:spPr>
        <a:xfrm>
          <a:off x="22110700" y="1071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168038</xdr:rowOff>
    </xdr:from>
    <xdr:ext cx="469744" cy="259045"/>
    <xdr:sp macro="" textlink="">
      <xdr:nvSpPr>
        <xdr:cNvPr id="579" name="【学校施設】&#10;一人当たり面積該当値テキスト">
          <a:extLst>
            <a:ext uri="{FF2B5EF4-FFF2-40B4-BE49-F238E27FC236}">
              <a16:creationId xmlns:a16="http://schemas.microsoft.com/office/drawing/2014/main" id="{8398D423-2052-4370-B25A-CDF187407C00}"/>
            </a:ext>
          </a:extLst>
        </xdr:cNvPr>
        <xdr:cNvSpPr txBox="1"/>
      </xdr:nvSpPr>
      <xdr:spPr>
        <a:xfrm>
          <a:off x="22199600" y="1062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84709</xdr:rowOff>
    </xdr:from>
    <xdr:to>
      <xdr:col>112</xdr:col>
      <xdr:colOff>38100</xdr:colOff>
      <xdr:row>63</xdr:row>
      <xdr:rowOff>14859</xdr:rowOff>
    </xdr:to>
    <xdr:sp macro="" textlink="">
      <xdr:nvSpPr>
        <xdr:cNvPr id="580" name="楕円 579">
          <a:extLst>
            <a:ext uri="{FF2B5EF4-FFF2-40B4-BE49-F238E27FC236}">
              <a16:creationId xmlns:a16="http://schemas.microsoft.com/office/drawing/2014/main" id="{8A3115E4-7F0B-4855-BD6B-D72DDBAE0398}"/>
            </a:ext>
          </a:extLst>
        </xdr:cNvPr>
        <xdr:cNvSpPr/>
      </xdr:nvSpPr>
      <xdr:spPr>
        <a:xfrm>
          <a:off x="21272500" y="1071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132461</xdr:rowOff>
    </xdr:from>
    <xdr:to>
      <xdr:col>116</xdr:col>
      <xdr:colOff>63500</xdr:colOff>
      <xdr:row>62</xdr:row>
      <xdr:rowOff>135509</xdr:rowOff>
    </xdr:to>
    <xdr:cxnSp macro="">
      <xdr:nvCxnSpPr>
        <xdr:cNvPr id="581" name="直線コネクタ 580">
          <a:extLst>
            <a:ext uri="{FF2B5EF4-FFF2-40B4-BE49-F238E27FC236}">
              <a16:creationId xmlns:a16="http://schemas.microsoft.com/office/drawing/2014/main" id="{A712AE4F-5DCB-4237-913B-59BEB6DCEB44}"/>
            </a:ext>
          </a:extLst>
        </xdr:cNvPr>
        <xdr:cNvCxnSpPr/>
      </xdr:nvCxnSpPr>
      <xdr:spPr>
        <a:xfrm flipV="1">
          <a:off x="21323300" y="10762361"/>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87503</xdr:rowOff>
    </xdr:from>
    <xdr:to>
      <xdr:col>107</xdr:col>
      <xdr:colOff>101600</xdr:colOff>
      <xdr:row>63</xdr:row>
      <xdr:rowOff>17653</xdr:rowOff>
    </xdr:to>
    <xdr:sp macro="" textlink="">
      <xdr:nvSpPr>
        <xdr:cNvPr id="582" name="楕円 581">
          <a:extLst>
            <a:ext uri="{FF2B5EF4-FFF2-40B4-BE49-F238E27FC236}">
              <a16:creationId xmlns:a16="http://schemas.microsoft.com/office/drawing/2014/main" id="{BDFC1501-F424-4416-A49E-4537989472C5}"/>
            </a:ext>
          </a:extLst>
        </xdr:cNvPr>
        <xdr:cNvSpPr/>
      </xdr:nvSpPr>
      <xdr:spPr>
        <a:xfrm>
          <a:off x="20383500" y="1071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135509</xdr:rowOff>
    </xdr:from>
    <xdr:to>
      <xdr:col>111</xdr:col>
      <xdr:colOff>177800</xdr:colOff>
      <xdr:row>62</xdr:row>
      <xdr:rowOff>138303</xdr:rowOff>
    </xdr:to>
    <xdr:cxnSp macro="">
      <xdr:nvCxnSpPr>
        <xdr:cNvPr id="583" name="直線コネクタ 582">
          <a:extLst>
            <a:ext uri="{FF2B5EF4-FFF2-40B4-BE49-F238E27FC236}">
              <a16:creationId xmlns:a16="http://schemas.microsoft.com/office/drawing/2014/main" id="{918B8FC3-FEE6-4637-9047-895EE73FD0EA}"/>
            </a:ext>
          </a:extLst>
        </xdr:cNvPr>
        <xdr:cNvCxnSpPr/>
      </xdr:nvCxnSpPr>
      <xdr:spPr>
        <a:xfrm flipV="1">
          <a:off x="20434300" y="10765409"/>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23622</xdr:rowOff>
    </xdr:from>
    <xdr:to>
      <xdr:col>102</xdr:col>
      <xdr:colOff>165100</xdr:colOff>
      <xdr:row>62</xdr:row>
      <xdr:rowOff>125222</xdr:rowOff>
    </xdr:to>
    <xdr:sp macro="" textlink="">
      <xdr:nvSpPr>
        <xdr:cNvPr id="584" name="楕円 583">
          <a:extLst>
            <a:ext uri="{FF2B5EF4-FFF2-40B4-BE49-F238E27FC236}">
              <a16:creationId xmlns:a16="http://schemas.microsoft.com/office/drawing/2014/main" id="{31B979B2-5884-4E16-9A4A-8AD522689580}"/>
            </a:ext>
          </a:extLst>
        </xdr:cNvPr>
        <xdr:cNvSpPr/>
      </xdr:nvSpPr>
      <xdr:spPr>
        <a:xfrm>
          <a:off x="19494500" y="1065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74422</xdr:rowOff>
    </xdr:from>
    <xdr:to>
      <xdr:col>107</xdr:col>
      <xdr:colOff>50800</xdr:colOff>
      <xdr:row>62</xdr:row>
      <xdr:rowOff>138303</xdr:rowOff>
    </xdr:to>
    <xdr:cxnSp macro="">
      <xdr:nvCxnSpPr>
        <xdr:cNvPr id="585" name="直線コネクタ 584">
          <a:extLst>
            <a:ext uri="{FF2B5EF4-FFF2-40B4-BE49-F238E27FC236}">
              <a16:creationId xmlns:a16="http://schemas.microsoft.com/office/drawing/2014/main" id="{275E42F1-BBF5-4902-82A8-7486D6F131E6}"/>
            </a:ext>
          </a:extLst>
        </xdr:cNvPr>
        <xdr:cNvCxnSpPr/>
      </xdr:nvCxnSpPr>
      <xdr:spPr>
        <a:xfrm>
          <a:off x="19545300" y="10704322"/>
          <a:ext cx="889000" cy="6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36212</xdr:rowOff>
    </xdr:from>
    <xdr:ext cx="469744" cy="259045"/>
    <xdr:sp macro="" textlink="">
      <xdr:nvSpPr>
        <xdr:cNvPr id="586" name="n_1aveValue【学校施設】&#10;一人当たり面積">
          <a:extLst>
            <a:ext uri="{FF2B5EF4-FFF2-40B4-BE49-F238E27FC236}">
              <a16:creationId xmlns:a16="http://schemas.microsoft.com/office/drawing/2014/main" id="{FF3CBC6B-9240-4B8A-A399-85E332671D2C}"/>
            </a:ext>
          </a:extLst>
        </xdr:cNvPr>
        <xdr:cNvSpPr txBox="1"/>
      </xdr:nvSpPr>
      <xdr:spPr>
        <a:xfrm>
          <a:off x="21075727" y="1032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55643</xdr:rowOff>
    </xdr:from>
    <xdr:ext cx="469744" cy="259045"/>
    <xdr:sp macro="" textlink="">
      <xdr:nvSpPr>
        <xdr:cNvPr id="587" name="n_2aveValue【学校施設】&#10;一人当たり面積">
          <a:extLst>
            <a:ext uri="{FF2B5EF4-FFF2-40B4-BE49-F238E27FC236}">
              <a16:creationId xmlns:a16="http://schemas.microsoft.com/office/drawing/2014/main" id="{1CDAE887-B2E2-4ABC-9AC4-407043588FA2}"/>
            </a:ext>
          </a:extLst>
        </xdr:cNvPr>
        <xdr:cNvSpPr txBox="1"/>
      </xdr:nvSpPr>
      <xdr:spPr>
        <a:xfrm>
          <a:off x="20199427" y="1034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142003</xdr:rowOff>
    </xdr:from>
    <xdr:ext cx="469744" cy="259045"/>
    <xdr:sp macro="" textlink="">
      <xdr:nvSpPr>
        <xdr:cNvPr id="588" name="n_3aveValue【学校施設】&#10;一人当たり面積">
          <a:extLst>
            <a:ext uri="{FF2B5EF4-FFF2-40B4-BE49-F238E27FC236}">
              <a16:creationId xmlns:a16="http://schemas.microsoft.com/office/drawing/2014/main" id="{FA05CE7D-3C5B-4A0E-B744-24FE8F9EB898}"/>
            </a:ext>
          </a:extLst>
        </xdr:cNvPr>
        <xdr:cNvSpPr txBox="1"/>
      </xdr:nvSpPr>
      <xdr:spPr>
        <a:xfrm>
          <a:off x="19310427" y="1025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94505</xdr:rowOff>
    </xdr:from>
    <xdr:ext cx="469744" cy="259045"/>
    <xdr:sp macro="" textlink="">
      <xdr:nvSpPr>
        <xdr:cNvPr id="589" name="n_4aveValue【学校施設】&#10;一人当たり面積">
          <a:extLst>
            <a:ext uri="{FF2B5EF4-FFF2-40B4-BE49-F238E27FC236}">
              <a16:creationId xmlns:a16="http://schemas.microsoft.com/office/drawing/2014/main" id="{7E673694-8AF2-46B4-BEFB-B8C626EF043B}"/>
            </a:ext>
          </a:extLst>
        </xdr:cNvPr>
        <xdr:cNvSpPr txBox="1"/>
      </xdr:nvSpPr>
      <xdr:spPr>
        <a:xfrm>
          <a:off x="18421427" y="1021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5986</xdr:rowOff>
    </xdr:from>
    <xdr:ext cx="469744" cy="259045"/>
    <xdr:sp macro="" textlink="">
      <xdr:nvSpPr>
        <xdr:cNvPr id="590" name="n_1mainValue【学校施設】&#10;一人当たり面積">
          <a:extLst>
            <a:ext uri="{FF2B5EF4-FFF2-40B4-BE49-F238E27FC236}">
              <a16:creationId xmlns:a16="http://schemas.microsoft.com/office/drawing/2014/main" id="{450E3C9B-5A96-4F73-A59D-51B2A2E3B281}"/>
            </a:ext>
          </a:extLst>
        </xdr:cNvPr>
        <xdr:cNvSpPr txBox="1"/>
      </xdr:nvSpPr>
      <xdr:spPr>
        <a:xfrm>
          <a:off x="21075727" y="1080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8780</xdr:rowOff>
    </xdr:from>
    <xdr:ext cx="469744" cy="259045"/>
    <xdr:sp macro="" textlink="">
      <xdr:nvSpPr>
        <xdr:cNvPr id="591" name="n_2mainValue【学校施設】&#10;一人当たり面積">
          <a:extLst>
            <a:ext uri="{FF2B5EF4-FFF2-40B4-BE49-F238E27FC236}">
              <a16:creationId xmlns:a16="http://schemas.microsoft.com/office/drawing/2014/main" id="{8DAD5DFF-B0EB-4E06-8772-D396BBC0F29E}"/>
            </a:ext>
          </a:extLst>
        </xdr:cNvPr>
        <xdr:cNvSpPr txBox="1"/>
      </xdr:nvSpPr>
      <xdr:spPr>
        <a:xfrm>
          <a:off x="20199427" y="1081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116349</xdr:rowOff>
    </xdr:from>
    <xdr:ext cx="469744" cy="259045"/>
    <xdr:sp macro="" textlink="">
      <xdr:nvSpPr>
        <xdr:cNvPr id="592" name="n_3mainValue【学校施設】&#10;一人当たり面積">
          <a:extLst>
            <a:ext uri="{FF2B5EF4-FFF2-40B4-BE49-F238E27FC236}">
              <a16:creationId xmlns:a16="http://schemas.microsoft.com/office/drawing/2014/main" id="{109B4737-6B31-4A3A-821F-39E623637AD4}"/>
            </a:ext>
          </a:extLst>
        </xdr:cNvPr>
        <xdr:cNvSpPr txBox="1"/>
      </xdr:nvSpPr>
      <xdr:spPr>
        <a:xfrm>
          <a:off x="19310427" y="10746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a:extLst>
            <a:ext uri="{FF2B5EF4-FFF2-40B4-BE49-F238E27FC236}">
              <a16:creationId xmlns:a16="http://schemas.microsoft.com/office/drawing/2014/main" id="{BB1FD933-D8EC-4AC2-BCC5-CA42C4B8227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a:extLst>
            <a:ext uri="{FF2B5EF4-FFF2-40B4-BE49-F238E27FC236}">
              <a16:creationId xmlns:a16="http://schemas.microsoft.com/office/drawing/2014/main" id="{1D1CFB43-1E15-4026-9825-81AC798A21F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a:extLst>
            <a:ext uri="{FF2B5EF4-FFF2-40B4-BE49-F238E27FC236}">
              <a16:creationId xmlns:a16="http://schemas.microsoft.com/office/drawing/2014/main" id="{49F50009-CDC8-45D0-BF1D-8E1B968B3CD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a:extLst>
            <a:ext uri="{FF2B5EF4-FFF2-40B4-BE49-F238E27FC236}">
              <a16:creationId xmlns:a16="http://schemas.microsoft.com/office/drawing/2014/main" id="{072139D2-336D-4A05-B4E2-44FC3910ADF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a:extLst>
            <a:ext uri="{FF2B5EF4-FFF2-40B4-BE49-F238E27FC236}">
              <a16:creationId xmlns:a16="http://schemas.microsoft.com/office/drawing/2014/main" id="{825028EB-F48D-486E-937E-F5A685F61AB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a:extLst>
            <a:ext uri="{FF2B5EF4-FFF2-40B4-BE49-F238E27FC236}">
              <a16:creationId xmlns:a16="http://schemas.microsoft.com/office/drawing/2014/main" id="{BD85B866-84A2-4398-A63D-C095A253E01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a:extLst>
            <a:ext uri="{FF2B5EF4-FFF2-40B4-BE49-F238E27FC236}">
              <a16:creationId xmlns:a16="http://schemas.microsoft.com/office/drawing/2014/main" id="{912BED39-7FCD-4453-93E1-C1472AA29A5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a:extLst>
            <a:ext uri="{FF2B5EF4-FFF2-40B4-BE49-F238E27FC236}">
              <a16:creationId xmlns:a16="http://schemas.microsoft.com/office/drawing/2014/main" id="{ACE0BC4D-1FBD-4B98-8053-1668B0B82DF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1" name="テキスト ボックス 600">
          <a:extLst>
            <a:ext uri="{FF2B5EF4-FFF2-40B4-BE49-F238E27FC236}">
              <a16:creationId xmlns:a16="http://schemas.microsoft.com/office/drawing/2014/main" id="{BDFDCEE3-7D31-4049-BF51-C4D11BB39F1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2" name="直線コネクタ 601">
          <a:extLst>
            <a:ext uri="{FF2B5EF4-FFF2-40B4-BE49-F238E27FC236}">
              <a16:creationId xmlns:a16="http://schemas.microsoft.com/office/drawing/2014/main" id="{15DD235D-C7C2-4E44-96B4-B91B335F2D7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3" name="テキスト ボックス 602">
          <a:extLst>
            <a:ext uri="{FF2B5EF4-FFF2-40B4-BE49-F238E27FC236}">
              <a16:creationId xmlns:a16="http://schemas.microsoft.com/office/drawing/2014/main" id="{3CA2D529-2A7D-497E-B1B0-4688D37F9A2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4" name="直線コネクタ 603">
          <a:extLst>
            <a:ext uri="{FF2B5EF4-FFF2-40B4-BE49-F238E27FC236}">
              <a16:creationId xmlns:a16="http://schemas.microsoft.com/office/drawing/2014/main" id="{CCFB4A2E-1A9B-4116-A256-52EA9BAD2465}"/>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5" name="テキスト ボックス 604">
          <a:extLst>
            <a:ext uri="{FF2B5EF4-FFF2-40B4-BE49-F238E27FC236}">
              <a16:creationId xmlns:a16="http://schemas.microsoft.com/office/drawing/2014/main" id="{78790E9D-2502-49C9-8FAB-3172F943D377}"/>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6" name="直線コネクタ 605">
          <a:extLst>
            <a:ext uri="{FF2B5EF4-FFF2-40B4-BE49-F238E27FC236}">
              <a16:creationId xmlns:a16="http://schemas.microsoft.com/office/drawing/2014/main" id="{D647538D-5363-49BF-88A1-001917ED3218}"/>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7" name="テキスト ボックス 606">
          <a:extLst>
            <a:ext uri="{FF2B5EF4-FFF2-40B4-BE49-F238E27FC236}">
              <a16:creationId xmlns:a16="http://schemas.microsoft.com/office/drawing/2014/main" id="{78258260-2B90-4FFC-91D3-AD7722572EB9}"/>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8" name="直線コネクタ 607">
          <a:extLst>
            <a:ext uri="{FF2B5EF4-FFF2-40B4-BE49-F238E27FC236}">
              <a16:creationId xmlns:a16="http://schemas.microsoft.com/office/drawing/2014/main" id="{54E24B6B-A13B-434B-B095-FF7530CA8777}"/>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9" name="テキスト ボックス 608">
          <a:extLst>
            <a:ext uri="{FF2B5EF4-FFF2-40B4-BE49-F238E27FC236}">
              <a16:creationId xmlns:a16="http://schemas.microsoft.com/office/drawing/2014/main" id="{C93C83E9-9F9E-4EF1-AD4D-65D475C9E362}"/>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0" name="直線コネクタ 609">
          <a:extLst>
            <a:ext uri="{FF2B5EF4-FFF2-40B4-BE49-F238E27FC236}">
              <a16:creationId xmlns:a16="http://schemas.microsoft.com/office/drawing/2014/main" id="{83069A8C-FEEE-4F28-A6BA-3F03E3A08B8F}"/>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1" name="テキスト ボックス 610">
          <a:extLst>
            <a:ext uri="{FF2B5EF4-FFF2-40B4-BE49-F238E27FC236}">
              <a16:creationId xmlns:a16="http://schemas.microsoft.com/office/drawing/2014/main" id="{D56D8EB4-0C0D-4160-B003-255A71D59531}"/>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2" name="直線コネクタ 611">
          <a:extLst>
            <a:ext uri="{FF2B5EF4-FFF2-40B4-BE49-F238E27FC236}">
              <a16:creationId xmlns:a16="http://schemas.microsoft.com/office/drawing/2014/main" id="{26465D29-8C34-4FE1-94CF-0A07F8D9112A}"/>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3" name="テキスト ボックス 612">
          <a:extLst>
            <a:ext uri="{FF2B5EF4-FFF2-40B4-BE49-F238E27FC236}">
              <a16:creationId xmlns:a16="http://schemas.microsoft.com/office/drawing/2014/main" id="{BF9D38A0-58ED-4E70-A04C-FC14DE13C8D8}"/>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4" name="直線コネクタ 613">
          <a:extLst>
            <a:ext uri="{FF2B5EF4-FFF2-40B4-BE49-F238E27FC236}">
              <a16:creationId xmlns:a16="http://schemas.microsoft.com/office/drawing/2014/main" id="{49CBF5B4-3B61-4F5A-8A04-5C00E9F609A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5" name="テキスト ボックス 614">
          <a:extLst>
            <a:ext uri="{FF2B5EF4-FFF2-40B4-BE49-F238E27FC236}">
              <a16:creationId xmlns:a16="http://schemas.microsoft.com/office/drawing/2014/main" id="{6C765C2C-1699-4FA4-81B0-3AEE7CD814B9}"/>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6" name="【児童館】&#10;有形固定資産減価償却率グラフ枠">
          <a:extLst>
            <a:ext uri="{FF2B5EF4-FFF2-40B4-BE49-F238E27FC236}">
              <a16:creationId xmlns:a16="http://schemas.microsoft.com/office/drawing/2014/main" id="{77B391A9-C9C9-42B6-ADB4-79AD9318333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95250</xdr:rowOff>
    </xdr:from>
    <xdr:to>
      <xdr:col>85</xdr:col>
      <xdr:colOff>126364</xdr:colOff>
      <xdr:row>86</xdr:row>
      <xdr:rowOff>114300</xdr:rowOff>
    </xdr:to>
    <xdr:cxnSp macro="">
      <xdr:nvCxnSpPr>
        <xdr:cNvPr id="617" name="直線コネクタ 616">
          <a:extLst>
            <a:ext uri="{FF2B5EF4-FFF2-40B4-BE49-F238E27FC236}">
              <a16:creationId xmlns:a16="http://schemas.microsoft.com/office/drawing/2014/main" id="{AF427C8E-DAD6-4F29-822C-4292420E892F}"/>
            </a:ext>
          </a:extLst>
        </xdr:cNvPr>
        <xdr:cNvCxnSpPr/>
      </xdr:nvCxnSpPr>
      <xdr:spPr>
        <a:xfrm flipV="1">
          <a:off x="16318864" y="134683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18" name="【児童館】&#10;有形固定資産減価償却率最小値テキスト">
          <a:extLst>
            <a:ext uri="{FF2B5EF4-FFF2-40B4-BE49-F238E27FC236}">
              <a16:creationId xmlns:a16="http://schemas.microsoft.com/office/drawing/2014/main" id="{7DB2A0A0-0397-42F6-BE1B-480ADBB81693}"/>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19" name="直線コネクタ 618">
          <a:extLst>
            <a:ext uri="{FF2B5EF4-FFF2-40B4-BE49-F238E27FC236}">
              <a16:creationId xmlns:a16="http://schemas.microsoft.com/office/drawing/2014/main" id="{DE3D7BDD-4134-4D4A-82BA-7FCF51D8CE0C}"/>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41927</xdr:rowOff>
    </xdr:from>
    <xdr:ext cx="405111" cy="259045"/>
    <xdr:sp macro="" textlink="">
      <xdr:nvSpPr>
        <xdr:cNvPr id="620" name="【児童館】&#10;有形固定資産減価償却率最大値テキスト">
          <a:extLst>
            <a:ext uri="{FF2B5EF4-FFF2-40B4-BE49-F238E27FC236}">
              <a16:creationId xmlns:a16="http://schemas.microsoft.com/office/drawing/2014/main" id="{22701B15-AD71-41CD-98EF-EF80A91E50B5}"/>
            </a:ext>
          </a:extLst>
        </xdr:cNvPr>
        <xdr:cNvSpPr txBox="1"/>
      </xdr:nvSpPr>
      <xdr:spPr>
        <a:xfrm>
          <a:off x="16357600" y="1324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95250</xdr:rowOff>
    </xdr:from>
    <xdr:to>
      <xdr:col>86</xdr:col>
      <xdr:colOff>25400</xdr:colOff>
      <xdr:row>78</xdr:row>
      <xdr:rowOff>95250</xdr:rowOff>
    </xdr:to>
    <xdr:cxnSp macro="">
      <xdr:nvCxnSpPr>
        <xdr:cNvPr id="621" name="直線コネクタ 620">
          <a:extLst>
            <a:ext uri="{FF2B5EF4-FFF2-40B4-BE49-F238E27FC236}">
              <a16:creationId xmlns:a16="http://schemas.microsoft.com/office/drawing/2014/main" id="{23FBC1A4-A2BE-45FE-9B34-9E3F947D5DEC}"/>
            </a:ext>
          </a:extLst>
        </xdr:cNvPr>
        <xdr:cNvCxnSpPr/>
      </xdr:nvCxnSpPr>
      <xdr:spPr>
        <a:xfrm>
          <a:off x="16230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4463</xdr:rowOff>
    </xdr:from>
    <xdr:ext cx="405111" cy="259045"/>
    <xdr:sp macro="" textlink="">
      <xdr:nvSpPr>
        <xdr:cNvPr id="622" name="【児童館】&#10;有形固定資産減価償却率平均値テキスト">
          <a:extLst>
            <a:ext uri="{FF2B5EF4-FFF2-40B4-BE49-F238E27FC236}">
              <a16:creationId xmlns:a16="http://schemas.microsoft.com/office/drawing/2014/main" id="{9C464735-34AC-4F43-868A-B6635585615C}"/>
            </a:ext>
          </a:extLst>
        </xdr:cNvPr>
        <xdr:cNvSpPr txBox="1"/>
      </xdr:nvSpPr>
      <xdr:spPr>
        <a:xfrm>
          <a:off x="16357600" y="13549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153036</xdr:rowOff>
    </xdr:from>
    <xdr:to>
      <xdr:col>85</xdr:col>
      <xdr:colOff>177800</xdr:colOff>
      <xdr:row>80</xdr:row>
      <xdr:rowOff>83186</xdr:rowOff>
    </xdr:to>
    <xdr:sp macro="" textlink="">
      <xdr:nvSpPr>
        <xdr:cNvPr id="623" name="フローチャート: 判断 622">
          <a:extLst>
            <a:ext uri="{FF2B5EF4-FFF2-40B4-BE49-F238E27FC236}">
              <a16:creationId xmlns:a16="http://schemas.microsoft.com/office/drawing/2014/main" id="{894487F8-349F-44D6-B87B-36F13E7D6B4F}"/>
            </a:ext>
          </a:extLst>
        </xdr:cNvPr>
        <xdr:cNvSpPr/>
      </xdr:nvSpPr>
      <xdr:spPr>
        <a:xfrm>
          <a:off x="16268700" y="1369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170180</xdr:rowOff>
    </xdr:from>
    <xdr:to>
      <xdr:col>81</xdr:col>
      <xdr:colOff>101600</xdr:colOff>
      <xdr:row>82</xdr:row>
      <xdr:rowOff>100330</xdr:rowOff>
    </xdr:to>
    <xdr:sp macro="" textlink="">
      <xdr:nvSpPr>
        <xdr:cNvPr id="624" name="フローチャート: 判断 623">
          <a:extLst>
            <a:ext uri="{FF2B5EF4-FFF2-40B4-BE49-F238E27FC236}">
              <a16:creationId xmlns:a16="http://schemas.microsoft.com/office/drawing/2014/main" id="{0E0312DE-D188-4A65-BB73-EA165D7AD483}"/>
            </a:ext>
          </a:extLst>
        </xdr:cNvPr>
        <xdr:cNvSpPr/>
      </xdr:nvSpPr>
      <xdr:spPr>
        <a:xfrm>
          <a:off x="15430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34925</xdr:rowOff>
    </xdr:from>
    <xdr:to>
      <xdr:col>76</xdr:col>
      <xdr:colOff>165100</xdr:colOff>
      <xdr:row>81</xdr:row>
      <xdr:rowOff>136525</xdr:rowOff>
    </xdr:to>
    <xdr:sp macro="" textlink="">
      <xdr:nvSpPr>
        <xdr:cNvPr id="625" name="フローチャート: 判断 624">
          <a:extLst>
            <a:ext uri="{FF2B5EF4-FFF2-40B4-BE49-F238E27FC236}">
              <a16:creationId xmlns:a16="http://schemas.microsoft.com/office/drawing/2014/main" id="{7932F4C3-D3AB-4788-9A90-82D9E114CB4E}"/>
            </a:ext>
          </a:extLst>
        </xdr:cNvPr>
        <xdr:cNvSpPr/>
      </xdr:nvSpPr>
      <xdr:spPr>
        <a:xfrm>
          <a:off x="14541500" y="1392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126364</xdr:rowOff>
    </xdr:from>
    <xdr:to>
      <xdr:col>72</xdr:col>
      <xdr:colOff>38100</xdr:colOff>
      <xdr:row>80</xdr:row>
      <xdr:rowOff>56514</xdr:rowOff>
    </xdr:to>
    <xdr:sp macro="" textlink="">
      <xdr:nvSpPr>
        <xdr:cNvPr id="626" name="フローチャート: 判断 625">
          <a:extLst>
            <a:ext uri="{FF2B5EF4-FFF2-40B4-BE49-F238E27FC236}">
              <a16:creationId xmlns:a16="http://schemas.microsoft.com/office/drawing/2014/main" id="{8036FD73-5DB6-4A4E-BC21-37BAC71099B7}"/>
            </a:ext>
          </a:extLst>
        </xdr:cNvPr>
        <xdr:cNvSpPr/>
      </xdr:nvSpPr>
      <xdr:spPr>
        <a:xfrm>
          <a:off x="13652500" y="1367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77</xdr:row>
      <xdr:rowOff>120650</xdr:rowOff>
    </xdr:from>
    <xdr:to>
      <xdr:col>67</xdr:col>
      <xdr:colOff>101600</xdr:colOff>
      <xdr:row>78</xdr:row>
      <xdr:rowOff>50800</xdr:rowOff>
    </xdr:to>
    <xdr:sp macro="" textlink="">
      <xdr:nvSpPr>
        <xdr:cNvPr id="627" name="フローチャート: 判断 626">
          <a:extLst>
            <a:ext uri="{FF2B5EF4-FFF2-40B4-BE49-F238E27FC236}">
              <a16:creationId xmlns:a16="http://schemas.microsoft.com/office/drawing/2014/main" id="{BC657208-8158-4969-AE38-40F3FD944279}"/>
            </a:ext>
          </a:extLst>
        </xdr:cNvPr>
        <xdr:cNvSpPr/>
      </xdr:nvSpPr>
      <xdr:spPr>
        <a:xfrm>
          <a:off x="12763500" y="1332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9637502A-EC12-4656-8A23-D8F97301DF3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9F7C8B46-72DB-43BD-B87D-0FF2DD22F88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B202729E-2DF9-4C1A-ACAA-5E03605CA13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FD768490-52B4-4271-BF0B-DBC88D87C6A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21D9182C-D443-4D8B-9263-FE17806DAAC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74930</xdr:rowOff>
    </xdr:from>
    <xdr:to>
      <xdr:col>85</xdr:col>
      <xdr:colOff>177800</xdr:colOff>
      <xdr:row>84</xdr:row>
      <xdr:rowOff>5080</xdr:rowOff>
    </xdr:to>
    <xdr:sp macro="" textlink="">
      <xdr:nvSpPr>
        <xdr:cNvPr id="633" name="楕円 632">
          <a:extLst>
            <a:ext uri="{FF2B5EF4-FFF2-40B4-BE49-F238E27FC236}">
              <a16:creationId xmlns:a16="http://schemas.microsoft.com/office/drawing/2014/main" id="{47EDFDCB-2B71-499C-9CED-BF48882FAE4C}"/>
            </a:ext>
          </a:extLst>
        </xdr:cNvPr>
        <xdr:cNvSpPr/>
      </xdr:nvSpPr>
      <xdr:spPr>
        <a:xfrm>
          <a:off x="162687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53357</xdr:rowOff>
    </xdr:from>
    <xdr:ext cx="405111" cy="259045"/>
    <xdr:sp macro="" textlink="">
      <xdr:nvSpPr>
        <xdr:cNvPr id="634" name="【児童館】&#10;有形固定資産減価償却率該当値テキスト">
          <a:extLst>
            <a:ext uri="{FF2B5EF4-FFF2-40B4-BE49-F238E27FC236}">
              <a16:creationId xmlns:a16="http://schemas.microsoft.com/office/drawing/2014/main" id="{BCA53A86-EA2C-4832-9642-B671FC50D246}"/>
            </a:ext>
          </a:extLst>
        </xdr:cNvPr>
        <xdr:cNvSpPr txBox="1"/>
      </xdr:nvSpPr>
      <xdr:spPr>
        <a:xfrm>
          <a:off x="16357600"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158750</xdr:rowOff>
    </xdr:from>
    <xdr:to>
      <xdr:col>81</xdr:col>
      <xdr:colOff>101600</xdr:colOff>
      <xdr:row>83</xdr:row>
      <xdr:rowOff>88900</xdr:rowOff>
    </xdr:to>
    <xdr:sp macro="" textlink="">
      <xdr:nvSpPr>
        <xdr:cNvPr id="635" name="楕円 634">
          <a:extLst>
            <a:ext uri="{FF2B5EF4-FFF2-40B4-BE49-F238E27FC236}">
              <a16:creationId xmlns:a16="http://schemas.microsoft.com/office/drawing/2014/main" id="{13A3B10B-1556-4F1D-A063-81AEA0FF7BD3}"/>
            </a:ext>
          </a:extLst>
        </xdr:cNvPr>
        <xdr:cNvSpPr/>
      </xdr:nvSpPr>
      <xdr:spPr>
        <a:xfrm>
          <a:off x="15430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38100</xdr:rowOff>
    </xdr:from>
    <xdr:to>
      <xdr:col>85</xdr:col>
      <xdr:colOff>127000</xdr:colOff>
      <xdr:row>83</xdr:row>
      <xdr:rowOff>125730</xdr:rowOff>
    </xdr:to>
    <xdr:cxnSp macro="">
      <xdr:nvCxnSpPr>
        <xdr:cNvPr id="636" name="直線コネクタ 635">
          <a:extLst>
            <a:ext uri="{FF2B5EF4-FFF2-40B4-BE49-F238E27FC236}">
              <a16:creationId xmlns:a16="http://schemas.microsoft.com/office/drawing/2014/main" id="{48BA2267-5D20-4BA8-A5ED-2898E42C0A2B}"/>
            </a:ext>
          </a:extLst>
        </xdr:cNvPr>
        <xdr:cNvCxnSpPr/>
      </xdr:nvCxnSpPr>
      <xdr:spPr>
        <a:xfrm>
          <a:off x="15481300" y="1426845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71120</xdr:rowOff>
    </xdr:from>
    <xdr:to>
      <xdr:col>76</xdr:col>
      <xdr:colOff>165100</xdr:colOff>
      <xdr:row>83</xdr:row>
      <xdr:rowOff>1270</xdr:rowOff>
    </xdr:to>
    <xdr:sp macro="" textlink="">
      <xdr:nvSpPr>
        <xdr:cNvPr id="637" name="楕円 636">
          <a:extLst>
            <a:ext uri="{FF2B5EF4-FFF2-40B4-BE49-F238E27FC236}">
              <a16:creationId xmlns:a16="http://schemas.microsoft.com/office/drawing/2014/main" id="{D175A958-618D-41F1-BA35-550582BAC07C}"/>
            </a:ext>
          </a:extLst>
        </xdr:cNvPr>
        <xdr:cNvSpPr/>
      </xdr:nvSpPr>
      <xdr:spPr>
        <a:xfrm>
          <a:off x="145415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121920</xdr:rowOff>
    </xdr:from>
    <xdr:to>
      <xdr:col>81</xdr:col>
      <xdr:colOff>50800</xdr:colOff>
      <xdr:row>83</xdr:row>
      <xdr:rowOff>38100</xdr:rowOff>
    </xdr:to>
    <xdr:cxnSp macro="">
      <xdr:nvCxnSpPr>
        <xdr:cNvPr id="638" name="直線コネクタ 637">
          <a:extLst>
            <a:ext uri="{FF2B5EF4-FFF2-40B4-BE49-F238E27FC236}">
              <a16:creationId xmlns:a16="http://schemas.microsoft.com/office/drawing/2014/main" id="{57BA0765-E93E-4A7C-8368-8F4448134C37}"/>
            </a:ext>
          </a:extLst>
        </xdr:cNvPr>
        <xdr:cNvCxnSpPr/>
      </xdr:nvCxnSpPr>
      <xdr:spPr>
        <a:xfrm>
          <a:off x="14592300" y="1418082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154939</xdr:rowOff>
    </xdr:from>
    <xdr:to>
      <xdr:col>72</xdr:col>
      <xdr:colOff>38100</xdr:colOff>
      <xdr:row>82</xdr:row>
      <xdr:rowOff>85089</xdr:rowOff>
    </xdr:to>
    <xdr:sp macro="" textlink="">
      <xdr:nvSpPr>
        <xdr:cNvPr id="639" name="楕円 638">
          <a:extLst>
            <a:ext uri="{FF2B5EF4-FFF2-40B4-BE49-F238E27FC236}">
              <a16:creationId xmlns:a16="http://schemas.microsoft.com/office/drawing/2014/main" id="{F7A46A52-F4E1-4AED-97B1-3C56AE8FD66E}"/>
            </a:ext>
          </a:extLst>
        </xdr:cNvPr>
        <xdr:cNvSpPr/>
      </xdr:nvSpPr>
      <xdr:spPr>
        <a:xfrm>
          <a:off x="136525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34289</xdr:rowOff>
    </xdr:from>
    <xdr:to>
      <xdr:col>76</xdr:col>
      <xdr:colOff>114300</xdr:colOff>
      <xdr:row>82</xdr:row>
      <xdr:rowOff>121920</xdr:rowOff>
    </xdr:to>
    <xdr:cxnSp macro="">
      <xdr:nvCxnSpPr>
        <xdr:cNvPr id="640" name="直線コネクタ 639">
          <a:extLst>
            <a:ext uri="{FF2B5EF4-FFF2-40B4-BE49-F238E27FC236}">
              <a16:creationId xmlns:a16="http://schemas.microsoft.com/office/drawing/2014/main" id="{81D045CE-CE50-4449-9778-41C5B1C5D3DD}"/>
            </a:ext>
          </a:extLst>
        </xdr:cNvPr>
        <xdr:cNvCxnSpPr/>
      </xdr:nvCxnSpPr>
      <xdr:spPr>
        <a:xfrm>
          <a:off x="13703300" y="14093189"/>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116857</xdr:rowOff>
    </xdr:from>
    <xdr:ext cx="405111" cy="259045"/>
    <xdr:sp macro="" textlink="">
      <xdr:nvSpPr>
        <xdr:cNvPr id="641" name="n_1aveValue【児童館】&#10;有形固定資産減価償却率">
          <a:extLst>
            <a:ext uri="{FF2B5EF4-FFF2-40B4-BE49-F238E27FC236}">
              <a16:creationId xmlns:a16="http://schemas.microsoft.com/office/drawing/2014/main" id="{9D99B898-042E-4860-AC3D-76CC38A4BF9D}"/>
            </a:ext>
          </a:extLst>
        </xdr:cNvPr>
        <xdr:cNvSpPr txBox="1"/>
      </xdr:nvSpPr>
      <xdr:spPr>
        <a:xfrm>
          <a:off x="152660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153052</xdr:rowOff>
    </xdr:from>
    <xdr:ext cx="405111" cy="259045"/>
    <xdr:sp macro="" textlink="">
      <xdr:nvSpPr>
        <xdr:cNvPr id="642" name="n_2aveValue【児童館】&#10;有形固定資産減価償却率">
          <a:extLst>
            <a:ext uri="{FF2B5EF4-FFF2-40B4-BE49-F238E27FC236}">
              <a16:creationId xmlns:a16="http://schemas.microsoft.com/office/drawing/2014/main" id="{7311A111-0DDB-4435-89C1-6F0B906E0FC6}"/>
            </a:ext>
          </a:extLst>
        </xdr:cNvPr>
        <xdr:cNvSpPr txBox="1"/>
      </xdr:nvSpPr>
      <xdr:spPr>
        <a:xfrm>
          <a:off x="14389744" y="1369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73041</xdr:rowOff>
    </xdr:from>
    <xdr:ext cx="405111" cy="259045"/>
    <xdr:sp macro="" textlink="">
      <xdr:nvSpPr>
        <xdr:cNvPr id="643" name="n_3aveValue【児童館】&#10;有形固定資産減価償却率">
          <a:extLst>
            <a:ext uri="{FF2B5EF4-FFF2-40B4-BE49-F238E27FC236}">
              <a16:creationId xmlns:a16="http://schemas.microsoft.com/office/drawing/2014/main" id="{305E9285-4E0A-473C-8907-7354FAAFBCC5}"/>
            </a:ext>
          </a:extLst>
        </xdr:cNvPr>
        <xdr:cNvSpPr txBox="1"/>
      </xdr:nvSpPr>
      <xdr:spPr>
        <a:xfrm>
          <a:off x="13500744" y="1344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67327</xdr:rowOff>
    </xdr:from>
    <xdr:ext cx="405111" cy="259045"/>
    <xdr:sp macro="" textlink="">
      <xdr:nvSpPr>
        <xdr:cNvPr id="644" name="n_4aveValue【児童館】&#10;有形固定資産減価償却率">
          <a:extLst>
            <a:ext uri="{FF2B5EF4-FFF2-40B4-BE49-F238E27FC236}">
              <a16:creationId xmlns:a16="http://schemas.microsoft.com/office/drawing/2014/main" id="{26618853-D265-43B8-94CD-02BC3CBD7C7B}"/>
            </a:ext>
          </a:extLst>
        </xdr:cNvPr>
        <xdr:cNvSpPr txBox="1"/>
      </xdr:nvSpPr>
      <xdr:spPr>
        <a:xfrm>
          <a:off x="12611744" y="1309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80027</xdr:rowOff>
    </xdr:from>
    <xdr:ext cx="405111" cy="259045"/>
    <xdr:sp macro="" textlink="">
      <xdr:nvSpPr>
        <xdr:cNvPr id="645" name="n_1mainValue【児童館】&#10;有形固定資産減価償却率">
          <a:extLst>
            <a:ext uri="{FF2B5EF4-FFF2-40B4-BE49-F238E27FC236}">
              <a16:creationId xmlns:a16="http://schemas.microsoft.com/office/drawing/2014/main" id="{72EFD289-4528-4E51-9D8A-59F8DD00DA66}"/>
            </a:ext>
          </a:extLst>
        </xdr:cNvPr>
        <xdr:cNvSpPr txBox="1"/>
      </xdr:nvSpPr>
      <xdr:spPr>
        <a:xfrm>
          <a:off x="152660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163847</xdr:rowOff>
    </xdr:from>
    <xdr:ext cx="405111" cy="259045"/>
    <xdr:sp macro="" textlink="">
      <xdr:nvSpPr>
        <xdr:cNvPr id="646" name="n_2mainValue【児童館】&#10;有形固定資産減価償却率">
          <a:extLst>
            <a:ext uri="{FF2B5EF4-FFF2-40B4-BE49-F238E27FC236}">
              <a16:creationId xmlns:a16="http://schemas.microsoft.com/office/drawing/2014/main" id="{5220E5FE-32F0-40E9-8C8A-EE79E0C5F81D}"/>
            </a:ext>
          </a:extLst>
        </xdr:cNvPr>
        <xdr:cNvSpPr txBox="1"/>
      </xdr:nvSpPr>
      <xdr:spPr>
        <a:xfrm>
          <a:off x="14389744"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76216</xdr:rowOff>
    </xdr:from>
    <xdr:ext cx="405111" cy="259045"/>
    <xdr:sp macro="" textlink="">
      <xdr:nvSpPr>
        <xdr:cNvPr id="647" name="n_3mainValue【児童館】&#10;有形固定資産減価償却率">
          <a:extLst>
            <a:ext uri="{FF2B5EF4-FFF2-40B4-BE49-F238E27FC236}">
              <a16:creationId xmlns:a16="http://schemas.microsoft.com/office/drawing/2014/main" id="{84FAF174-F3B4-424C-8507-EB34BE696B61}"/>
            </a:ext>
          </a:extLst>
        </xdr:cNvPr>
        <xdr:cNvSpPr txBox="1"/>
      </xdr:nvSpPr>
      <xdr:spPr>
        <a:xfrm>
          <a:off x="13500744" y="1413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8" name="正方形/長方形 647">
          <a:extLst>
            <a:ext uri="{FF2B5EF4-FFF2-40B4-BE49-F238E27FC236}">
              <a16:creationId xmlns:a16="http://schemas.microsoft.com/office/drawing/2014/main" id="{67A1590A-B9FB-4B85-927F-63EA85E394A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9" name="正方形/長方形 648">
          <a:extLst>
            <a:ext uri="{FF2B5EF4-FFF2-40B4-BE49-F238E27FC236}">
              <a16:creationId xmlns:a16="http://schemas.microsoft.com/office/drawing/2014/main" id="{32552921-5416-40DA-9B1C-3D9AD3BEE0D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0" name="正方形/長方形 649">
          <a:extLst>
            <a:ext uri="{FF2B5EF4-FFF2-40B4-BE49-F238E27FC236}">
              <a16:creationId xmlns:a16="http://schemas.microsoft.com/office/drawing/2014/main" id="{2FBC0344-744B-4B2B-9F2D-1223F9BE27B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1" name="正方形/長方形 650">
          <a:extLst>
            <a:ext uri="{FF2B5EF4-FFF2-40B4-BE49-F238E27FC236}">
              <a16:creationId xmlns:a16="http://schemas.microsoft.com/office/drawing/2014/main" id="{557DBE2C-D1B0-4139-8FBA-CF73E09F5A3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2" name="正方形/長方形 651">
          <a:extLst>
            <a:ext uri="{FF2B5EF4-FFF2-40B4-BE49-F238E27FC236}">
              <a16:creationId xmlns:a16="http://schemas.microsoft.com/office/drawing/2014/main" id="{FFB322F5-53FD-4BA6-B897-7A0AC9340EB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3" name="正方形/長方形 652">
          <a:extLst>
            <a:ext uri="{FF2B5EF4-FFF2-40B4-BE49-F238E27FC236}">
              <a16:creationId xmlns:a16="http://schemas.microsoft.com/office/drawing/2014/main" id="{9D420868-9C18-40F8-A2BB-483DAB500C5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4" name="正方形/長方形 653">
          <a:extLst>
            <a:ext uri="{FF2B5EF4-FFF2-40B4-BE49-F238E27FC236}">
              <a16:creationId xmlns:a16="http://schemas.microsoft.com/office/drawing/2014/main" id="{FD2B83E2-B779-4A16-803C-38A0E5C690F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5" name="正方形/長方形 654">
          <a:extLst>
            <a:ext uri="{FF2B5EF4-FFF2-40B4-BE49-F238E27FC236}">
              <a16:creationId xmlns:a16="http://schemas.microsoft.com/office/drawing/2014/main" id="{22895DC3-56F0-4FE1-A42B-40BBD530B1D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6" name="テキスト ボックス 655">
          <a:extLst>
            <a:ext uri="{FF2B5EF4-FFF2-40B4-BE49-F238E27FC236}">
              <a16:creationId xmlns:a16="http://schemas.microsoft.com/office/drawing/2014/main" id="{57EAC5F8-4140-49C7-B1AB-669D4C23030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7" name="直線コネクタ 656">
          <a:extLst>
            <a:ext uri="{FF2B5EF4-FFF2-40B4-BE49-F238E27FC236}">
              <a16:creationId xmlns:a16="http://schemas.microsoft.com/office/drawing/2014/main" id="{6D368863-44AC-46EF-8060-0EC8FB41521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8" name="直線コネクタ 657">
          <a:extLst>
            <a:ext uri="{FF2B5EF4-FFF2-40B4-BE49-F238E27FC236}">
              <a16:creationId xmlns:a16="http://schemas.microsoft.com/office/drawing/2014/main" id="{FFD6C0C3-0357-45E3-9172-1A67C72867E8}"/>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9" name="テキスト ボックス 658">
          <a:extLst>
            <a:ext uri="{FF2B5EF4-FFF2-40B4-BE49-F238E27FC236}">
              <a16:creationId xmlns:a16="http://schemas.microsoft.com/office/drawing/2014/main" id="{FE1FC549-EA97-4B59-A518-531214DB902C}"/>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0" name="直線コネクタ 659">
          <a:extLst>
            <a:ext uri="{FF2B5EF4-FFF2-40B4-BE49-F238E27FC236}">
              <a16:creationId xmlns:a16="http://schemas.microsoft.com/office/drawing/2014/main" id="{49123DA6-3DA3-400C-AFEE-80DEC920E2BC}"/>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1" name="テキスト ボックス 660">
          <a:extLst>
            <a:ext uri="{FF2B5EF4-FFF2-40B4-BE49-F238E27FC236}">
              <a16:creationId xmlns:a16="http://schemas.microsoft.com/office/drawing/2014/main" id="{DCDEA9B1-315D-46F2-9B5D-34915E4C4F89}"/>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2" name="直線コネクタ 661">
          <a:extLst>
            <a:ext uri="{FF2B5EF4-FFF2-40B4-BE49-F238E27FC236}">
              <a16:creationId xmlns:a16="http://schemas.microsoft.com/office/drawing/2014/main" id="{2EE5DA36-3E64-4B30-BCC9-8A65855AE255}"/>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3" name="テキスト ボックス 662">
          <a:extLst>
            <a:ext uri="{FF2B5EF4-FFF2-40B4-BE49-F238E27FC236}">
              <a16:creationId xmlns:a16="http://schemas.microsoft.com/office/drawing/2014/main" id="{F587712F-3A90-49A5-9A14-4D50049A85E2}"/>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4" name="直線コネクタ 663">
          <a:extLst>
            <a:ext uri="{FF2B5EF4-FFF2-40B4-BE49-F238E27FC236}">
              <a16:creationId xmlns:a16="http://schemas.microsoft.com/office/drawing/2014/main" id="{052C6B67-66F9-4FEA-AA5C-B385D92E3CB4}"/>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5" name="テキスト ボックス 664">
          <a:extLst>
            <a:ext uri="{FF2B5EF4-FFF2-40B4-BE49-F238E27FC236}">
              <a16:creationId xmlns:a16="http://schemas.microsoft.com/office/drawing/2014/main" id="{B740C220-0605-49EA-BE50-6039E09BA728}"/>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6" name="直線コネクタ 665">
          <a:extLst>
            <a:ext uri="{FF2B5EF4-FFF2-40B4-BE49-F238E27FC236}">
              <a16:creationId xmlns:a16="http://schemas.microsoft.com/office/drawing/2014/main" id="{92D97F65-9013-4FAC-A28C-D600B3E81E77}"/>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7" name="テキスト ボックス 666">
          <a:extLst>
            <a:ext uri="{FF2B5EF4-FFF2-40B4-BE49-F238E27FC236}">
              <a16:creationId xmlns:a16="http://schemas.microsoft.com/office/drawing/2014/main" id="{52BD68FB-0919-4463-8FFB-02DEC1135B2E}"/>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8" name="直線コネクタ 667">
          <a:extLst>
            <a:ext uri="{FF2B5EF4-FFF2-40B4-BE49-F238E27FC236}">
              <a16:creationId xmlns:a16="http://schemas.microsoft.com/office/drawing/2014/main" id="{6154B829-A395-48CC-AB8B-0F28BCCEA37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9" name="テキスト ボックス 668">
          <a:extLst>
            <a:ext uri="{FF2B5EF4-FFF2-40B4-BE49-F238E27FC236}">
              <a16:creationId xmlns:a16="http://schemas.microsoft.com/office/drawing/2014/main" id="{754E5858-ACCB-474F-84BF-D86C2F2DA31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0" name="【児童館】&#10;一人当たり面積グラフ枠">
          <a:extLst>
            <a:ext uri="{FF2B5EF4-FFF2-40B4-BE49-F238E27FC236}">
              <a16:creationId xmlns:a16="http://schemas.microsoft.com/office/drawing/2014/main" id="{2F83C4F6-A4AC-44A7-A0D1-61151911251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150495</xdr:rowOff>
    </xdr:from>
    <xdr:to>
      <xdr:col>116</xdr:col>
      <xdr:colOff>62864</xdr:colOff>
      <xdr:row>86</xdr:row>
      <xdr:rowOff>24764</xdr:rowOff>
    </xdr:to>
    <xdr:cxnSp macro="">
      <xdr:nvCxnSpPr>
        <xdr:cNvPr id="671" name="直線コネクタ 670">
          <a:extLst>
            <a:ext uri="{FF2B5EF4-FFF2-40B4-BE49-F238E27FC236}">
              <a16:creationId xmlns:a16="http://schemas.microsoft.com/office/drawing/2014/main" id="{03683223-EE96-4A30-9E77-A417331567F3}"/>
            </a:ext>
          </a:extLst>
        </xdr:cNvPr>
        <xdr:cNvCxnSpPr/>
      </xdr:nvCxnSpPr>
      <xdr:spPr>
        <a:xfrm flipV="1">
          <a:off x="22160864" y="13352145"/>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28591</xdr:rowOff>
    </xdr:from>
    <xdr:ext cx="469744" cy="259045"/>
    <xdr:sp macro="" textlink="">
      <xdr:nvSpPr>
        <xdr:cNvPr id="672" name="【児童館】&#10;一人当たり面積最小値テキスト">
          <a:extLst>
            <a:ext uri="{FF2B5EF4-FFF2-40B4-BE49-F238E27FC236}">
              <a16:creationId xmlns:a16="http://schemas.microsoft.com/office/drawing/2014/main" id="{7C6E7916-09A5-4085-A1B4-51510821AA01}"/>
            </a:ext>
          </a:extLst>
        </xdr:cNvPr>
        <xdr:cNvSpPr txBox="1"/>
      </xdr:nvSpPr>
      <xdr:spPr>
        <a:xfrm>
          <a:off x="22199600" y="1477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24764</xdr:rowOff>
    </xdr:from>
    <xdr:to>
      <xdr:col>116</xdr:col>
      <xdr:colOff>152400</xdr:colOff>
      <xdr:row>86</xdr:row>
      <xdr:rowOff>24764</xdr:rowOff>
    </xdr:to>
    <xdr:cxnSp macro="">
      <xdr:nvCxnSpPr>
        <xdr:cNvPr id="673" name="直線コネクタ 672">
          <a:extLst>
            <a:ext uri="{FF2B5EF4-FFF2-40B4-BE49-F238E27FC236}">
              <a16:creationId xmlns:a16="http://schemas.microsoft.com/office/drawing/2014/main" id="{94D09133-81C2-46C3-A539-D938265D586E}"/>
            </a:ext>
          </a:extLst>
        </xdr:cNvPr>
        <xdr:cNvCxnSpPr/>
      </xdr:nvCxnSpPr>
      <xdr:spPr>
        <a:xfrm>
          <a:off x="22072600" y="14769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97172</xdr:rowOff>
    </xdr:from>
    <xdr:ext cx="469744" cy="259045"/>
    <xdr:sp macro="" textlink="">
      <xdr:nvSpPr>
        <xdr:cNvPr id="674" name="【児童館】&#10;一人当たり面積最大値テキスト">
          <a:extLst>
            <a:ext uri="{FF2B5EF4-FFF2-40B4-BE49-F238E27FC236}">
              <a16:creationId xmlns:a16="http://schemas.microsoft.com/office/drawing/2014/main" id="{FC12CED8-DCC3-46E4-BB7E-171225D5D737}"/>
            </a:ext>
          </a:extLst>
        </xdr:cNvPr>
        <xdr:cNvSpPr txBox="1"/>
      </xdr:nvSpPr>
      <xdr:spPr>
        <a:xfrm>
          <a:off x="22199600" y="1312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150495</xdr:rowOff>
    </xdr:from>
    <xdr:to>
      <xdr:col>116</xdr:col>
      <xdr:colOff>152400</xdr:colOff>
      <xdr:row>77</xdr:row>
      <xdr:rowOff>150495</xdr:rowOff>
    </xdr:to>
    <xdr:cxnSp macro="">
      <xdr:nvCxnSpPr>
        <xdr:cNvPr id="675" name="直線コネクタ 674">
          <a:extLst>
            <a:ext uri="{FF2B5EF4-FFF2-40B4-BE49-F238E27FC236}">
              <a16:creationId xmlns:a16="http://schemas.microsoft.com/office/drawing/2014/main" id="{AE70FD8B-0E1D-4D15-A622-D5751A848B85}"/>
            </a:ext>
          </a:extLst>
        </xdr:cNvPr>
        <xdr:cNvCxnSpPr/>
      </xdr:nvCxnSpPr>
      <xdr:spPr>
        <a:xfrm>
          <a:off x="22072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80663</xdr:rowOff>
    </xdr:from>
    <xdr:ext cx="469744" cy="259045"/>
    <xdr:sp macro="" textlink="">
      <xdr:nvSpPr>
        <xdr:cNvPr id="676" name="【児童館】&#10;一人当たり面積平均値テキスト">
          <a:extLst>
            <a:ext uri="{FF2B5EF4-FFF2-40B4-BE49-F238E27FC236}">
              <a16:creationId xmlns:a16="http://schemas.microsoft.com/office/drawing/2014/main" id="{D2C1A968-2C5D-461A-AB19-FD957AE5FA5E}"/>
            </a:ext>
          </a:extLst>
        </xdr:cNvPr>
        <xdr:cNvSpPr txBox="1"/>
      </xdr:nvSpPr>
      <xdr:spPr>
        <a:xfrm>
          <a:off x="22199600" y="14311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57786</xdr:rowOff>
    </xdr:from>
    <xdr:to>
      <xdr:col>116</xdr:col>
      <xdr:colOff>114300</xdr:colOff>
      <xdr:row>84</xdr:row>
      <xdr:rowOff>159386</xdr:rowOff>
    </xdr:to>
    <xdr:sp macro="" textlink="">
      <xdr:nvSpPr>
        <xdr:cNvPr id="677" name="フローチャート: 判断 676">
          <a:extLst>
            <a:ext uri="{FF2B5EF4-FFF2-40B4-BE49-F238E27FC236}">
              <a16:creationId xmlns:a16="http://schemas.microsoft.com/office/drawing/2014/main" id="{1A316E56-9734-4198-BAFA-E42458F05033}"/>
            </a:ext>
          </a:extLst>
        </xdr:cNvPr>
        <xdr:cNvSpPr/>
      </xdr:nvSpPr>
      <xdr:spPr>
        <a:xfrm>
          <a:off x="22110700" y="1445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154939</xdr:rowOff>
    </xdr:from>
    <xdr:to>
      <xdr:col>112</xdr:col>
      <xdr:colOff>38100</xdr:colOff>
      <xdr:row>85</xdr:row>
      <xdr:rowOff>85089</xdr:rowOff>
    </xdr:to>
    <xdr:sp macro="" textlink="">
      <xdr:nvSpPr>
        <xdr:cNvPr id="678" name="フローチャート: 判断 677">
          <a:extLst>
            <a:ext uri="{FF2B5EF4-FFF2-40B4-BE49-F238E27FC236}">
              <a16:creationId xmlns:a16="http://schemas.microsoft.com/office/drawing/2014/main" id="{47C2C27C-F094-4402-8B10-A5CC6AE32B67}"/>
            </a:ext>
          </a:extLst>
        </xdr:cNvPr>
        <xdr:cNvSpPr/>
      </xdr:nvSpPr>
      <xdr:spPr>
        <a:xfrm>
          <a:off x="21272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92075</xdr:rowOff>
    </xdr:from>
    <xdr:to>
      <xdr:col>107</xdr:col>
      <xdr:colOff>101600</xdr:colOff>
      <xdr:row>85</xdr:row>
      <xdr:rowOff>22225</xdr:rowOff>
    </xdr:to>
    <xdr:sp macro="" textlink="">
      <xdr:nvSpPr>
        <xdr:cNvPr id="679" name="フローチャート: 判断 678">
          <a:extLst>
            <a:ext uri="{FF2B5EF4-FFF2-40B4-BE49-F238E27FC236}">
              <a16:creationId xmlns:a16="http://schemas.microsoft.com/office/drawing/2014/main" id="{2F289232-3265-4907-8CCB-30CAD395D4E0}"/>
            </a:ext>
          </a:extLst>
        </xdr:cNvPr>
        <xdr:cNvSpPr/>
      </xdr:nvSpPr>
      <xdr:spPr>
        <a:xfrm>
          <a:off x="203835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74930</xdr:rowOff>
    </xdr:from>
    <xdr:to>
      <xdr:col>102</xdr:col>
      <xdr:colOff>165100</xdr:colOff>
      <xdr:row>85</xdr:row>
      <xdr:rowOff>5080</xdr:rowOff>
    </xdr:to>
    <xdr:sp macro="" textlink="">
      <xdr:nvSpPr>
        <xdr:cNvPr id="680" name="フローチャート: 判断 679">
          <a:extLst>
            <a:ext uri="{FF2B5EF4-FFF2-40B4-BE49-F238E27FC236}">
              <a16:creationId xmlns:a16="http://schemas.microsoft.com/office/drawing/2014/main" id="{C29DE8D8-D7E7-4752-86EC-D7ED533F7577}"/>
            </a:ext>
          </a:extLst>
        </xdr:cNvPr>
        <xdr:cNvSpPr/>
      </xdr:nvSpPr>
      <xdr:spPr>
        <a:xfrm>
          <a:off x="19494500" y="1447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93980</xdr:rowOff>
    </xdr:from>
    <xdr:to>
      <xdr:col>98</xdr:col>
      <xdr:colOff>38100</xdr:colOff>
      <xdr:row>84</xdr:row>
      <xdr:rowOff>24130</xdr:rowOff>
    </xdr:to>
    <xdr:sp macro="" textlink="">
      <xdr:nvSpPr>
        <xdr:cNvPr id="681" name="フローチャート: 判断 680">
          <a:extLst>
            <a:ext uri="{FF2B5EF4-FFF2-40B4-BE49-F238E27FC236}">
              <a16:creationId xmlns:a16="http://schemas.microsoft.com/office/drawing/2014/main" id="{D032795E-642C-4ADD-9681-D1D04C567509}"/>
            </a:ext>
          </a:extLst>
        </xdr:cNvPr>
        <xdr:cNvSpPr/>
      </xdr:nvSpPr>
      <xdr:spPr>
        <a:xfrm>
          <a:off x="186055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id="{47D47C32-26D2-4796-BDBA-548ED97EE18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3F5B5150-3EDB-4BCB-8F7E-AF157104F75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0419836E-1161-4A6C-8FBB-515D8542649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AE0164AB-D30A-4C65-9861-0E5EB93B842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6" name="テキスト ボックス 685">
          <a:extLst>
            <a:ext uri="{FF2B5EF4-FFF2-40B4-BE49-F238E27FC236}">
              <a16:creationId xmlns:a16="http://schemas.microsoft.com/office/drawing/2014/main" id="{9A38D2A5-B8C6-4B5C-A949-CF9AF23397A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52070</xdr:rowOff>
    </xdr:from>
    <xdr:to>
      <xdr:col>116</xdr:col>
      <xdr:colOff>114300</xdr:colOff>
      <xdr:row>85</xdr:row>
      <xdr:rowOff>153670</xdr:rowOff>
    </xdr:to>
    <xdr:sp macro="" textlink="">
      <xdr:nvSpPr>
        <xdr:cNvPr id="687" name="楕円 686">
          <a:extLst>
            <a:ext uri="{FF2B5EF4-FFF2-40B4-BE49-F238E27FC236}">
              <a16:creationId xmlns:a16="http://schemas.microsoft.com/office/drawing/2014/main" id="{E300E682-6216-47B4-87F2-1D6BBC9E65CE}"/>
            </a:ext>
          </a:extLst>
        </xdr:cNvPr>
        <xdr:cNvSpPr/>
      </xdr:nvSpPr>
      <xdr:spPr>
        <a:xfrm>
          <a:off x="221107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138447</xdr:rowOff>
    </xdr:from>
    <xdr:ext cx="469744" cy="259045"/>
    <xdr:sp macro="" textlink="">
      <xdr:nvSpPr>
        <xdr:cNvPr id="688" name="【児童館】&#10;一人当たり面積該当値テキスト">
          <a:extLst>
            <a:ext uri="{FF2B5EF4-FFF2-40B4-BE49-F238E27FC236}">
              <a16:creationId xmlns:a16="http://schemas.microsoft.com/office/drawing/2014/main" id="{A65DF5DA-9735-425B-913A-6F72DB50E884}"/>
            </a:ext>
          </a:extLst>
        </xdr:cNvPr>
        <xdr:cNvSpPr txBox="1"/>
      </xdr:nvSpPr>
      <xdr:spPr>
        <a:xfrm>
          <a:off x="22199600" y="1454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53975</xdr:rowOff>
    </xdr:from>
    <xdr:to>
      <xdr:col>112</xdr:col>
      <xdr:colOff>38100</xdr:colOff>
      <xdr:row>85</xdr:row>
      <xdr:rowOff>155575</xdr:rowOff>
    </xdr:to>
    <xdr:sp macro="" textlink="">
      <xdr:nvSpPr>
        <xdr:cNvPr id="689" name="楕円 688">
          <a:extLst>
            <a:ext uri="{FF2B5EF4-FFF2-40B4-BE49-F238E27FC236}">
              <a16:creationId xmlns:a16="http://schemas.microsoft.com/office/drawing/2014/main" id="{CCA64247-BF7C-47C9-AD0A-2EE8A14229E7}"/>
            </a:ext>
          </a:extLst>
        </xdr:cNvPr>
        <xdr:cNvSpPr/>
      </xdr:nvSpPr>
      <xdr:spPr>
        <a:xfrm>
          <a:off x="21272500" y="1462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102870</xdr:rowOff>
    </xdr:from>
    <xdr:to>
      <xdr:col>116</xdr:col>
      <xdr:colOff>63500</xdr:colOff>
      <xdr:row>85</xdr:row>
      <xdr:rowOff>104775</xdr:rowOff>
    </xdr:to>
    <xdr:cxnSp macro="">
      <xdr:nvCxnSpPr>
        <xdr:cNvPr id="690" name="直線コネクタ 689">
          <a:extLst>
            <a:ext uri="{FF2B5EF4-FFF2-40B4-BE49-F238E27FC236}">
              <a16:creationId xmlns:a16="http://schemas.microsoft.com/office/drawing/2014/main" id="{8BAE0210-047B-45CB-AB29-717E48A1E5C7}"/>
            </a:ext>
          </a:extLst>
        </xdr:cNvPr>
        <xdr:cNvCxnSpPr/>
      </xdr:nvCxnSpPr>
      <xdr:spPr>
        <a:xfrm flipV="1">
          <a:off x="21323300" y="1467612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55880</xdr:rowOff>
    </xdr:from>
    <xdr:to>
      <xdr:col>107</xdr:col>
      <xdr:colOff>101600</xdr:colOff>
      <xdr:row>85</xdr:row>
      <xdr:rowOff>157480</xdr:rowOff>
    </xdr:to>
    <xdr:sp macro="" textlink="">
      <xdr:nvSpPr>
        <xdr:cNvPr id="691" name="楕円 690">
          <a:extLst>
            <a:ext uri="{FF2B5EF4-FFF2-40B4-BE49-F238E27FC236}">
              <a16:creationId xmlns:a16="http://schemas.microsoft.com/office/drawing/2014/main" id="{C590D36B-7B90-4FC8-BF75-E66C66DB85A6}"/>
            </a:ext>
          </a:extLst>
        </xdr:cNvPr>
        <xdr:cNvSpPr/>
      </xdr:nvSpPr>
      <xdr:spPr>
        <a:xfrm>
          <a:off x="20383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104775</xdr:rowOff>
    </xdr:from>
    <xdr:to>
      <xdr:col>111</xdr:col>
      <xdr:colOff>177800</xdr:colOff>
      <xdr:row>85</xdr:row>
      <xdr:rowOff>106680</xdr:rowOff>
    </xdr:to>
    <xdr:cxnSp macro="">
      <xdr:nvCxnSpPr>
        <xdr:cNvPr id="692" name="直線コネクタ 691">
          <a:extLst>
            <a:ext uri="{FF2B5EF4-FFF2-40B4-BE49-F238E27FC236}">
              <a16:creationId xmlns:a16="http://schemas.microsoft.com/office/drawing/2014/main" id="{F85D0D69-A302-4D4A-8D2A-0C5F8C2A9E9D}"/>
            </a:ext>
          </a:extLst>
        </xdr:cNvPr>
        <xdr:cNvCxnSpPr/>
      </xdr:nvCxnSpPr>
      <xdr:spPr>
        <a:xfrm flipV="1">
          <a:off x="20434300" y="146780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59689</xdr:rowOff>
    </xdr:from>
    <xdr:to>
      <xdr:col>102</xdr:col>
      <xdr:colOff>165100</xdr:colOff>
      <xdr:row>85</xdr:row>
      <xdr:rowOff>161289</xdr:rowOff>
    </xdr:to>
    <xdr:sp macro="" textlink="">
      <xdr:nvSpPr>
        <xdr:cNvPr id="693" name="楕円 692">
          <a:extLst>
            <a:ext uri="{FF2B5EF4-FFF2-40B4-BE49-F238E27FC236}">
              <a16:creationId xmlns:a16="http://schemas.microsoft.com/office/drawing/2014/main" id="{00B1509F-60B2-4DA2-B548-36E22344A342}"/>
            </a:ext>
          </a:extLst>
        </xdr:cNvPr>
        <xdr:cNvSpPr/>
      </xdr:nvSpPr>
      <xdr:spPr>
        <a:xfrm>
          <a:off x="19494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106680</xdr:rowOff>
    </xdr:from>
    <xdr:to>
      <xdr:col>107</xdr:col>
      <xdr:colOff>50800</xdr:colOff>
      <xdr:row>85</xdr:row>
      <xdr:rowOff>110489</xdr:rowOff>
    </xdr:to>
    <xdr:cxnSp macro="">
      <xdr:nvCxnSpPr>
        <xdr:cNvPr id="694" name="直線コネクタ 693">
          <a:extLst>
            <a:ext uri="{FF2B5EF4-FFF2-40B4-BE49-F238E27FC236}">
              <a16:creationId xmlns:a16="http://schemas.microsoft.com/office/drawing/2014/main" id="{42E587F6-1505-49D6-8F38-A4260FFCD2D6}"/>
            </a:ext>
          </a:extLst>
        </xdr:cNvPr>
        <xdr:cNvCxnSpPr/>
      </xdr:nvCxnSpPr>
      <xdr:spPr>
        <a:xfrm flipV="1">
          <a:off x="19545300" y="146799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101616</xdr:rowOff>
    </xdr:from>
    <xdr:ext cx="469744" cy="259045"/>
    <xdr:sp macro="" textlink="">
      <xdr:nvSpPr>
        <xdr:cNvPr id="695" name="n_1aveValue【児童館】&#10;一人当たり面積">
          <a:extLst>
            <a:ext uri="{FF2B5EF4-FFF2-40B4-BE49-F238E27FC236}">
              <a16:creationId xmlns:a16="http://schemas.microsoft.com/office/drawing/2014/main" id="{3CDB1552-D017-494A-B7BB-FEBBCA10B85A}"/>
            </a:ext>
          </a:extLst>
        </xdr:cNvPr>
        <xdr:cNvSpPr txBox="1"/>
      </xdr:nvSpPr>
      <xdr:spPr>
        <a:xfrm>
          <a:off x="210757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38752</xdr:rowOff>
    </xdr:from>
    <xdr:ext cx="469744" cy="259045"/>
    <xdr:sp macro="" textlink="">
      <xdr:nvSpPr>
        <xdr:cNvPr id="696" name="n_2aveValue【児童館】&#10;一人当たり面積">
          <a:extLst>
            <a:ext uri="{FF2B5EF4-FFF2-40B4-BE49-F238E27FC236}">
              <a16:creationId xmlns:a16="http://schemas.microsoft.com/office/drawing/2014/main" id="{3E1699CC-A7AB-4DA3-BBF5-1D8B531CF890}"/>
            </a:ext>
          </a:extLst>
        </xdr:cNvPr>
        <xdr:cNvSpPr txBox="1"/>
      </xdr:nvSpPr>
      <xdr:spPr>
        <a:xfrm>
          <a:off x="20199427" y="1426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21607</xdr:rowOff>
    </xdr:from>
    <xdr:ext cx="469744" cy="259045"/>
    <xdr:sp macro="" textlink="">
      <xdr:nvSpPr>
        <xdr:cNvPr id="697" name="n_3aveValue【児童館】&#10;一人当たり面積">
          <a:extLst>
            <a:ext uri="{FF2B5EF4-FFF2-40B4-BE49-F238E27FC236}">
              <a16:creationId xmlns:a16="http://schemas.microsoft.com/office/drawing/2014/main" id="{52F3A375-D2DF-4DB7-B1E2-9D80A0D40AE1}"/>
            </a:ext>
          </a:extLst>
        </xdr:cNvPr>
        <xdr:cNvSpPr txBox="1"/>
      </xdr:nvSpPr>
      <xdr:spPr>
        <a:xfrm>
          <a:off x="19310427" y="1425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40657</xdr:rowOff>
    </xdr:from>
    <xdr:ext cx="469744" cy="259045"/>
    <xdr:sp macro="" textlink="">
      <xdr:nvSpPr>
        <xdr:cNvPr id="698" name="n_4aveValue【児童館】&#10;一人当たり面積">
          <a:extLst>
            <a:ext uri="{FF2B5EF4-FFF2-40B4-BE49-F238E27FC236}">
              <a16:creationId xmlns:a16="http://schemas.microsoft.com/office/drawing/2014/main" id="{E14F353A-C778-4DB2-A5A1-43737190E57F}"/>
            </a:ext>
          </a:extLst>
        </xdr:cNvPr>
        <xdr:cNvSpPr txBox="1"/>
      </xdr:nvSpPr>
      <xdr:spPr>
        <a:xfrm>
          <a:off x="18421427" y="1409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146702</xdr:rowOff>
    </xdr:from>
    <xdr:ext cx="469744" cy="259045"/>
    <xdr:sp macro="" textlink="">
      <xdr:nvSpPr>
        <xdr:cNvPr id="699" name="n_1mainValue【児童館】&#10;一人当たり面積">
          <a:extLst>
            <a:ext uri="{FF2B5EF4-FFF2-40B4-BE49-F238E27FC236}">
              <a16:creationId xmlns:a16="http://schemas.microsoft.com/office/drawing/2014/main" id="{3FF3C8A0-DF16-45AC-AEC6-AE09F5BDBAB3}"/>
            </a:ext>
          </a:extLst>
        </xdr:cNvPr>
        <xdr:cNvSpPr txBox="1"/>
      </xdr:nvSpPr>
      <xdr:spPr>
        <a:xfrm>
          <a:off x="21075727" y="1471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148607</xdr:rowOff>
    </xdr:from>
    <xdr:ext cx="469744" cy="259045"/>
    <xdr:sp macro="" textlink="">
      <xdr:nvSpPr>
        <xdr:cNvPr id="700" name="n_2mainValue【児童館】&#10;一人当たり面積">
          <a:extLst>
            <a:ext uri="{FF2B5EF4-FFF2-40B4-BE49-F238E27FC236}">
              <a16:creationId xmlns:a16="http://schemas.microsoft.com/office/drawing/2014/main" id="{C2291F7F-1384-4159-A348-26657AF5D4EB}"/>
            </a:ext>
          </a:extLst>
        </xdr:cNvPr>
        <xdr:cNvSpPr txBox="1"/>
      </xdr:nvSpPr>
      <xdr:spPr>
        <a:xfrm>
          <a:off x="20199427" y="1472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152416</xdr:rowOff>
    </xdr:from>
    <xdr:ext cx="469744" cy="259045"/>
    <xdr:sp macro="" textlink="">
      <xdr:nvSpPr>
        <xdr:cNvPr id="701" name="n_3mainValue【児童館】&#10;一人当たり面積">
          <a:extLst>
            <a:ext uri="{FF2B5EF4-FFF2-40B4-BE49-F238E27FC236}">
              <a16:creationId xmlns:a16="http://schemas.microsoft.com/office/drawing/2014/main" id="{77322FC9-D428-48EF-A45C-0A9528185D76}"/>
            </a:ext>
          </a:extLst>
        </xdr:cNvPr>
        <xdr:cNvSpPr txBox="1"/>
      </xdr:nvSpPr>
      <xdr:spPr>
        <a:xfrm>
          <a:off x="193104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2" name="正方形/長方形 701">
          <a:extLst>
            <a:ext uri="{FF2B5EF4-FFF2-40B4-BE49-F238E27FC236}">
              <a16:creationId xmlns:a16="http://schemas.microsoft.com/office/drawing/2014/main" id="{F2DAF72B-AE7C-438E-B9FF-15EEE334D70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3" name="正方形/長方形 702">
          <a:extLst>
            <a:ext uri="{FF2B5EF4-FFF2-40B4-BE49-F238E27FC236}">
              <a16:creationId xmlns:a16="http://schemas.microsoft.com/office/drawing/2014/main" id="{1846253F-0160-4DD9-90A6-9689087FED9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4" name="正方形/長方形 703">
          <a:extLst>
            <a:ext uri="{FF2B5EF4-FFF2-40B4-BE49-F238E27FC236}">
              <a16:creationId xmlns:a16="http://schemas.microsoft.com/office/drawing/2014/main" id="{A254A313-C0E5-4798-AE08-E074C63D2E6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5" name="正方形/長方形 704">
          <a:extLst>
            <a:ext uri="{FF2B5EF4-FFF2-40B4-BE49-F238E27FC236}">
              <a16:creationId xmlns:a16="http://schemas.microsoft.com/office/drawing/2014/main" id="{BA588A6E-86EC-4396-B430-4D723F10AF7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6" name="正方形/長方形 705">
          <a:extLst>
            <a:ext uri="{FF2B5EF4-FFF2-40B4-BE49-F238E27FC236}">
              <a16:creationId xmlns:a16="http://schemas.microsoft.com/office/drawing/2014/main" id="{A2363358-724B-4BBF-9D01-3A6EFD28F61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7" name="正方形/長方形 706">
          <a:extLst>
            <a:ext uri="{FF2B5EF4-FFF2-40B4-BE49-F238E27FC236}">
              <a16:creationId xmlns:a16="http://schemas.microsoft.com/office/drawing/2014/main" id="{C1DC4C64-FFA3-40E3-A48A-DC59FC76361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8" name="正方形/長方形 707">
          <a:extLst>
            <a:ext uri="{FF2B5EF4-FFF2-40B4-BE49-F238E27FC236}">
              <a16:creationId xmlns:a16="http://schemas.microsoft.com/office/drawing/2014/main" id="{695CAFC9-BFA5-49ED-8F98-0EF24B4F573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9" name="正方形/長方形 708">
          <a:extLst>
            <a:ext uri="{FF2B5EF4-FFF2-40B4-BE49-F238E27FC236}">
              <a16:creationId xmlns:a16="http://schemas.microsoft.com/office/drawing/2014/main" id="{E4F65D51-92EB-4B93-91D9-FDB06605C46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0" name="テキスト ボックス 709">
          <a:extLst>
            <a:ext uri="{FF2B5EF4-FFF2-40B4-BE49-F238E27FC236}">
              <a16:creationId xmlns:a16="http://schemas.microsoft.com/office/drawing/2014/main" id="{FC8C56A1-3382-455F-BC79-F152A6D2464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1" name="直線コネクタ 710">
          <a:extLst>
            <a:ext uri="{FF2B5EF4-FFF2-40B4-BE49-F238E27FC236}">
              <a16:creationId xmlns:a16="http://schemas.microsoft.com/office/drawing/2014/main" id="{41F213B6-8083-40F7-9F72-D14262C482F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2" name="テキスト ボックス 711">
          <a:extLst>
            <a:ext uri="{FF2B5EF4-FFF2-40B4-BE49-F238E27FC236}">
              <a16:creationId xmlns:a16="http://schemas.microsoft.com/office/drawing/2014/main" id="{5BE2313C-6785-42CD-8E7E-744D6F46195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3" name="直線コネクタ 712">
          <a:extLst>
            <a:ext uri="{FF2B5EF4-FFF2-40B4-BE49-F238E27FC236}">
              <a16:creationId xmlns:a16="http://schemas.microsoft.com/office/drawing/2014/main" id="{FF8C5BB2-E1FE-4D00-8086-076D0DA67D09}"/>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14" name="テキスト ボックス 713">
          <a:extLst>
            <a:ext uri="{FF2B5EF4-FFF2-40B4-BE49-F238E27FC236}">
              <a16:creationId xmlns:a16="http://schemas.microsoft.com/office/drawing/2014/main" id="{B2C48330-4810-4C9F-998C-32D0E63806CB}"/>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5" name="直線コネクタ 714">
          <a:extLst>
            <a:ext uri="{FF2B5EF4-FFF2-40B4-BE49-F238E27FC236}">
              <a16:creationId xmlns:a16="http://schemas.microsoft.com/office/drawing/2014/main" id="{5D5CB87A-38AF-44F4-BDC7-514A8733F624}"/>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6" name="テキスト ボックス 715">
          <a:extLst>
            <a:ext uri="{FF2B5EF4-FFF2-40B4-BE49-F238E27FC236}">
              <a16:creationId xmlns:a16="http://schemas.microsoft.com/office/drawing/2014/main" id="{9BE432F8-ABD6-47B3-A53C-9F28C5817B3B}"/>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7" name="直線コネクタ 716">
          <a:extLst>
            <a:ext uri="{FF2B5EF4-FFF2-40B4-BE49-F238E27FC236}">
              <a16:creationId xmlns:a16="http://schemas.microsoft.com/office/drawing/2014/main" id="{472C7965-5F6C-46C5-8E23-EB951E77E5F1}"/>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8" name="テキスト ボックス 717">
          <a:extLst>
            <a:ext uri="{FF2B5EF4-FFF2-40B4-BE49-F238E27FC236}">
              <a16:creationId xmlns:a16="http://schemas.microsoft.com/office/drawing/2014/main" id="{54A47487-11CC-40BB-BC7E-851324BE105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9" name="直線コネクタ 718">
          <a:extLst>
            <a:ext uri="{FF2B5EF4-FFF2-40B4-BE49-F238E27FC236}">
              <a16:creationId xmlns:a16="http://schemas.microsoft.com/office/drawing/2014/main" id="{D49192B4-9426-483A-A6A3-4AF9BC58E02F}"/>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20" name="テキスト ボックス 719">
          <a:extLst>
            <a:ext uri="{FF2B5EF4-FFF2-40B4-BE49-F238E27FC236}">
              <a16:creationId xmlns:a16="http://schemas.microsoft.com/office/drawing/2014/main" id="{5131DF6B-CE3A-4C50-8DA5-575148F231A9}"/>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1" name="直線コネクタ 720">
          <a:extLst>
            <a:ext uri="{FF2B5EF4-FFF2-40B4-BE49-F238E27FC236}">
              <a16:creationId xmlns:a16="http://schemas.microsoft.com/office/drawing/2014/main" id="{8791BC5E-3933-4DB2-A399-DE9802505C8E}"/>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22" name="テキスト ボックス 721">
          <a:extLst>
            <a:ext uri="{FF2B5EF4-FFF2-40B4-BE49-F238E27FC236}">
              <a16:creationId xmlns:a16="http://schemas.microsoft.com/office/drawing/2014/main" id="{AF5F6658-7739-4B64-A029-DE58390C08B9}"/>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3" name="直線コネクタ 722">
          <a:extLst>
            <a:ext uri="{FF2B5EF4-FFF2-40B4-BE49-F238E27FC236}">
              <a16:creationId xmlns:a16="http://schemas.microsoft.com/office/drawing/2014/main" id="{D85B9F92-069B-4A75-AC68-139F4B219CD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24" name="テキスト ボックス 723">
          <a:extLst>
            <a:ext uri="{FF2B5EF4-FFF2-40B4-BE49-F238E27FC236}">
              <a16:creationId xmlns:a16="http://schemas.microsoft.com/office/drawing/2014/main" id="{CCCEA919-DF9A-4291-ACAB-E4C9357B97B3}"/>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5" name="【公民館】&#10;有形固定資産減価償却率グラフ枠">
          <a:extLst>
            <a:ext uri="{FF2B5EF4-FFF2-40B4-BE49-F238E27FC236}">
              <a16:creationId xmlns:a16="http://schemas.microsoft.com/office/drawing/2014/main" id="{68527EF7-9F44-4D68-9057-EA7980FB9DE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38100</xdr:rowOff>
    </xdr:from>
    <xdr:to>
      <xdr:col>85</xdr:col>
      <xdr:colOff>126364</xdr:colOff>
      <xdr:row>108</xdr:row>
      <xdr:rowOff>152400</xdr:rowOff>
    </xdr:to>
    <xdr:cxnSp macro="">
      <xdr:nvCxnSpPr>
        <xdr:cNvPr id="726" name="直線コネクタ 725">
          <a:extLst>
            <a:ext uri="{FF2B5EF4-FFF2-40B4-BE49-F238E27FC236}">
              <a16:creationId xmlns:a16="http://schemas.microsoft.com/office/drawing/2014/main" id="{C3BC255A-4310-4867-AF4A-91475D21B819}"/>
            </a:ext>
          </a:extLst>
        </xdr:cNvPr>
        <xdr:cNvCxnSpPr/>
      </xdr:nvCxnSpPr>
      <xdr:spPr>
        <a:xfrm flipV="1">
          <a:off x="16318864" y="1718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27" name="【公民館】&#10;有形固定資産減価償却率最小値テキスト">
          <a:extLst>
            <a:ext uri="{FF2B5EF4-FFF2-40B4-BE49-F238E27FC236}">
              <a16:creationId xmlns:a16="http://schemas.microsoft.com/office/drawing/2014/main" id="{E7C47610-C98D-4C39-9C46-1331E7796F6F}"/>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28" name="直線コネクタ 727">
          <a:extLst>
            <a:ext uri="{FF2B5EF4-FFF2-40B4-BE49-F238E27FC236}">
              <a16:creationId xmlns:a16="http://schemas.microsoft.com/office/drawing/2014/main" id="{5EB145A7-D51D-45B2-A522-A38A08EAD90B}"/>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156227</xdr:rowOff>
    </xdr:from>
    <xdr:ext cx="405111" cy="259045"/>
    <xdr:sp macro="" textlink="">
      <xdr:nvSpPr>
        <xdr:cNvPr id="729" name="【公民館】&#10;有形固定資産減価償却率最大値テキスト">
          <a:extLst>
            <a:ext uri="{FF2B5EF4-FFF2-40B4-BE49-F238E27FC236}">
              <a16:creationId xmlns:a16="http://schemas.microsoft.com/office/drawing/2014/main" id="{A6CBAC32-0CEA-4804-8CA7-684030A01CE1}"/>
            </a:ext>
          </a:extLst>
        </xdr:cNvPr>
        <xdr:cNvSpPr txBox="1"/>
      </xdr:nvSpPr>
      <xdr:spPr>
        <a:xfrm>
          <a:off x="16357600" y="1695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38100</xdr:rowOff>
    </xdr:from>
    <xdr:to>
      <xdr:col>86</xdr:col>
      <xdr:colOff>25400</xdr:colOff>
      <xdr:row>100</xdr:row>
      <xdr:rowOff>38100</xdr:rowOff>
    </xdr:to>
    <xdr:cxnSp macro="">
      <xdr:nvCxnSpPr>
        <xdr:cNvPr id="730" name="直線コネクタ 729">
          <a:extLst>
            <a:ext uri="{FF2B5EF4-FFF2-40B4-BE49-F238E27FC236}">
              <a16:creationId xmlns:a16="http://schemas.microsoft.com/office/drawing/2014/main" id="{C1C31A87-E620-4523-9168-05C8148A9AFE}"/>
            </a:ext>
          </a:extLst>
        </xdr:cNvPr>
        <xdr:cNvCxnSpPr/>
      </xdr:nvCxnSpPr>
      <xdr:spPr>
        <a:xfrm>
          <a:off x="16230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93997</xdr:rowOff>
    </xdr:from>
    <xdr:ext cx="405111" cy="259045"/>
    <xdr:sp macro="" textlink="">
      <xdr:nvSpPr>
        <xdr:cNvPr id="731" name="【公民館】&#10;有形固定資産減価償却率平均値テキスト">
          <a:extLst>
            <a:ext uri="{FF2B5EF4-FFF2-40B4-BE49-F238E27FC236}">
              <a16:creationId xmlns:a16="http://schemas.microsoft.com/office/drawing/2014/main" id="{70082D21-22E6-40FC-BB4E-07968B9CFE2A}"/>
            </a:ext>
          </a:extLst>
        </xdr:cNvPr>
        <xdr:cNvSpPr txBox="1"/>
      </xdr:nvSpPr>
      <xdr:spPr>
        <a:xfrm>
          <a:off x="163576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732" name="フローチャート: 判断 731">
          <a:extLst>
            <a:ext uri="{FF2B5EF4-FFF2-40B4-BE49-F238E27FC236}">
              <a16:creationId xmlns:a16="http://schemas.microsoft.com/office/drawing/2014/main" id="{DDA0C8E9-C72B-4483-A3F5-9FAF17742F45}"/>
            </a:ext>
          </a:extLst>
        </xdr:cNvPr>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103505</xdr:rowOff>
    </xdr:from>
    <xdr:to>
      <xdr:col>81</xdr:col>
      <xdr:colOff>101600</xdr:colOff>
      <xdr:row>105</xdr:row>
      <xdr:rowOff>33655</xdr:rowOff>
    </xdr:to>
    <xdr:sp macro="" textlink="">
      <xdr:nvSpPr>
        <xdr:cNvPr id="733" name="フローチャート: 判断 732">
          <a:extLst>
            <a:ext uri="{FF2B5EF4-FFF2-40B4-BE49-F238E27FC236}">
              <a16:creationId xmlns:a16="http://schemas.microsoft.com/office/drawing/2014/main" id="{ACCFD39C-81CF-4321-9437-E0271376E55D}"/>
            </a:ext>
          </a:extLst>
        </xdr:cNvPr>
        <xdr:cNvSpPr/>
      </xdr:nvSpPr>
      <xdr:spPr>
        <a:xfrm>
          <a:off x="15430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734" name="フローチャート: 判断 733">
          <a:extLst>
            <a:ext uri="{FF2B5EF4-FFF2-40B4-BE49-F238E27FC236}">
              <a16:creationId xmlns:a16="http://schemas.microsoft.com/office/drawing/2014/main" id="{92529291-51CB-4505-9AD8-BF4657069D7B}"/>
            </a:ext>
          </a:extLst>
        </xdr:cNvPr>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132080</xdr:rowOff>
    </xdr:from>
    <xdr:to>
      <xdr:col>72</xdr:col>
      <xdr:colOff>38100</xdr:colOff>
      <xdr:row>105</xdr:row>
      <xdr:rowOff>62230</xdr:rowOff>
    </xdr:to>
    <xdr:sp macro="" textlink="">
      <xdr:nvSpPr>
        <xdr:cNvPr id="735" name="フローチャート: 判断 734">
          <a:extLst>
            <a:ext uri="{FF2B5EF4-FFF2-40B4-BE49-F238E27FC236}">
              <a16:creationId xmlns:a16="http://schemas.microsoft.com/office/drawing/2014/main" id="{B1C52902-8186-462E-BFEA-9A20AB4B5AA9}"/>
            </a:ext>
          </a:extLst>
        </xdr:cNvPr>
        <xdr:cNvSpPr/>
      </xdr:nvSpPr>
      <xdr:spPr>
        <a:xfrm>
          <a:off x="13652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166370</xdr:rowOff>
    </xdr:from>
    <xdr:to>
      <xdr:col>67</xdr:col>
      <xdr:colOff>101600</xdr:colOff>
      <xdr:row>105</xdr:row>
      <xdr:rowOff>96520</xdr:rowOff>
    </xdr:to>
    <xdr:sp macro="" textlink="">
      <xdr:nvSpPr>
        <xdr:cNvPr id="736" name="フローチャート: 判断 735">
          <a:extLst>
            <a:ext uri="{FF2B5EF4-FFF2-40B4-BE49-F238E27FC236}">
              <a16:creationId xmlns:a16="http://schemas.microsoft.com/office/drawing/2014/main" id="{8CC802F3-A7A4-4D1B-9350-FCFF987CF01B}"/>
            </a:ext>
          </a:extLst>
        </xdr:cNvPr>
        <xdr:cNvSpPr/>
      </xdr:nvSpPr>
      <xdr:spPr>
        <a:xfrm>
          <a:off x="12763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58CA7524-B020-4983-80A4-74A489A4E85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4832F550-B8BA-4521-A2E1-30012CE729D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FB0B97A5-E960-403A-A663-2082576DD8C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B3EB4DAC-64E2-4363-A3C9-37432C1B475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79799CB7-FCC1-4EF6-A8B7-97D0982FB7C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25400</xdr:rowOff>
    </xdr:from>
    <xdr:to>
      <xdr:col>85</xdr:col>
      <xdr:colOff>177800</xdr:colOff>
      <xdr:row>108</xdr:row>
      <xdr:rowOff>127000</xdr:rowOff>
    </xdr:to>
    <xdr:sp macro="" textlink="">
      <xdr:nvSpPr>
        <xdr:cNvPr id="742" name="楕円 741">
          <a:extLst>
            <a:ext uri="{FF2B5EF4-FFF2-40B4-BE49-F238E27FC236}">
              <a16:creationId xmlns:a16="http://schemas.microsoft.com/office/drawing/2014/main" id="{26EE43A0-77BE-4A09-8A6A-59D53945547F}"/>
            </a:ext>
          </a:extLst>
        </xdr:cNvPr>
        <xdr:cNvSpPr/>
      </xdr:nvSpPr>
      <xdr:spPr>
        <a:xfrm>
          <a:off x="162687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111777</xdr:rowOff>
    </xdr:from>
    <xdr:ext cx="405111" cy="259045"/>
    <xdr:sp macro="" textlink="">
      <xdr:nvSpPr>
        <xdr:cNvPr id="743" name="【公民館】&#10;有形固定資産減価償却率該当値テキスト">
          <a:extLst>
            <a:ext uri="{FF2B5EF4-FFF2-40B4-BE49-F238E27FC236}">
              <a16:creationId xmlns:a16="http://schemas.microsoft.com/office/drawing/2014/main" id="{DB614D51-53F0-4D75-AF1B-8EE9FF0DF2DE}"/>
            </a:ext>
          </a:extLst>
        </xdr:cNvPr>
        <xdr:cNvSpPr txBox="1"/>
      </xdr:nvSpPr>
      <xdr:spPr>
        <a:xfrm>
          <a:off x="16357600" y="184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158750</xdr:rowOff>
    </xdr:from>
    <xdr:to>
      <xdr:col>81</xdr:col>
      <xdr:colOff>101600</xdr:colOff>
      <xdr:row>108</xdr:row>
      <xdr:rowOff>88900</xdr:rowOff>
    </xdr:to>
    <xdr:sp macro="" textlink="">
      <xdr:nvSpPr>
        <xdr:cNvPr id="744" name="楕円 743">
          <a:extLst>
            <a:ext uri="{FF2B5EF4-FFF2-40B4-BE49-F238E27FC236}">
              <a16:creationId xmlns:a16="http://schemas.microsoft.com/office/drawing/2014/main" id="{92A5551C-1D10-4C4B-B7A3-E03490E4067E}"/>
            </a:ext>
          </a:extLst>
        </xdr:cNvPr>
        <xdr:cNvSpPr/>
      </xdr:nvSpPr>
      <xdr:spPr>
        <a:xfrm>
          <a:off x="15430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38100</xdr:rowOff>
    </xdr:from>
    <xdr:to>
      <xdr:col>85</xdr:col>
      <xdr:colOff>127000</xdr:colOff>
      <xdr:row>108</xdr:row>
      <xdr:rowOff>76200</xdr:rowOff>
    </xdr:to>
    <xdr:cxnSp macro="">
      <xdr:nvCxnSpPr>
        <xdr:cNvPr id="745" name="直線コネクタ 744">
          <a:extLst>
            <a:ext uri="{FF2B5EF4-FFF2-40B4-BE49-F238E27FC236}">
              <a16:creationId xmlns:a16="http://schemas.microsoft.com/office/drawing/2014/main" id="{759233B6-6406-4F64-BD71-CEDF5F1BFC57}"/>
            </a:ext>
          </a:extLst>
        </xdr:cNvPr>
        <xdr:cNvCxnSpPr/>
      </xdr:nvCxnSpPr>
      <xdr:spPr>
        <a:xfrm>
          <a:off x="15481300" y="18554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120650</xdr:rowOff>
    </xdr:from>
    <xdr:to>
      <xdr:col>76</xdr:col>
      <xdr:colOff>165100</xdr:colOff>
      <xdr:row>108</xdr:row>
      <xdr:rowOff>50800</xdr:rowOff>
    </xdr:to>
    <xdr:sp macro="" textlink="">
      <xdr:nvSpPr>
        <xdr:cNvPr id="746" name="楕円 745">
          <a:extLst>
            <a:ext uri="{FF2B5EF4-FFF2-40B4-BE49-F238E27FC236}">
              <a16:creationId xmlns:a16="http://schemas.microsoft.com/office/drawing/2014/main" id="{C666D8AE-E415-42C3-9BCE-E92D0D72A1CE}"/>
            </a:ext>
          </a:extLst>
        </xdr:cNvPr>
        <xdr:cNvSpPr/>
      </xdr:nvSpPr>
      <xdr:spPr>
        <a:xfrm>
          <a:off x="14541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0</xdr:rowOff>
    </xdr:from>
    <xdr:to>
      <xdr:col>81</xdr:col>
      <xdr:colOff>50800</xdr:colOff>
      <xdr:row>108</xdr:row>
      <xdr:rowOff>38100</xdr:rowOff>
    </xdr:to>
    <xdr:cxnSp macro="">
      <xdr:nvCxnSpPr>
        <xdr:cNvPr id="747" name="直線コネクタ 746">
          <a:extLst>
            <a:ext uri="{FF2B5EF4-FFF2-40B4-BE49-F238E27FC236}">
              <a16:creationId xmlns:a16="http://schemas.microsoft.com/office/drawing/2014/main" id="{17F76A85-51B9-48C5-B053-EB194DB68D51}"/>
            </a:ext>
          </a:extLst>
        </xdr:cNvPr>
        <xdr:cNvCxnSpPr/>
      </xdr:nvCxnSpPr>
      <xdr:spPr>
        <a:xfrm>
          <a:off x="14592300" y="18516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153036</xdr:rowOff>
    </xdr:from>
    <xdr:to>
      <xdr:col>72</xdr:col>
      <xdr:colOff>38100</xdr:colOff>
      <xdr:row>107</xdr:row>
      <xdr:rowOff>83186</xdr:rowOff>
    </xdr:to>
    <xdr:sp macro="" textlink="">
      <xdr:nvSpPr>
        <xdr:cNvPr id="748" name="楕円 747">
          <a:extLst>
            <a:ext uri="{FF2B5EF4-FFF2-40B4-BE49-F238E27FC236}">
              <a16:creationId xmlns:a16="http://schemas.microsoft.com/office/drawing/2014/main" id="{190B2B69-FCC6-470C-88D7-50BB9B33DE79}"/>
            </a:ext>
          </a:extLst>
        </xdr:cNvPr>
        <xdr:cNvSpPr/>
      </xdr:nvSpPr>
      <xdr:spPr>
        <a:xfrm>
          <a:off x="13652500" y="1832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32386</xdr:rowOff>
    </xdr:from>
    <xdr:to>
      <xdr:col>76</xdr:col>
      <xdr:colOff>114300</xdr:colOff>
      <xdr:row>108</xdr:row>
      <xdr:rowOff>0</xdr:rowOff>
    </xdr:to>
    <xdr:cxnSp macro="">
      <xdr:nvCxnSpPr>
        <xdr:cNvPr id="749" name="直線コネクタ 748">
          <a:extLst>
            <a:ext uri="{FF2B5EF4-FFF2-40B4-BE49-F238E27FC236}">
              <a16:creationId xmlns:a16="http://schemas.microsoft.com/office/drawing/2014/main" id="{9A6637B7-3D37-484E-90AE-6C2E804B6683}"/>
            </a:ext>
          </a:extLst>
        </xdr:cNvPr>
        <xdr:cNvCxnSpPr/>
      </xdr:nvCxnSpPr>
      <xdr:spPr>
        <a:xfrm>
          <a:off x="13703300" y="18377536"/>
          <a:ext cx="889000" cy="13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50182</xdr:rowOff>
    </xdr:from>
    <xdr:ext cx="405111" cy="259045"/>
    <xdr:sp macro="" textlink="">
      <xdr:nvSpPr>
        <xdr:cNvPr id="750" name="n_1aveValue【公民館】&#10;有形固定資産減価償却率">
          <a:extLst>
            <a:ext uri="{FF2B5EF4-FFF2-40B4-BE49-F238E27FC236}">
              <a16:creationId xmlns:a16="http://schemas.microsoft.com/office/drawing/2014/main" id="{6FE7FA15-6FC1-4D8D-B9EA-3C0CEA8BE70D}"/>
            </a:ext>
          </a:extLst>
        </xdr:cNvPr>
        <xdr:cNvSpPr txBox="1"/>
      </xdr:nvSpPr>
      <xdr:spPr>
        <a:xfrm>
          <a:off x="15266044"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93997</xdr:rowOff>
    </xdr:from>
    <xdr:ext cx="405111" cy="259045"/>
    <xdr:sp macro="" textlink="">
      <xdr:nvSpPr>
        <xdr:cNvPr id="751" name="n_2aveValue【公民館】&#10;有形固定資産減価償却率">
          <a:extLst>
            <a:ext uri="{FF2B5EF4-FFF2-40B4-BE49-F238E27FC236}">
              <a16:creationId xmlns:a16="http://schemas.microsoft.com/office/drawing/2014/main" id="{DAB94459-74B6-414E-BADB-DAD7DB5210D3}"/>
            </a:ext>
          </a:extLst>
        </xdr:cNvPr>
        <xdr:cNvSpPr txBox="1"/>
      </xdr:nvSpPr>
      <xdr:spPr>
        <a:xfrm>
          <a:off x="14389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78757</xdr:rowOff>
    </xdr:from>
    <xdr:ext cx="405111" cy="259045"/>
    <xdr:sp macro="" textlink="">
      <xdr:nvSpPr>
        <xdr:cNvPr id="752" name="n_3aveValue【公民館】&#10;有形固定資産減価償却率">
          <a:extLst>
            <a:ext uri="{FF2B5EF4-FFF2-40B4-BE49-F238E27FC236}">
              <a16:creationId xmlns:a16="http://schemas.microsoft.com/office/drawing/2014/main" id="{AED8B645-33C9-42D9-AD1B-AACB1A1A7520}"/>
            </a:ext>
          </a:extLst>
        </xdr:cNvPr>
        <xdr:cNvSpPr txBox="1"/>
      </xdr:nvSpPr>
      <xdr:spPr>
        <a:xfrm>
          <a:off x="135007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113047</xdr:rowOff>
    </xdr:from>
    <xdr:ext cx="405111" cy="259045"/>
    <xdr:sp macro="" textlink="">
      <xdr:nvSpPr>
        <xdr:cNvPr id="753" name="n_4aveValue【公民館】&#10;有形固定資産減価償却率">
          <a:extLst>
            <a:ext uri="{FF2B5EF4-FFF2-40B4-BE49-F238E27FC236}">
              <a16:creationId xmlns:a16="http://schemas.microsoft.com/office/drawing/2014/main" id="{91BEA6BD-7211-40F5-9399-B53BFEBC3FFA}"/>
            </a:ext>
          </a:extLst>
        </xdr:cNvPr>
        <xdr:cNvSpPr txBox="1"/>
      </xdr:nvSpPr>
      <xdr:spPr>
        <a:xfrm>
          <a:off x="12611744" y="1777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80027</xdr:rowOff>
    </xdr:from>
    <xdr:ext cx="405111" cy="259045"/>
    <xdr:sp macro="" textlink="">
      <xdr:nvSpPr>
        <xdr:cNvPr id="754" name="n_1mainValue【公民館】&#10;有形固定資産減価償却率">
          <a:extLst>
            <a:ext uri="{FF2B5EF4-FFF2-40B4-BE49-F238E27FC236}">
              <a16:creationId xmlns:a16="http://schemas.microsoft.com/office/drawing/2014/main" id="{E525A28C-E42D-46FF-BB64-D57E6D4BA4F9}"/>
            </a:ext>
          </a:extLst>
        </xdr:cNvPr>
        <xdr:cNvSpPr txBox="1"/>
      </xdr:nvSpPr>
      <xdr:spPr>
        <a:xfrm>
          <a:off x="15266044"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41927</xdr:rowOff>
    </xdr:from>
    <xdr:ext cx="405111" cy="259045"/>
    <xdr:sp macro="" textlink="">
      <xdr:nvSpPr>
        <xdr:cNvPr id="755" name="n_2mainValue【公民館】&#10;有形固定資産減価償却率">
          <a:extLst>
            <a:ext uri="{FF2B5EF4-FFF2-40B4-BE49-F238E27FC236}">
              <a16:creationId xmlns:a16="http://schemas.microsoft.com/office/drawing/2014/main" id="{11745FF4-226F-43A8-91FA-BD0D51BEE4A9}"/>
            </a:ext>
          </a:extLst>
        </xdr:cNvPr>
        <xdr:cNvSpPr txBox="1"/>
      </xdr:nvSpPr>
      <xdr:spPr>
        <a:xfrm>
          <a:off x="14389744"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74313</xdr:rowOff>
    </xdr:from>
    <xdr:ext cx="405111" cy="259045"/>
    <xdr:sp macro="" textlink="">
      <xdr:nvSpPr>
        <xdr:cNvPr id="756" name="n_3mainValue【公民館】&#10;有形固定資産減価償却率">
          <a:extLst>
            <a:ext uri="{FF2B5EF4-FFF2-40B4-BE49-F238E27FC236}">
              <a16:creationId xmlns:a16="http://schemas.microsoft.com/office/drawing/2014/main" id="{A1BBDDF5-E8C6-4A56-A789-CC01845A9B82}"/>
            </a:ext>
          </a:extLst>
        </xdr:cNvPr>
        <xdr:cNvSpPr txBox="1"/>
      </xdr:nvSpPr>
      <xdr:spPr>
        <a:xfrm>
          <a:off x="13500744" y="1841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7" name="正方形/長方形 756">
          <a:extLst>
            <a:ext uri="{FF2B5EF4-FFF2-40B4-BE49-F238E27FC236}">
              <a16:creationId xmlns:a16="http://schemas.microsoft.com/office/drawing/2014/main" id="{97862BF1-A1F5-46F8-9C56-42F495D0877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8" name="正方形/長方形 757">
          <a:extLst>
            <a:ext uri="{FF2B5EF4-FFF2-40B4-BE49-F238E27FC236}">
              <a16:creationId xmlns:a16="http://schemas.microsoft.com/office/drawing/2014/main" id="{ADF16D5F-84E2-40A9-9F7E-724AE7C137F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9" name="正方形/長方形 758">
          <a:extLst>
            <a:ext uri="{FF2B5EF4-FFF2-40B4-BE49-F238E27FC236}">
              <a16:creationId xmlns:a16="http://schemas.microsoft.com/office/drawing/2014/main" id="{AFB77834-047A-4BB7-8B8F-B7EEFAF022B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0" name="正方形/長方形 759">
          <a:extLst>
            <a:ext uri="{FF2B5EF4-FFF2-40B4-BE49-F238E27FC236}">
              <a16:creationId xmlns:a16="http://schemas.microsoft.com/office/drawing/2014/main" id="{A87563FD-0849-4704-8C80-F5C63896B40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1" name="正方形/長方形 760">
          <a:extLst>
            <a:ext uri="{FF2B5EF4-FFF2-40B4-BE49-F238E27FC236}">
              <a16:creationId xmlns:a16="http://schemas.microsoft.com/office/drawing/2014/main" id="{BBA30D5D-15EA-4945-A758-A453C4C1EEC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2" name="正方形/長方形 761">
          <a:extLst>
            <a:ext uri="{FF2B5EF4-FFF2-40B4-BE49-F238E27FC236}">
              <a16:creationId xmlns:a16="http://schemas.microsoft.com/office/drawing/2014/main" id="{7BD07395-7FAE-42FC-964C-4CC2BF87835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3" name="正方形/長方形 762">
          <a:extLst>
            <a:ext uri="{FF2B5EF4-FFF2-40B4-BE49-F238E27FC236}">
              <a16:creationId xmlns:a16="http://schemas.microsoft.com/office/drawing/2014/main" id="{F573BF57-B646-4AF8-8B56-5227392DCAE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4" name="正方形/長方形 763">
          <a:extLst>
            <a:ext uri="{FF2B5EF4-FFF2-40B4-BE49-F238E27FC236}">
              <a16:creationId xmlns:a16="http://schemas.microsoft.com/office/drawing/2014/main" id="{D4BE5EF1-189A-4105-ADDC-87A4B43DDB3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5" name="テキスト ボックス 764">
          <a:extLst>
            <a:ext uri="{FF2B5EF4-FFF2-40B4-BE49-F238E27FC236}">
              <a16:creationId xmlns:a16="http://schemas.microsoft.com/office/drawing/2014/main" id="{00053C0E-0DEC-425A-904A-F64A8FB570D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6" name="直線コネクタ 765">
          <a:extLst>
            <a:ext uri="{FF2B5EF4-FFF2-40B4-BE49-F238E27FC236}">
              <a16:creationId xmlns:a16="http://schemas.microsoft.com/office/drawing/2014/main" id="{115FFECB-4B68-4C11-809B-304AD1E8E83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7" name="直線コネクタ 766">
          <a:extLst>
            <a:ext uri="{FF2B5EF4-FFF2-40B4-BE49-F238E27FC236}">
              <a16:creationId xmlns:a16="http://schemas.microsoft.com/office/drawing/2014/main" id="{88F77B64-10E2-4E84-83AC-C267D731D4AD}"/>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8" name="テキスト ボックス 767">
          <a:extLst>
            <a:ext uri="{FF2B5EF4-FFF2-40B4-BE49-F238E27FC236}">
              <a16:creationId xmlns:a16="http://schemas.microsoft.com/office/drawing/2014/main" id="{6431B727-BF90-4813-9C01-89C25CB9964B}"/>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9" name="直線コネクタ 768">
          <a:extLst>
            <a:ext uri="{FF2B5EF4-FFF2-40B4-BE49-F238E27FC236}">
              <a16:creationId xmlns:a16="http://schemas.microsoft.com/office/drawing/2014/main" id="{0D67B3F7-2841-4AFA-B4F0-2767B7A667A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0" name="テキスト ボックス 769">
          <a:extLst>
            <a:ext uri="{FF2B5EF4-FFF2-40B4-BE49-F238E27FC236}">
              <a16:creationId xmlns:a16="http://schemas.microsoft.com/office/drawing/2014/main" id="{FAACB176-55AB-4BA9-A89D-8838398DB5D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1" name="直線コネクタ 770">
          <a:extLst>
            <a:ext uri="{FF2B5EF4-FFF2-40B4-BE49-F238E27FC236}">
              <a16:creationId xmlns:a16="http://schemas.microsoft.com/office/drawing/2014/main" id="{9A27441F-8307-4CC9-8050-8A874C445997}"/>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2" name="テキスト ボックス 771">
          <a:extLst>
            <a:ext uri="{FF2B5EF4-FFF2-40B4-BE49-F238E27FC236}">
              <a16:creationId xmlns:a16="http://schemas.microsoft.com/office/drawing/2014/main" id="{A1EC87F3-25FE-49C2-BB67-F19EEC629448}"/>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3" name="直線コネクタ 772">
          <a:extLst>
            <a:ext uri="{FF2B5EF4-FFF2-40B4-BE49-F238E27FC236}">
              <a16:creationId xmlns:a16="http://schemas.microsoft.com/office/drawing/2014/main" id="{2D361867-B74C-4114-86C2-4959CBB19282}"/>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4" name="テキスト ボックス 773">
          <a:extLst>
            <a:ext uri="{FF2B5EF4-FFF2-40B4-BE49-F238E27FC236}">
              <a16:creationId xmlns:a16="http://schemas.microsoft.com/office/drawing/2014/main" id="{DE99D3F5-4F7F-42AD-90BF-338DE8FBFB01}"/>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5" name="直線コネクタ 774">
          <a:extLst>
            <a:ext uri="{FF2B5EF4-FFF2-40B4-BE49-F238E27FC236}">
              <a16:creationId xmlns:a16="http://schemas.microsoft.com/office/drawing/2014/main" id="{FF7CB180-D30E-429B-898E-E1A0F21B6BA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6" name="テキスト ボックス 775">
          <a:extLst>
            <a:ext uri="{FF2B5EF4-FFF2-40B4-BE49-F238E27FC236}">
              <a16:creationId xmlns:a16="http://schemas.microsoft.com/office/drawing/2014/main" id="{5F545B35-396D-45A3-BF7F-C65E1BADDF39}"/>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7" name="直線コネクタ 776">
          <a:extLst>
            <a:ext uri="{FF2B5EF4-FFF2-40B4-BE49-F238E27FC236}">
              <a16:creationId xmlns:a16="http://schemas.microsoft.com/office/drawing/2014/main" id="{A300380D-E69D-47F1-A1AD-F527733D95A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8" name="テキスト ボックス 777">
          <a:extLst>
            <a:ext uri="{FF2B5EF4-FFF2-40B4-BE49-F238E27FC236}">
              <a16:creationId xmlns:a16="http://schemas.microsoft.com/office/drawing/2014/main" id="{DA5B8F88-819B-4904-9948-7AA147F8F55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9" name="【公民館】&#10;一人当たり面積グラフ枠">
          <a:extLst>
            <a:ext uri="{FF2B5EF4-FFF2-40B4-BE49-F238E27FC236}">
              <a16:creationId xmlns:a16="http://schemas.microsoft.com/office/drawing/2014/main" id="{463E09BA-95C0-463B-8481-EED79DC8738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50673</xdr:rowOff>
    </xdr:from>
    <xdr:to>
      <xdr:col>116</xdr:col>
      <xdr:colOff>62864</xdr:colOff>
      <xdr:row>108</xdr:row>
      <xdr:rowOff>109728</xdr:rowOff>
    </xdr:to>
    <xdr:cxnSp macro="">
      <xdr:nvCxnSpPr>
        <xdr:cNvPr id="780" name="直線コネクタ 779">
          <a:extLst>
            <a:ext uri="{FF2B5EF4-FFF2-40B4-BE49-F238E27FC236}">
              <a16:creationId xmlns:a16="http://schemas.microsoft.com/office/drawing/2014/main" id="{2A0E3597-C91B-46A6-95A8-A41431B52A3B}"/>
            </a:ext>
          </a:extLst>
        </xdr:cNvPr>
        <xdr:cNvCxnSpPr/>
      </xdr:nvCxnSpPr>
      <xdr:spPr>
        <a:xfrm flipV="1">
          <a:off x="22160864" y="17195673"/>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113555</xdr:rowOff>
    </xdr:from>
    <xdr:ext cx="469744" cy="259045"/>
    <xdr:sp macro="" textlink="">
      <xdr:nvSpPr>
        <xdr:cNvPr id="781" name="【公民館】&#10;一人当たり面積最小値テキスト">
          <a:extLst>
            <a:ext uri="{FF2B5EF4-FFF2-40B4-BE49-F238E27FC236}">
              <a16:creationId xmlns:a16="http://schemas.microsoft.com/office/drawing/2014/main" id="{4CA3DECE-2FCE-44F8-8943-EC1CE290FA08}"/>
            </a:ext>
          </a:extLst>
        </xdr:cNvPr>
        <xdr:cNvSpPr txBox="1"/>
      </xdr:nvSpPr>
      <xdr:spPr>
        <a:xfrm>
          <a:off x="22199600" y="1863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109728</xdr:rowOff>
    </xdr:from>
    <xdr:to>
      <xdr:col>116</xdr:col>
      <xdr:colOff>152400</xdr:colOff>
      <xdr:row>108</xdr:row>
      <xdr:rowOff>109728</xdr:rowOff>
    </xdr:to>
    <xdr:cxnSp macro="">
      <xdr:nvCxnSpPr>
        <xdr:cNvPr id="782" name="直線コネクタ 781">
          <a:extLst>
            <a:ext uri="{FF2B5EF4-FFF2-40B4-BE49-F238E27FC236}">
              <a16:creationId xmlns:a16="http://schemas.microsoft.com/office/drawing/2014/main" id="{363B0E33-C691-45F5-8797-F6A2CC67DD5D}"/>
            </a:ext>
          </a:extLst>
        </xdr:cNvPr>
        <xdr:cNvCxnSpPr/>
      </xdr:nvCxnSpPr>
      <xdr:spPr>
        <a:xfrm>
          <a:off x="22072600" y="1862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168800</xdr:rowOff>
    </xdr:from>
    <xdr:ext cx="469744" cy="259045"/>
    <xdr:sp macro="" textlink="">
      <xdr:nvSpPr>
        <xdr:cNvPr id="783" name="【公民館】&#10;一人当たり面積最大値テキスト">
          <a:extLst>
            <a:ext uri="{FF2B5EF4-FFF2-40B4-BE49-F238E27FC236}">
              <a16:creationId xmlns:a16="http://schemas.microsoft.com/office/drawing/2014/main" id="{A33CA61E-9322-4459-AE10-D3D50B204B89}"/>
            </a:ext>
          </a:extLst>
        </xdr:cNvPr>
        <xdr:cNvSpPr txBox="1"/>
      </xdr:nvSpPr>
      <xdr:spPr>
        <a:xfrm>
          <a:off x="22199600" y="1697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50673</xdr:rowOff>
    </xdr:from>
    <xdr:to>
      <xdr:col>116</xdr:col>
      <xdr:colOff>152400</xdr:colOff>
      <xdr:row>100</xdr:row>
      <xdr:rowOff>50673</xdr:rowOff>
    </xdr:to>
    <xdr:cxnSp macro="">
      <xdr:nvCxnSpPr>
        <xdr:cNvPr id="784" name="直線コネクタ 783">
          <a:extLst>
            <a:ext uri="{FF2B5EF4-FFF2-40B4-BE49-F238E27FC236}">
              <a16:creationId xmlns:a16="http://schemas.microsoft.com/office/drawing/2014/main" id="{1D692007-8F4D-4DF0-9808-647342BB31FE}"/>
            </a:ext>
          </a:extLst>
        </xdr:cNvPr>
        <xdr:cNvCxnSpPr/>
      </xdr:nvCxnSpPr>
      <xdr:spPr>
        <a:xfrm>
          <a:off x="22072600" y="1719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124477</xdr:rowOff>
    </xdr:from>
    <xdr:ext cx="469744" cy="259045"/>
    <xdr:sp macro="" textlink="">
      <xdr:nvSpPr>
        <xdr:cNvPr id="785" name="【公民館】&#10;一人当たり面積平均値テキスト">
          <a:extLst>
            <a:ext uri="{FF2B5EF4-FFF2-40B4-BE49-F238E27FC236}">
              <a16:creationId xmlns:a16="http://schemas.microsoft.com/office/drawing/2014/main" id="{DE279BA6-9BB7-4CFB-8505-84DA9B56C8FC}"/>
            </a:ext>
          </a:extLst>
        </xdr:cNvPr>
        <xdr:cNvSpPr txBox="1"/>
      </xdr:nvSpPr>
      <xdr:spPr>
        <a:xfrm>
          <a:off x="22199600" y="1812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101600</xdr:rowOff>
    </xdr:from>
    <xdr:to>
      <xdr:col>116</xdr:col>
      <xdr:colOff>114300</xdr:colOff>
      <xdr:row>107</xdr:row>
      <xdr:rowOff>31750</xdr:rowOff>
    </xdr:to>
    <xdr:sp macro="" textlink="">
      <xdr:nvSpPr>
        <xdr:cNvPr id="786" name="フローチャート: 判断 785">
          <a:extLst>
            <a:ext uri="{FF2B5EF4-FFF2-40B4-BE49-F238E27FC236}">
              <a16:creationId xmlns:a16="http://schemas.microsoft.com/office/drawing/2014/main" id="{58ED090A-B6A0-497A-AD4D-41F386AB8A3F}"/>
            </a:ext>
          </a:extLst>
        </xdr:cNvPr>
        <xdr:cNvSpPr/>
      </xdr:nvSpPr>
      <xdr:spPr>
        <a:xfrm>
          <a:off x="221107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123317</xdr:rowOff>
    </xdr:from>
    <xdr:to>
      <xdr:col>112</xdr:col>
      <xdr:colOff>38100</xdr:colOff>
      <xdr:row>107</xdr:row>
      <xdr:rowOff>53467</xdr:rowOff>
    </xdr:to>
    <xdr:sp macro="" textlink="">
      <xdr:nvSpPr>
        <xdr:cNvPr id="787" name="フローチャート: 判断 786">
          <a:extLst>
            <a:ext uri="{FF2B5EF4-FFF2-40B4-BE49-F238E27FC236}">
              <a16:creationId xmlns:a16="http://schemas.microsoft.com/office/drawing/2014/main" id="{4D04905A-A837-441E-BB9B-6B126EB76B79}"/>
            </a:ext>
          </a:extLst>
        </xdr:cNvPr>
        <xdr:cNvSpPr/>
      </xdr:nvSpPr>
      <xdr:spPr>
        <a:xfrm>
          <a:off x="21272500" y="1829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9017</xdr:rowOff>
    </xdr:from>
    <xdr:to>
      <xdr:col>107</xdr:col>
      <xdr:colOff>101600</xdr:colOff>
      <xdr:row>107</xdr:row>
      <xdr:rowOff>110617</xdr:rowOff>
    </xdr:to>
    <xdr:sp macro="" textlink="">
      <xdr:nvSpPr>
        <xdr:cNvPr id="788" name="フローチャート: 判断 787">
          <a:extLst>
            <a:ext uri="{FF2B5EF4-FFF2-40B4-BE49-F238E27FC236}">
              <a16:creationId xmlns:a16="http://schemas.microsoft.com/office/drawing/2014/main" id="{9010E868-CD66-449C-8443-050E13DD6D35}"/>
            </a:ext>
          </a:extLst>
        </xdr:cNvPr>
        <xdr:cNvSpPr/>
      </xdr:nvSpPr>
      <xdr:spPr>
        <a:xfrm>
          <a:off x="20383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10161</xdr:rowOff>
    </xdr:from>
    <xdr:to>
      <xdr:col>102</xdr:col>
      <xdr:colOff>165100</xdr:colOff>
      <xdr:row>107</xdr:row>
      <xdr:rowOff>111761</xdr:rowOff>
    </xdr:to>
    <xdr:sp macro="" textlink="">
      <xdr:nvSpPr>
        <xdr:cNvPr id="789" name="フローチャート: 判断 788">
          <a:extLst>
            <a:ext uri="{FF2B5EF4-FFF2-40B4-BE49-F238E27FC236}">
              <a16:creationId xmlns:a16="http://schemas.microsoft.com/office/drawing/2014/main" id="{03C703D9-C6B7-475F-B063-40C2AEB2766B}"/>
            </a:ext>
          </a:extLst>
        </xdr:cNvPr>
        <xdr:cNvSpPr/>
      </xdr:nvSpPr>
      <xdr:spPr>
        <a:xfrm>
          <a:off x="19494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120650</xdr:rowOff>
    </xdr:from>
    <xdr:to>
      <xdr:col>98</xdr:col>
      <xdr:colOff>38100</xdr:colOff>
      <xdr:row>107</xdr:row>
      <xdr:rowOff>50800</xdr:rowOff>
    </xdr:to>
    <xdr:sp macro="" textlink="">
      <xdr:nvSpPr>
        <xdr:cNvPr id="790" name="フローチャート: 判断 789">
          <a:extLst>
            <a:ext uri="{FF2B5EF4-FFF2-40B4-BE49-F238E27FC236}">
              <a16:creationId xmlns:a16="http://schemas.microsoft.com/office/drawing/2014/main" id="{C808C934-E739-4A21-A904-6C0EFAC07247}"/>
            </a:ext>
          </a:extLst>
        </xdr:cNvPr>
        <xdr:cNvSpPr/>
      </xdr:nvSpPr>
      <xdr:spPr>
        <a:xfrm>
          <a:off x="18605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1" name="テキスト ボックス 790">
          <a:extLst>
            <a:ext uri="{FF2B5EF4-FFF2-40B4-BE49-F238E27FC236}">
              <a16:creationId xmlns:a16="http://schemas.microsoft.com/office/drawing/2014/main" id="{97B61F8A-FED4-4061-85D6-ABAF4E34AA8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2" name="テキスト ボックス 791">
          <a:extLst>
            <a:ext uri="{FF2B5EF4-FFF2-40B4-BE49-F238E27FC236}">
              <a16:creationId xmlns:a16="http://schemas.microsoft.com/office/drawing/2014/main" id="{0F35A039-6DA8-4376-B30F-2F19E7EA907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id="{4E01B9CD-9787-4308-8CE0-7C88AD7A32D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EDA39E47-4BAF-40C7-9469-8D3FE93D9E5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D4C7EBC9-74E5-47C1-BE9A-55130D33E13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117602</xdr:rowOff>
    </xdr:from>
    <xdr:to>
      <xdr:col>116</xdr:col>
      <xdr:colOff>114300</xdr:colOff>
      <xdr:row>108</xdr:row>
      <xdr:rowOff>47752</xdr:rowOff>
    </xdr:to>
    <xdr:sp macro="" textlink="">
      <xdr:nvSpPr>
        <xdr:cNvPr id="796" name="楕円 795">
          <a:extLst>
            <a:ext uri="{FF2B5EF4-FFF2-40B4-BE49-F238E27FC236}">
              <a16:creationId xmlns:a16="http://schemas.microsoft.com/office/drawing/2014/main" id="{AC3AA00B-8C26-4E29-AA6C-F7312FAAC96E}"/>
            </a:ext>
          </a:extLst>
        </xdr:cNvPr>
        <xdr:cNvSpPr/>
      </xdr:nvSpPr>
      <xdr:spPr>
        <a:xfrm>
          <a:off x="22110700" y="1846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32529</xdr:rowOff>
    </xdr:from>
    <xdr:ext cx="469744" cy="259045"/>
    <xdr:sp macro="" textlink="">
      <xdr:nvSpPr>
        <xdr:cNvPr id="797" name="【公民館】&#10;一人当たり面積該当値テキスト">
          <a:extLst>
            <a:ext uri="{FF2B5EF4-FFF2-40B4-BE49-F238E27FC236}">
              <a16:creationId xmlns:a16="http://schemas.microsoft.com/office/drawing/2014/main" id="{E254E28C-EC75-4699-9852-BE18E48A65D5}"/>
            </a:ext>
          </a:extLst>
        </xdr:cNvPr>
        <xdr:cNvSpPr txBox="1"/>
      </xdr:nvSpPr>
      <xdr:spPr>
        <a:xfrm>
          <a:off x="22199600" y="1837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119126</xdr:rowOff>
    </xdr:from>
    <xdr:to>
      <xdr:col>112</xdr:col>
      <xdr:colOff>38100</xdr:colOff>
      <xdr:row>108</xdr:row>
      <xdr:rowOff>49276</xdr:rowOff>
    </xdr:to>
    <xdr:sp macro="" textlink="">
      <xdr:nvSpPr>
        <xdr:cNvPr id="798" name="楕円 797">
          <a:extLst>
            <a:ext uri="{FF2B5EF4-FFF2-40B4-BE49-F238E27FC236}">
              <a16:creationId xmlns:a16="http://schemas.microsoft.com/office/drawing/2014/main" id="{7F893F78-7C28-432D-AB26-BBD641F9BADC}"/>
            </a:ext>
          </a:extLst>
        </xdr:cNvPr>
        <xdr:cNvSpPr/>
      </xdr:nvSpPr>
      <xdr:spPr>
        <a:xfrm>
          <a:off x="21272500" y="1846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168402</xdr:rowOff>
    </xdr:from>
    <xdr:to>
      <xdr:col>116</xdr:col>
      <xdr:colOff>63500</xdr:colOff>
      <xdr:row>107</xdr:row>
      <xdr:rowOff>169926</xdr:rowOff>
    </xdr:to>
    <xdr:cxnSp macro="">
      <xdr:nvCxnSpPr>
        <xdr:cNvPr id="799" name="直線コネクタ 798">
          <a:extLst>
            <a:ext uri="{FF2B5EF4-FFF2-40B4-BE49-F238E27FC236}">
              <a16:creationId xmlns:a16="http://schemas.microsoft.com/office/drawing/2014/main" id="{EDF2E4F3-B788-4E79-8B26-64A081EF4A5B}"/>
            </a:ext>
          </a:extLst>
        </xdr:cNvPr>
        <xdr:cNvCxnSpPr/>
      </xdr:nvCxnSpPr>
      <xdr:spPr>
        <a:xfrm flipV="1">
          <a:off x="21323300" y="18513552"/>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120650</xdr:rowOff>
    </xdr:from>
    <xdr:to>
      <xdr:col>107</xdr:col>
      <xdr:colOff>101600</xdr:colOff>
      <xdr:row>108</xdr:row>
      <xdr:rowOff>50800</xdr:rowOff>
    </xdr:to>
    <xdr:sp macro="" textlink="">
      <xdr:nvSpPr>
        <xdr:cNvPr id="800" name="楕円 799">
          <a:extLst>
            <a:ext uri="{FF2B5EF4-FFF2-40B4-BE49-F238E27FC236}">
              <a16:creationId xmlns:a16="http://schemas.microsoft.com/office/drawing/2014/main" id="{09B1C1CE-BD9E-4C63-9A06-A834822FD542}"/>
            </a:ext>
          </a:extLst>
        </xdr:cNvPr>
        <xdr:cNvSpPr/>
      </xdr:nvSpPr>
      <xdr:spPr>
        <a:xfrm>
          <a:off x="20383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169926</xdr:rowOff>
    </xdr:from>
    <xdr:to>
      <xdr:col>111</xdr:col>
      <xdr:colOff>177800</xdr:colOff>
      <xdr:row>108</xdr:row>
      <xdr:rowOff>0</xdr:rowOff>
    </xdr:to>
    <xdr:cxnSp macro="">
      <xdr:nvCxnSpPr>
        <xdr:cNvPr id="801" name="直線コネクタ 800">
          <a:extLst>
            <a:ext uri="{FF2B5EF4-FFF2-40B4-BE49-F238E27FC236}">
              <a16:creationId xmlns:a16="http://schemas.microsoft.com/office/drawing/2014/main" id="{2D22CB78-049A-47BF-B86C-81CACD195028}"/>
            </a:ext>
          </a:extLst>
        </xdr:cNvPr>
        <xdr:cNvCxnSpPr/>
      </xdr:nvCxnSpPr>
      <xdr:spPr>
        <a:xfrm flipV="1">
          <a:off x="20434300" y="1851507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21589</xdr:rowOff>
    </xdr:from>
    <xdr:to>
      <xdr:col>102</xdr:col>
      <xdr:colOff>165100</xdr:colOff>
      <xdr:row>107</xdr:row>
      <xdr:rowOff>123189</xdr:rowOff>
    </xdr:to>
    <xdr:sp macro="" textlink="">
      <xdr:nvSpPr>
        <xdr:cNvPr id="802" name="楕円 801">
          <a:extLst>
            <a:ext uri="{FF2B5EF4-FFF2-40B4-BE49-F238E27FC236}">
              <a16:creationId xmlns:a16="http://schemas.microsoft.com/office/drawing/2014/main" id="{064B050A-7220-4DE5-9E13-71B7A1557D2A}"/>
            </a:ext>
          </a:extLst>
        </xdr:cNvPr>
        <xdr:cNvSpPr/>
      </xdr:nvSpPr>
      <xdr:spPr>
        <a:xfrm>
          <a:off x="19494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72389</xdr:rowOff>
    </xdr:from>
    <xdr:to>
      <xdr:col>107</xdr:col>
      <xdr:colOff>50800</xdr:colOff>
      <xdr:row>108</xdr:row>
      <xdr:rowOff>0</xdr:rowOff>
    </xdr:to>
    <xdr:cxnSp macro="">
      <xdr:nvCxnSpPr>
        <xdr:cNvPr id="803" name="直線コネクタ 802">
          <a:extLst>
            <a:ext uri="{FF2B5EF4-FFF2-40B4-BE49-F238E27FC236}">
              <a16:creationId xmlns:a16="http://schemas.microsoft.com/office/drawing/2014/main" id="{59F15FF2-0DA2-42E9-AE2A-3D0B7D2E1F4D}"/>
            </a:ext>
          </a:extLst>
        </xdr:cNvPr>
        <xdr:cNvCxnSpPr/>
      </xdr:nvCxnSpPr>
      <xdr:spPr>
        <a:xfrm>
          <a:off x="19545300" y="1841753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69994</xdr:rowOff>
    </xdr:from>
    <xdr:ext cx="469744" cy="259045"/>
    <xdr:sp macro="" textlink="">
      <xdr:nvSpPr>
        <xdr:cNvPr id="804" name="n_1aveValue【公民館】&#10;一人当たり面積">
          <a:extLst>
            <a:ext uri="{FF2B5EF4-FFF2-40B4-BE49-F238E27FC236}">
              <a16:creationId xmlns:a16="http://schemas.microsoft.com/office/drawing/2014/main" id="{F72B3321-020B-4B2F-AC81-A6A0AABB72DE}"/>
            </a:ext>
          </a:extLst>
        </xdr:cNvPr>
        <xdr:cNvSpPr txBox="1"/>
      </xdr:nvSpPr>
      <xdr:spPr>
        <a:xfrm>
          <a:off x="21075727" y="1807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127144</xdr:rowOff>
    </xdr:from>
    <xdr:ext cx="469744" cy="259045"/>
    <xdr:sp macro="" textlink="">
      <xdr:nvSpPr>
        <xdr:cNvPr id="805" name="n_2aveValue【公民館】&#10;一人当たり面積">
          <a:extLst>
            <a:ext uri="{FF2B5EF4-FFF2-40B4-BE49-F238E27FC236}">
              <a16:creationId xmlns:a16="http://schemas.microsoft.com/office/drawing/2014/main" id="{41634E43-661C-49A2-A22E-90C96F0F2875}"/>
            </a:ext>
          </a:extLst>
        </xdr:cNvPr>
        <xdr:cNvSpPr txBox="1"/>
      </xdr:nvSpPr>
      <xdr:spPr>
        <a:xfrm>
          <a:off x="20199427" y="1812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128288</xdr:rowOff>
    </xdr:from>
    <xdr:ext cx="469744" cy="259045"/>
    <xdr:sp macro="" textlink="">
      <xdr:nvSpPr>
        <xdr:cNvPr id="806" name="n_3aveValue【公民館】&#10;一人当たり面積">
          <a:extLst>
            <a:ext uri="{FF2B5EF4-FFF2-40B4-BE49-F238E27FC236}">
              <a16:creationId xmlns:a16="http://schemas.microsoft.com/office/drawing/2014/main" id="{C3C850E3-8507-4483-83CC-5F4725607F12}"/>
            </a:ext>
          </a:extLst>
        </xdr:cNvPr>
        <xdr:cNvSpPr txBox="1"/>
      </xdr:nvSpPr>
      <xdr:spPr>
        <a:xfrm>
          <a:off x="193104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67327</xdr:rowOff>
    </xdr:from>
    <xdr:ext cx="469744" cy="259045"/>
    <xdr:sp macro="" textlink="">
      <xdr:nvSpPr>
        <xdr:cNvPr id="807" name="n_4aveValue【公民館】&#10;一人当たり面積">
          <a:extLst>
            <a:ext uri="{FF2B5EF4-FFF2-40B4-BE49-F238E27FC236}">
              <a16:creationId xmlns:a16="http://schemas.microsoft.com/office/drawing/2014/main" id="{021C9109-D60A-49E2-A9C9-2C9A519ABA5D}"/>
            </a:ext>
          </a:extLst>
        </xdr:cNvPr>
        <xdr:cNvSpPr txBox="1"/>
      </xdr:nvSpPr>
      <xdr:spPr>
        <a:xfrm>
          <a:off x="18421427"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40403</xdr:rowOff>
    </xdr:from>
    <xdr:ext cx="469744" cy="259045"/>
    <xdr:sp macro="" textlink="">
      <xdr:nvSpPr>
        <xdr:cNvPr id="808" name="n_1mainValue【公民館】&#10;一人当たり面積">
          <a:extLst>
            <a:ext uri="{FF2B5EF4-FFF2-40B4-BE49-F238E27FC236}">
              <a16:creationId xmlns:a16="http://schemas.microsoft.com/office/drawing/2014/main" id="{60928111-F572-49DA-B908-979597F4624F}"/>
            </a:ext>
          </a:extLst>
        </xdr:cNvPr>
        <xdr:cNvSpPr txBox="1"/>
      </xdr:nvSpPr>
      <xdr:spPr>
        <a:xfrm>
          <a:off x="21075727" y="1855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41927</xdr:rowOff>
    </xdr:from>
    <xdr:ext cx="469744" cy="259045"/>
    <xdr:sp macro="" textlink="">
      <xdr:nvSpPr>
        <xdr:cNvPr id="809" name="n_2mainValue【公民館】&#10;一人当たり面積">
          <a:extLst>
            <a:ext uri="{FF2B5EF4-FFF2-40B4-BE49-F238E27FC236}">
              <a16:creationId xmlns:a16="http://schemas.microsoft.com/office/drawing/2014/main" id="{D0EF59FF-6296-4520-B0DF-5DEA53880F59}"/>
            </a:ext>
          </a:extLst>
        </xdr:cNvPr>
        <xdr:cNvSpPr txBox="1"/>
      </xdr:nvSpPr>
      <xdr:spPr>
        <a:xfrm>
          <a:off x="20199427"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114316</xdr:rowOff>
    </xdr:from>
    <xdr:ext cx="469744" cy="259045"/>
    <xdr:sp macro="" textlink="">
      <xdr:nvSpPr>
        <xdr:cNvPr id="810" name="n_3mainValue【公民館】&#10;一人当たり面積">
          <a:extLst>
            <a:ext uri="{FF2B5EF4-FFF2-40B4-BE49-F238E27FC236}">
              <a16:creationId xmlns:a16="http://schemas.microsoft.com/office/drawing/2014/main" id="{24CA4A0D-B8F1-477B-A064-EDC19D95665E}"/>
            </a:ext>
          </a:extLst>
        </xdr:cNvPr>
        <xdr:cNvSpPr txBox="1"/>
      </xdr:nvSpPr>
      <xdr:spPr>
        <a:xfrm>
          <a:off x="193104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1" name="正方形/長方形 810">
          <a:extLst>
            <a:ext uri="{FF2B5EF4-FFF2-40B4-BE49-F238E27FC236}">
              <a16:creationId xmlns:a16="http://schemas.microsoft.com/office/drawing/2014/main" id="{3A7E38AD-BEEA-4B07-BB1C-13772B27572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2" name="正方形/長方形 811">
          <a:extLst>
            <a:ext uri="{FF2B5EF4-FFF2-40B4-BE49-F238E27FC236}">
              <a16:creationId xmlns:a16="http://schemas.microsoft.com/office/drawing/2014/main" id="{CB3A9E25-01AF-492C-B539-E27B7DD6A67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3" name="テキスト ボックス 812">
          <a:extLst>
            <a:ext uri="{FF2B5EF4-FFF2-40B4-BE49-F238E27FC236}">
              <a16:creationId xmlns:a16="http://schemas.microsoft.com/office/drawing/2014/main" id="{6613D0D0-32F5-4BAB-BD5C-122626D2A4A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ほとんどの類型において、有形固定資産減価償却率は類似団体平均を下回っているものの、児童館と公民館（集会所）については、類似団体平均を上回っている。公民館（集会所）については、１４施設あり、木造の耐用年数である３０年を経過している施設が５施設ある。ただし、地区の要望に基づいて適切に日々の修繕を行っているため、使用する上での問題はない。 。 </a:t>
          </a:r>
          <a:endParaRPr lang="ja-JP" altLang="ja-JP" sz="1400">
            <a:effectLst/>
          </a:endParaRPr>
        </a:p>
        <a:p>
          <a:r>
            <a:rPr lang="ja-JP" altLang="ja-JP" sz="1100" b="0" i="0" baseline="0">
              <a:solidFill>
                <a:schemeClr val="dk1"/>
              </a:solidFill>
              <a:effectLst/>
              <a:latin typeface="+mn-lt"/>
              <a:ea typeface="+mn-ea"/>
              <a:cs typeface="+mn-cs"/>
            </a:rPr>
            <a:t>また、村営住宅については、有形固定資産減価償却率が大きく低下している。これは、若者定住と子育て環境整備を図っているためである。維持管理にかかる経費の増加に留意しつつ、引き続き、若者定住、子育て環境の整備に積極的に取り組んでいく。 </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2FF689C-95B4-4743-8FBF-258BE4D2970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E5B4BA1-9135-4920-AEC7-A883CF3E25D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158162C-E5B1-4491-892C-F0EF1D6FB20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18B1E95-97F5-4665-98E0-0295260379A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長野県青木村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74FAC1B-B385-44F4-9055-63649813B4A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2540346-33E1-473F-959A-F5B93A84146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68934ED-B330-4144-891E-D5445F1E8D1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124B9D8-0D3D-4518-B0EE-3088535D39A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360BCF6-08B1-4398-8D01-5D5FF1F5524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525E3CB-31D4-4A5D-AF9D-D34347E9021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4,351
4,322
57.10
3,098,668
2,915,307
155,862
1,958,009
1,765,873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277E924-4386-4CA0-8C96-F161F6E457A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6AEDA26-3032-462F-8919-5D17D074869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7D7D3D3-BD35-466B-822B-3D070A4FC52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2670C59-6841-47C3-902E-AC95A7D87DF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55817D6-0A71-42BC-B11A-97D91806353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6ACE820-FB43-41E0-8D52-32802EDC40E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EF914BD-DA72-42AA-AE30-32858E7CA15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C1E9A4C-BC2B-4B67-B2E8-E26FD33E3CA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C9E3BC4-1055-4312-BF2F-4FA9F8198C2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7A452D2-7E6E-43FD-8BE8-784AAB57DAA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846B977-F576-4F25-85AE-E81202BCB20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CCF95CC-D2C8-47A0-B2FC-3598F4FD691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CFC91DC-4541-4869-97A5-3D4EDF8C855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96C59A9-4436-430A-89DE-63BA4092708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101E5E0-5B33-4CF6-BB8E-D2A9234C5BD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BE21E1C-56AA-44DD-937B-11EBF592364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C1182F5-D61A-4BF3-BE14-16EAEF46C12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C1F200C-18CA-4D7E-9CC2-B9E125D004A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F8E5B3C-E7B6-4BA8-A51D-05F92A6E7D0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494CE70-FA78-4CA1-BCC0-98F317A63FBE}"/>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64ABE65-0AEE-4A75-9A59-4E627DD1A39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F522EB7-9194-49C3-8F6E-4CDFC047B46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EBBCB9D-1768-46CD-9974-3518A34264C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8F1FE61-6A8F-4C75-BE11-659CC87E527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1FE3AE0-6B91-42CA-9EA4-C1285E8368F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97245C2-0327-4E40-A660-58F8BA3BB23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421930F-63C6-4190-BC13-469178DC08F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D76311C-45CA-4CA9-89E4-836291393D1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890F6B1-A0F0-4E00-AFA8-67E17E3B8F4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20A92B4-0AF7-487A-96CE-9D42B302D2D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07CB4F2-C89C-464F-B2D0-6398B3435C3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D744DCD-48A4-45B7-924A-69D58CD2FD9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BBAC2FF8-8D01-4139-9A29-BD3B92ACEDAB}"/>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928FAE2D-2BF4-41A6-95DD-DE21E142867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609541BB-5BCD-444A-BA44-E8B5E48ADFA4}"/>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31E7C9A6-7EE4-4324-89F2-B63508301539}"/>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C11EE1F9-499E-4FB0-AEA9-482620F90F57}"/>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20ABD2F4-2FD1-435D-9E64-E1F17AEC15B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3B156048-9B9D-4AF4-8486-AC72FB974885}"/>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C3F1AAFC-D0AF-48BB-8501-E0B12E973FC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4E7222D4-6F66-4112-9F19-02923F09453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F3709D8C-608D-4DE1-85A0-ACE26AB4F4AE}"/>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75BFC4AE-E16D-4DC1-B66C-9BD6A40271B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158496</xdr:rowOff>
    </xdr:from>
    <xdr:to>
      <xdr:col>24</xdr:col>
      <xdr:colOff>62865</xdr:colOff>
      <xdr:row>41</xdr:row>
      <xdr:rowOff>92202</xdr:rowOff>
    </xdr:to>
    <xdr:cxnSp macro="">
      <xdr:nvCxnSpPr>
        <xdr:cNvPr id="55" name="直線コネクタ 54">
          <a:extLst>
            <a:ext uri="{FF2B5EF4-FFF2-40B4-BE49-F238E27FC236}">
              <a16:creationId xmlns:a16="http://schemas.microsoft.com/office/drawing/2014/main" id="{9D55982E-1CCB-4F22-A514-473B49FE0E7B}"/>
            </a:ext>
          </a:extLst>
        </xdr:cNvPr>
        <xdr:cNvCxnSpPr/>
      </xdr:nvCxnSpPr>
      <xdr:spPr>
        <a:xfrm flipV="1">
          <a:off x="4634865" y="5816346"/>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96029</xdr:rowOff>
    </xdr:from>
    <xdr:ext cx="405111" cy="259045"/>
    <xdr:sp macro="" textlink="">
      <xdr:nvSpPr>
        <xdr:cNvPr id="56" name="【図書館】&#10;有形固定資産減価償却率最小値テキスト">
          <a:extLst>
            <a:ext uri="{FF2B5EF4-FFF2-40B4-BE49-F238E27FC236}">
              <a16:creationId xmlns:a16="http://schemas.microsoft.com/office/drawing/2014/main" id="{A5C28B15-5C35-4115-B4EC-8B744D3B1D85}"/>
            </a:ext>
          </a:extLst>
        </xdr:cNvPr>
        <xdr:cNvSpPr txBox="1"/>
      </xdr:nvSpPr>
      <xdr:spPr>
        <a:xfrm>
          <a:off x="4673600" y="7125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92202</xdr:rowOff>
    </xdr:from>
    <xdr:to>
      <xdr:col>24</xdr:col>
      <xdr:colOff>152400</xdr:colOff>
      <xdr:row>41</xdr:row>
      <xdr:rowOff>92202</xdr:rowOff>
    </xdr:to>
    <xdr:cxnSp macro="">
      <xdr:nvCxnSpPr>
        <xdr:cNvPr id="57" name="直線コネクタ 56">
          <a:extLst>
            <a:ext uri="{FF2B5EF4-FFF2-40B4-BE49-F238E27FC236}">
              <a16:creationId xmlns:a16="http://schemas.microsoft.com/office/drawing/2014/main" id="{5F5E19C8-3EF3-492C-B7EE-FBD407B4C2CF}"/>
            </a:ext>
          </a:extLst>
        </xdr:cNvPr>
        <xdr:cNvCxnSpPr/>
      </xdr:nvCxnSpPr>
      <xdr:spPr>
        <a:xfrm>
          <a:off x="4546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105173</xdr:rowOff>
    </xdr:from>
    <xdr:ext cx="405111" cy="259045"/>
    <xdr:sp macro="" textlink="">
      <xdr:nvSpPr>
        <xdr:cNvPr id="58" name="【図書館】&#10;有形固定資産減価償却率最大値テキスト">
          <a:extLst>
            <a:ext uri="{FF2B5EF4-FFF2-40B4-BE49-F238E27FC236}">
              <a16:creationId xmlns:a16="http://schemas.microsoft.com/office/drawing/2014/main" id="{E7BFC9E6-A644-41D0-A9C1-160F18A1280D}"/>
            </a:ext>
          </a:extLst>
        </xdr:cNvPr>
        <xdr:cNvSpPr txBox="1"/>
      </xdr:nvSpPr>
      <xdr:spPr>
        <a:xfrm>
          <a:off x="4673600" y="559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158496</xdr:rowOff>
    </xdr:from>
    <xdr:to>
      <xdr:col>24</xdr:col>
      <xdr:colOff>152400</xdr:colOff>
      <xdr:row>33</xdr:row>
      <xdr:rowOff>158496</xdr:rowOff>
    </xdr:to>
    <xdr:cxnSp macro="">
      <xdr:nvCxnSpPr>
        <xdr:cNvPr id="59" name="直線コネクタ 58">
          <a:extLst>
            <a:ext uri="{FF2B5EF4-FFF2-40B4-BE49-F238E27FC236}">
              <a16:creationId xmlns:a16="http://schemas.microsoft.com/office/drawing/2014/main" id="{ACCC6076-7EE4-4DFF-9D03-57552863D166}"/>
            </a:ext>
          </a:extLst>
        </xdr:cNvPr>
        <xdr:cNvCxnSpPr/>
      </xdr:nvCxnSpPr>
      <xdr:spPr>
        <a:xfrm>
          <a:off x="4546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57421</xdr:rowOff>
    </xdr:from>
    <xdr:ext cx="405111" cy="259045"/>
    <xdr:sp macro="" textlink="">
      <xdr:nvSpPr>
        <xdr:cNvPr id="60" name="【図書館】&#10;有形固定資産減価償却率平均値テキスト">
          <a:extLst>
            <a:ext uri="{FF2B5EF4-FFF2-40B4-BE49-F238E27FC236}">
              <a16:creationId xmlns:a16="http://schemas.microsoft.com/office/drawing/2014/main" id="{669CE146-CDFB-4140-A854-EC1D0754EC8C}"/>
            </a:ext>
          </a:extLst>
        </xdr:cNvPr>
        <xdr:cNvSpPr txBox="1"/>
      </xdr:nvSpPr>
      <xdr:spPr>
        <a:xfrm>
          <a:off x="4673600" y="6401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34544</xdr:rowOff>
    </xdr:from>
    <xdr:to>
      <xdr:col>24</xdr:col>
      <xdr:colOff>114300</xdr:colOff>
      <xdr:row>38</xdr:row>
      <xdr:rowOff>136144</xdr:rowOff>
    </xdr:to>
    <xdr:sp macro="" textlink="">
      <xdr:nvSpPr>
        <xdr:cNvPr id="61" name="フローチャート: 判断 60">
          <a:extLst>
            <a:ext uri="{FF2B5EF4-FFF2-40B4-BE49-F238E27FC236}">
              <a16:creationId xmlns:a16="http://schemas.microsoft.com/office/drawing/2014/main" id="{D2324607-8F7D-4660-8396-B643E35B8A57}"/>
            </a:ext>
          </a:extLst>
        </xdr:cNvPr>
        <xdr:cNvSpPr/>
      </xdr:nvSpPr>
      <xdr:spPr>
        <a:xfrm>
          <a:off x="458470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2" name="フローチャート: 判断 61">
          <a:extLst>
            <a:ext uri="{FF2B5EF4-FFF2-40B4-BE49-F238E27FC236}">
              <a16:creationId xmlns:a16="http://schemas.microsoft.com/office/drawing/2014/main" id="{8523FA0F-C500-4EC1-B50E-A2C97FCA91C2}"/>
            </a:ext>
          </a:extLst>
        </xdr:cNvPr>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137414</xdr:rowOff>
    </xdr:from>
    <xdr:to>
      <xdr:col>15</xdr:col>
      <xdr:colOff>101600</xdr:colOff>
      <xdr:row>38</xdr:row>
      <xdr:rowOff>67564</xdr:rowOff>
    </xdr:to>
    <xdr:sp macro="" textlink="">
      <xdr:nvSpPr>
        <xdr:cNvPr id="63" name="フローチャート: 判断 62">
          <a:extLst>
            <a:ext uri="{FF2B5EF4-FFF2-40B4-BE49-F238E27FC236}">
              <a16:creationId xmlns:a16="http://schemas.microsoft.com/office/drawing/2014/main" id="{DEE8BAC3-DAD3-43BD-95F4-F9B28D026A4E}"/>
            </a:ext>
          </a:extLst>
        </xdr:cNvPr>
        <xdr:cNvSpPr/>
      </xdr:nvSpPr>
      <xdr:spPr>
        <a:xfrm>
          <a:off x="28575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61976</xdr:rowOff>
    </xdr:from>
    <xdr:to>
      <xdr:col>10</xdr:col>
      <xdr:colOff>165100</xdr:colOff>
      <xdr:row>37</xdr:row>
      <xdr:rowOff>163576</xdr:rowOff>
    </xdr:to>
    <xdr:sp macro="" textlink="">
      <xdr:nvSpPr>
        <xdr:cNvPr id="64" name="フローチャート: 判断 63">
          <a:extLst>
            <a:ext uri="{FF2B5EF4-FFF2-40B4-BE49-F238E27FC236}">
              <a16:creationId xmlns:a16="http://schemas.microsoft.com/office/drawing/2014/main" id="{C259ED81-F078-4761-9164-064CF640424E}"/>
            </a:ext>
          </a:extLst>
        </xdr:cNvPr>
        <xdr:cNvSpPr/>
      </xdr:nvSpPr>
      <xdr:spPr>
        <a:xfrm>
          <a:off x="1968500" y="640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52832</xdr:rowOff>
    </xdr:from>
    <xdr:to>
      <xdr:col>6</xdr:col>
      <xdr:colOff>38100</xdr:colOff>
      <xdr:row>35</xdr:row>
      <xdr:rowOff>154432</xdr:rowOff>
    </xdr:to>
    <xdr:sp macro="" textlink="">
      <xdr:nvSpPr>
        <xdr:cNvPr id="65" name="フローチャート: 判断 64">
          <a:extLst>
            <a:ext uri="{FF2B5EF4-FFF2-40B4-BE49-F238E27FC236}">
              <a16:creationId xmlns:a16="http://schemas.microsoft.com/office/drawing/2014/main" id="{60198C02-CDA7-48F1-8039-9A77D7F79180}"/>
            </a:ext>
          </a:extLst>
        </xdr:cNvPr>
        <xdr:cNvSpPr/>
      </xdr:nvSpPr>
      <xdr:spPr>
        <a:xfrm>
          <a:off x="1079500" y="60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D56E2EDD-2957-4DBB-B13D-86A2F39BB0A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D660AA93-F866-4CB6-B65C-ED7612E5A0C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74F2168-93B3-4B78-A971-547F0C6F5F2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5ACB6F8-F2B7-477B-98A3-76725F3A09D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221F343-7B9D-43DA-8CCF-8C650375FB7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57404</xdr:rowOff>
    </xdr:from>
    <xdr:to>
      <xdr:col>24</xdr:col>
      <xdr:colOff>114300</xdr:colOff>
      <xdr:row>40</xdr:row>
      <xdr:rowOff>159004</xdr:rowOff>
    </xdr:to>
    <xdr:sp macro="" textlink="">
      <xdr:nvSpPr>
        <xdr:cNvPr id="71" name="楕円 70">
          <a:extLst>
            <a:ext uri="{FF2B5EF4-FFF2-40B4-BE49-F238E27FC236}">
              <a16:creationId xmlns:a16="http://schemas.microsoft.com/office/drawing/2014/main" id="{CBA8379D-D020-4E31-82A6-AB1448EC4AB0}"/>
            </a:ext>
          </a:extLst>
        </xdr:cNvPr>
        <xdr:cNvSpPr/>
      </xdr:nvSpPr>
      <xdr:spPr>
        <a:xfrm>
          <a:off x="4584700" y="69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35831</xdr:rowOff>
    </xdr:from>
    <xdr:ext cx="405111" cy="259045"/>
    <xdr:sp macro="" textlink="">
      <xdr:nvSpPr>
        <xdr:cNvPr id="72" name="【図書館】&#10;有形固定資産減価償却率該当値テキスト">
          <a:extLst>
            <a:ext uri="{FF2B5EF4-FFF2-40B4-BE49-F238E27FC236}">
              <a16:creationId xmlns:a16="http://schemas.microsoft.com/office/drawing/2014/main" id="{7611C63F-B2FD-4906-B953-7F11AD187A7D}"/>
            </a:ext>
          </a:extLst>
        </xdr:cNvPr>
        <xdr:cNvSpPr txBox="1"/>
      </xdr:nvSpPr>
      <xdr:spPr>
        <a:xfrm>
          <a:off x="4673600" y="689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57404</xdr:rowOff>
    </xdr:from>
    <xdr:to>
      <xdr:col>20</xdr:col>
      <xdr:colOff>38100</xdr:colOff>
      <xdr:row>40</xdr:row>
      <xdr:rowOff>159004</xdr:rowOff>
    </xdr:to>
    <xdr:sp macro="" textlink="">
      <xdr:nvSpPr>
        <xdr:cNvPr id="73" name="楕円 72">
          <a:extLst>
            <a:ext uri="{FF2B5EF4-FFF2-40B4-BE49-F238E27FC236}">
              <a16:creationId xmlns:a16="http://schemas.microsoft.com/office/drawing/2014/main" id="{2758BE25-AF46-44AB-BF6C-4021A425F649}"/>
            </a:ext>
          </a:extLst>
        </xdr:cNvPr>
        <xdr:cNvSpPr/>
      </xdr:nvSpPr>
      <xdr:spPr>
        <a:xfrm>
          <a:off x="3746500" y="69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108204</xdr:rowOff>
    </xdr:from>
    <xdr:to>
      <xdr:col>24</xdr:col>
      <xdr:colOff>63500</xdr:colOff>
      <xdr:row>40</xdr:row>
      <xdr:rowOff>108204</xdr:rowOff>
    </xdr:to>
    <xdr:cxnSp macro="">
      <xdr:nvCxnSpPr>
        <xdr:cNvPr id="74" name="直線コネクタ 73">
          <a:extLst>
            <a:ext uri="{FF2B5EF4-FFF2-40B4-BE49-F238E27FC236}">
              <a16:creationId xmlns:a16="http://schemas.microsoft.com/office/drawing/2014/main" id="{EAD30CBF-A06E-4A42-AFE1-227C64D13925}"/>
            </a:ext>
          </a:extLst>
        </xdr:cNvPr>
        <xdr:cNvCxnSpPr/>
      </xdr:nvCxnSpPr>
      <xdr:spPr>
        <a:xfrm>
          <a:off x="3797300" y="69662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125984</xdr:rowOff>
    </xdr:from>
    <xdr:to>
      <xdr:col>15</xdr:col>
      <xdr:colOff>101600</xdr:colOff>
      <xdr:row>40</xdr:row>
      <xdr:rowOff>56134</xdr:rowOff>
    </xdr:to>
    <xdr:sp macro="" textlink="">
      <xdr:nvSpPr>
        <xdr:cNvPr id="75" name="楕円 74">
          <a:extLst>
            <a:ext uri="{FF2B5EF4-FFF2-40B4-BE49-F238E27FC236}">
              <a16:creationId xmlns:a16="http://schemas.microsoft.com/office/drawing/2014/main" id="{638213A3-31A9-41EA-8A88-346D5C0391A4}"/>
            </a:ext>
          </a:extLst>
        </xdr:cNvPr>
        <xdr:cNvSpPr/>
      </xdr:nvSpPr>
      <xdr:spPr>
        <a:xfrm>
          <a:off x="2857500" y="681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5334</xdr:rowOff>
    </xdr:from>
    <xdr:to>
      <xdr:col>19</xdr:col>
      <xdr:colOff>177800</xdr:colOff>
      <xdr:row>40</xdr:row>
      <xdr:rowOff>108204</xdr:rowOff>
    </xdr:to>
    <xdr:cxnSp macro="">
      <xdr:nvCxnSpPr>
        <xdr:cNvPr id="76" name="直線コネクタ 75">
          <a:extLst>
            <a:ext uri="{FF2B5EF4-FFF2-40B4-BE49-F238E27FC236}">
              <a16:creationId xmlns:a16="http://schemas.microsoft.com/office/drawing/2014/main" id="{A683CACE-B9F9-4951-903F-0CD65E32EF5B}"/>
            </a:ext>
          </a:extLst>
        </xdr:cNvPr>
        <xdr:cNvCxnSpPr/>
      </xdr:nvCxnSpPr>
      <xdr:spPr>
        <a:xfrm>
          <a:off x="2908300" y="6863334"/>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112268</xdr:rowOff>
    </xdr:from>
    <xdr:to>
      <xdr:col>10</xdr:col>
      <xdr:colOff>165100</xdr:colOff>
      <xdr:row>39</xdr:row>
      <xdr:rowOff>42418</xdr:rowOff>
    </xdr:to>
    <xdr:sp macro="" textlink="">
      <xdr:nvSpPr>
        <xdr:cNvPr id="77" name="楕円 76">
          <a:extLst>
            <a:ext uri="{FF2B5EF4-FFF2-40B4-BE49-F238E27FC236}">
              <a16:creationId xmlns:a16="http://schemas.microsoft.com/office/drawing/2014/main" id="{26C0225D-005E-4449-86F5-4C1CC2B8C17A}"/>
            </a:ext>
          </a:extLst>
        </xdr:cNvPr>
        <xdr:cNvSpPr/>
      </xdr:nvSpPr>
      <xdr:spPr>
        <a:xfrm>
          <a:off x="19685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163068</xdr:rowOff>
    </xdr:from>
    <xdr:to>
      <xdr:col>15</xdr:col>
      <xdr:colOff>50800</xdr:colOff>
      <xdr:row>40</xdr:row>
      <xdr:rowOff>5334</xdr:rowOff>
    </xdr:to>
    <xdr:cxnSp macro="">
      <xdr:nvCxnSpPr>
        <xdr:cNvPr id="78" name="直線コネクタ 77">
          <a:extLst>
            <a:ext uri="{FF2B5EF4-FFF2-40B4-BE49-F238E27FC236}">
              <a16:creationId xmlns:a16="http://schemas.microsoft.com/office/drawing/2014/main" id="{AF585B72-D1EC-4DD4-824C-076028C4553F}"/>
            </a:ext>
          </a:extLst>
        </xdr:cNvPr>
        <xdr:cNvCxnSpPr/>
      </xdr:nvCxnSpPr>
      <xdr:spPr>
        <a:xfrm>
          <a:off x="2019300" y="6678168"/>
          <a:ext cx="889000" cy="18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132097</xdr:rowOff>
    </xdr:from>
    <xdr:ext cx="405111" cy="259045"/>
    <xdr:sp macro="" textlink="">
      <xdr:nvSpPr>
        <xdr:cNvPr id="79" name="n_1aveValue【図書館】&#10;有形固定資産減価償却率">
          <a:extLst>
            <a:ext uri="{FF2B5EF4-FFF2-40B4-BE49-F238E27FC236}">
              <a16:creationId xmlns:a16="http://schemas.microsoft.com/office/drawing/2014/main" id="{E1341FE7-8A67-468C-9B62-E9366DAE8348}"/>
            </a:ext>
          </a:extLst>
        </xdr:cNvPr>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84091</xdr:rowOff>
    </xdr:from>
    <xdr:ext cx="405111" cy="259045"/>
    <xdr:sp macro="" textlink="">
      <xdr:nvSpPr>
        <xdr:cNvPr id="80" name="n_2aveValue【図書館】&#10;有形固定資産減価償却率">
          <a:extLst>
            <a:ext uri="{FF2B5EF4-FFF2-40B4-BE49-F238E27FC236}">
              <a16:creationId xmlns:a16="http://schemas.microsoft.com/office/drawing/2014/main" id="{6A062A68-597F-4661-B8D8-A668D4897E73}"/>
            </a:ext>
          </a:extLst>
        </xdr:cNvPr>
        <xdr:cNvSpPr txBox="1"/>
      </xdr:nvSpPr>
      <xdr:spPr>
        <a:xfrm>
          <a:off x="2705744" y="6256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8653</xdr:rowOff>
    </xdr:from>
    <xdr:ext cx="405111" cy="259045"/>
    <xdr:sp macro="" textlink="">
      <xdr:nvSpPr>
        <xdr:cNvPr id="81" name="n_3aveValue【図書館】&#10;有形固定資産減価償却率">
          <a:extLst>
            <a:ext uri="{FF2B5EF4-FFF2-40B4-BE49-F238E27FC236}">
              <a16:creationId xmlns:a16="http://schemas.microsoft.com/office/drawing/2014/main" id="{B432AE8D-136F-4B7C-8DA9-B163EB663EF7}"/>
            </a:ext>
          </a:extLst>
        </xdr:cNvPr>
        <xdr:cNvSpPr txBox="1"/>
      </xdr:nvSpPr>
      <xdr:spPr>
        <a:xfrm>
          <a:off x="1816744" y="618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170959</xdr:rowOff>
    </xdr:from>
    <xdr:ext cx="405111" cy="259045"/>
    <xdr:sp macro="" textlink="">
      <xdr:nvSpPr>
        <xdr:cNvPr id="82" name="n_4aveValue【図書館】&#10;有形固定資産減価償却率">
          <a:extLst>
            <a:ext uri="{FF2B5EF4-FFF2-40B4-BE49-F238E27FC236}">
              <a16:creationId xmlns:a16="http://schemas.microsoft.com/office/drawing/2014/main" id="{3762E069-837C-4417-8013-D782D95125F0}"/>
            </a:ext>
          </a:extLst>
        </xdr:cNvPr>
        <xdr:cNvSpPr txBox="1"/>
      </xdr:nvSpPr>
      <xdr:spPr>
        <a:xfrm>
          <a:off x="927744" y="582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150131</xdr:rowOff>
    </xdr:from>
    <xdr:ext cx="405111" cy="259045"/>
    <xdr:sp macro="" textlink="">
      <xdr:nvSpPr>
        <xdr:cNvPr id="83" name="n_1mainValue【図書館】&#10;有形固定資産減価償却率">
          <a:extLst>
            <a:ext uri="{FF2B5EF4-FFF2-40B4-BE49-F238E27FC236}">
              <a16:creationId xmlns:a16="http://schemas.microsoft.com/office/drawing/2014/main" id="{33E15A7E-E02D-48BA-9CCA-6BDE0E7CF801}"/>
            </a:ext>
          </a:extLst>
        </xdr:cNvPr>
        <xdr:cNvSpPr txBox="1"/>
      </xdr:nvSpPr>
      <xdr:spPr>
        <a:xfrm>
          <a:off x="3582044" y="700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47261</xdr:rowOff>
    </xdr:from>
    <xdr:ext cx="405111" cy="259045"/>
    <xdr:sp macro="" textlink="">
      <xdr:nvSpPr>
        <xdr:cNvPr id="84" name="n_2mainValue【図書館】&#10;有形固定資産減価償却率">
          <a:extLst>
            <a:ext uri="{FF2B5EF4-FFF2-40B4-BE49-F238E27FC236}">
              <a16:creationId xmlns:a16="http://schemas.microsoft.com/office/drawing/2014/main" id="{2896D7CD-8163-4FCA-BE1C-F43CCD247128}"/>
            </a:ext>
          </a:extLst>
        </xdr:cNvPr>
        <xdr:cNvSpPr txBox="1"/>
      </xdr:nvSpPr>
      <xdr:spPr>
        <a:xfrm>
          <a:off x="2705744" y="690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33545</xdr:rowOff>
    </xdr:from>
    <xdr:ext cx="405111" cy="259045"/>
    <xdr:sp macro="" textlink="">
      <xdr:nvSpPr>
        <xdr:cNvPr id="85" name="n_3mainValue【図書館】&#10;有形固定資産減価償却率">
          <a:extLst>
            <a:ext uri="{FF2B5EF4-FFF2-40B4-BE49-F238E27FC236}">
              <a16:creationId xmlns:a16="http://schemas.microsoft.com/office/drawing/2014/main" id="{B2E76C52-5AFA-42D5-A637-C2EB49D7945D}"/>
            </a:ext>
          </a:extLst>
        </xdr:cNvPr>
        <xdr:cNvSpPr txBox="1"/>
      </xdr:nvSpPr>
      <xdr:spPr>
        <a:xfrm>
          <a:off x="1816744" y="672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369117C8-3F8F-4F3F-A44F-5AC646F2E23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A8B350-F893-40F8-939C-07AB81B7569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F97AA04A-0488-4974-B20F-D1BBDEE5D7D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A09AF7E5-2ACA-4F87-9F55-38CA90B5965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6B4FF7C3-60FA-414D-84AB-B9C6C2328E6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7C6F7DA9-5A53-4395-B837-0740F2A76E8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D907D81F-93FB-4516-B8E5-C390A7275BC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8935E0BA-0289-4986-9E5A-1975239BA3F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0D9CF0DF-8973-4C32-9253-D711088A1ABD}"/>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2FE1420-E506-4D92-8DB6-E81FEC10DBF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6" name="テキスト ボックス 95">
          <a:extLst>
            <a:ext uri="{FF2B5EF4-FFF2-40B4-BE49-F238E27FC236}">
              <a16:creationId xmlns:a16="http://schemas.microsoft.com/office/drawing/2014/main" id="{24D18691-1FCB-4A7D-9A24-8A55CB6C4A82}"/>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a:extLst>
            <a:ext uri="{FF2B5EF4-FFF2-40B4-BE49-F238E27FC236}">
              <a16:creationId xmlns:a16="http://schemas.microsoft.com/office/drawing/2014/main" id="{7372FD64-EAA2-4011-A4E8-2BC36E6F01A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a:extLst>
            <a:ext uri="{FF2B5EF4-FFF2-40B4-BE49-F238E27FC236}">
              <a16:creationId xmlns:a16="http://schemas.microsoft.com/office/drawing/2014/main" id="{FA6D0B64-C2D7-44ED-995E-AC49AD009E5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a:extLst>
            <a:ext uri="{FF2B5EF4-FFF2-40B4-BE49-F238E27FC236}">
              <a16:creationId xmlns:a16="http://schemas.microsoft.com/office/drawing/2014/main" id="{2F536F19-6399-4E0F-94DE-F73898D5128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0" name="テキスト ボックス 99">
          <a:extLst>
            <a:ext uri="{FF2B5EF4-FFF2-40B4-BE49-F238E27FC236}">
              <a16:creationId xmlns:a16="http://schemas.microsoft.com/office/drawing/2014/main" id="{C9740A4A-E1C4-4B53-BA3D-47F5ED4F7FB2}"/>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a:extLst>
            <a:ext uri="{FF2B5EF4-FFF2-40B4-BE49-F238E27FC236}">
              <a16:creationId xmlns:a16="http://schemas.microsoft.com/office/drawing/2014/main" id="{51CF8799-BD5F-4323-8AC5-A85BCE9AAD7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a:extLst>
            <a:ext uri="{FF2B5EF4-FFF2-40B4-BE49-F238E27FC236}">
              <a16:creationId xmlns:a16="http://schemas.microsoft.com/office/drawing/2014/main" id="{2BF8D5CA-EAAF-4A38-9947-550A02CB1C5E}"/>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a:extLst>
            <a:ext uri="{FF2B5EF4-FFF2-40B4-BE49-F238E27FC236}">
              <a16:creationId xmlns:a16="http://schemas.microsoft.com/office/drawing/2014/main" id="{79C82ED0-FF6B-43C9-877A-510913E7AD32}"/>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4" name="テキスト ボックス 103">
          <a:extLst>
            <a:ext uri="{FF2B5EF4-FFF2-40B4-BE49-F238E27FC236}">
              <a16:creationId xmlns:a16="http://schemas.microsoft.com/office/drawing/2014/main" id="{13B1FAE4-F247-4BD3-B5A5-E917548EF8DE}"/>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a:extLst>
            <a:ext uri="{FF2B5EF4-FFF2-40B4-BE49-F238E27FC236}">
              <a16:creationId xmlns:a16="http://schemas.microsoft.com/office/drawing/2014/main" id="{3A4E9350-AA93-4CDD-96B4-E78486765AA5}"/>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6" name="テキスト ボックス 105">
          <a:extLst>
            <a:ext uri="{FF2B5EF4-FFF2-40B4-BE49-F238E27FC236}">
              <a16:creationId xmlns:a16="http://schemas.microsoft.com/office/drawing/2014/main" id="{50EE03B5-7AB4-4AF1-91E3-986CD730D362}"/>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A85C2825-7BD4-4B2B-838B-E25F717DBD9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id="{10ACA27C-EDDF-4224-B302-4AE01DFA37C6}"/>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a:extLst>
            <a:ext uri="{FF2B5EF4-FFF2-40B4-BE49-F238E27FC236}">
              <a16:creationId xmlns:a16="http://schemas.microsoft.com/office/drawing/2014/main" id="{C8C776F2-3989-47D7-9162-383E83824F2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40</xdr:row>
      <xdr:rowOff>160020</xdr:rowOff>
    </xdr:to>
    <xdr:cxnSp macro="">
      <xdr:nvCxnSpPr>
        <xdr:cNvPr id="110" name="直線コネクタ 109">
          <a:extLst>
            <a:ext uri="{FF2B5EF4-FFF2-40B4-BE49-F238E27FC236}">
              <a16:creationId xmlns:a16="http://schemas.microsoft.com/office/drawing/2014/main" id="{F4E91211-C70A-4CDA-8A53-BB224B132C47}"/>
            </a:ext>
          </a:extLst>
        </xdr:cNvPr>
        <xdr:cNvCxnSpPr/>
      </xdr:nvCxnSpPr>
      <xdr:spPr>
        <a:xfrm flipV="1">
          <a:off x="10476865" y="56388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163847</xdr:rowOff>
    </xdr:from>
    <xdr:ext cx="469744" cy="259045"/>
    <xdr:sp macro="" textlink="">
      <xdr:nvSpPr>
        <xdr:cNvPr id="111" name="【図書館】&#10;一人当たり面積最小値テキスト">
          <a:extLst>
            <a:ext uri="{FF2B5EF4-FFF2-40B4-BE49-F238E27FC236}">
              <a16:creationId xmlns:a16="http://schemas.microsoft.com/office/drawing/2014/main" id="{7C53F657-0F1C-449F-A32C-3AC19DDCFE61}"/>
            </a:ext>
          </a:extLst>
        </xdr:cNvPr>
        <xdr:cNvSpPr txBox="1"/>
      </xdr:nvSpPr>
      <xdr:spPr>
        <a:xfrm>
          <a:off x="10515600"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160020</xdr:rowOff>
    </xdr:from>
    <xdr:to>
      <xdr:col>55</xdr:col>
      <xdr:colOff>88900</xdr:colOff>
      <xdr:row>40</xdr:row>
      <xdr:rowOff>160020</xdr:rowOff>
    </xdr:to>
    <xdr:cxnSp macro="">
      <xdr:nvCxnSpPr>
        <xdr:cNvPr id="112" name="直線コネクタ 111">
          <a:extLst>
            <a:ext uri="{FF2B5EF4-FFF2-40B4-BE49-F238E27FC236}">
              <a16:creationId xmlns:a16="http://schemas.microsoft.com/office/drawing/2014/main" id="{E8AECEAF-2F95-40F0-B141-7AB97FB3F800}"/>
            </a:ext>
          </a:extLst>
        </xdr:cNvPr>
        <xdr:cNvCxnSpPr/>
      </xdr:nvCxnSpPr>
      <xdr:spPr>
        <a:xfrm>
          <a:off x="10388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13" name="【図書館】&#10;一人当たり面積最大値テキスト">
          <a:extLst>
            <a:ext uri="{FF2B5EF4-FFF2-40B4-BE49-F238E27FC236}">
              <a16:creationId xmlns:a16="http://schemas.microsoft.com/office/drawing/2014/main" id="{3A4FCB68-6292-41C6-8C77-F5E1DF59271B}"/>
            </a:ext>
          </a:extLst>
        </xdr:cNvPr>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14" name="直線コネクタ 113">
          <a:extLst>
            <a:ext uri="{FF2B5EF4-FFF2-40B4-BE49-F238E27FC236}">
              <a16:creationId xmlns:a16="http://schemas.microsoft.com/office/drawing/2014/main" id="{AE5E2D76-13F0-4D8B-9472-C34CD80B061B}"/>
            </a:ext>
          </a:extLst>
        </xdr:cNvPr>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97807</xdr:rowOff>
    </xdr:from>
    <xdr:ext cx="469744" cy="259045"/>
    <xdr:sp macro="" textlink="">
      <xdr:nvSpPr>
        <xdr:cNvPr id="115" name="【図書館】&#10;一人当たり面積平均値テキスト">
          <a:extLst>
            <a:ext uri="{FF2B5EF4-FFF2-40B4-BE49-F238E27FC236}">
              <a16:creationId xmlns:a16="http://schemas.microsoft.com/office/drawing/2014/main" id="{1D8B5816-CC6D-4853-9D92-D6DFE048CB5A}"/>
            </a:ext>
          </a:extLst>
        </xdr:cNvPr>
        <xdr:cNvSpPr txBox="1"/>
      </xdr:nvSpPr>
      <xdr:spPr>
        <a:xfrm>
          <a:off x="10515600" y="6270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74930</xdr:rowOff>
    </xdr:from>
    <xdr:to>
      <xdr:col>55</xdr:col>
      <xdr:colOff>50800</xdr:colOff>
      <xdr:row>38</xdr:row>
      <xdr:rowOff>5080</xdr:rowOff>
    </xdr:to>
    <xdr:sp macro="" textlink="">
      <xdr:nvSpPr>
        <xdr:cNvPr id="116" name="フローチャート: 判断 115">
          <a:extLst>
            <a:ext uri="{FF2B5EF4-FFF2-40B4-BE49-F238E27FC236}">
              <a16:creationId xmlns:a16="http://schemas.microsoft.com/office/drawing/2014/main" id="{C2D20A05-BC28-496C-9B31-77ABC9D82CFB}"/>
            </a:ext>
          </a:extLst>
        </xdr:cNvPr>
        <xdr:cNvSpPr/>
      </xdr:nvSpPr>
      <xdr:spPr>
        <a:xfrm>
          <a:off x="10426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59690</xdr:rowOff>
    </xdr:from>
    <xdr:to>
      <xdr:col>50</xdr:col>
      <xdr:colOff>165100</xdr:colOff>
      <xdr:row>37</xdr:row>
      <xdr:rowOff>161290</xdr:rowOff>
    </xdr:to>
    <xdr:sp macro="" textlink="">
      <xdr:nvSpPr>
        <xdr:cNvPr id="117" name="フローチャート: 判断 116">
          <a:extLst>
            <a:ext uri="{FF2B5EF4-FFF2-40B4-BE49-F238E27FC236}">
              <a16:creationId xmlns:a16="http://schemas.microsoft.com/office/drawing/2014/main" id="{3ED62712-1159-4FAC-A65B-3028F3492E0D}"/>
            </a:ext>
          </a:extLst>
        </xdr:cNvPr>
        <xdr:cNvSpPr/>
      </xdr:nvSpPr>
      <xdr:spPr>
        <a:xfrm>
          <a:off x="9588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101600</xdr:rowOff>
    </xdr:from>
    <xdr:to>
      <xdr:col>46</xdr:col>
      <xdr:colOff>38100</xdr:colOff>
      <xdr:row>39</xdr:row>
      <xdr:rowOff>31750</xdr:rowOff>
    </xdr:to>
    <xdr:sp macro="" textlink="">
      <xdr:nvSpPr>
        <xdr:cNvPr id="118" name="フローチャート: 判断 117">
          <a:extLst>
            <a:ext uri="{FF2B5EF4-FFF2-40B4-BE49-F238E27FC236}">
              <a16:creationId xmlns:a16="http://schemas.microsoft.com/office/drawing/2014/main" id="{1138BB7F-F685-41CD-A46E-CA60220BFA33}"/>
            </a:ext>
          </a:extLst>
        </xdr:cNvPr>
        <xdr:cNvSpPr/>
      </xdr:nvSpPr>
      <xdr:spPr>
        <a:xfrm>
          <a:off x="8699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97790</xdr:rowOff>
    </xdr:from>
    <xdr:to>
      <xdr:col>41</xdr:col>
      <xdr:colOff>101600</xdr:colOff>
      <xdr:row>40</xdr:row>
      <xdr:rowOff>27940</xdr:rowOff>
    </xdr:to>
    <xdr:sp macro="" textlink="">
      <xdr:nvSpPr>
        <xdr:cNvPr id="119" name="フローチャート: 判断 118">
          <a:extLst>
            <a:ext uri="{FF2B5EF4-FFF2-40B4-BE49-F238E27FC236}">
              <a16:creationId xmlns:a16="http://schemas.microsoft.com/office/drawing/2014/main" id="{05973BCB-6535-40C0-885C-1D34705271B6}"/>
            </a:ext>
          </a:extLst>
        </xdr:cNvPr>
        <xdr:cNvSpPr/>
      </xdr:nvSpPr>
      <xdr:spPr>
        <a:xfrm>
          <a:off x="7810500" y="678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34</xdr:row>
      <xdr:rowOff>124460</xdr:rowOff>
    </xdr:from>
    <xdr:to>
      <xdr:col>36</xdr:col>
      <xdr:colOff>165100</xdr:colOff>
      <xdr:row>35</xdr:row>
      <xdr:rowOff>54610</xdr:rowOff>
    </xdr:to>
    <xdr:sp macro="" textlink="">
      <xdr:nvSpPr>
        <xdr:cNvPr id="120" name="フローチャート: 判断 119">
          <a:extLst>
            <a:ext uri="{FF2B5EF4-FFF2-40B4-BE49-F238E27FC236}">
              <a16:creationId xmlns:a16="http://schemas.microsoft.com/office/drawing/2014/main" id="{9C667B8A-CC1C-4F83-A133-FCD88A488036}"/>
            </a:ext>
          </a:extLst>
        </xdr:cNvPr>
        <xdr:cNvSpPr/>
      </xdr:nvSpPr>
      <xdr:spPr>
        <a:xfrm>
          <a:off x="6921500" y="595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1CDBD92D-9965-4149-A8D5-17148F6CAF3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D69DB430-AC5F-4831-804E-0048AB1031A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2F54D5A4-59B1-4D64-8BEC-5ABEBEAC9B7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E5765549-7326-42DB-8BD9-9CBE480D5BA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F06DD78-0A76-405E-B965-104441B4696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151130</xdr:rowOff>
    </xdr:from>
    <xdr:to>
      <xdr:col>55</xdr:col>
      <xdr:colOff>50800</xdr:colOff>
      <xdr:row>40</xdr:row>
      <xdr:rowOff>81280</xdr:rowOff>
    </xdr:to>
    <xdr:sp macro="" textlink="">
      <xdr:nvSpPr>
        <xdr:cNvPr id="126" name="楕円 125">
          <a:extLst>
            <a:ext uri="{FF2B5EF4-FFF2-40B4-BE49-F238E27FC236}">
              <a16:creationId xmlns:a16="http://schemas.microsoft.com/office/drawing/2014/main" id="{54190825-15F5-4C27-9DFB-275DB2AA041B}"/>
            </a:ext>
          </a:extLst>
        </xdr:cNvPr>
        <xdr:cNvSpPr/>
      </xdr:nvSpPr>
      <xdr:spPr>
        <a:xfrm>
          <a:off x="10426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129557</xdr:rowOff>
    </xdr:from>
    <xdr:ext cx="469744" cy="259045"/>
    <xdr:sp macro="" textlink="">
      <xdr:nvSpPr>
        <xdr:cNvPr id="127" name="【図書館】&#10;一人当たり面積該当値テキスト">
          <a:extLst>
            <a:ext uri="{FF2B5EF4-FFF2-40B4-BE49-F238E27FC236}">
              <a16:creationId xmlns:a16="http://schemas.microsoft.com/office/drawing/2014/main" id="{8F9C4B90-F31A-4E9A-B53F-209CEBC02FBE}"/>
            </a:ext>
          </a:extLst>
        </xdr:cNvPr>
        <xdr:cNvSpPr txBox="1"/>
      </xdr:nvSpPr>
      <xdr:spPr>
        <a:xfrm>
          <a:off x="10515600"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158750</xdr:rowOff>
    </xdr:from>
    <xdr:to>
      <xdr:col>50</xdr:col>
      <xdr:colOff>165100</xdr:colOff>
      <xdr:row>40</xdr:row>
      <xdr:rowOff>88900</xdr:rowOff>
    </xdr:to>
    <xdr:sp macro="" textlink="">
      <xdr:nvSpPr>
        <xdr:cNvPr id="128" name="楕円 127">
          <a:extLst>
            <a:ext uri="{FF2B5EF4-FFF2-40B4-BE49-F238E27FC236}">
              <a16:creationId xmlns:a16="http://schemas.microsoft.com/office/drawing/2014/main" id="{A44C970F-E198-4C6D-AA3F-10F42A2C560A}"/>
            </a:ext>
          </a:extLst>
        </xdr:cNvPr>
        <xdr:cNvSpPr/>
      </xdr:nvSpPr>
      <xdr:spPr>
        <a:xfrm>
          <a:off x="9588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30480</xdr:rowOff>
    </xdr:from>
    <xdr:to>
      <xdr:col>55</xdr:col>
      <xdr:colOff>0</xdr:colOff>
      <xdr:row>40</xdr:row>
      <xdr:rowOff>38100</xdr:rowOff>
    </xdr:to>
    <xdr:cxnSp macro="">
      <xdr:nvCxnSpPr>
        <xdr:cNvPr id="129" name="直線コネクタ 128">
          <a:extLst>
            <a:ext uri="{FF2B5EF4-FFF2-40B4-BE49-F238E27FC236}">
              <a16:creationId xmlns:a16="http://schemas.microsoft.com/office/drawing/2014/main" id="{7B6DBF44-51FC-4CEF-9647-2D7EB628F4CA}"/>
            </a:ext>
          </a:extLst>
        </xdr:cNvPr>
        <xdr:cNvCxnSpPr/>
      </xdr:nvCxnSpPr>
      <xdr:spPr>
        <a:xfrm flipV="1">
          <a:off x="9639300" y="68884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2540</xdr:rowOff>
    </xdr:from>
    <xdr:to>
      <xdr:col>46</xdr:col>
      <xdr:colOff>38100</xdr:colOff>
      <xdr:row>40</xdr:row>
      <xdr:rowOff>104140</xdr:rowOff>
    </xdr:to>
    <xdr:sp macro="" textlink="">
      <xdr:nvSpPr>
        <xdr:cNvPr id="130" name="楕円 129">
          <a:extLst>
            <a:ext uri="{FF2B5EF4-FFF2-40B4-BE49-F238E27FC236}">
              <a16:creationId xmlns:a16="http://schemas.microsoft.com/office/drawing/2014/main" id="{6F459EF1-1B32-477E-BFE9-CEA4FD7EB291}"/>
            </a:ext>
          </a:extLst>
        </xdr:cNvPr>
        <xdr:cNvSpPr/>
      </xdr:nvSpPr>
      <xdr:spPr>
        <a:xfrm>
          <a:off x="8699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38100</xdr:rowOff>
    </xdr:from>
    <xdr:to>
      <xdr:col>50</xdr:col>
      <xdr:colOff>114300</xdr:colOff>
      <xdr:row>40</xdr:row>
      <xdr:rowOff>53340</xdr:rowOff>
    </xdr:to>
    <xdr:cxnSp macro="">
      <xdr:nvCxnSpPr>
        <xdr:cNvPr id="131" name="直線コネクタ 130">
          <a:extLst>
            <a:ext uri="{FF2B5EF4-FFF2-40B4-BE49-F238E27FC236}">
              <a16:creationId xmlns:a16="http://schemas.microsoft.com/office/drawing/2014/main" id="{3584FE79-3FF2-4B5D-B28C-4103CE7B76C9}"/>
            </a:ext>
          </a:extLst>
        </xdr:cNvPr>
        <xdr:cNvCxnSpPr/>
      </xdr:nvCxnSpPr>
      <xdr:spPr>
        <a:xfrm flipV="1">
          <a:off x="8750300" y="6896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17780</xdr:rowOff>
    </xdr:from>
    <xdr:to>
      <xdr:col>41</xdr:col>
      <xdr:colOff>101600</xdr:colOff>
      <xdr:row>40</xdr:row>
      <xdr:rowOff>119380</xdr:rowOff>
    </xdr:to>
    <xdr:sp macro="" textlink="">
      <xdr:nvSpPr>
        <xdr:cNvPr id="132" name="楕円 131">
          <a:extLst>
            <a:ext uri="{FF2B5EF4-FFF2-40B4-BE49-F238E27FC236}">
              <a16:creationId xmlns:a16="http://schemas.microsoft.com/office/drawing/2014/main" id="{BF443983-E267-426F-9C28-5D48ACACAC02}"/>
            </a:ext>
          </a:extLst>
        </xdr:cNvPr>
        <xdr:cNvSpPr/>
      </xdr:nvSpPr>
      <xdr:spPr>
        <a:xfrm>
          <a:off x="7810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53340</xdr:rowOff>
    </xdr:from>
    <xdr:to>
      <xdr:col>45</xdr:col>
      <xdr:colOff>177800</xdr:colOff>
      <xdr:row>40</xdr:row>
      <xdr:rowOff>68580</xdr:rowOff>
    </xdr:to>
    <xdr:cxnSp macro="">
      <xdr:nvCxnSpPr>
        <xdr:cNvPr id="133" name="直線コネクタ 132">
          <a:extLst>
            <a:ext uri="{FF2B5EF4-FFF2-40B4-BE49-F238E27FC236}">
              <a16:creationId xmlns:a16="http://schemas.microsoft.com/office/drawing/2014/main" id="{B3290527-7628-4537-9FA6-00C190E4ACD5}"/>
            </a:ext>
          </a:extLst>
        </xdr:cNvPr>
        <xdr:cNvCxnSpPr/>
      </xdr:nvCxnSpPr>
      <xdr:spPr>
        <a:xfrm flipV="1">
          <a:off x="7861300" y="6911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6367</xdr:rowOff>
    </xdr:from>
    <xdr:ext cx="469744" cy="259045"/>
    <xdr:sp macro="" textlink="">
      <xdr:nvSpPr>
        <xdr:cNvPr id="134" name="n_1aveValue【図書館】&#10;一人当たり面積">
          <a:extLst>
            <a:ext uri="{FF2B5EF4-FFF2-40B4-BE49-F238E27FC236}">
              <a16:creationId xmlns:a16="http://schemas.microsoft.com/office/drawing/2014/main" id="{35FA781C-6203-4D14-95FA-68E5AED4C726}"/>
            </a:ext>
          </a:extLst>
        </xdr:cNvPr>
        <xdr:cNvSpPr txBox="1"/>
      </xdr:nvSpPr>
      <xdr:spPr>
        <a:xfrm>
          <a:off x="93917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48277</xdr:rowOff>
    </xdr:from>
    <xdr:ext cx="469744" cy="259045"/>
    <xdr:sp macro="" textlink="">
      <xdr:nvSpPr>
        <xdr:cNvPr id="135" name="n_2aveValue【図書館】&#10;一人当たり面積">
          <a:extLst>
            <a:ext uri="{FF2B5EF4-FFF2-40B4-BE49-F238E27FC236}">
              <a16:creationId xmlns:a16="http://schemas.microsoft.com/office/drawing/2014/main" id="{CDDCFE39-5440-48EE-97A6-E3F93C5D5F24}"/>
            </a:ext>
          </a:extLst>
        </xdr:cNvPr>
        <xdr:cNvSpPr txBox="1"/>
      </xdr:nvSpPr>
      <xdr:spPr>
        <a:xfrm>
          <a:off x="85154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44467</xdr:rowOff>
    </xdr:from>
    <xdr:ext cx="469744" cy="259045"/>
    <xdr:sp macro="" textlink="">
      <xdr:nvSpPr>
        <xdr:cNvPr id="136" name="n_3aveValue【図書館】&#10;一人当たり面積">
          <a:extLst>
            <a:ext uri="{FF2B5EF4-FFF2-40B4-BE49-F238E27FC236}">
              <a16:creationId xmlns:a16="http://schemas.microsoft.com/office/drawing/2014/main" id="{4B5DABBB-1206-4AD3-A181-EA8F4AE7D03D}"/>
            </a:ext>
          </a:extLst>
        </xdr:cNvPr>
        <xdr:cNvSpPr txBox="1"/>
      </xdr:nvSpPr>
      <xdr:spPr>
        <a:xfrm>
          <a:off x="7626427" y="65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33</xdr:row>
      <xdr:rowOff>71137</xdr:rowOff>
    </xdr:from>
    <xdr:ext cx="469744" cy="259045"/>
    <xdr:sp macro="" textlink="">
      <xdr:nvSpPr>
        <xdr:cNvPr id="137" name="n_4aveValue【図書館】&#10;一人当たり面積">
          <a:extLst>
            <a:ext uri="{FF2B5EF4-FFF2-40B4-BE49-F238E27FC236}">
              <a16:creationId xmlns:a16="http://schemas.microsoft.com/office/drawing/2014/main" id="{7772AB0A-E29D-4DD2-932C-D7CFAA028D75}"/>
            </a:ext>
          </a:extLst>
        </xdr:cNvPr>
        <xdr:cNvSpPr txBox="1"/>
      </xdr:nvSpPr>
      <xdr:spPr>
        <a:xfrm>
          <a:off x="6737427" y="572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80027</xdr:rowOff>
    </xdr:from>
    <xdr:ext cx="469744" cy="259045"/>
    <xdr:sp macro="" textlink="">
      <xdr:nvSpPr>
        <xdr:cNvPr id="138" name="n_1mainValue【図書館】&#10;一人当たり面積">
          <a:extLst>
            <a:ext uri="{FF2B5EF4-FFF2-40B4-BE49-F238E27FC236}">
              <a16:creationId xmlns:a16="http://schemas.microsoft.com/office/drawing/2014/main" id="{EC9D07D7-B1EF-427A-A575-2BDC24DAD732}"/>
            </a:ext>
          </a:extLst>
        </xdr:cNvPr>
        <xdr:cNvSpPr txBox="1"/>
      </xdr:nvSpPr>
      <xdr:spPr>
        <a:xfrm>
          <a:off x="93917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95267</xdr:rowOff>
    </xdr:from>
    <xdr:ext cx="469744" cy="259045"/>
    <xdr:sp macro="" textlink="">
      <xdr:nvSpPr>
        <xdr:cNvPr id="139" name="n_2mainValue【図書館】&#10;一人当たり面積">
          <a:extLst>
            <a:ext uri="{FF2B5EF4-FFF2-40B4-BE49-F238E27FC236}">
              <a16:creationId xmlns:a16="http://schemas.microsoft.com/office/drawing/2014/main" id="{1350FC05-5918-4C5E-B792-0688D4482229}"/>
            </a:ext>
          </a:extLst>
        </xdr:cNvPr>
        <xdr:cNvSpPr txBox="1"/>
      </xdr:nvSpPr>
      <xdr:spPr>
        <a:xfrm>
          <a:off x="8515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110507</xdr:rowOff>
    </xdr:from>
    <xdr:ext cx="469744" cy="259045"/>
    <xdr:sp macro="" textlink="">
      <xdr:nvSpPr>
        <xdr:cNvPr id="140" name="n_3mainValue【図書館】&#10;一人当たり面積">
          <a:extLst>
            <a:ext uri="{FF2B5EF4-FFF2-40B4-BE49-F238E27FC236}">
              <a16:creationId xmlns:a16="http://schemas.microsoft.com/office/drawing/2014/main" id="{2BAF957D-A575-445A-B08B-C1533162EEB0}"/>
            </a:ext>
          </a:extLst>
        </xdr:cNvPr>
        <xdr:cNvSpPr txBox="1"/>
      </xdr:nvSpPr>
      <xdr:spPr>
        <a:xfrm>
          <a:off x="7626427" y="69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1866D681-113B-4828-814D-9D1B7CB978A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EBD06DBE-F1B6-4156-8321-5A391AC90C6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F1464974-42E1-4489-B43C-16999965755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3C93062E-D82A-44F7-A636-15144FB9814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1FE8030F-F17B-46FE-9CAE-B59B44AADC1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E46DB5D9-C502-4403-B1FF-2E6C6627727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785A17E4-B248-43DE-AE0C-9517D95146B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0449A3ED-0724-4BF2-890B-63FADD1A185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FA976563-0C1E-46D8-97B2-502539F3EFA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12B92CC6-1130-473D-A344-A17BC5C3332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261BB050-A2D6-48E0-8C49-63DA04F9675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2" name="直線コネクタ 151">
          <a:extLst>
            <a:ext uri="{FF2B5EF4-FFF2-40B4-BE49-F238E27FC236}">
              <a16:creationId xmlns:a16="http://schemas.microsoft.com/office/drawing/2014/main" id="{442F9DA0-A787-48A8-BDD6-85720452AA4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3" name="テキスト ボックス 152">
          <a:extLst>
            <a:ext uri="{FF2B5EF4-FFF2-40B4-BE49-F238E27FC236}">
              <a16:creationId xmlns:a16="http://schemas.microsoft.com/office/drawing/2014/main" id="{682152BD-A4DE-480D-85D3-384275B81546}"/>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4" name="直線コネクタ 153">
          <a:extLst>
            <a:ext uri="{FF2B5EF4-FFF2-40B4-BE49-F238E27FC236}">
              <a16:creationId xmlns:a16="http://schemas.microsoft.com/office/drawing/2014/main" id="{6DF18B1E-A9D1-446F-AEE3-40A1844D4EE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5" name="テキスト ボックス 154">
          <a:extLst>
            <a:ext uri="{FF2B5EF4-FFF2-40B4-BE49-F238E27FC236}">
              <a16:creationId xmlns:a16="http://schemas.microsoft.com/office/drawing/2014/main" id="{B8C6103B-E87D-4C1C-B7F1-3928C2A6ABC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6" name="直線コネクタ 155">
          <a:extLst>
            <a:ext uri="{FF2B5EF4-FFF2-40B4-BE49-F238E27FC236}">
              <a16:creationId xmlns:a16="http://schemas.microsoft.com/office/drawing/2014/main" id="{015E0B19-2C88-4426-9C33-7D40EC31DE2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7" name="テキスト ボックス 156">
          <a:extLst>
            <a:ext uri="{FF2B5EF4-FFF2-40B4-BE49-F238E27FC236}">
              <a16:creationId xmlns:a16="http://schemas.microsoft.com/office/drawing/2014/main" id="{453820FE-9CD5-4AF6-A65A-A069C8ACEB9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8" name="直線コネクタ 157">
          <a:extLst>
            <a:ext uri="{FF2B5EF4-FFF2-40B4-BE49-F238E27FC236}">
              <a16:creationId xmlns:a16="http://schemas.microsoft.com/office/drawing/2014/main" id="{890E2120-6C34-419F-87C5-9E64570A17F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9" name="テキスト ボックス 158">
          <a:extLst>
            <a:ext uri="{FF2B5EF4-FFF2-40B4-BE49-F238E27FC236}">
              <a16:creationId xmlns:a16="http://schemas.microsoft.com/office/drawing/2014/main" id="{43F593C2-98B7-421B-A3DF-5C5C33CD781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0" name="直線コネクタ 159">
          <a:extLst>
            <a:ext uri="{FF2B5EF4-FFF2-40B4-BE49-F238E27FC236}">
              <a16:creationId xmlns:a16="http://schemas.microsoft.com/office/drawing/2014/main" id="{A63E1081-F732-4FAC-A414-D9E3F094590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1" name="テキスト ボックス 160">
          <a:extLst>
            <a:ext uri="{FF2B5EF4-FFF2-40B4-BE49-F238E27FC236}">
              <a16:creationId xmlns:a16="http://schemas.microsoft.com/office/drawing/2014/main" id="{53F4DB50-C15A-4C3C-9F87-7F12E10EFF5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2" name="直線コネクタ 161">
          <a:extLst>
            <a:ext uri="{FF2B5EF4-FFF2-40B4-BE49-F238E27FC236}">
              <a16:creationId xmlns:a16="http://schemas.microsoft.com/office/drawing/2014/main" id="{E3BBAE6C-085F-4992-A99C-AB57F1A1B35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3" name="テキスト ボックス 162">
          <a:extLst>
            <a:ext uri="{FF2B5EF4-FFF2-40B4-BE49-F238E27FC236}">
              <a16:creationId xmlns:a16="http://schemas.microsoft.com/office/drawing/2014/main" id="{B31B3928-9FCB-4809-8769-09ADC4C109D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8AA98042-EFB6-46ED-A87B-24864419458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体育館・プール】&#10;有形固定資産減価償却率グラフ枠">
          <a:extLst>
            <a:ext uri="{FF2B5EF4-FFF2-40B4-BE49-F238E27FC236}">
              <a16:creationId xmlns:a16="http://schemas.microsoft.com/office/drawing/2014/main" id="{4C575658-01E2-4839-B2C4-3254003707F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130628</xdr:rowOff>
    </xdr:to>
    <xdr:cxnSp macro="">
      <xdr:nvCxnSpPr>
        <xdr:cNvPr id="166" name="直線コネクタ 165">
          <a:extLst>
            <a:ext uri="{FF2B5EF4-FFF2-40B4-BE49-F238E27FC236}">
              <a16:creationId xmlns:a16="http://schemas.microsoft.com/office/drawing/2014/main" id="{9895E920-3B8F-4F5C-81EE-1AEAC454F88E}"/>
            </a:ext>
          </a:extLst>
        </xdr:cNvPr>
        <xdr:cNvCxnSpPr/>
      </xdr:nvCxnSpPr>
      <xdr:spPr>
        <a:xfrm flipV="1">
          <a:off x="4634865" y="9624060"/>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7" name="【体育館・プール】&#10;有形固定資産減価償却率最小値テキスト">
          <a:extLst>
            <a:ext uri="{FF2B5EF4-FFF2-40B4-BE49-F238E27FC236}">
              <a16:creationId xmlns:a16="http://schemas.microsoft.com/office/drawing/2014/main" id="{E7A78EA1-9F13-48D8-93FA-358E231514C7}"/>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8" name="直線コネクタ 167">
          <a:extLst>
            <a:ext uri="{FF2B5EF4-FFF2-40B4-BE49-F238E27FC236}">
              <a16:creationId xmlns:a16="http://schemas.microsoft.com/office/drawing/2014/main" id="{B9DD720D-53C4-4260-AF17-13AB37C57A71}"/>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340478" cy="259045"/>
    <xdr:sp macro="" textlink="">
      <xdr:nvSpPr>
        <xdr:cNvPr id="169" name="【体育館・プール】&#10;有形固定資産減価償却率最大値テキスト">
          <a:extLst>
            <a:ext uri="{FF2B5EF4-FFF2-40B4-BE49-F238E27FC236}">
              <a16:creationId xmlns:a16="http://schemas.microsoft.com/office/drawing/2014/main" id="{69E7CC7D-FF75-4BF3-9E2B-F4292E667B23}"/>
            </a:ext>
          </a:extLst>
        </xdr:cNvPr>
        <xdr:cNvSpPr txBox="1"/>
      </xdr:nvSpPr>
      <xdr:spPr>
        <a:xfrm>
          <a:off x="4673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70" name="直線コネクタ 169">
          <a:extLst>
            <a:ext uri="{FF2B5EF4-FFF2-40B4-BE49-F238E27FC236}">
              <a16:creationId xmlns:a16="http://schemas.microsoft.com/office/drawing/2014/main" id="{F7D65131-8E95-433B-A1B9-D901462E95EA}"/>
            </a:ext>
          </a:extLst>
        </xdr:cNvPr>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161489</xdr:rowOff>
    </xdr:from>
    <xdr:ext cx="405111" cy="259045"/>
    <xdr:sp macro="" textlink="">
      <xdr:nvSpPr>
        <xdr:cNvPr id="171" name="【体育館・プール】&#10;有形固定資産減価償却率平均値テキスト">
          <a:extLst>
            <a:ext uri="{FF2B5EF4-FFF2-40B4-BE49-F238E27FC236}">
              <a16:creationId xmlns:a16="http://schemas.microsoft.com/office/drawing/2014/main" id="{55D1D252-1631-42D5-94D4-02775B0A194C}"/>
            </a:ext>
          </a:extLst>
        </xdr:cNvPr>
        <xdr:cNvSpPr txBox="1"/>
      </xdr:nvSpPr>
      <xdr:spPr>
        <a:xfrm>
          <a:off x="4673600" y="104484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138612</xdr:rowOff>
    </xdr:from>
    <xdr:to>
      <xdr:col>24</xdr:col>
      <xdr:colOff>114300</xdr:colOff>
      <xdr:row>62</xdr:row>
      <xdr:rowOff>68762</xdr:rowOff>
    </xdr:to>
    <xdr:sp macro="" textlink="">
      <xdr:nvSpPr>
        <xdr:cNvPr id="172" name="フローチャート: 判断 171">
          <a:extLst>
            <a:ext uri="{FF2B5EF4-FFF2-40B4-BE49-F238E27FC236}">
              <a16:creationId xmlns:a16="http://schemas.microsoft.com/office/drawing/2014/main" id="{8BDAD0DB-EF31-43FA-ABA2-6229D0A360F4}"/>
            </a:ext>
          </a:extLst>
        </xdr:cNvPr>
        <xdr:cNvSpPr/>
      </xdr:nvSpPr>
      <xdr:spPr>
        <a:xfrm>
          <a:off x="4584700" y="1059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123916</xdr:rowOff>
    </xdr:from>
    <xdr:to>
      <xdr:col>20</xdr:col>
      <xdr:colOff>38100</xdr:colOff>
      <xdr:row>62</xdr:row>
      <xdr:rowOff>54066</xdr:rowOff>
    </xdr:to>
    <xdr:sp macro="" textlink="">
      <xdr:nvSpPr>
        <xdr:cNvPr id="173" name="フローチャート: 判断 172">
          <a:extLst>
            <a:ext uri="{FF2B5EF4-FFF2-40B4-BE49-F238E27FC236}">
              <a16:creationId xmlns:a16="http://schemas.microsoft.com/office/drawing/2014/main" id="{B40A8451-3CE0-4183-BB5F-3F32FA18828C}"/>
            </a:ext>
          </a:extLst>
        </xdr:cNvPr>
        <xdr:cNvSpPr/>
      </xdr:nvSpPr>
      <xdr:spPr>
        <a:xfrm>
          <a:off x="37465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141877</xdr:rowOff>
    </xdr:from>
    <xdr:to>
      <xdr:col>15</xdr:col>
      <xdr:colOff>101600</xdr:colOff>
      <xdr:row>62</xdr:row>
      <xdr:rowOff>72027</xdr:rowOff>
    </xdr:to>
    <xdr:sp macro="" textlink="">
      <xdr:nvSpPr>
        <xdr:cNvPr id="174" name="フローチャート: 判断 173">
          <a:extLst>
            <a:ext uri="{FF2B5EF4-FFF2-40B4-BE49-F238E27FC236}">
              <a16:creationId xmlns:a16="http://schemas.microsoft.com/office/drawing/2014/main" id="{A26B5103-A791-4294-ABCA-AFB163534179}"/>
            </a:ext>
          </a:extLst>
        </xdr:cNvPr>
        <xdr:cNvSpPr/>
      </xdr:nvSpPr>
      <xdr:spPr>
        <a:xfrm>
          <a:off x="2857500" y="1060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89626</xdr:rowOff>
    </xdr:from>
    <xdr:to>
      <xdr:col>10</xdr:col>
      <xdr:colOff>165100</xdr:colOff>
      <xdr:row>62</xdr:row>
      <xdr:rowOff>19776</xdr:rowOff>
    </xdr:to>
    <xdr:sp macro="" textlink="">
      <xdr:nvSpPr>
        <xdr:cNvPr id="175" name="フローチャート: 判断 174">
          <a:extLst>
            <a:ext uri="{FF2B5EF4-FFF2-40B4-BE49-F238E27FC236}">
              <a16:creationId xmlns:a16="http://schemas.microsoft.com/office/drawing/2014/main" id="{4AF5EE0C-0675-42AF-B574-76F9E5E182D9}"/>
            </a:ext>
          </a:extLst>
        </xdr:cNvPr>
        <xdr:cNvSpPr/>
      </xdr:nvSpPr>
      <xdr:spPr>
        <a:xfrm>
          <a:off x="19685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156573</xdr:rowOff>
    </xdr:from>
    <xdr:to>
      <xdr:col>6</xdr:col>
      <xdr:colOff>38100</xdr:colOff>
      <xdr:row>61</xdr:row>
      <xdr:rowOff>86723</xdr:rowOff>
    </xdr:to>
    <xdr:sp macro="" textlink="">
      <xdr:nvSpPr>
        <xdr:cNvPr id="176" name="フローチャート: 判断 175">
          <a:extLst>
            <a:ext uri="{FF2B5EF4-FFF2-40B4-BE49-F238E27FC236}">
              <a16:creationId xmlns:a16="http://schemas.microsoft.com/office/drawing/2014/main" id="{5D265207-8868-4C00-90C9-C492B49FBEF0}"/>
            </a:ext>
          </a:extLst>
        </xdr:cNvPr>
        <xdr:cNvSpPr/>
      </xdr:nvSpPr>
      <xdr:spPr>
        <a:xfrm>
          <a:off x="1079500" y="1044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18DD80C9-35B1-41CC-A0C9-3938DA43E87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B59B7C91-20D4-4806-8624-3B475E0B1E2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E4EB2760-9184-4C01-9064-8FD8CF6A084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27DB226F-36E6-45CD-B400-4F5FEF3A401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D44F3336-3B43-4BB4-A71C-192B18CFD46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91259</xdr:rowOff>
    </xdr:from>
    <xdr:to>
      <xdr:col>24</xdr:col>
      <xdr:colOff>114300</xdr:colOff>
      <xdr:row>64</xdr:row>
      <xdr:rowOff>21409</xdr:rowOff>
    </xdr:to>
    <xdr:sp macro="" textlink="">
      <xdr:nvSpPr>
        <xdr:cNvPr id="182" name="楕円 181">
          <a:extLst>
            <a:ext uri="{FF2B5EF4-FFF2-40B4-BE49-F238E27FC236}">
              <a16:creationId xmlns:a16="http://schemas.microsoft.com/office/drawing/2014/main" id="{4D1F6A26-6C62-4362-8FD7-9D78A6DAD349}"/>
            </a:ext>
          </a:extLst>
        </xdr:cNvPr>
        <xdr:cNvSpPr/>
      </xdr:nvSpPr>
      <xdr:spPr>
        <a:xfrm>
          <a:off x="4584700" y="1089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69686</xdr:rowOff>
    </xdr:from>
    <xdr:ext cx="405111" cy="259045"/>
    <xdr:sp macro="" textlink="">
      <xdr:nvSpPr>
        <xdr:cNvPr id="183" name="【体育館・プール】&#10;有形固定資産減価償却率該当値テキスト">
          <a:extLst>
            <a:ext uri="{FF2B5EF4-FFF2-40B4-BE49-F238E27FC236}">
              <a16:creationId xmlns:a16="http://schemas.microsoft.com/office/drawing/2014/main" id="{8679A176-52B1-4789-BF93-11D6CDAD5E9F}"/>
            </a:ext>
          </a:extLst>
        </xdr:cNvPr>
        <xdr:cNvSpPr txBox="1"/>
      </xdr:nvSpPr>
      <xdr:spPr>
        <a:xfrm>
          <a:off x="4673600" y="10871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55335</xdr:rowOff>
    </xdr:from>
    <xdr:to>
      <xdr:col>20</xdr:col>
      <xdr:colOff>38100</xdr:colOff>
      <xdr:row>63</xdr:row>
      <xdr:rowOff>156935</xdr:rowOff>
    </xdr:to>
    <xdr:sp macro="" textlink="">
      <xdr:nvSpPr>
        <xdr:cNvPr id="184" name="楕円 183">
          <a:extLst>
            <a:ext uri="{FF2B5EF4-FFF2-40B4-BE49-F238E27FC236}">
              <a16:creationId xmlns:a16="http://schemas.microsoft.com/office/drawing/2014/main" id="{73F9722A-ADAD-4390-AA1C-3A1A431CD87A}"/>
            </a:ext>
          </a:extLst>
        </xdr:cNvPr>
        <xdr:cNvSpPr/>
      </xdr:nvSpPr>
      <xdr:spPr>
        <a:xfrm>
          <a:off x="3746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106135</xdr:rowOff>
    </xdr:from>
    <xdr:to>
      <xdr:col>24</xdr:col>
      <xdr:colOff>63500</xdr:colOff>
      <xdr:row>63</xdr:row>
      <xdr:rowOff>142059</xdr:rowOff>
    </xdr:to>
    <xdr:cxnSp macro="">
      <xdr:nvCxnSpPr>
        <xdr:cNvPr id="185" name="直線コネクタ 184">
          <a:extLst>
            <a:ext uri="{FF2B5EF4-FFF2-40B4-BE49-F238E27FC236}">
              <a16:creationId xmlns:a16="http://schemas.microsoft.com/office/drawing/2014/main" id="{9C45E6C6-513B-4563-9476-2E245FDB8E75}"/>
            </a:ext>
          </a:extLst>
        </xdr:cNvPr>
        <xdr:cNvCxnSpPr/>
      </xdr:nvCxnSpPr>
      <xdr:spPr>
        <a:xfrm>
          <a:off x="3797300" y="10907485"/>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19413</xdr:rowOff>
    </xdr:from>
    <xdr:to>
      <xdr:col>15</xdr:col>
      <xdr:colOff>101600</xdr:colOff>
      <xdr:row>63</xdr:row>
      <xdr:rowOff>121013</xdr:rowOff>
    </xdr:to>
    <xdr:sp macro="" textlink="">
      <xdr:nvSpPr>
        <xdr:cNvPr id="186" name="楕円 185">
          <a:extLst>
            <a:ext uri="{FF2B5EF4-FFF2-40B4-BE49-F238E27FC236}">
              <a16:creationId xmlns:a16="http://schemas.microsoft.com/office/drawing/2014/main" id="{B08E40A1-A717-4766-ACB2-E4E08C33E951}"/>
            </a:ext>
          </a:extLst>
        </xdr:cNvPr>
        <xdr:cNvSpPr/>
      </xdr:nvSpPr>
      <xdr:spPr>
        <a:xfrm>
          <a:off x="28575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70213</xdr:rowOff>
    </xdr:from>
    <xdr:to>
      <xdr:col>19</xdr:col>
      <xdr:colOff>177800</xdr:colOff>
      <xdr:row>63</xdr:row>
      <xdr:rowOff>106135</xdr:rowOff>
    </xdr:to>
    <xdr:cxnSp macro="">
      <xdr:nvCxnSpPr>
        <xdr:cNvPr id="187" name="直線コネクタ 186">
          <a:extLst>
            <a:ext uri="{FF2B5EF4-FFF2-40B4-BE49-F238E27FC236}">
              <a16:creationId xmlns:a16="http://schemas.microsoft.com/office/drawing/2014/main" id="{F5911781-B8C8-4AD4-8E75-6E211E5E07F0}"/>
            </a:ext>
          </a:extLst>
        </xdr:cNvPr>
        <xdr:cNvCxnSpPr/>
      </xdr:nvCxnSpPr>
      <xdr:spPr>
        <a:xfrm>
          <a:off x="2908300" y="1087156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154940</xdr:rowOff>
    </xdr:from>
    <xdr:to>
      <xdr:col>10</xdr:col>
      <xdr:colOff>165100</xdr:colOff>
      <xdr:row>63</xdr:row>
      <xdr:rowOff>85090</xdr:rowOff>
    </xdr:to>
    <xdr:sp macro="" textlink="">
      <xdr:nvSpPr>
        <xdr:cNvPr id="188" name="楕円 187">
          <a:extLst>
            <a:ext uri="{FF2B5EF4-FFF2-40B4-BE49-F238E27FC236}">
              <a16:creationId xmlns:a16="http://schemas.microsoft.com/office/drawing/2014/main" id="{391DB4E2-E289-4D4D-8E80-DED8D249AC91}"/>
            </a:ext>
          </a:extLst>
        </xdr:cNvPr>
        <xdr:cNvSpPr/>
      </xdr:nvSpPr>
      <xdr:spPr>
        <a:xfrm>
          <a:off x="1968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34290</xdr:rowOff>
    </xdr:from>
    <xdr:to>
      <xdr:col>15</xdr:col>
      <xdr:colOff>50800</xdr:colOff>
      <xdr:row>63</xdr:row>
      <xdr:rowOff>70213</xdr:rowOff>
    </xdr:to>
    <xdr:cxnSp macro="">
      <xdr:nvCxnSpPr>
        <xdr:cNvPr id="189" name="直線コネクタ 188">
          <a:extLst>
            <a:ext uri="{FF2B5EF4-FFF2-40B4-BE49-F238E27FC236}">
              <a16:creationId xmlns:a16="http://schemas.microsoft.com/office/drawing/2014/main" id="{5EE8921F-6F69-4E08-AA6E-BFF5ACF776A4}"/>
            </a:ext>
          </a:extLst>
        </xdr:cNvPr>
        <xdr:cNvCxnSpPr/>
      </xdr:nvCxnSpPr>
      <xdr:spPr>
        <a:xfrm>
          <a:off x="2019300" y="1083564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70593</xdr:rowOff>
    </xdr:from>
    <xdr:ext cx="405111" cy="259045"/>
    <xdr:sp macro="" textlink="">
      <xdr:nvSpPr>
        <xdr:cNvPr id="190" name="n_1aveValue【体育館・プール】&#10;有形固定資産減価償却率">
          <a:extLst>
            <a:ext uri="{FF2B5EF4-FFF2-40B4-BE49-F238E27FC236}">
              <a16:creationId xmlns:a16="http://schemas.microsoft.com/office/drawing/2014/main" id="{50527BE3-EA0E-481E-BB79-7571FF91B0E7}"/>
            </a:ext>
          </a:extLst>
        </xdr:cNvPr>
        <xdr:cNvSpPr txBox="1"/>
      </xdr:nvSpPr>
      <xdr:spPr>
        <a:xfrm>
          <a:off x="3582044" y="10357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88554</xdr:rowOff>
    </xdr:from>
    <xdr:ext cx="405111" cy="259045"/>
    <xdr:sp macro="" textlink="">
      <xdr:nvSpPr>
        <xdr:cNvPr id="191" name="n_2aveValue【体育館・プール】&#10;有形固定資産減価償却率">
          <a:extLst>
            <a:ext uri="{FF2B5EF4-FFF2-40B4-BE49-F238E27FC236}">
              <a16:creationId xmlns:a16="http://schemas.microsoft.com/office/drawing/2014/main" id="{C445ED6D-DE81-46B9-AA14-2D46306DA1A2}"/>
            </a:ext>
          </a:extLst>
        </xdr:cNvPr>
        <xdr:cNvSpPr txBox="1"/>
      </xdr:nvSpPr>
      <xdr:spPr>
        <a:xfrm>
          <a:off x="2705744" y="1037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36303</xdr:rowOff>
    </xdr:from>
    <xdr:ext cx="405111" cy="259045"/>
    <xdr:sp macro="" textlink="">
      <xdr:nvSpPr>
        <xdr:cNvPr id="192" name="n_3aveValue【体育館・プール】&#10;有形固定資産減価償却率">
          <a:extLst>
            <a:ext uri="{FF2B5EF4-FFF2-40B4-BE49-F238E27FC236}">
              <a16:creationId xmlns:a16="http://schemas.microsoft.com/office/drawing/2014/main" id="{C7FB260C-AADF-4149-9E7C-C9EDE3EBAD39}"/>
            </a:ext>
          </a:extLst>
        </xdr:cNvPr>
        <xdr:cNvSpPr txBox="1"/>
      </xdr:nvSpPr>
      <xdr:spPr>
        <a:xfrm>
          <a:off x="1816744" y="1032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103250</xdr:rowOff>
    </xdr:from>
    <xdr:ext cx="405111" cy="259045"/>
    <xdr:sp macro="" textlink="">
      <xdr:nvSpPr>
        <xdr:cNvPr id="193" name="n_4aveValue【体育館・プール】&#10;有形固定資産減価償却率">
          <a:extLst>
            <a:ext uri="{FF2B5EF4-FFF2-40B4-BE49-F238E27FC236}">
              <a16:creationId xmlns:a16="http://schemas.microsoft.com/office/drawing/2014/main" id="{0A07265A-6458-4F9E-9D82-3F1E773C5714}"/>
            </a:ext>
          </a:extLst>
        </xdr:cNvPr>
        <xdr:cNvSpPr txBox="1"/>
      </xdr:nvSpPr>
      <xdr:spPr>
        <a:xfrm>
          <a:off x="927744" y="1021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148062</xdr:rowOff>
    </xdr:from>
    <xdr:ext cx="405111" cy="259045"/>
    <xdr:sp macro="" textlink="">
      <xdr:nvSpPr>
        <xdr:cNvPr id="194" name="n_1mainValue【体育館・プール】&#10;有形固定資産減価償却率">
          <a:extLst>
            <a:ext uri="{FF2B5EF4-FFF2-40B4-BE49-F238E27FC236}">
              <a16:creationId xmlns:a16="http://schemas.microsoft.com/office/drawing/2014/main" id="{A88D19AD-03D1-440D-BA4F-10FA8A14560E}"/>
            </a:ext>
          </a:extLst>
        </xdr:cNvPr>
        <xdr:cNvSpPr txBox="1"/>
      </xdr:nvSpPr>
      <xdr:spPr>
        <a:xfrm>
          <a:off x="3582044" y="1094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112140</xdr:rowOff>
    </xdr:from>
    <xdr:ext cx="405111" cy="259045"/>
    <xdr:sp macro="" textlink="">
      <xdr:nvSpPr>
        <xdr:cNvPr id="195" name="n_2mainValue【体育館・プール】&#10;有形固定資産減価償却率">
          <a:extLst>
            <a:ext uri="{FF2B5EF4-FFF2-40B4-BE49-F238E27FC236}">
              <a16:creationId xmlns:a16="http://schemas.microsoft.com/office/drawing/2014/main" id="{FDEED695-B35E-4A8A-9208-140FB3459438}"/>
            </a:ext>
          </a:extLst>
        </xdr:cNvPr>
        <xdr:cNvSpPr txBox="1"/>
      </xdr:nvSpPr>
      <xdr:spPr>
        <a:xfrm>
          <a:off x="2705744" y="1091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76217</xdr:rowOff>
    </xdr:from>
    <xdr:ext cx="405111" cy="259045"/>
    <xdr:sp macro="" textlink="">
      <xdr:nvSpPr>
        <xdr:cNvPr id="196" name="n_3mainValue【体育館・プール】&#10;有形固定資産減価償却率">
          <a:extLst>
            <a:ext uri="{FF2B5EF4-FFF2-40B4-BE49-F238E27FC236}">
              <a16:creationId xmlns:a16="http://schemas.microsoft.com/office/drawing/2014/main" id="{59384468-716A-46F9-831E-7D4025AD9C9D}"/>
            </a:ext>
          </a:extLst>
        </xdr:cNvPr>
        <xdr:cNvSpPr txBox="1"/>
      </xdr:nvSpPr>
      <xdr:spPr>
        <a:xfrm>
          <a:off x="1816744"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a:extLst>
            <a:ext uri="{FF2B5EF4-FFF2-40B4-BE49-F238E27FC236}">
              <a16:creationId xmlns:a16="http://schemas.microsoft.com/office/drawing/2014/main" id="{A50A1C5B-9AAA-42BA-8114-9F118845C5A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a:extLst>
            <a:ext uri="{FF2B5EF4-FFF2-40B4-BE49-F238E27FC236}">
              <a16:creationId xmlns:a16="http://schemas.microsoft.com/office/drawing/2014/main" id="{A86907C6-EA94-489F-A2E8-D1F75033C99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a:extLst>
            <a:ext uri="{FF2B5EF4-FFF2-40B4-BE49-F238E27FC236}">
              <a16:creationId xmlns:a16="http://schemas.microsoft.com/office/drawing/2014/main" id="{E066FA72-64E2-416B-8324-B35E2842E48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a:extLst>
            <a:ext uri="{FF2B5EF4-FFF2-40B4-BE49-F238E27FC236}">
              <a16:creationId xmlns:a16="http://schemas.microsoft.com/office/drawing/2014/main" id="{CA46F290-A59D-4F96-9B3A-4EE2007943C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a:extLst>
            <a:ext uri="{FF2B5EF4-FFF2-40B4-BE49-F238E27FC236}">
              <a16:creationId xmlns:a16="http://schemas.microsoft.com/office/drawing/2014/main" id="{743BF62A-5179-4686-B3DC-069BF789D73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a:extLst>
            <a:ext uri="{FF2B5EF4-FFF2-40B4-BE49-F238E27FC236}">
              <a16:creationId xmlns:a16="http://schemas.microsoft.com/office/drawing/2014/main" id="{81CD0D24-110C-45DE-B18B-D27798CAA5B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a:extLst>
            <a:ext uri="{FF2B5EF4-FFF2-40B4-BE49-F238E27FC236}">
              <a16:creationId xmlns:a16="http://schemas.microsoft.com/office/drawing/2014/main" id="{99EA3416-A39E-42E7-9F7F-16C4907C7FB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a:extLst>
            <a:ext uri="{FF2B5EF4-FFF2-40B4-BE49-F238E27FC236}">
              <a16:creationId xmlns:a16="http://schemas.microsoft.com/office/drawing/2014/main" id="{C41160B5-8118-4659-A62B-B4B136367CB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a:extLst>
            <a:ext uri="{FF2B5EF4-FFF2-40B4-BE49-F238E27FC236}">
              <a16:creationId xmlns:a16="http://schemas.microsoft.com/office/drawing/2014/main" id="{5CE56FEC-B51E-41C1-AB7F-375CC75AAD0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a:extLst>
            <a:ext uri="{FF2B5EF4-FFF2-40B4-BE49-F238E27FC236}">
              <a16:creationId xmlns:a16="http://schemas.microsoft.com/office/drawing/2014/main" id="{72230625-5649-4E45-831B-5F4B25F901C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7" name="直線コネクタ 206">
          <a:extLst>
            <a:ext uri="{FF2B5EF4-FFF2-40B4-BE49-F238E27FC236}">
              <a16:creationId xmlns:a16="http://schemas.microsoft.com/office/drawing/2014/main" id="{1E7A9C54-C57A-4D6F-9297-B12957838E49}"/>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8" name="テキスト ボックス 207">
          <a:extLst>
            <a:ext uri="{FF2B5EF4-FFF2-40B4-BE49-F238E27FC236}">
              <a16:creationId xmlns:a16="http://schemas.microsoft.com/office/drawing/2014/main" id="{173C991C-6374-496C-B3EF-1AC324A45BEC}"/>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9" name="直線コネクタ 208">
          <a:extLst>
            <a:ext uri="{FF2B5EF4-FFF2-40B4-BE49-F238E27FC236}">
              <a16:creationId xmlns:a16="http://schemas.microsoft.com/office/drawing/2014/main" id="{BFDC20F7-C0E3-4278-8D0D-ADF350DC27A1}"/>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0" name="テキスト ボックス 209">
          <a:extLst>
            <a:ext uri="{FF2B5EF4-FFF2-40B4-BE49-F238E27FC236}">
              <a16:creationId xmlns:a16="http://schemas.microsoft.com/office/drawing/2014/main" id="{A5E14A95-B1F4-4B02-9AD1-0D533051782E}"/>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1" name="直線コネクタ 210">
          <a:extLst>
            <a:ext uri="{FF2B5EF4-FFF2-40B4-BE49-F238E27FC236}">
              <a16:creationId xmlns:a16="http://schemas.microsoft.com/office/drawing/2014/main" id="{1BA15105-D551-4F0C-85DF-84F82A30BF34}"/>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2" name="テキスト ボックス 211">
          <a:extLst>
            <a:ext uri="{FF2B5EF4-FFF2-40B4-BE49-F238E27FC236}">
              <a16:creationId xmlns:a16="http://schemas.microsoft.com/office/drawing/2014/main" id="{A730162F-D160-442D-BFD6-0ABC3099CE5B}"/>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3" name="直線コネクタ 212">
          <a:extLst>
            <a:ext uri="{FF2B5EF4-FFF2-40B4-BE49-F238E27FC236}">
              <a16:creationId xmlns:a16="http://schemas.microsoft.com/office/drawing/2014/main" id="{F42D8588-CFDD-4DAC-B2E9-39AD0D06BFDC}"/>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4" name="テキスト ボックス 213">
          <a:extLst>
            <a:ext uri="{FF2B5EF4-FFF2-40B4-BE49-F238E27FC236}">
              <a16:creationId xmlns:a16="http://schemas.microsoft.com/office/drawing/2014/main" id="{61159DF0-E065-41BC-8DB9-D26A01C7B2E3}"/>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a:extLst>
            <a:ext uri="{FF2B5EF4-FFF2-40B4-BE49-F238E27FC236}">
              <a16:creationId xmlns:a16="http://schemas.microsoft.com/office/drawing/2014/main" id="{62534CEC-05C9-436D-BC49-1892FAB24EB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6" name="テキスト ボックス 215">
          <a:extLst>
            <a:ext uri="{FF2B5EF4-FFF2-40B4-BE49-F238E27FC236}">
              <a16:creationId xmlns:a16="http://schemas.microsoft.com/office/drawing/2014/main" id="{3070E90E-73B3-4B71-AC56-71B579B8A4C3}"/>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体育館・プール】&#10;一人当たり面積グラフ枠">
          <a:extLst>
            <a:ext uri="{FF2B5EF4-FFF2-40B4-BE49-F238E27FC236}">
              <a16:creationId xmlns:a16="http://schemas.microsoft.com/office/drawing/2014/main" id="{AA119887-BB0E-48F4-87C8-EEB969548D7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45263</xdr:rowOff>
    </xdr:from>
    <xdr:to>
      <xdr:col>54</xdr:col>
      <xdr:colOff>189865</xdr:colOff>
      <xdr:row>63</xdr:row>
      <xdr:rowOff>151333</xdr:rowOff>
    </xdr:to>
    <xdr:cxnSp macro="">
      <xdr:nvCxnSpPr>
        <xdr:cNvPr id="218" name="直線コネクタ 217">
          <a:extLst>
            <a:ext uri="{FF2B5EF4-FFF2-40B4-BE49-F238E27FC236}">
              <a16:creationId xmlns:a16="http://schemas.microsoft.com/office/drawing/2014/main" id="{A17B7450-C219-48AF-904A-F108F55B953A}"/>
            </a:ext>
          </a:extLst>
        </xdr:cNvPr>
        <xdr:cNvCxnSpPr/>
      </xdr:nvCxnSpPr>
      <xdr:spPr>
        <a:xfrm flipV="1">
          <a:off x="10476865" y="9475013"/>
          <a:ext cx="0" cy="1477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155160</xdr:rowOff>
    </xdr:from>
    <xdr:ext cx="469744" cy="259045"/>
    <xdr:sp macro="" textlink="">
      <xdr:nvSpPr>
        <xdr:cNvPr id="219" name="【体育館・プール】&#10;一人当たり面積最小値テキスト">
          <a:extLst>
            <a:ext uri="{FF2B5EF4-FFF2-40B4-BE49-F238E27FC236}">
              <a16:creationId xmlns:a16="http://schemas.microsoft.com/office/drawing/2014/main" id="{7289077D-156D-4C4B-BB83-CE173CDCC891}"/>
            </a:ext>
          </a:extLst>
        </xdr:cNvPr>
        <xdr:cNvSpPr txBox="1"/>
      </xdr:nvSpPr>
      <xdr:spPr>
        <a:xfrm>
          <a:off x="10515600" y="1095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151333</xdr:rowOff>
    </xdr:from>
    <xdr:to>
      <xdr:col>55</xdr:col>
      <xdr:colOff>88900</xdr:colOff>
      <xdr:row>63</xdr:row>
      <xdr:rowOff>151333</xdr:rowOff>
    </xdr:to>
    <xdr:cxnSp macro="">
      <xdr:nvCxnSpPr>
        <xdr:cNvPr id="220" name="直線コネクタ 219">
          <a:extLst>
            <a:ext uri="{FF2B5EF4-FFF2-40B4-BE49-F238E27FC236}">
              <a16:creationId xmlns:a16="http://schemas.microsoft.com/office/drawing/2014/main" id="{EF315CAA-8985-4D64-83AE-F120ADE81C53}"/>
            </a:ext>
          </a:extLst>
        </xdr:cNvPr>
        <xdr:cNvCxnSpPr/>
      </xdr:nvCxnSpPr>
      <xdr:spPr>
        <a:xfrm>
          <a:off x="10388600" y="109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163390</xdr:rowOff>
    </xdr:from>
    <xdr:ext cx="469744" cy="259045"/>
    <xdr:sp macro="" textlink="">
      <xdr:nvSpPr>
        <xdr:cNvPr id="221" name="【体育館・プール】&#10;一人当たり面積最大値テキスト">
          <a:extLst>
            <a:ext uri="{FF2B5EF4-FFF2-40B4-BE49-F238E27FC236}">
              <a16:creationId xmlns:a16="http://schemas.microsoft.com/office/drawing/2014/main" id="{92981E7E-0937-4701-8E0F-C304439E4F18}"/>
            </a:ext>
          </a:extLst>
        </xdr:cNvPr>
        <xdr:cNvSpPr txBox="1"/>
      </xdr:nvSpPr>
      <xdr:spPr>
        <a:xfrm>
          <a:off x="10515600" y="925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45263</xdr:rowOff>
    </xdr:from>
    <xdr:to>
      <xdr:col>55</xdr:col>
      <xdr:colOff>88900</xdr:colOff>
      <xdr:row>55</xdr:row>
      <xdr:rowOff>45263</xdr:rowOff>
    </xdr:to>
    <xdr:cxnSp macro="">
      <xdr:nvCxnSpPr>
        <xdr:cNvPr id="222" name="直線コネクタ 221">
          <a:extLst>
            <a:ext uri="{FF2B5EF4-FFF2-40B4-BE49-F238E27FC236}">
              <a16:creationId xmlns:a16="http://schemas.microsoft.com/office/drawing/2014/main" id="{401FD574-F9CB-4762-A6F5-C7CC7FE3E93A}"/>
            </a:ext>
          </a:extLst>
        </xdr:cNvPr>
        <xdr:cNvCxnSpPr/>
      </xdr:nvCxnSpPr>
      <xdr:spPr>
        <a:xfrm>
          <a:off x="10388600" y="947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12209</xdr:rowOff>
    </xdr:from>
    <xdr:ext cx="469744" cy="259045"/>
    <xdr:sp macro="" textlink="">
      <xdr:nvSpPr>
        <xdr:cNvPr id="223" name="【体育館・プール】&#10;一人当たり面積平均値テキスト">
          <a:extLst>
            <a:ext uri="{FF2B5EF4-FFF2-40B4-BE49-F238E27FC236}">
              <a16:creationId xmlns:a16="http://schemas.microsoft.com/office/drawing/2014/main" id="{60D99C15-F0A0-4C4B-B728-F84F820DE6E5}"/>
            </a:ext>
          </a:extLst>
        </xdr:cNvPr>
        <xdr:cNvSpPr txBox="1"/>
      </xdr:nvSpPr>
      <xdr:spPr>
        <a:xfrm>
          <a:off x="10515600" y="1047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33782</xdr:rowOff>
    </xdr:from>
    <xdr:to>
      <xdr:col>55</xdr:col>
      <xdr:colOff>50800</xdr:colOff>
      <xdr:row>61</xdr:row>
      <xdr:rowOff>135382</xdr:rowOff>
    </xdr:to>
    <xdr:sp macro="" textlink="">
      <xdr:nvSpPr>
        <xdr:cNvPr id="224" name="フローチャート: 判断 223">
          <a:extLst>
            <a:ext uri="{FF2B5EF4-FFF2-40B4-BE49-F238E27FC236}">
              <a16:creationId xmlns:a16="http://schemas.microsoft.com/office/drawing/2014/main" id="{F62C1025-0905-4FA1-947A-402D884F8278}"/>
            </a:ext>
          </a:extLst>
        </xdr:cNvPr>
        <xdr:cNvSpPr/>
      </xdr:nvSpPr>
      <xdr:spPr>
        <a:xfrm>
          <a:off x="104267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139853</xdr:rowOff>
    </xdr:from>
    <xdr:to>
      <xdr:col>50</xdr:col>
      <xdr:colOff>165100</xdr:colOff>
      <xdr:row>61</xdr:row>
      <xdr:rowOff>70003</xdr:rowOff>
    </xdr:to>
    <xdr:sp macro="" textlink="">
      <xdr:nvSpPr>
        <xdr:cNvPr id="225" name="フローチャート: 判断 224">
          <a:extLst>
            <a:ext uri="{FF2B5EF4-FFF2-40B4-BE49-F238E27FC236}">
              <a16:creationId xmlns:a16="http://schemas.microsoft.com/office/drawing/2014/main" id="{14FA727C-A53D-40BA-A47A-811321501B47}"/>
            </a:ext>
          </a:extLst>
        </xdr:cNvPr>
        <xdr:cNvSpPr/>
      </xdr:nvSpPr>
      <xdr:spPr>
        <a:xfrm>
          <a:off x="9588500" y="1042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89560</xdr:rowOff>
    </xdr:from>
    <xdr:to>
      <xdr:col>46</xdr:col>
      <xdr:colOff>38100</xdr:colOff>
      <xdr:row>62</xdr:row>
      <xdr:rowOff>19710</xdr:rowOff>
    </xdr:to>
    <xdr:sp macro="" textlink="">
      <xdr:nvSpPr>
        <xdr:cNvPr id="226" name="フローチャート: 判断 225">
          <a:extLst>
            <a:ext uri="{FF2B5EF4-FFF2-40B4-BE49-F238E27FC236}">
              <a16:creationId xmlns:a16="http://schemas.microsoft.com/office/drawing/2014/main" id="{8B49B2B7-5941-4292-8D2A-1843F461C89E}"/>
            </a:ext>
          </a:extLst>
        </xdr:cNvPr>
        <xdr:cNvSpPr/>
      </xdr:nvSpPr>
      <xdr:spPr>
        <a:xfrm>
          <a:off x="8699500" y="105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40640</xdr:rowOff>
    </xdr:from>
    <xdr:to>
      <xdr:col>41</xdr:col>
      <xdr:colOff>101600</xdr:colOff>
      <xdr:row>61</xdr:row>
      <xdr:rowOff>142240</xdr:rowOff>
    </xdr:to>
    <xdr:sp macro="" textlink="">
      <xdr:nvSpPr>
        <xdr:cNvPr id="227" name="フローチャート: 判断 226">
          <a:extLst>
            <a:ext uri="{FF2B5EF4-FFF2-40B4-BE49-F238E27FC236}">
              <a16:creationId xmlns:a16="http://schemas.microsoft.com/office/drawing/2014/main" id="{39BCEDAC-F57F-4EC8-B997-53175AD7C10E}"/>
            </a:ext>
          </a:extLst>
        </xdr:cNvPr>
        <xdr:cNvSpPr/>
      </xdr:nvSpPr>
      <xdr:spPr>
        <a:xfrm>
          <a:off x="7810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133909</xdr:rowOff>
    </xdr:from>
    <xdr:to>
      <xdr:col>36</xdr:col>
      <xdr:colOff>165100</xdr:colOff>
      <xdr:row>61</xdr:row>
      <xdr:rowOff>64059</xdr:rowOff>
    </xdr:to>
    <xdr:sp macro="" textlink="">
      <xdr:nvSpPr>
        <xdr:cNvPr id="228" name="フローチャート: 判断 227">
          <a:extLst>
            <a:ext uri="{FF2B5EF4-FFF2-40B4-BE49-F238E27FC236}">
              <a16:creationId xmlns:a16="http://schemas.microsoft.com/office/drawing/2014/main" id="{22F7D418-C023-4A5F-9F16-B8D1D66E43A2}"/>
            </a:ext>
          </a:extLst>
        </xdr:cNvPr>
        <xdr:cNvSpPr/>
      </xdr:nvSpPr>
      <xdr:spPr>
        <a:xfrm>
          <a:off x="6921500" y="1042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924D1238-97BB-4513-8C23-040FD5AF3A6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8DB87A2A-CDBA-43FD-BAD8-519F22350D0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76393528-8023-4AEB-87B7-5380F69734F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607EF461-2BC6-4E46-BBCB-B66B6930E6F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716B8817-34B1-4D94-A06C-63ED524B40D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170942</xdr:rowOff>
    </xdr:from>
    <xdr:to>
      <xdr:col>55</xdr:col>
      <xdr:colOff>50800</xdr:colOff>
      <xdr:row>61</xdr:row>
      <xdr:rowOff>101092</xdr:rowOff>
    </xdr:to>
    <xdr:sp macro="" textlink="">
      <xdr:nvSpPr>
        <xdr:cNvPr id="234" name="楕円 233">
          <a:extLst>
            <a:ext uri="{FF2B5EF4-FFF2-40B4-BE49-F238E27FC236}">
              <a16:creationId xmlns:a16="http://schemas.microsoft.com/office/drawing/2014/main" id="{D2DBB7C7-1230-4830-A0E2-3685176F120A}"/>
            </a:ext>
          </a:extLst>
        </xdr:cNvPr>
        <xdr:cNvSpPr/>
      </xdr:nvSpPr>
      <xdr:spPr>
        <a:xfrm>
          <a:off x="10426700" y="1045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22369</xdr:rowOff>
    </xdr:from>
    <xdr:ext cx="469744" cy="259045"/>
    <xdr:sp macro="" textlink="">
      <xdr:nvSpPr>
        <xdr:cNvPr id="235" name="【体育館・プール】&#10;一人当たり面積該当値テキスト">
          <a:extLst>
            <a:ext uri="{FF2B5EF4-FFF2-40B4-BE49-F238E27FC236}">
              <a16:creationId xmlns:a16="http://schemas.microsoft.com/office/drawing/2014/main" id="{94BD3E8C-682B-4D4D-AAEB-FF5DD6DB6D35}"/>
            </a:ext>
          </a:extLst>
        </xdr:cNvPr>
        <xdr:cNvSpPr txBox="1"/>
      </xdr:nvSpPr>
      <xdr:spPr>
        <a:xfrm>
          <a:off x="10515600" y="1030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4521</xdr:rowOff>
    </xdr:from>
    <xdr:to>
      <xdr:col>50</xdr:col>
      <xdr:colOff>165100</xdr:colOff>
      <xdr:row>61</xdr:row>
      <xdr:rowOff>106121</xdr:rowOff>
    </xdr:to>
    <xdr:sp macro="" textlink="">
      <xdr:nvSpPr>
        <xdr:cNvPr id="236" name="楕円 235">
          <a:extLst>
            <a:ext uri="{FF2B5EF4-FFF2-40B4-BE49-F238E27FC236}">
              <a16:creationId xmlns:a16="http://schemas.microsoft.com/office/drawing/2014/main" id="{E95D89A3-35B3-48F2-8C1B-087D5BD6E72E}"/>
            </a:ext>
          </a:extLst>
        </xdr:cNvPr>
        <xdr:cNvSpPr/>
      </xdr:nvSpPr>
      <xdr:spPr>
        <a:xfrm>
          <a:off x="9588500" y="1046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50292</xdr:rowOff>
    </xdr:from>
    <xdr:to>
      <xdr:col>55</xdr:col>
      <xdr:colOff>0</xdr:colOff>
      <xdr:row>61</xdr:row>
      <xdr:rowOff>55321</xdr:rowOff>
    </xdr:to>
    <xdr:cxnSp macro="">
      <xdr:nvCxnSpPr>
        <xdr:cNvPr id="237" name="直線コネクタ 236">
          <a:extLst>
            <a:ext uri="{FF2B5EF4-FFF2-40B4-BE49-F238E27FC236}">
              <a16:creationId xmlns:a16="http://schemas.microsoft.com/office/drawing/2014/main" id="{95E67DC8-9718-4885-B997-52D894595179}"/>
            </a:ext>
          </a:extLst>
        </xdr:cNvPr>
        <xdr:cNvCxnSpPr/>
      </xdr:nvCxnSpPr>
      <xdr:spPr>
        <a:xfrm flipV="1">
          <a:off x="9639300" y="10508742"/>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9093</xdr:rowOff>
    </xdr:from>
    <xdr:to>
      <xdr:col>46</xdr:col>
      <xdr:colOff>38100</xdr:colOff>
      <xdr:row>61</xdr:row>
      <xdr:rowOff>110693</xdr:rowOff>
    </xdr:to>
    <xdr:sp macro="" textlink="">
      <xdr:nvSpPr>
        <xdr:cNvPr id="238" name="楕円 237">
          <a:extLst>
            <a:ext uri="{FF2B5EF4-FFF2-40B4-BE49-F238E27FC236}">
              <a16:creationId xmlns:a16="http://schemas.microsoft.com/office/drawing/2014/main" id="{55F32010-1A2E-44AF-9013-5D2946BA4AD6}"/>
            </a:ext>
          </a:extLst>
        </xdr:cNvPr>
        <xdr:cNvSpPr/>
      </xdr:nvSpPr>
      <xdr:spPr>
        <a:xfrm>
          <a:off x="8699500" y="1046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55321</xdr:rowOff>
    </xdr:from>
    <xdr:to>
      <xdr:col>50</xdr:col>
      <xdr:colOff>114300</xdr:colOff>
      <xdr:row>61</xdr:row>
      <xdr:rowOff>59893</xdr:rowOff>
    </xdr:to>
    <xdr:cxnSp macro="">
      <xdr:nvCxnSpPr>
        <xdr:cNvPr id="239" name="直線コネクタ 238">
          <a:extLst>
            <a:ext uri="{FF2B5EF4-FFF2-40B4-BE49-F238E27FC236}">
              <a16:creationId xmlns:a16="http://schemas.microsoft.com/office/drawing/2014/main" id="{B7D5923F-B183-4F76-B9C3-FE3D1951F413}"/>
            </a:ext>
          </a:extLst>
        </xdr:cNvPr>
        <xdr:cNvCxnSpPr/>
      </xdr:nvCxnSpPr>
      <xdr:spPr>
        <a:xfrm flipV="1">
          <a:off x="8750300" y="1051377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16866</xdr:rowOff>
    </xdr:from>
    <xdr:to>
      <xdr:col>41</xdr:col>
      <xdr:colOff>101600</xdr:colOff>
      <xdr:row>61</xdr:row>
      <xdr:rowOff>118466</xdr:rowOff>
    </xdr:to>
    <xdr:sp macro="" textlink="">
      <xdr:nvSpPr>
        <xdr:cNvPr id="240" name="楕円 239">
          <a:extLst>
            <a:ext uri="{FF2B5EF4-FFF2-40B4-BE49-F238E27FC236}">
              <a16:creationId xmlns:a16="http://schemas.microsoft.com/office/drawing/2014/main" id="{CE24759D-ECEF-44E6-89F0-593BDA3393CC}"/>
            </a:ext>
          </a:extLst>
        </xdr:cNvPr>
        <xdr:cNvSpPr/>
      </xdr:nvSpPr>
      <xdr:spPr>
        <a:xfrm>
          <a:off x="7810500" y="1047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59893</xdr:rowOff>
    </xdr:from>
    <xdr:to>
      <xdr:col>45</xdr:col>
      <xdr:colOff>177800</xdr:colOff>
      <xdr:row>61</xdr:row>
      <xdr:rowOff>67666</xdr:rowOff>
    </xdr:to>
    <xdr:cxnSp macro="">
      <xdr:nvCxnSpPr>
        <xdr:cNvPr id="241" name="直線コネクタ 240">
          <a:extLst>
            <a:ext uri="{FF2B5EF4-FFF2-40B4-BE49-F238E27FC236}">
              <a16:creationId xmlns:a16="http://schemas.microsoft.com/office/drawing/2014/main" id="{3EC97C2C-6F74-4011-808A-49CB36BBF207}"/>
            </a:ext>
          </a:extLst>
        </xdr:cNvPr>
        <xdr:cNvCxnSpPr/>
      </xdr:nvCxnSpPr>
      <xdr:spPr>
        <a:xfrm flipV="1">
          <a:off x="7861300" y="10518343"/>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86530</xdr:rowOff>
    </xdr:from>
    <xdr:ext cx="469744" cy="259045"/>
    <xdr:sp macro="" textlink="">
      <xdr:nvSpPr>
        <xdr:cNvPr id="242" name="n_1aveValue【体育館・プール】&#10;一人当たり面積">
          <a:extLst>
            <a:ext uri="{FF2B5EF4-FFF2-40B4-BE49-F238E27FC236}">
              <a16:creationId xmlns:a16="http://schemas.microsoft.com/office/drawing/2014/main" id="{AB9D2CA5-0F36-45FB-8726-5AD1EC2D2087}"/>
            </a:ext>
          </a:extLst>
        </xdr:cNvPr>
        <xdr:cNvSpPr txBox="1"/>
      </xdr:nvSpPr>
      <xdr:spPr>
        <a:xfrm>
          <a:off x="9391727" y="1020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10837</xdr:rowOff>
    </xdr:from>
    <xdr:ext cx="469744" cy="259045"/>
    <xdr:sp macro="" textlink="">
      <xdr:nvSpPr>
        <xdr:cNvPr id="243" name="n_2aveValue【体育館・プール】&#10;一人当たり面積">
          <a:extLst>
            <a:ext uri="{FF2B5EF4-FFF2-40B4-BE49-F238E27FC236}">
              <a16:creationId xmlns:a16="http://schemas.microsoft.com/office/drawing/2014/main" id="{F0E11C18-99D6-445F-B8CB-266407FC9C33}"/>
            </a:ext>
          </a:extLst>
        </xdr:cNvPr>
        <xdr:cNvSpPr txBox="1"/>
      </xdr:nvSpPr>
      <xdr:spPr>
        <a:xfrm>
          <a:off x="8515427" y="1064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133367</xdr:rowOff>
    </xdr:from>
    <xdr:ext cx="469744" cy="259045"/>
    <xdr:sp macro="" textlink="">
      <xdr:nvSpPr>
        <xdr:cNvPr id="244" name="n_3aveValue【体育館・プール】&#10;一人当たり面積">
          <a:extLst>
            <a:ext uri="{FF2B5EF4-FFF2-40B4-BE49-F238E27FC236}">
              <a16:creationId xmlns:a16="http://schemas.microsoft.com/office/drawing/2014/main" id="{CE2FA85E-DB38-4B76-AFDE-A866845B62DB}"/>
            </a:ext>
          </a:extLst>
        </xdr:cNvPr>
        <xdr:cNvSpPr txBox="1"/>
      </xdr:nvSpPr>
      <xdr:spPr>
        <a:xfrm>
          <a:off x="76264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80586</xdr:rowOff>
    </xdr:from>
    <xdr:ext cx="469744" cy="259045"/>
    <xdr:sp macro="" textlink="">
      <xdr:nvSpPr>
        <xdr:cNvPr id="245" name="n_4aveValue【体育館・プール】&#10;一人当たり面積">
          <a:extLst>
            <a:ext uri="{FF2B5EF4-FFF2-40B4-BE49-F238E27FC236}">
              <a16:creationId xmlns:a16="http://schemas.microsoft.com/office/drawing/2014/main" id="{2F6512AE-C3BF-4EFD-95C1-0C836268D5C6}"/>
            </a:ext>
          </a:extLst>
        </xdr:cNvPr>
        <xdr:cNvSpPr txBox="1"/>
      </xdr:nvSpPr>
      <xdr:spPr>
        <a:xfrm>
          <a:off x="6737427" y="1019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97248</xdr:rowOff>
    </xdr:from>
    <xdr:ext cx="469744" cy="259045"/>
    <xdr:sp macro="" textlink="">
      <xdr:nvSpPr>
        <xdr:cNvPr id="246" name="n_1mainValue【体育館・プール】&#10;一人当たり面積">
          <a:extLst>
            <a:ext uri="{FF2B5EF4-FFF2-40B4-BE49-F238E27FC236}">
              <a16:creationId xmlns:a16="http://schemas.microsoft.com/office/drawing/2014/main" id="{A02AF50D-1106-4998-A053-5E212FE1C1A1}"/>
            </a:ext>
          </a:extLst>
        </xdr:cNvPr>
        <xdr:cNvSpPr txBox="1"/>
      </xdr:nvSpPr>
      <xdr:spPr>
        <a:xfrm>
          <a:off x="9391727" y="10555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127220</xdr:rowOff>
    </xdr:from>
    <xdr:ext cx="469744" cy="259045"/>
    <xdr:sp macro="" textlink="">
      <xdr:nvSpPr>
        <xdr:cNvPr id="247" name="n_2mainValue【体育館・プール】&#10;一人当たり面積">
          <a:extLst>
            <a:ext uri="{FF2B5EF4-FFF2-40B4-BE49-F238E27FC236}">
              <a16:creationId xmlns:a16="http://schemas.microsoft.com/office/drawing/2014/main" id="{7CE5CE22-2101-44B3-AF14-CF7445242DE2}"/>
            </a:ext>
          </a:extLst>
        </xdr:cNvPr>
        <xdr:cNvSpPr txBox="1"/>
      </xdr:nvSpPr>
      <xdr:spPr>
        <a:xfrm>
          <a:off x="8515427" y="10242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134993</xdr:rowOff>
    </xdr:from>
    <xdr:ext cx="469744" cy="259045"/>
    <xdr:sp macro="" textlink="">
      <xdr:nvSpPr>
        <xdr:cNvPr id="248" name="n_3mainValue【体育館・プール】&#10;一人当たり面積">
          <a:extLst>
            <a:ext uri="{FF2B5EF4-FFF2-40B4-BE49-F238E27FC236}">
              <a16:creationId xmlns:a16="http://schemas.microsoft.com/office/drawing/2014/main" id="{60C32C75-A29D-4B7A-BAD7-7E80B24C9822}"/>
            </a:ext>
          </a:extLst>
        </xdr:cNvPr>
        <xdr:cNvSpPr txBox="1"/>
      </xdr:nvSpPr>
      <xdr:spPr>
        <a:xfrm>
          <a:off x="7626427" y="10250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9" name="正方形/長方形 248">
          <a:extLst>
            <a:ext uri="{FF2B5EF4-FFF2-40B4-BE49-F238E27FC236}">
              <a16:creationId xmlns:a16="http://schemas.microsoft.com/office/drawing/2014/main" id="{9B307CD5-2773-4E27-B8BD-25B4900A4AC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0" name="正方形/長方形 249">
          <a:extLst>
            <a:ext uri="{FF2B5EF4-FFF2-40B4-BE49-F238E27FC236}">
              <a16:creationId xmlns:a16="http://schemas.microsoft.com/office/drawing/2014/main" id="{6D11F112-659F-4752-837F-6532CBBE330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1" name="正方形/長方形 250">
          <a:extLst>
            <a:ext uri="{FF2B5EF4-FFF2-40B4-BE49-F238E27FC236}">
              <a16:creationId xmlns:a16="http://schemas.microsoft.com/office/drawing/2014/main" id="{1BD486D6-C7F1-4943-AB08-CCA3547C0F4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2" name="正方形/長方形 251">
          <a:extLst>
            <a:ext uri="{FF2B5EF4-FFF2-40B4-BE49-F238E27FC236}">
              <a16:creationId xmlns:a16="http://schemas.microsoft.com/office/drawing/2014/main" id="{45EE4B9B-5537-463E-B6DD-6C6E8DCF070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3" name="正方形/長方形 252">
          <a:extLst>
            <a:ext uri="{FF2B5EF4-FFF2-40B4-BE49-F238E27FC236}">
              <a16:creationId xmlns:a16="http://schemas.microsoft.com/office/drawing/2014/main" id="{059C7F3B-5804-49F4-8E28-7F4D99110B6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4" name="正方形/長方形 253">
          <a:extLst>
            <a:ext uri="{FF2B5EF4-FFF2-40B4-BE49-F238E27FC236}">
              <a16:creationId xmlns:a16="http://schemas.microsoft.com/office/drawing/2014/main" id="{8D19FAE9-D8DA-401F-9E9F-2352C240FB0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5" name="正方形/長方形 254">
          <a:extLst>
            <a:ext uri="{FF2B5EF4-FFF2-40B4-BE49-F238E27FC236}">
              <a16:creationId xmlns:a16="http://schemas.microsoft.com/office/drawing/2014/main" id="{1ABAEF9B-0C15-46A4-A996-03F5B39D91B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6" name="正方形/長方形 255">
          <a:extLst>
            <a:ext uri="{FF2B5EF4-FFF2-40B4-BE49-F238E27FC236}">
              <a16:creationId xmlns:a16="http://schemas.microsoft.com/office/drawing/2014/main" id="{0E59E8D5-D574-433A-9970-3A45D737BED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7" name="テキスト ボックス 256">
          <a:extLst>
            <a:ext uri="{FF2B5EF4-FFF2-40B4-BE49-F238E27FC236}">
              <a16:creationId xmlns:a16="http://schemas.microsoft.com/office/drawing/2014/main" id="{9B1ADF1C-F3C2-44E7-90EA-D4DD21D9F1F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8" name="直線コネクタ 257">
          <a:extLst>
            <a:ext uri="{FF2B5EF4-FFF2-40B4-BE49-F238E27FC236}">
              <a16:creationId xmlns:a16="http://schemas.microsoft.com/office/drawing/2014/main" id="{297B42A3-7910-4F59-85B6-25AA6676FFF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9" name="テキスト ボックス 258">
          <a:extLst>
            <a:ext uri="{FF2B5EF4-FFF2-40B4-BE49-F238E27FC236}">
              <a16:creationId xmlns:a16="http://schemas.microsoft.com/office/drawing/2014/main" id="{50F1B99B-850D-4B6F-A3F9-AFE14C24F6B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0" name="直線コネクタ 259">
          <a:extLst>
            <a:ext uri="{FF2B5EF4-FFF2-40B4-BE49-F238E27FC236}">
              <a16:creationId xmlns:a16="http://schemas.microsoft.com/office/drawing/2014/main" id="{66CE3146-4F71-4707-82F7-8727EE376531}"/>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1" name="テキスト ボックス 260">
          <a:extLst>
            <a:ext uri="{FF2B5EF4-FFF2-40B4-BE49-F238E27FC236}">
              <a16:creationId xmlns:a16="http://schemas.microsoft.com/office/drawing/2014/main" id="{5041FDDA-CF17-4B62-9285-122609FE175E}"/>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2" name="直線コネクタ 261">
          <a:extLst>
            <a:ext uri="{FF2B5EF4-FFF2-40B4-BE49-F238E27FC236}">
              <a16:creationId xmlns:a16="http://schemas.microsoft.com/office/drawing/2014/main" id="{761AD011-1BC4-4039-AFC4-5DE0EF7C5331}"/>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3" name="テキスト ボックス 262">
          <a:extLst>
            <a:ext uri="{FF2B5EF4-FFF2-40B4-BE49-F238E27FC236}">
              <a16:creationId xmlns:a16="http://schemas.microsoft.com/office/drawing/2014/main" id="{13AB8906-4041-490E-ADA6-96CC12A86EFD}"/>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4" name="直線コネクタ 263">
          <a:extLst>
            <a:ext uri="{FF2B5EF4-FFF2-40B4-BE49-F238E27FC236}">
              <a16:creationId xmlns:a16="http://schemas.microsoft.com/office/drawing/2014/main" id="{E3D45352-1498-472A-8755-97039F34566C}"/>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5" name="テキスト ボックス 264">
          <a:extLst>
            <a:ext uri="{FF2B5EF4-FFF2-40B4-BE49-F238E27FC236}">
              <a16:creationId xmlns:a16="http://schemas.microsoft.com/office/drawing/2014/main" id="{F5DE7170-BAB0-4888-8B26-86F4A0112982}"/>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6" name="直線コネクタ 265">
          <a:extLst>
            <a:ext uri="{FF2B5EF4-FFF2-40B4-BE49-F238E27FC236}">
              <a16:creationId xmlns:a16="http://schemas.microsoft.com/office/drawing/2014/main" id="{CE7421A9-24CC-416C-806A-241F9C0F9E77}"/>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7" name="テキスト ボックス 266">
          <a:extLst>
            <a:ext uri="{FF2B5EF4-FFF2-40B4-BE49-F238E27FC236}">
              <a16:creationId xmlns:a16="http://schemas.microsoft.com/office/drawing/2014/main" id="{4C529FD9-A394-4EE0-8229-75E17BA60E25}"/>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8" name="直線コネクタ 267">
          <a:extLst>
            <a:ext uri="{FF2B5EF4-FFF2-40B4-BE49-F238E27FC236}">
              <a16:creationId xmlns:a16="http://schemas.microsoft.com/office/drawing/2014/main" id="{C94976A7-B271-468B-9518-9ED931C28AB5}"/>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9" name="テキスト ボックス 268">
          <a:extLst>
            <a:ext uri="{FF2B5EF4-FFF2-40B4-BE49-F238E27FC236}">
              <a16:creationId xmlns:a16="http://schemas.microsoft.com/office/drawing/2014/main" id="{F7B3323B-79D2-49FF-BC55-DEAC2A52853C}"/>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0" name="直線コネクタ 269">
          <a:extLst>
            <a:ext uri="{FF2B5EF4-FFF2-40B4-BE49-F238E27FC236}">
              <a16:creationId xmlns:a16="http://schemas.microsoft.com/office/drawing/2014/main" id="{E12AC693-F83D-416D-A59E-29C9CF7C7E3C}"/>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1" name="テキスト ボックス 270">
          <a:extLst>
            <a:ext uri="{FF2B5EF4-FFF2-40B4-BE49-F238E27FC236}">
              <a16:creationId xmlns:a16="http://schemas.microsoft.com/office/drawing/2014/main" id="{A49BCA72-4913-4CEB-A4DD-DBF6D2ED9E08}"/>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2" name="直線コネクタ 271">
          <a:extLst>
            <a:ext uri="{FF2B5EF4-FFF2-40B4-BE49-F238E27FC236}">
              <a16:creationId xmlns:a16="http://schemas.microsoft.com/office/drawing/2014/main" id="{2E115D91-B27A-445C-9679-B4DE67F3BCA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福祉施設】&#10;有形固定資産減価償却率グラフ枠">
          <a:extLst>
            <a:ext uri="{FF2B5EF4-FFF2-40B4-BE49-F238E27FC236}">
              <a16:creationId xmlns:a16="http://schemas.microsoft.com/office/drawing/2014/main" id="{51AF90CF-C259-4171-A811-E50F5330821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150768</xdr:rowOff>
    </xdr:from>
    <xdr:to>
      <xdr:col>24</xdr:col>
      <xdr:colOff>62865</xdr:colOff>
      <xdr:row>86</xdr:row>
      <xdr:rowOff>168729</xdr:rowOff>
    </xdr:to>
    <xdr:cxnSp macro="">
      <xdr:nvCxnSpPr>
        <xdr:cNvPr id="274" name="直線コネクタ 273">
          <a:extLst>
            <a:ext uri="{FF2B5EF4-FFF2-40B4-BE49-F238E27FC236}">
              <a16:creationId xmlns:a16="http://schemas.microsoft.com/office/drawing/2014/main" id="{7227B18D-D1B9-4844-A980-93EBDC871814}"/>
            </a:ext>
          </a:extLst>
        </xdr:cNvPr>
        <xdr:cNvCxnSpPr/>
      </xdr:nvCxnSpPr>
      <xdr:spPr>
        <a:xfrm flipV="1">
          <a:off x="4634865" y="13352418"/>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5" name="【福祉施設】&#10;有形固定資産減価償却率最小値テキスト">
          <a:extLst>
            <a:ext uri="{FF2B5EF4-FFF2-40B4-BE49-F238E27FC236}">
              <a16:creationId xmlns:a16="http://schemas.microsoft.com/office/drawing/2014/main" id="{96E823FB-DF97-4C26-81FC-D195DA6E9116}"/>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6" name="直線コネクタ 275">
          <a:extLst>
            <a:ext uri="{FF2B5EF4-FFF2-40B4-BE49-F238E27FC236}">
              <a16:creationId xmlns:a16="http://schemas.microsoft.com/office/drawing/2014/main" id="{5D074C22-A412-4C70-B194-22A4532CBD9C}"/>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97445</xdr:rowOff>
    </xdr:from>
    <xdr:ext cx="340478" cy="259045"/>
    <xdr:sp macro="" textlink="">
      <xdr:nvSpPr>
        <xdr:cNvPr id="277" name="【福祉施設】&#10;有形固定資産減価償却率最大値テキスト">
          <a:extLst>
            <a:ext uri="{FF2B5EF4-FFF2-40B4-BE49-F238E27FC236}">
              <a16:creationId xmlns:a16="http://schemas.microsoft.com/office/drawing/2014/main" id="{FC22DA56-1BF6-4E7F-84EE-8DF6F478429E}"/>
            </a:ext>
          </a:extLst>
        </xdr:cNvPr>
        <xdr:cNvSpPr txBox="1"/>
      </xdr:nvSpPr>
      <xdr:spPr>
        <a:xfrm>
          <a:off x="4673600" y="1312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150768</xdr:rowOff>
    </xdr:from>
    <xdr:to>
      <xdr:col>24</xdr:col>
      <xdr:colOff>152400</xdr:colOff>
      <xdr:row>77</xdr:row>
      <xdr:rowOff>150768</xdr:rowOff>
    </xdr:to>
    <xdr:cxnSp macro="">
      <xdr:nvCxnSpPr>
        <xdr:cNvPr id="278" name="直線コネクタ 277">
          <a:extLst>
            <a:ext uri="{FF2B5EF4-FFF2-40B4-BE49-F238E27FC236}">
              <a16:creationId xmlns:a16="http://schemas.microsoft.com/office/drawing/2014/main" id="{BEB37FE4-63AA-44FE-8AAE-894D5788EA36}"/>
            </a:ext>
          </a:extLst>
        </xdr:cNvPr>
        <xdr:cNvCxnSpPr/>
      </xdr:nvCxnSpPr>
      <xdr:spPr>
        <a:xfrm>
          <a:off x="4546600" y="133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9814</xdr:rowOff>
    </xdr:from>
    <xdr:ext cx="405111" cy="259045"/>
    <xdr:sp macro="" textlink="">
      <xdr:nvSpPr>
        <xdr:cNvPr id="279" name="【福祉施設】&#10;有形固定資産減価償却率平均値テキスト">
          <a:extLst>
            <a:ext uri="{FF2B5EF4-FFF2-40B4-BE49-F238E27FC236}">
              <a16:creationId xmlns:a16="http://schemas.microsoft.com/office/drawing/2014/main" id="{2475E574-2E29-4F8E-BED4-C83185DD0BE4}"/>
            </a:ext>
          </a:extLst>
        </xdr:cNvPr>
        <xdr:cNvSpPr txBox="1"/>
      </xdr:nvSpPr>
      <xdr:spPr>
        <a:xfrm>
          <a:off x="4673600" y="1406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31387</xdr:rowOff>
    </xdr:from>
    <xdr:to>
      <xdr:col>24</xdr:col>
      <xdr:colOff>114300</xdr:colOff>
      <xdr:row>82</xdr:row>
      <xdr:rowOff>132987</xdr:rowOff>
    </xdr:to>
    <xdr:sp macro="" textlink="">
      <xdr:nvSpPr>
        <xdr:cNvPr id="280" name="フローチャート: 判断 279">
          <a:extLst>
            <a:ext uri="{FF2B5EF4-FFF2-40B4-BE49-F238E27FC236}">
              <a16:creationId xmlns:a16="http://schemas.microsoft.com/office/drawing/2014/main" id="{C9CD0A16-7E4E-4C2B-A594-838345CA1258}"/>
            </a:ext>
          </a:extLst>
        </xdr:cNvPr>
        <xdr:cNvSpPr/>
      </xdr:nvSpPr>
      <xdr:spPr>
        <a:xfrm>
          <a:off x="45847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160382</xdr:rowOff>
    </xdr:from>
    <xdr:to>
      <xdr:col>20</xdr:col>
      <xdr:colOff>38100</xdr:colOff>
      <xdr:row>82</xdr:row>
      <xdr:rowOff>90532</xdr:rowOff>
    </xdr:to>
    <xdr:sp macro="" textlink="">
      <xdr:nvSpPr>
        <xdr:cNvPr id="281" name="フローチャート: 判断 280">
          <a:extLst>
            <a:ext uri="{FF2B5EF4-FFF2-40B4-BE49-F238E27FC236}">
              <a16:creationId xmlns:a16="http://schemas.microsoft.com/office/drawing/2014/main" id="{3CEF582C-D7C4-49D4-BF44-2C6ED4107C3C}"/>
            </a:ext>
          </a:extLst>
        </xdr:cNvPr>
        <xdr:cNvSpPr/>
      </xdr:nvSpPr>
      <xdr:spPr>
        <a:xfrm>
          <a:off x="3746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145687</xdr:rowOff>
    </xdr:from>
    <xdr:to>
      <xdr:col>15</xdr:col>
      <xdr:colOff>101600</xdr:colOff>
      <xdr:row>82</xdr:row>
      <xdr:rowOff>75837</xdr:rowOff>
    </xdr:to>
    <xdr:sp macro="" textlink="">
      <xdr:nvSpPr>
        <xdr:cNvPr id="282" name="フローチャート: 判断 281">
          <a:extLst>
            <a:ext uri="{FF2B5EF4-FFF2-40B4-BE49-F238E27FC236}">
              <a16:creationId xmlns:a16="http://schemas.microsoft.com/office/drawing/2014/main" id="{3E58D265-4C85-471A-AF07-07D3E5A403D4}"/>
            </a:ext>
          </a:extLst>
        </xdr:cNvPr>
        <xdr:cNvSpPr/>
      </xdr:nvSpPr>
      <xdr:spPr>
        <a:xfrm>
          <a:off x="2857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1995</xdr:rowOff>
    </xdr:from>
    <xdr:to>
      <xdr:col>10</xdr:col>
      <xdr:colOff>165100</xdr:colOff>
      <xdr:row>82</xdr:row>
      <xdr:rowOff>103595</xdr:rowOff>
    </xdr:to>
    <xdr:sp macro="" textlink="">
      <xdr:nvSpPr>
        <xdr:cNvPr id="283" name="フローチャート: 判断 282">
          <a:extLst>
            <a:ext uri="{FF2B5EF4-FFF2-40B4-BE49-F238E27FC236}">
              <a16:creationId xmlns:a16="http://schemas.microsoft.com/office/drawing/2014/main" id="{B6C9F988-3443-47CB-BBFD-B054CF848E0B}"/>
            </a:ext>
          </a:extLst>
        </xdr:cNvPr>
        <xdr:cNvSpPr/>
      </xdr:nvSpPr>
      <xdr:spPr>
        <a:xfrm>
          <a:off x="1968500" y="1406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68943</xdr:rowOff>
    </xdr:from>
    <xdr:to>
      <xdr:col>6</xdr:col>
      <xdr:colOff>38100</xdr:colOff>
      <xdr:row>81</xdr:row>
      <xdr:rowOff>170543</xdr:rowOff>
    </xdr:to>
    <xdr:sp macro="" textlink="">
      <xdr:nvSpPr>
        <xdr:cNvPr id="284" name="フローチャート: 判断 283">
          <a:extLst>
            <a:ext uri="{FF2B5EF4-FFF2-40B4-BE49-F238E27FC236}">
              <a16:creationId xmlns:a16="http://schemas.microsoft.com/office/drawing/2014/main" id="{0F33D0C9-0E2F-44F7-A616-A78EF8E0402E}"/>
            </a:ext>
          </a:extLst>
        </xdr:cNvPr>
        <xdr:cNvSpPr/>
      </xdr:nvSpPr>
      <xdr:spPr>
        <a:xfrm>
          <a:off x="1079500" y="1395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2AEC0AF-5325-40B1-85F9-11D72BE1EDC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3ABFC297-214E-42A1-BF34-918C01A808A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3B15F29F-9BE8-421E-A42D-BCB138FF6B9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435CA653-5FA5-4C41-A3FB-197A54EC69D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B0405F23-3870-48A2-9A3A-A24C999E6E1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8527</xdr:rowOff>
    </xdr:from>
    <xdr:to>
      <xdr:col>24</xdr:col>
      <xdr:colOff>114300</xdr:colOff>
      <xdr:row>79</xdr:row>
      <xdr:rowOff>110127</xdr:rowOff>
    </xdr:to>
    <xdr:sp macro="" textlink="">
      <xdr:nvSpPr>
        <xdr:cNvPr id="290" name="楕円 289">
          <a:extLst>
            <a:ext uri="{FF2B5EF4-FFF2-40B4-BE49-F238E27FC236}">
              <a16:creationId xmlns:a16="http://schemas.microsoft.com/office/drawing/2014/main" id="{91DA4DD1-C238-42A9-B52F-53A453AA93BF}"/>
            </a:ext>
          </a:extLst>
        </xdr:cNvPr>
        <xdr:cNvSpPr/>
      </xdr:nvSpPr>
      <xdr:spPr>
        <a:xfrm>
          <a:off x="4584700" y="1355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31404</xdr:rowOff>
    </xdr:from>
    <xdr:ext cx="405111" cy="259045"/>
    <xdr:sp macro="" textlink="">
      <xdr:nvSpPr>
        <xdr:cNvPr id="291" name="【福祉施設】&#10;有形固定資産減価償却率該当値テキスト">
          <a:extLst>
            <a:ext uri="{FF2B5EF4-FFF2-40B4-BE49-F238E27FC236}">
              <a16:creationId xmlns:a16="http://schemas.microsoft.com/office/drawing/2014/main" id="{FFD645C4-20D8-4A45-9219-3C5C5DCD3615}"/>
            </a:ext>
          </a:extLst>
        </xdr:cNvPr>
        <xdr:cNvSpPr txBox="1"/>
      </xdr:nvSpPr>
      <xdr:spPr>
        <a:xfrm>
          <a:off x="4673600" y="1340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139156</xdr:rowOff>
    </xdr:from>
    <xdr:to>
      <xdr:col>20</xdr:col>
      <xdr:colOff>38100</xdr:colOff>
      <xdr:row>79</xdr:row>
      <xdr:rowOff>69306</xdr:rowOff>
    </xdr:to>
    <xdr:sp macro="" textlink="">
      <xdr:nvSpPr>
        <xdr:cNvPr id="292" name="楕円 291">
          <a:extLst>
            <a:ext uri="{FF2B5EF4-FFF2-40B4-BE49-F238E27FC236}">
              <a16:creationId xmlns:a16="http://schemas.microsoft.com/office/drawing/2014/main" id="{39CF9928-2F06-44D8-87B1-E2186F6D7E5C}"/>
            </a:ext>
          </a:extLst>
        </xdr:cNvPr>
        <xdr:cNvSpPr/>
      </xdr:nvSpPr>
      <xdr:spPr>
        <a:xfrm>
          <a:off x="3746500" y="1351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18506</xdr:rowOff>
    </xdr:from>
    <xdr:to>
      <xdr:col>24</xdr:col>
      <xdr:colOff>63500</xdr:colOff>
      <xdr:row>79</xdr:row>
      <xdr:rowOff>59327</xdr:rowOff>
    </xdr:to>
    <xdr:cxnSp macro="">
      <xdr:nvCxnSpPr>
        <xdr:cNvPr id="293" name="直線コネクタ 292">
          <a:extLst>
            <a:ext uri="{FF2B5EF4-FFF2-40B4-BE49-F238E27FC236}">
              <a16:creationId xmlns:a16="http://schemas.microsoft.com/office/drawing/2014/main" id="{BB74AE11-D81C-4543-A6C4-FCD791AA12F9}"/>
            </a:ext>
          </a:extLst>
        </xdr:cNvPr>
        <xdr:cNvCxnSpPr/>
      </xdr:nvCxnSpPr>
      <xdr:spPr>
        <a:xfrm>
          <a:off x="3797300" y="13563056"/>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98334</xdr:rowOff>
    </xdr:from>
    <xdr:to>
      <xdr:col>15</xdr:col>
      <xdr:colOff>101600</xdr:colOff>
      <xdr:row>79</xdr:row>
      <xdr:rowOff>28484</xdr:rowOff>
    </xdr:to>
    <xdr:sp macro="" textlink="">
      <xdr:nvSpPr>
        <xdr:cNvPr id="294" name="楕円 293">
          <a:extLst>
            <a:ext uri="{FF2B5EF4-FFF2-40B4-BE49-F238E27FC236}">
              <a16:creationId xmlns:a16="http://schemas.microsoft.com/office/drawing/2014/main" id="{BD51779E-B92C-41B6-97EF-73991E0502CE}"/>
            </a:ext>
          </a:extLst>
        </xdr:cNvPr>
        <xdr:cNvSpPr/>
      </xdr:nvSpPr>
      <xdr:spPr>
        <a:xfrm>
          <a:off x="2857500" y="1347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149134</xdr:rowOff>
    </xdr:from>
    <xdr:to>
      <xdr:col>19</xdr:col>
      <xdr:colOff>177800</xdr:colOff>
      <xdr:row>79</xdr:row>
      <xdr:rowOff>18506</xdr:rowOff>
    </xdr:to>
    <xdr:cxnSp macro="">
      <xdr:nvCxnSpPr>
        <xdr:cNvPr id="295" name="直線コネクタ 294">
          <a:extLst>
            <a:ext uri="{FF2B5EF4-FFF2-40B4-BE49-F238E27FC236}">
              <a16:creationId xmlns:a16="http://schemas.microsoft.com/office/drawing/2014/main" id="{91E60C96-9A91-46DC-AAEC-6B43B2B8CF2B}"/>
            </a:ext>
          </a:extLst>
        </xdr:cNvPr>
        <xdr:cNvCxnSpPr/>
      </xdr:nvCxnSpPr>
      <xdr:spPr>
        <a:xfrm>
          <a:off x="2908300" y="1352223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116295</xdr:rowOff>
    </xdr:from>
    <xdr:to>
      <xdr:col>10</xdr:col>
      <xdr:colOff>165100</xdr:colOff>
      <xdr:row>81</xdr:row>
      <xdr:rowOff>46445</xdr:rowOff>
    </xdr:to>
    <xdr:sp macro="" textlink="">
      <xdr:nvSpPr>
        <xdr:cNvPr id="296" name="楕円 295">
          <a:extLst>
            <a:ext uri="{FF2B5EF4-FFF2-40B4-BE49-F238E27FC236}">
              <a16:creationId xmlns:a16="http://schemas.microsoft.com/office/drawing/2014/main" id="{E1DDD2D8-3E6F-4912-AA80-78CA774238FB}"/>
            </a:ext>
          </a:extLst>
        </xdr:cNvPr>
        <xdr:cNvSpPr/>
      </xdr:nvSpPr>
      <xdr:spPr>
        <a:xfrm>
          <a:off x="1968500" y="1383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149134</xdr:rowOff>
    </xdr:from>
    <xdr:to>
      <xdr:col>15</xdr:col>
      <xdr:colOff>50800</xdr:colOff>
      <xdr:row>80</xdr:row>
      <xdr:rowOff>167095</xdr:rowOff>
    </xdr:to>
    <xdr:cxnSp macro="">
      <xdr:nvCxnSpPr>
        <xdr:cNvPr id="297" name="直線コネクタ 296">
          <a:extLst>
            <a:ext uri="{FF2B5EF4-FFF2-40B4-BE49-F238E27FC236}">
              <a16:creationId xmlns:a16="http://schemas.microsoft.com/office/drawing/2014/main" id="{7389E9FD-2873-4D54-88E3-9415170126E0}"/>
            </a:ext>
          </a:extLst>
        </xdr:cNvPr>
        <xdr:cNvCxnSpPr/>
      </xdr:nvCxnSpPr>
      <xdr:spPr>
        <a:xfrm flipV="1">
          <a:off x="2019300" y="13522234"/>
          <a:ext cx="889000" cy="36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81659</xdr:rowOff>
    </xdr:from>
    <xdr:ext cx="405111" cy="259045"/>
    <xdr:sp macro="" textlink="">
      <xdr:nvSpPr>
        <xdr:cNvPr id="298" name="n_1aveValue【福祉施設】&#10;有形固定資産減価償却率">
          <a:extLst>
            <a:ext uri="{FF2B5EF4-FFF2-40B4-BE49-F238E27FC236}">
              <a16:creationId xmlns:a16="http://schemas.microsoft.com/office/drawing/2014/main" id="{331DB415-E790-4092-AD08-4E3B01AE195A}"/>
            </a:ext>
          </a:extLst>
        </xdr:cNvPr>
        <xdr:cNvSpPr txBox="1"/>
      </xdr:nvSpPr>
      <xdr:spPr>
        <a:xfrm>
          <a:off x="3582044" y="1414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66964</xdr:rowOff>
    </xdr:from>
    <xdr:ext cx="405111" cy="259045"/>
    <xdr:sp macro="" textlink="">
      <xdr:nvSpPr>
        <xdr:cNvPr id="299" name="n_2aveValue【福祉施設】&#10;有形固定資産減価償却率">
          <a:extLst>
            <a:ext uri="{FF2B5EF4-FFF2-40B4-BE49-F238E27FC236}">
              <a16:creationId xmlns:a16="http://schemas.microsoft.com/office/drawing/2014/main" id="{44B5A5BE-7871-4CDD-8F21-660496FE0F00}"/>
            </a:ext>
          </a:extLst>
        </xdr:cNvPr>
        <xdr:cNvSpPr txBox="1"/>
      </xdr:nvSpPr>
      <xdr:spPr>
        <a:xfrm>
          <a:off x="2705744" y="14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94722</xdr:rowOff>
    </xdr:from>
    <xdr:ext cx="405111" cy="259045"/>
    <xdr:sp macro="" textlink="">
      <xdr:nvSpPr>
        <xdr:cNvPr id="300" name="n_3aveValue【福祉施設】&#10;有形固定資産減価償却率">
          <a:extLst>
            <a:ext uri="{FF2B5EF4-FFF2-40B4-BE49-F238E27FC236}">
              <a16:creationId xmlns:a16="http://schemas.microsoft.com/office/drawing/2014/main" id="{31913C82-4826-44B2-A76B-B173D96BC8D3}"/>
            </a:ext>
          </a:extLst>
        </xdr:cNvPr>
        <xdr:cNvSpPr txBox="1"/>
      </xdr:nvSpPr>
      <xdr:spPr>
        <a:xfrm>
          <a:off x="1816744" y="1415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15620</xdr:rowOff>
    </xdr:from>
    <xdr:ext cx="405111" cy="259045"/>
    <xdr:sp macro="" textlink="">
      <xdr:nvSpPr>
        <xdr:cNvPr id="301" name="n_4aveValue【福祉施設】&#10;有形固定資産減価償却率">
          <a:extLst>
            <a:ext uri="{FF2B5EF4-FFF2-40B4-BE49-F238E27FC236}">
              <a16:creationId xmlns:a16="http://schemas.microsoft.com/office/drawing/2014/main" id="{D70EFA43-D63F-4A29-8ED0-09B5F50D2930}"/>
            </a:ext>
          </a:extLst>
        </xdr:cNvPr>
        <xdr:cNvSpPr txBox="1"/>
      </xdr:nvSpPr>
      <xdr:spPr>
        <a:xfrm>
          <a:off x="927744" y="1373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85833</xdr:rowOff>
    </xdr:from>
    <xdr:ext cx="405111" cy="259045"/>
    <xdr:sp macro="" textlink="">
      <xdr:nvSpPr>
        <xdr:cNvPr id="302" name="n_1mainValue【福祉施設】&#10;有形固定資産減価償却率">
          <a:extLst>
            <a:ext uri="{FF2B5EF4-FFF2-40B4-BE49-F238E27FC236}">
              <a16:creationId xmlns:a16="http://schemas.microsoft.com/office/drawing/2014/main" id="{A891A36E-5D31-43BB-B8E7-64F0DAF74934}"/>
            </a:ext>
          </a:extLst>
        </xdr:cNvPr>
        <xdr:cNvSpPr txBox="1"/>
      </xdr:nvSpPr>
      <xdr:spPr>
        <a:xfrm>
          <a:off x="3582044" y="1328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45011</xdr:rowOff>
    </xdr:from>
    <xdr:ext cx="405111" cy="259045"/>
    <xdr:sp macro="" textlink="">
      <xdr:nvSpPr>
        <xdr:cNvPr id="303" name="n_2mainValue【福祉施設】&#10;有形固定資産減価償却率">
          <a:extLst>
            <a:ext uri="{FF2B5EF4-FFF2-40B4-BE49-F238E27FC236}">
              <a16:creationId xmlns:a16="http://schemas.microsoft.com/office/drawing/2014/main" id="{A02396FC-1596-4B59-939F-0D09C40E5079}"/>
            </a:ext>
          </a:extLst>
        </xdr:cNvPr>
        <xdr:cNvSpPr txBox="1"/>
      </xdr:nvSpPr>
      <xdr:spPr>
        <a:xfrm>
          <a:off x="2705744" y="1324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62972</xdr:rowOff>
    </xdr:from>
    <xdr:ext cx="405111" cy="259045"/>
    <xdr:sp macro="" textlink="">
      <xdr:nvSpPr>
        <xdr:cNvPr id="304" name="n_3mainValue【福祉施設】&#10;有形固定資産減価償却率">
          <a:extLst>
            <a:ext uri="{FF2B5EF4-FFF2-40B4-BE49-F238E27FC236}">
              <a16:creationId xmlns:a16="http://schemas.microsoft.com/office/drawing/2014/main" id="{64119E43-5C58-4D8D-93A5-6C921B396A63}"/>
            </a:ext>
          </a:extLst>
        </xdr:cNvPr>
        <xdr:cNvSpPr txBox="1"/>
      </xdr:nvSpPr>
      <xdr:spPr>
        <a:xfrm>
          <a:off x="1816744" y="136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a:extLst>
            <a:ext uri="{FF2B5EF4-FFF2-40B4-BE49-F238E27FC236}">
              <a16:creationId xmlns:a16="http://schemas.microsoft.com/office/drawing/2014/main" id="{C25A19FB-77E5-43AC-95E9-CE67CD3B186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a:extLst>
            <a:ext uri="{FF2B5EF4-FFF2-40B4-BE49-F238E27FC236}">
              <a16:creationId xmlns:a16="http://schemas.microsoft.com/office/drawing/2014/main" id="{E7683D15-BAB6-4E87-88AE-AD20A49C626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a:extLst>
            <a:ext uri="{FF2B5EF4-FFF2-40B4-BE49-F238E27FC236}">
              <a16:creationId xmlns:a16="http://schemas.microsoft.com/office/drawing/2014/main" id="{BAB10DC4-F0D0-4165-962C-ED40DCE2875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a:extLst>
            <a:ext uri="{FF2B5EF4-FFF2-40B4-BE49-F238E27FC236}">
              <a16:creationId xmlns:a16="http://schemas.microsoft.com/office/drawing/2014/main" id="{C067B0E0-F8CB-4B9A-991B-8FD53C69489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a:extLst>
            <a:ext uri="{FF2B5EF4-FFF2-40B4-BE49-F238E27FC236}">
              <a16:creationId xmlns:a16="http://schemas.microsoft.com/office/drawing/2014/main" id="{40987894-1C57-467A-B109-34F639C4C68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a:extLst>
            <a:ext uri="{FF2B5EF4-FFF2-40B4-BE49-F238E27FC236}">
              <a16:creationId xmlns:a16="http://schemas.microsoft.com/office/drawing/2014/main" id="{004CA082-DCE6-4184-AE6D-6A24C3CA897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a:extLst>
            <a:ext uri="{FF2B5EF4-FFF2-40B4-BE49-F238E27FC236}">
              <a16:creationId xmlns:a16="http://schemas.microsoft.com/office/drawing/2014/main" id="{D440F9EB-2158-4887-87B7-9A2DB523BEC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a:extLst>
            <a:ext uri="{FF2B5EF4-FFF2-40B4-BE49-F238E27FC236}">
              <a16:creationId xmlns:a16="http://schemas.microsoft.com/office/drawing/2014/main" id="{4D4E4CBB-EFCE-40DE-BBD6-C6AD31B5684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a:extLst>
            <a:ext uri="{FF2B5EF4-FFF2-40B4-BE49-F238E27FC236}">
              <a16:creationId xmlns:a16="http://schemas.microsoft.com/office/drawing/2014/main" id="{EDAC57CB-FB5F-478D-B6ED-312C537ECE7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a:extLst>
            <a:ext uri="{FF2B5EF4-FFF2-40B4-BE49-F238E27FC236}">
              <a16:creationId xmlns:a16="http://schemas.microsoft.com/office/drawing/2014/main" id="{895948FB-4D93-428D-BF5C-D6A40A68734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5" name="直線コネクタ 314">
          <a:extLst>
            <a:ext uri="{FF2B5EF4-FFF2-40B4-BE49-F238E27FC236}">
              <a16:creationId xmlns:a16="http://schemas.microsoft.com/office/drawing/2014/main" id="{E3E77E6F-5D2E-408E-9A76-F941C0A3F7D1}"/>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6" name="テキスト ボックス 315">
          <a:extLst>
            <a:ext uri="{FF2B5EF4-FFF2-40B4-BE49-F238E27FC236}">
              <a16:creationId xmlns:a16="http://schemas.microsoft.com/office/drawing/2014/main" id="{93452EB5-D9B0-4651-AE38-34000A94BF45}"/>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7" name="直線コネクタ 316">
          <a:extLst>
            <a:ext uri="{FF2B5EF4-FFF2-40B4-BE49-F238E27FC236}">
              <a16:creationId xmlns:a16="http://schemas.microsoft.com/office/drawing/2014/main" id="{E270202D-B828-4DF1-8673-821C1763E746}"/>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8" name="テキスト ボックス 317">
          <a:extLst>
            <a:ext uri="{FF2B5EF4-FFF2-40B4-BE49-F238E27FC236}">
              <a16:creationId xmlns:a16="http://schemas.microsoft.com/office/drawing/2014/main" id="{73C690FF-DC7A-446B-8D86-E4E91074AE2D}"/>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9" name="直線コネクタ 318">
          <a:extLst>
            <a:ext uri="{FF2B5EF4-FFF2-40B4-BE49-F238E27FC236}">
              <a16:creationId xmlns:a16="http://schemas.microsoft.com/office/drawing/2014/main" id="{EA873C5F-0B8B-4B53-9622-070FD2F4B6A5}"/>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0" name="テキスト ボックス 319">
          <a:extLst>
            <a:ext uri="{FF2B5EF4-FFF2-40B4-BE49-F238E27FC236}">
              <a16:creationId xmlns:a16="http://schemas.microsoft.com/office/drawing/2014/main" id="{D449BC06-D69D-469A-B0EE-D624B378CD61}"/>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1" name="直線コネクタ 320">
          <a:extLst>
            <a:ext uri="{FF2B5EF4-FFF2-40B4-BE49-F238E27FC236}">
              <a16:creationId xmlns:a16="http://schemas.microsoft.com/office/drawing/2014/main" id="{5EB38F68-2578-40A4-8A02-64B5167A6EA4}"/>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2" name="テキスト ボックス 321">
          <a:extLst>
            <a:ext uri="{FF2B5EF4-FFF2-40B4-BE49-F238E27FC236}">
              <a16:creationId xmlns:a16="http://schemas.microsoft.com/office/drawing/2014/main" id="{296DA047-67A8-4B7E-83FF-0024F6A7C0CD}"/>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a:extLst>
            <a:ext uri="{FF2B5EF4-FFF2-40B4-BE49-F238E27FC236}">
              <a16:creationId xmlns:a16="http://schemas.microsoft.com/office/drawing/2014/main" id="{1ABF4DCF-EB15-46C4-BFB6-1F83E6D726C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a:extLst>
            <a:ext uri="{FF2B5EF4-FFF2-40B4-BE49-F238E27FC236}">
              <a16:creationId xmlns:a16="http://schemas.microsoft.com/office/drawing/2014/main" id="{317AF536-ED1B-4B99-8BBE-6D57087D502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福祉施設】&#10;一人当たり面積グラフ枠">
          <a:extLst>
            <a:ext uri="{FF2B5EF4-FFF2-40B4-BE49-F238E27FC236}">
              <a16:creationId xmlns:a16="http://schemas.microsoft.com/office/drawing/2014/main" id="{A2067AC1-C289-418C-8168-6A8D03FC7A1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55474</xdr:rowOff>
    </xdr:from>
    <xdr:to>
      <xdr:col>54</xdr:col>
      <xdr:colOff>189865</xdr:colOff>
      <xdr:row>86</xdr:row>
      <xdr:rowOff>20041</xdr:rowOff>
    </xdr:to>
    <xdr:cxnSp macro="">
      <xdr:nvCxnSpPr>
        <xdr:cNvPr id="326" name="直線コネクタ 325">
          <a:extLst>
            <a:ext uri="{FF2B5EF4-FFF2-40B4-BE49-F238E27FC236}">
              <a16:creationId xmlns:a16="http://schemas.microsoft.com/office/drawing/2014/main" id="{076E16B3-8835-456E-842E-9C8DA96BA9CB}"/>
            </a:ext>
          </a:extLst>
        </xdr:cNvPr>
        <xdr:cNvCxnSpPr/>
      </xdr:nvCxnSpPr>
      <xdr:spPr>
        <a:xfrm flipV="1">
          <a:off x="10476865" y="13428574"/>
          <a:ext cx="0"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23868</xdr:rowOff>
    </xdr:from>
    <xdr:ext cx="469744" cy="259045"/>
    <xdr:sp macro="" textlink="">
      <xdr:nvSpPr>
        <xdr:cNvPr id="327" name="【福祉施設】&#10;一人当たり面積最小値テキスト">
          <a:extLst>
            <a:ext uri="{FF2B5EF4-FFF2-40B4-BE49-F238E27FC236}">
              <a16:creationId xmlns:a16="http://schemas.microsoft.com/office/drawing/2014/main" id="{EA3ACA14-8E5A-4F6E-8AC0-7F00E2243E18}"/>
            </a:ext>
          </a:extLst>
        </xdr:cNvPr>
        <xdr:cNvSpPr txBox="1"/>
      </xdr:nvSpPr>
      <xdr:spPr>
        <a:xfrm>
          <a:off x="10515600" y="1476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20041</xdr:rowOff>
    </xdr:from>
    <xdr:to>
      <xdr:col>55</xdr:col>
      <xdr:colOff>88900</xdr:colOff>
      <xdr:row>86</xdr:row>
      <xdr:rowOff>20041</xdr:rowOff>
    </xdr:to>
    <xdr:cxnSp macro="">
      <xdr:nvCxnSpPr>
        <xdr:cNvPr id="328" name="直線コネクタ 327">
          <a:extLst>
            <a:ext uri="{FF2B5EF4-FFF2-40B4-BE49-F238E27FC236}">
              <a16:creationId xmlns:a16="http://schemas.microsoft.com/office/drawing/2014/main" id="{A2C2B38E-FABE-4E15-BFD3-79CA734BEBE6}"/>
            </a:ext>
          </a:extLst>
        </xdr:cNvPr>
        <xdr:cNvCxnSpPr/>
      </xdr:nvCxnSpPr>
      <xdr:spPr>
        <a:xfrm>
          <a:off x="10388600" y="14764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2151</xdr:rowOff>
    </xdr:from>
    <xdr:ext cx="469744" cy="259045"/>
    <xdr:sp macro="" textlink="">
      <xdr:nvSpPr>
        <xdr:cNvPr id="329" name="【福祉施設】&#10;一人当たり面積最大値テキスト">
          <a:extLst>
            <a:ext uri="{FF2B5EF4-FFF2-40B4-BE49-F238E27FC236}">
              <a16:creationId xmlns:a16="http://schemas.microsoft.com/office/drawing/2014/main" id="{84B6A09E-2CE3-45EF-B99C-880AB1FE8B94}"/>
            </a:ext>
          </a:extLst>
        </xdr:cNvPr>
        <xdr:cNvSpPr txBox="1"/>
      </xdr:nvSpPr>
      <xdr:spPr>
        <a:xfrm>
          <a:off x="10515600" y="1320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55474</xdr:rowOff>
    </xdr:from>
    <xdr:to>
      <xdr:col>55</xdr:col>
      <xdr:colOff>88900</xdr:colOff>
      <xdr:row>78</xdr:row>
      <xdr:rowOff>55474</xdr:rowOff>
    </xdr:to>
    <xdr:cxnSp macro="">
      <xdr:nvCxnSpPr>
        <xdr:cNvPr id="330" name="直線コネクタ 329">
          <a:extLst>
            <a:ext uri="{FF2B5EF4-FFF2-40B4-BE49-F238E27FC236}">
              <a16:creationId xmlns:a16="http://schemas.microsoft.com/office/drawing/2014/main" id="{D6A9110F-AB27-4C3E-B9AE-B9C3169F5C42}"/>
            </a:ext>
          </a:extLst>
        </xdr:cNvPr>
        <xdr:cNvCxnSpPr/>
      </xdr:nvCxnSpPr>
      <xdr:spPr>
        <a:xfrm>
          <a:off x="10388600" y="1342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151452</xdr:rowOff>
    </xdr:from>
    <xdr:ext cx="469744" cy="259045"/>
    <xdr:sp macro="" textlink="">
      <xdr:nvSpPr>
        <xdr:cNvPr id="331" name="【福祉施設】&#10;一人当たり面積平均値テキスト">
          <a:extLst>
            <a:ext uri="{FF2B5EF4-FFF2-40B4-BE49-F238E27FC236}">
              <a16:creationId xmlns:a16="http://schemas.microsoft.com/office/drawing/2014/main" id="{4D39FBEC-0A08-4F9E-B9D3-61F8C0445B4E}"/>
            </a:ext>
          </a:extLst>
        </xdr:cNvPr>
        <xdr:cNvSpPr txBox="1"/>
      </xdr:nvSpPr>
      <xdr:spPr>
        <a:xfrm>
          <a:off x="10515600" y="14381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128575</xdr:rowOff>
    </xdr:from>
    <xdr:to>
      <xdr:col>55</xdr:col>
      <xdr:colOff>50800</xdr:colOff>
      <xdr:row>85</xdr:row>
      <xdr:rowOff>58725</xdr:rowOff>
    </xdr:to>
    <xdr:sp macro="" textlink="">
      <xdr:nvSpPr>
        <xdr:cNvPr id="332" name="フローチャート: 判断 331">
          <a:extLst>
            <a:ext uri="{FF2B5EF4-FFF2-40B4-BE49-F238E27FC236}">
              <a16:creationId xmlns:a16="http://schemas.microsoft.com/office/drawing/2014/main" id="{36D3FE39-D809-49F7-95BE-AABC36CECBBB}"/>
            </a:ext>
          </a:extLst>
        </xdr:cNvPr>
        <xdr:cNvSpPr/>
      </xdr:nvSpPr>
      <xdr:spPr>
        <a:xfrm>
          <a:off x="10426700" y="1453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131090</xdr:rowOff>
    </xdr:from>
    <xdr:to>
      <xdr:col>50</xdr:col>
      <xdr:colOff>165100</xdr:colOff>
      <xdr:row>85</xdr:row>
      <xdr:rowOff>61240</xdr:rowOff>
    </xdr:to>
    <xdr:sp macro="" textlink="">
      <xdr:nvSpPr>
        <xdr:cNvPr id="333" name="フローチャート: 判断 332">
          <a:extLst>
            <a:ext uri="{FF2B5EF4-FFF2-40B4-BE49-F238E27FC236}">
              <a16:creationId xmlns:a16="http://schemas.microsoft.com/office/drawing/2014/main" id="{BCB05480-A152-4EF4-B6F5-3C7E4D4E6D35}"/>
            </a:ext>
          </a:extLst>
        </xdr:cNvPr>
        <xdr:cNvSpPr/>
      </xdr:nvSpPr>
      <xdr:spPr>
        <a:xfrm>
          <a:off x="9588500" y="1453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167666</xdr:rowOff>
    </xdr:from>
    <xdr:to>
      <xdr:col>46</xdr:col>
      <xdr:colOff>38100</xdr:colOff>
      <xdr:row>85</xdr:row>
      <xdr:rowOff>97816</xdr:rowOff>
    </xdr:to>
    <xdr:sp macro="" textlink="">
      <xdr:nvSpPr>
        <xdr:cNvPr id="334" name="フローチャート: 判断 333">
          <a:extLst>
            <a:ext uri="{FF2B5EF4-FFF2-40B4-BE49-F238E27FC236}">
              <a16:creationId xmlns:a16="http://schemas.microsoft.com/office/drawing/2014/main" id="{E8DC5D88-C105-4ABF-8140-5EDC6EBCE617}"/>
            </a:ext>
          </a:extLst>
        </xdr:cNvPr>
        <xdr:cNvSpPr/>
      </xdr:nvSpPr>
      <xdr:spPr>
        <a:xfrm>
          <a:off x="8699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161265</xdr:rowOff>
    </xdr:from>
    <xdr:to>
      <xdr:col>41</xdr:col>
      <xdr:colOff>101600</xdr:colOff>
      <xdr:row>85</xdr:row>
      <xdr:rowOff>91415</xdr:rowOff>
    </xdr:to>
    <xdr:sp macro="" textlink="">
      <xdr:nvSpPr>
        <xdr:cNvPr id="335" name="フローチャート: 判断 334">
          <a:extLst>
            <a:ext uri="{FF2B5EF4-FFF2-40B4-BE49-F238E27FC236}">
              <a16:creationId xmlns:a16="http://schemas.microsoft.com/office/drawing/2014/main" id="{900CCEE4-0AA9-43BD-9AAC-19E791C334A0}"/>
            </a:ext>
          </a:extLst>
        </xdr:cNvPr>
        <xdr:cNvSpPr/>
      </xdr:nvSpPr>
      <xdr:spPr>
        <a:xfrm>
          <a:off x="7810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91542</xdr:rowOff>
    </xdr:from>
    <xdr:to>
      <xdr:col>36</xdr:col>
      <xdr:colOff>165100</xdr:colOff>
      <xdr:row>85</xdr:row>
      <xdr:rowOff>21692</xdr:rowOff>
    </xdr:to>
    <xdr:sp macro="" textlink="">
      <xdr:nvSpPr>
        <xdr:cNvPr id="336" name="フローチャート: 判断 335">
          <a:extLst>
            <a:ext uri="{FF2B5EF4-FFF2-40B4-BE49-F238E27FC236}">
              <a16:creationId xmlns:a16="http://schemas.microsoft.com/office/drawing/2014/main" id="{45DE584D-9A49-438B-B48E-BE597803D34D}"/>
            </a:ext>
          </a:extLst>
        </xdr:cNvPr>
        <xdr:cNvSpPr/>
      </xdr:nvSpPr>
      <xdr:spPr>
        <a:xfrm>
          <a:off x="6921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5771197F-B1DF-43CD-9D7F-6EC387FFE15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957BB873-4641-465A-98D8-4DC1AA46F4B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8D2D2F9F-2E43-488E-843E-8724D45B3A5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BE42E82A-E71E-44DC-9048-09B1B1E7F3A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EBF10E70-5A6B-4BF9-A51B-189435A0C59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56108</xdr:rowOff>
    </xdr:from>
    <xdr:to>
      <xdr:col>55</xdr:col>
      <xdr:colOff>50800</xdr:colOff>
      <xdr:row>85</xdr:row>
      <xdr:rowOff>157708</xdr:rowOff>
    </xdr:to>
    <xdr:sp macro="" textlink="">
      <xdr:nvSpPr>
        <xdr:cNvPr id="342" name="楕円 341">
          <a:extLst>
            <a:ext uri="{FF2B5EF4-FFF2-40B4-BE49-F238E27FC236}">
              <a16:creationId xmlns:a16="http://schemas.microsoft.com/office/drawing/2014/main" id="{9492CD23-5B70-40CF-9BCA-689758A6FCB0}"/>
            </a:ext>
          </a:extLst>
        </xdr:cNvPr>
        <xdr:cNvSpPr/>
      </xdr:nvSpPr>
      <xdr:spPr>
        <a:xfrm>
          <a:off x="10426700" y="1462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142485</xdr:rowOff>
    </xdr:from>
    <xdr:ext cx="469744" cy="259045"/>
    <xdr:sp macro="" textlink="">
      <xdr:nvSpPr>
        <xdr:cNvPr id="343" name="【福祉施設】&#10;一人当たり面積該当値テキスト">
          <a:extLst>
            <a:ext uri="{FF2B5EF4-FFF2-40B4-BE49-F238E27FC236}">
              <a16:creationId xmlns:a16="http://schemas.microsoft.com/office/drawing/2014/main" id="{9270B10B-8010-4E06-B2E2-6AD06DACDC09}"/>
            </a:ext>
          </a:extLst>
        </xdr:cNvPr>
        <xdr:cNvSpPr txBox="1"/>
      </xdr:nvSpPr>
      <xdr:spPr>
        <a:xfrm>
          <a:off x="10515600" y="1454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57252</xdr:rowOff>
    </xdr:from>
    <xdr:to>
      <xdr:col>50</xdr:col>
      <xdr:colOff>165100</xdr:colOff>
      <xdr:row>85</xdr:row>
      <xdr:rowOff>158852</xdr:rowOff>
    </xdr:to>
    <xdr:sp macro="" textlink="">
      <xdr:nvSpPr>
        <xdr:cNvPr id="344" name="楕円 343">
          <a:extLst>
            <a:ext uri="{FF2B5EF4-FFF2-40B4-BE49-F238E27FC236}">
              <a16:creationId xmlns:a16="http://schemas.microsoft.com/office/drawing/2014/main" id="{D6960394-A034-4BD7-90B8-6C9B6E234644}"/>
            </a:ext>
          </a:extLst>
        </xdr:cNvPr>
        <xdr:cNvSpPr/>
      </xdr:nvSpPr>
      <xdr:spPr>
        <a:xfrm>
          <a:off x="9588500" y="1463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106908</xdr:rowOff>
    </xdr:from>
    <xdr:to>
      <xdr:col>55</xdr:col>
      <xdr:colOff>0</xdr:colOff>
      <xdr:row>85</xdr:row>
      <xdr:rowOff>108052</xdr:rowOff>
    </xdr:to>
    <xdr:cxnSp macro="">
      <xdr:nvCxnSpPr>
        <xdr:cNvPr id="345" name="直線コネクタ 344">
          <a:extLst>
            <a:ext uri="{FF2B5EF4-FFF2-40B4-BE49-F238E27FC236}">
              <a16:creationId xmlns:a16="http://schemas.microsoft.com/office/drawing/2014/main" id="{602B8FCC-1E53-4135-91B2-3F1018CF7926}"/>
            </a:ext>
          </a:extLst>
        </xdr:cNvPr>
        <xdr:cNvCxnSpPr/>
      </xdr:nvCxnSpPr>
      <xdr:spPr>
        <a:xfrm flipV="1">
          <a:off x="9639300" y="14680158"/>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58165</xdr:rowOff>
    </xdr:from>
    <xdr:to>
      <xdr:col>46</xdr:col>
      <xdr:colOff>38100</xdr:colOff>
      <xdr:row>85</xdr:row>
      <xdr:rowOff>159765</xdr:rowOff>
    </xdr:to>
    <xdr:sp macro="" textlink="">
      <xdr:nvSpPr>
        <xdr:cNvPr id="346" name="楕円 345">
          <a:extLst>
            <a:ext uri="{FF2B5EF4-FFF2-40B4-BE49-F238E27FC236}">
              <a16:creationId xmlns:a16="http://schemas.microsoft.com/office/drawing/2014/main" id="{152CB9C9-B1CE-4CC4-9B85-B257D85E16B8}"/>
            </a:ext>
          </a:extLst>
        </xdr:cNvPr>
        <xdr:cNvSpPr/>
      </xdr:nvSpPr>
      <xdr:spPr>
        <a:xfrm>
          <a:off x="8699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108052</xdr:rowOff>
    </xdr:from>
    <xdr:to>
      <xdr:col>50</xdr:col>
      <xdr:colOff>114300</xdr:colOff>
      <xdr:row>85</xdr:row>
      <xdr:rowOff>108965</xdr:rowOff>
    </xdr:to>
    <xdr:cxnSp macro="">
      <xdr:nvCxnSpPr>
        <xdr:cNvPr id="347" name="直線コネクタ 346">
          <a:extLst>
            <a:ext uri="{FF2B5EF4-FFF2-40B4-BE49-F238E27FC236}">
              <a16:creationId xmlns:a16="http://schemas.microsoft.com/office/drawing/2014/main" id="{000176A5-29C8-4487-B13C-EA084C4DFEE6}"/>
            </a:ext>
          </a:extLst>
        </xdr:cNvPr>
        <xdr:cNvCxnSpPr/>
      </xdr:nvCxnSpPr>
      <xdr:spPr>
        <a:xfrm flipV="1">
          <a:off x="8750300" y="14681302"/>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153493</xdr:rowOff>
    </xdr:from>
    <xdr:to>
      <xdr:col>41</xdr:col>
      <xdr:colOff>101600</xdr:colOff>
      <xdr:row>85</xdr:row>
      <xdr:rowOff>83643</xdr:rowOff>
    </xdr:to>
    <xdr:sp macro="" textlink="">
      <xdr:nvSpPr>
        <xdr:cNvPr id="348" name="楕円 347">
          <a:extLst>
            <a:ext uri="{FF2B5EF4-FFF2-40B4-BE49-F238E27FC236}">
              <a16:creationId xmlns:a16="http://schemas.microsoft.com/office/drawing/2014/main" id="{DD8600B2-F251-4C5C-A251-A9B21A3FBCE6}"/>
            </a:ext>
          </a:extLst>
        </xdr:cNvPr>
        <xdr:cNvSpPr/>
      </xdr:nvSpPr>
      <xdr:spPr>
        <a:xfrm>
          <a:off x="7810500" y="1455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32843</xdr:rowOff>
    </xdr:from>
    <xdr:to>
      <xdr:col>45</xdr:col>
      <xdr:colOff>177800</xdr:colOff>
      <xdr:row>85</xdr:row>
      <xdr:rowOff>108965</xdr:rowOff>
    </xdr:to>
    <xdr:cxnSp macro="">
      <xdr:nvCxnSpPr>
        <xdr:cNvPr id="349" name="直線コネクタ 348">
          <a:extLst>
            <a:ext uri="{FF2B5EF4-FFF2-40B4-BE49-F238E27FC236}">
              <a16:creationId xmlns:a16="http://schemas.microsoft.com/office/drawing/2014/main" id="{0670C291-55FA-4A93-AFAA-AF32DB44EBAF}"/>
            </a:ext>
          </a:extLst>
        </xdr:cNvPr>
        <xdr:cNvCxnSpPr/>
      </xdr:nvCxnSpPr>
      <xdr:spPr>
        <a:xfrm>
          <a:off x="7861300" y="14606093"/>
          <a:ext cx="889000" cy="7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77767</xdr:rowOff>
    </xdr:from>
    <xdr:ext cx="469744" cy="259045"/>
    <xdr:sp macro="" textlink="">
      <xdr:nvSpPr>
        <xdr:cNvPr id="350" name="n_1aveValue【福祉施設】&#10;一人当たり面積">
          <a:extLst>
            <a:ext uri="{FF2B5EF4-FFF2-40B4-BE49-F238E27FC236}">
              <a16:creationId xmlns:a16="http://schemas.microsoft.com/office/drawing/2014/main" id="{5D23EC85-8659-4209-B6BD-1A0EA0D21F45}"/>
            </a:ext>
          </a:extLst>
        </xdr:cNvPr>
        <xdr:cNvSpPr txBox="1"/>
      </xdr:nvSpPr>
      <xdr:spPr>
        <a:xfrm>
          <a:off x="9391727" y="1430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114343</xdr:rowOff>
    </xdr:from>
    <xdr:ext cx="469744" cy="259045"/>
    <xdr:sp macro="" textlink="">
      <xdr:nvSpPr>
        <xdr:cNvPr id="351" name="n_2aveValue【福祉施設】&#10;一人当たり面積">
          <a:extLst>
            <a:ext uri="{FF2B5EF4-FFF2-40B4-BE49-F238E27FC236}">
              <a16:creationId xmlns:a16="http://schemas.microsoft.com/office/drawing/2014/main" id="{5F467E07-512D-40C6-BF4C-17F4F9751E7C}"/>
            </a:ext>
          </a:extLst>
        </xdr:cNvPr>
        <xdr:cNvSpPr txBox="1"/>
      </xdr:nvSpPr>
      <xdr:spPr>
        <a:xfrm>
          <a:off x="8515427" y="1434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82542</xdr:rowOff>
    </xdr:from>
    <xdr:ext cx="469744" cy="259045"/>
    <xdr:sp macro="" textlink="">
      <xdr:nvSpPr>
        <xdr:cNvPr id="352" name="n_3aveValue【福祉施設】&#10;一人当たり面積">
          <a:extLst>
            <a:ext uri="{FF2B5EF4-FFF2-40B4-BE49-F238E27FC236}">
              <a16:creationId xmlns:a16="http://schemas.microsoft.com/office/drawing/2014/main" id="{1AF50B92-338B-4565-AA98-E90BA56D0C61}"/>
            </a:ext>
          </a:extLst>
        </xdr:cNvPr>
        <xdr:cNvSpPr txBox="1"/>
      </xdr:nvSpPr>
      <xdr:spPr>
        <a:xfrm>
          <a:off x="7626427" y="1465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38219</xdr:rowOff>
    </xdr:from>
    <xdr:ext cx="469744" cy="259045"/>
    <xdr:sp macro="" textlink="">
      <xdr:nvSpPr>
        <xdr:cNvPr id="353" name="n_4aveValue【福祉施設】&#10;一人当たり面積">
          <a:extLst>
            <a:ext uri="{FF2B5EF4-FFF2-40B4-BE49-F238E27FC236}">
              <a16:creationId xmlns:a16="http://schemas.microsoft.com/office/drawing/2014/main" id="{624BB91C-192B-416E-8F96-BD449FCF56CB}"/>
            </a:ext>
          </a:extLst>
        </xdr:cNvPr>
        <xdr:cNvSpPr txBox="1"/>
      </xdr:nvSpPr>
      <xdr:spPr>
        <a:xfrm>
          <a:off x="6737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149979</xdr:rowOff>
    </xdr:from>
    <xdr:ext cx="469744" cy="259045"/>
    <xdr:sp macro="" textlink="">
      <xdr:nvSpPr>
        <xdr:cNvPr id="354" name="n_1mainValue【福祉施設】&#10;一人当たり面積">
          <a:extLst>
            <a:ext uri="{FF2B5EF4-FFF2-40B4-BE49-F238E27FC236}">
              <a16:creationId xmlns:a16="http://schemas.microsoft.com/office/drawing/2014/main" id="{E982A1DE-9F2C-4BF0-8600-DC84ACE49597}"/>
            </a:ext>
          </a:extLst>
        </xdr:cNvPr>
        <xdr:cNvSpPr txBox="1"/>
      </xdr:nvSpPr>
      <xdr:spPr>
        <a:xfrm>
          <a:off x="9391727" y="1472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150892</xdr:rowOff>
    </xdr:from>
    <xdr:ext cx="469744" cy="259045"/>
    <xdr:sp macro="" textlink="">
      <xdr:nvSpPr>
        <xdr:cNvPr id="355" name="n_2mainValue【福祉施設】&#10;一人当たり面積">
          <a:extLst>
            <a:ext uri="{FF2B5EF4-FFF2-40B4-BE49-F238E27FC236}">
              <a16:creationId xmlns:a16="http://schemas.microsoft.com/office/drawing/2014/main" id="{C514CACB-03D6-4BA7-8332-D859B0DC57B2}"/>
            </a:ext>
          </a:extLst>
        </xdr:cNvPr>
        <xdr:cNvSpPr txBox="1"/>
      </xdr:nvSpPr>
      <xdr:spPr>
        <a:xfrm>
          <a:off x="85154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100170</xdr:rowOff>
    </xdr:from>
    <xdr:ext cx="469744" cy="259045"/>
    <xdr:sp macro="" textlink="">
      <xdr:nvSpPr>
        <xdr:cNvPr id="356" name="n_3mainValue【福祉施設】&#10;一人当たり面積">
          <a:extLst>
            <a:ext uri="{FF2B5EF4-FFF2-40B4-BE49-F238E27FC236}">
              <a16:creationId xmlns:a16="http://schemas.microsoft.com/office/drawing/2014/main" id="{C523385B-77D3-4B50-8452-82D93844CD2A}"/>
            </a:ext>
          </a:extLst>
        </xdr:cNvPr>
        <xdr:cNvSpPr txBox="1"/>
      </xdr:nvSpPr>
      <xdr:spPr>
        <a:xfrm>
          <a:off x="7626427" y="14330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a:extLst>
            <a:ext uri="{FF2B5EF4-FFF2-40B4-BE49-F238E27FC236}">
              <a16:creationId xmlns:a16="http://schemas.microsoft.com/office/drawing/2014/main" id="{5F8C934F-7EDA-47F4-B2BE-1C55EF02ED7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a:extLst>
            <a:ext uri="{FF2B5EF4-FFF2-40B4-BE49-F238E27FC236}">
              <a16:creationId xmlns:a16="http://schemas.microsoft.com/office/drawing/2014/main" id="{8CD92E94-114E-4BEF-B24F-0CF3248A9E5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a:extLst>
            <a:ext uri="{FF2B5EF4-FFF2-40B4-BE49-F238E27FC236}">
              <a16:creationId xmlns:a16="http://schemas.microsoft.com/office/drawing/2014/main" id="{25135569-5608-40EA-A107-E462A8BA29C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a:extLst>
            <a:ext uri="{FF2B5EF4-FFF2-40B4-BE49-F238E27FC236}">
              <a16:creationId xmlns:a16="http://schemas.microsoft.com/office/drawing/2014/main" id="{6518E37E-0267-4FF5-88E0-3EC3A720E82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a:extLst>
            <a:ext uri="{FF2B5EF4-FFF2-40B4-BE49-F238E27FC236}">
              <a16:creationId xmlns:a16="http://schemas.microsoft.com/office/drawing/2014/main" id="{E70F87C2-F840-4243-9745-DD9A5D549DA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a:extLst>
            <a:ext uri="{FF2B5EF4-FFF2-40B4-BE49-F238E27FC236}">
              <a16:creationId xmlns:a16="http://schemas.microsoft.com/office/drawing/2014/main" id="{D0731CD2-A6CE-41B0-A554-CD19F611562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a:extLst>
            <a:ext uri="{FF2B5EF4-FFF2-40B4-BE49-F238E27FC236}">
              <a16:creationId xmlns:a16="http://schemas.microsoft.com/office/drawing/2014/main" id="{BB3F9273-188A-4B1A-8C0D-6A14A2ED107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a:extLst>
            <a:ext uri="{FF2B5EF4-FFF2-40B4-BE49-F238E27FC236}">
              <a16:creationId xmlns:a16="http://schemas.microsoft.com/office/drawing/2014/main" id="{31BCDECE-E427-4163-BF89-0E37EF4DDAD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5" name="テキスト ボックス 364">
          <a:extLst>
            <a:ext uri="{FF2B5EF4-FFF2-40B4-BE49-F238E27FC236}">
              <a16:creationId xmlns:a16="http://schemas.microsoft.com/office/drawing/2014/main" id="{C136C2B1-10ED-46C6-9FBC-A0F0AFE68D72}"/>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a:extLst>
            <a:ext uri="{FF2B5EF4-FFF2-40B4-BE49-F238E27FC236}">
              <a16:creationId xmlns:a16="http://schemas.microsoft.com/office/drawing/2014/main" id="{43828C61-84BB-432B-9BC7-8849B85C6973}"/>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7" name="テキスト ボックス 366">
          <a:extLst>
            <a:ext uri="{FF2B5EF4-FFF2-40B4-BE49-F238E27FC236}">
              <a16:creationId xmlns:a16="http://schemas.microsoft.com/office/drawing/2014/main" id="{691DAA41-07EE-4B8D-AD2F-ED00291A9F36}"/>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8" name="直線コネクタ 367">
          <a:extLst>
            <a:ext uri="{FF2B5EF4-FFF2-40B4-BE49-F238E27FC236}">
              <a16:creationId xmlns:a16="http://schemas.microsoft.com/office/drawing/2014/main" id="{68DF59AD-6EE1-4F95-ACE3-F00295770064}"/>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9" name="テキスト ボックス 368">
          <a:extLst>
            <a:ext uri="{FF2B5EF4-FFF2-40B4-BE49-F238E27FC236}">
              <a16:creationId xmlns:a16="http://schemas.microsoft.com/office/drawing/2014/main" id="{4B3B995B-B2D3-4638-9A5B-69437B779827}"/>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0" name="直線コネクタ 369">
          <a:extLst>
            <a:ext uri="{FF2B5EF4-FFF2-40B4-BE49-F238E27FC236}">
              <a16:creationId xmlns:a16="http://schemas.microsoft.com/office/drawing/2014/main" id="{4E4F3783-2F2A-4298-ADA7-CF1218BA2F34}"/>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1" name="テキスト ボックス 370">
          <a:extLst>
            <a:ext uri="{FF2B5EF4-FFF2-40B4-BE49-F238E27FC236}">
              <a16:creationId xmlns:a16="http://schemas.microsoft.com/office/drawing/2014/main" id="{B223E783-0042-4EA3-BC4B-A73C33785DE4}"/>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2" name="直線コネクタ 371">
          <a:extLst>
            <a:ext uri="{FF2B5EF4-FFF2-40B4-BE49-F238E27FC236}">
              <a16:creationId xmlns:a16="http://schemas.microsoft.com/office/drawing/2014/main" id="{04F270C8-726C-4DEF-86E2-827284B7057A}"/>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3" name="テキスト ボックス 372">
          <a:extLst>
            <a:ext uri="{FF2B5EF4-FFF2-40B4-BE49-F238E27FC236}">
              <a16:creationId xmlns:a16="http://schemas.microsoft.com/office/drawing/2014/main" id="{24D41213-2C42-4960-86A1-99FEA46FFC46}"/>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4" name="直線コネクタ 373">
          <a:extLst>
            <a:ext uri="{FF2B5EF4-FFF2-40B4-BE49-F238E27FC236}">
              <a16:creationId xmlns:a16="http://schemas.microsoft.com/office/drawing/2014/main" id="{ABA60B21-DEBE-4FC9-9B2B-F62585BA8EA1}"/>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5" name="テキスト ボックス 374">
          <a:extLst>
            <a:ext uri="{FF2B5EF4-FFF2-40B4-BE49-F238E27FC236}">
              <a16:creationId xmlns:a16="http://schemas.microsoft.com/office/drawing/2014/main" id="{F46BF0D9-CDCE-4789-8B02-B46FD6A4DA41}"/>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6" name="直線コネクタ 375">
          <a:extLst>
            <a:ext uri="{FF2B5EF4-FFF2-40B4-BE49-F238E27FC236}">
              <a16:creationId xmlns:a16="http://schemas.microsoft.com/office/drawing/2014/main" id="{62E27962-E65F-4CD1-A61F-04FFE1EAD60F}"/>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7" name="テキスト ボックス 376">
          <a:extLst>
            <a:ext uri="{FF2B5EF4-FFF2-40B4-BE49-F238E27FC236}">
              <a16:creationId xmlns:a16="http://schemas.microsoft.com/office/drawing/2014/main" id="{EB7734C2-583A-4E3E-ABFC-3BFA47BB6B69}"/>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8" name="直線コネクタ 377">
          <a:extLst>
            <a:ext uri="{FF2B5EF4-FFF2-40B4-BE49-F238E27FC236}">
              <a16:creationId xmlns:a16="http://schemas.microsoft.com/office/drawing/2014/main" id="{C154C8CB-52EE-4D31-8E83-612DECF98B7A}"/>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9" name="テキスト ボックス 378">
          <a:extLst>
            <a:ext uri="{FF2B5EF4-FFF2-40B4-BE49-F238E27FC236}">
              <a16:creationId xmlns:a16="http://schemas.microsoft.com/office/drawing/2014/main" id="{7C435993-3B2B-4ACB-8A73-FC8FFBC87C64}"/>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0" name="直線コネクタ 379">
          <a:extLst>
            <a:ext uri="{FF2B5EF4-FFF2-40B4-BE49-F238E27FC236}">
              <a16:creationId xmlns:a16="http://schemas.microsoft.com/office/drawing/2014/main" id="{B7B3C196-81FE-46AE-8D43-8811CD10C2D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市民会館】&#10;有形固定資産減価償却率グラフ枠">
          <a:extLst>
            <a:ext uri="{FF2B5EF4-FFF2-40B4-BE49-F238E27FC236}">
              <a16:creationId xmlns:a16="http://schemas.microsoft.com/office/drawing/2014/main" id="{188325E9-8931-4884-866A-369B5CB4F39B}"/>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108</xdr:row>
      <xdr:rowOff>33745</xdr:rowOff>
    </xdr:to>
    <xdr:cxnSp macro="">
      <xdr:nvCxnSpPr>
        <xdr:cNvPr id="382" name="直線コネクタ 381">
          <a:extLst>
            <a:ext uri="{FF2B5EF4-FFF2-40B4-BE49-F238E27FC236}">
              <a16:creationId xmlns:a16="http://schemas.microsoft.com/office/drawing/2014/main" id="{49AEC73D-7E84-40B7-A6C2-239F7227ED7D}"/>
            </a:ext>
          </a:extLst>
        </xdr:cNvPr>
        <xdr:cNvCxnSpPr/>
      </xdr:nvCxnSpPr>
      <xdr:spPr>
        <a:xfrm flipV="1">
          <a:off x="4634865" y="17286514"/>
          <a:ext cx="0" cy="1263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37572</xdr:rowOff>
    </xdr:from>
    <xdr:ext cx="405111" cy="259045"/>
    <xdr:sp macro="" textlink="">
      <xdr:nvSpPr>
        <xdr:cNvPr id="383" name="【市民会館】&#10;有形固定資産減価償却率最小値テキスト">
          <a:extLst>
            <a:ext uri="{FF2B5EF4-FFF2-40B4-BE49-F238E27FC236}">
              <a16:creationId xmlns:a16="http://schemas.microsoft.com/office/drawing/2014/main" id="{A838FB7B-7264-4BF4-A740-47333E26091D}"/>
            </a:ext>
          </a:extLst>
        </xdr:cNvPr>
        <xdr:cNvSpPr txBox="1"/>
      </xdr:nvSpPr>
      <xdr:spPr>
        <a:xfrm>
          <a:off x="4673600" y="1855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33745</xdr:rowOff>
    </xdr:from>
    <xdr:to>
      <xdr:col>24</xdr:col>
      <xdr:colOff>152400</xdr:colOff>
      <xdr:row>108</xdr:row>
      <xdr:rowOff>33745</xdr:rowOff>
    </xdr:to>
    <xdr:cxnSp macro="">
      <xdr:nvCxnSpPr>
        <xdr:cNvPr id="384" name="直線コネクタ 383">
          <a:extLst>
            <a:ext uri="{FF2B5EF4-FFF2-40B4-BE49-F238E27FC236}">
              <a16:creationId xmlns:a16="http://schemas.microsoft.com/office/drawing/2014/main" id="{AF1577BC-7D33-4922-BB95-C2462FBDFAE2}"/>
            </a:ext>
          </a:extLst>
        </xdr:cNvPr>
        <xdr:cNvCxnSpPr/>
      </xdr:nvCxnSpPr>
      <xdr:spPr>
        <a:xfrm>
          <a:off x="4546600" y="1855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385" name="【市民会館】&#10;有形固定資産減価償却率最大値テキスト">
          <a:extLst>
            <a:ext uri="{FF2B5EF4-FFF2-40B4-BE49-F238E27FC236}">
              <a16:creationId xmlns:a16="http://schemas.microsoft.com/office/drawing/2014/main" id="{F2EB7034-0737-4296-B256-605BCBFFF552}"/>
            </a:ext>
          </a:extLst>
        </xdr:cNvPr>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386" name="直線コネクタ 385">
          <a:extLst>
            <a:ext uri="{FF2B5EF4-FFF2-40B4-BE49-F238E27FC236}">
              <a16:creationId xmlns:a16="http://schemas.microsoft.com/office/drawing/2014/main" id="{FF5489AB-7836-412A-8018-538C2165ECB4}"/>
            </a:ext>
          </a:extLst>
        </xdr:cNvPr>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48277</xdr:rowOff>
    </xdr:from>
    <xdr:ext cx="405111" cy="259045"/>
    <xdr:sp macro="" textlink="">
      <xdr:nvSpPr>
        <xdr:cNvPr id="387" name="【市民会館】&#10;有形固定資産減価償却率平均値テキスト">
          <a:extLst>
            <a:ext uri="{FF2B5EF4-FFF2-40B4-BE49-F238E27FC236}">
              <a16:creationId xmlns:a16="http://schemas.microsoft.com/office/drawing/2014/main" id="{4980CD1C-82D5-488B-B886-B018A53EF1FD}"/>
            </a:ext>
          </a:extLst>
        </xdr:cNvPr>
        <xdr:cNvSpPr txBox="1"/>
      </xdr:nvSpPr>
      <xdr:spPr>
        <a:xfrm>
          <a:off x="4673600" y="18050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25400</xdr:rowOff>
    </xdr:from>
    <xdr:to>
      <xdr:col>24</xdr:col>
      <xdr:colOff>114300</xdr:colOff>
      <xdr:row>106</xdr:row>
      <xdr:rowOff>127000</xdr:rowOff>
    </xdr:to>
    <xdr:sp macro="" textlink="">
      <xdr:nvSpPr>
        <xdr:cNvPr id="388" name="フローチャート: 判断 387">
          <a:extLst>
            <a:ext uri="{FF2B5EF4-FFF2-40B4-BE49-F238E27FC236}">
              <a16:creationId xmlns:a16="http://schemas.microsoft.com/office/drawing/2014/main" id="{8ED5807A-3CF1-494F-90D7-1E0876ED37B6}"/>
            </a:ext>
          </a:extLst>
        </xdr:cNvPr>
        <xdr:cNvSpPr/>
      </xdr:nvSpPr>
      <xdr:spPr>
        <a:xfrm>
          <a:off x="4584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169092</xdr:rowOff>
    </xdr:from>
    <xdr:to>
      <xdr:col>20</xdr:col>
      <xdr:colOff>38100</xdr:colOff>
      <xdr:row>106</xdr:row>
      <xdr:rowOff>99242</xdr:rowOff>
    </xdr:to>
    <xdr:sp macro="" textlink="">
      <xdr:nvSpPr>
        <xdr:cNvPr id="389" name="フローチャート: 判断 388">
          <a:extLst>
            <a:ext uri="{FF2B5EF4-FFF2-40B4-BE49-F238E27FC236}">
              <a16:creationId xmlns:a16="http://schemas.microsoft.com/office/drawing/2014/main" id="{BAE791A4-7380-49F5-B86E-D266C1E81EAD}"/>
            </a:ext>
          </a:extLst>
        </xdr:cNvPr>
        <xdr:cNvSpPr/>
      </xdr:nvSpPr>
      <xdr:spPr>
        <a:xfrm>
          <a:off x="37465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390" name="フローチャート: 判断 389">
          <a:extLst>
            <a:ext uri="{FF2B5EF4-FFF2-40B4-BE49-F238E27FC236}">
              <a16:creationId xmlns:a16="http://schemas.microsoft.com/office/drawing/2014/main" id="{7E933D38-F6A7-4179-90EC-930F9B629FC3}"/>
            </a:ext>
          </a:extLst>
        </xdr:cNvPr>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46627</xdr:rowOff>
    </xdr:from>
    <xdr:to>
      <xdr:col>10</xdr:col>
      <xdr:colOff>165100</xdr:colOff>
      <xdr:row>104</xdr:row>
      <xdr:rowOff>148227</xdr:rowOff>
    </xdr:to>
    <xdr:sp macro="" textlink="">
      <xdr:nvSpPr>
        <xdr:cNvPr id="391" name="フローチャート: 判断 390">
          <a:extLst>
            <a:ext uri="{FF2B5EF4-FFF2-40B4-BE49-F238E27FC236}">
              <a16:creationId xmlns:a16="http://schemas.microsoft.com/office/drawing/2014/main" id="{A44A43E7-88D8-4BD2-B6DC-BA0EAE082227}"/>
            </a:ext>
          </a:extLst>
        </xdr:cNvPr>
        <xdr:cNvSpPr/>
      </xdr:nvSpPr>
      <xdr:spPr>
        <a:xfrm>
          <a:off x="1968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128270</xdr:rowOff>
    </xdr:from>
    <xdr:to>
      <xdr:col>6</xdr:col>
      <xdr:colOff>38100</xdr:colOff>
      <xdr:row>103</xdr:row>
      <xdr:rowOff>58420</xdr:rowOff>
    </xdr:to>
    <xdr:sp macro="" textlink="">
      <xdr:nvSpPr>
        <xdr:cNvPr id="392" name="フローチャート: 判断 391">
          <a:extLst>
            <a:ext uri="{FF2B5EF4-FFF2-40B4-BE49-F238E27FC236}">
              <a16:creationId xmlns:a16="http://schemas.microsoft.com/office/drawing/2014/main" id="{B47E8C28-6236-4E9D-89A9-93D198893CE5}"/>
            </a:ext>
          </a:extLst>
        </xdr:cNvPr>
        <xdr:cNvSpPr/>
      </xdr:nvSpPr>
      <xdr:spPr>
        <a:xfrm>
          <a:off x="1079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0735019C-5200-4B06-B005-719C83F1F0A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1235C7AD-5240-4F98-B371-67B89BFB5F1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1CC87504-A1B2-49B0-93BD-3D5CCCECFBA1}"/>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5E9496D3-A148-483E-B240-FE273087A03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45D0D159-1F42-4B7D-A0E3-B99DA627A81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49893</xdr:rowOff>
    </xdr:from>
    <xdr:to>
      <xdr:col>24</xdr:col>
      <xdr:colOff>114300</xdr:colOff>
      <xdr:row>107</xdr:row>
      <xdr:rowOff>151493</xdr:rowOff>
    </xdr:to>
    <xdr:sp macro="" textlink="">
      <xdr:nvSpPr>
        <xdr:cNvPr id="398" name="楕円 397">
          <a:extLst>
            <a:ext uri="{FF2B5EF4-FFF2-40B4-BE49-F238E27FC236}">
              <a16:creationId xmlns:a16="http://schemas.microsoft.com/office/drawing/2014/main" id="{451E21FD-E790-4B6B-87B3-AEB8B63C262F}"/>
            </a:ext>
          </a:extLst>
        </xdr:cNvPr>
        <xdr:cNvSpPr/>
      </xdr:nvSpPr>
      <xdr:spPr>
        <a:xfrm>
          <a:off x="45847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136270</xdr:rowOff>
    </xdr:from>
    <xdr:ext cx="405111" cy="259045"/>
    <xdr:sp macro="" textlink="">
      <xdr:nvSpPr>
        <xdr:cNvPr id="399" name="【市民会館】&#10;有形固定資産減価償却率該当値テキスト">
          <a:extLst>
            <a:ext uri="{FF2B5EF4-FFF2-40B4-BE49-F238E27FC236}">
              <a16:creationId xmlns:a16="http://schemas.microsoft.com/office/drawing/2014/main" id="{5D1B5CD0-00C1-4A02-A9B0-3C76C80C47FE}"/>
            </a:ext>
          </a:extLst>
        </xdr:cNvPr>
        <xdr:cNvSpPr txBox="1"/>
      </xdr:nvSpPr>
      <xdr:spPr>
        <a:xfrm>
          <a:off x="4673600" y="18309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40095</xdr:rowOff>
    </xdr:from>
    <xdr:to>
      <xdr:col>20</xdr:col>
      <xdr:colOff>38100</xdr:colOff>
      <xdr:row>107</xdr:row>
      <xdr:rowOff>141695</xdr:rowOff>
    </xdr:to>
    <xdr:sp macro="" textlink="">
      <xdr:nvSpPr>
        <xdr:cNvPr id="400" name="楕円 399">
          <a:extLst>
            <a:ext uri="{FF2B5EF4-FFF2-40B4-BE49-F238E27FC236}">
              <a16:creationId xmlns:a16="http://schemas.microsoft.com/office/drawing/2014/main" id="{46F7B7BC-DF31-48A4-93C0-425412912568}"/>
            </a:ext>
          </a:extLst>
        </xdr:cNvPr>
        <xdr:cNvSpPr/>
      </xdr:nvSpPr>
      <xdr:spPr>
        <a:xfrm>
          <a:off x="37465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90895</xdr:rowOff>
    </xdr:from>
    <xdr:to>
      <xdr:col>24</xdr:col>
      <xdr:colOff>63500</xdr:colOff>
      <xdr:row>107</xdr:row>
      <xdr:rowOff>100693</xdr:rowOff>
    </xdr:to>
    <xdr:cxnSp macro="">
      <xdr:nvCxnSpPr>
        <xdr:cNvPr id="401" name="直線コネクタ 400">
          <a:extLst>
            <a:ext uri="{FF2B5EF4-FFF2-40B4-BE49-F238E27FC236}">
              <a16:creationId xmlns:a16="http://schemas.microsoft.com/office/drawing/2014/main" id="{14DFAE0C-F59A-41AC-BB0F-BE48E76DD5B9}"/>
            </a:ext>
          </a:extLst>
        </xdr:cNvPr>
        <xdr:cNvCxnSpPr/>
      </xdr:nvCxnSpPr>
      <xdr:spPr>
        <a:xfrm>
          <a:off x="3797300" y="18436045"/>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12337</xdr:rowOff>
    </xdr:from>
    <xdr:to>
      <xdr:col>15</xdr:col>
      <xdr:colOff>101600</xdr:colOff>
      <xdr:row>107</xdr:row>
      <xdr:rowOff>113937</xdr:rowOff>
    </xdr:to>
    <xdr:sp macro="" textlink="">
      <xdr:nvSpPr>
        <xdr:cNvPr id="402" name="楕円 401">
          <a:extLst>
            <a:ext uri="{FF2B5EF4-FFF2-40B4-BE49-F238E27FC236}">
              <a16:creationId xmlns:a16="http://schemas.microsoft.com/office/drawing/2014/main" id="{BB0BA3A0-DCCF-4D7C-A5F9-CE6232E3DC7A}"/>
            </a:ext>
          </a:extLst>
        </xdr:cNvPr>
        <xdr:cNvSpPr/>
      </xdr:nvSpPr>
      <xdr:spPr>
        <a:xfrm>
          <a:off x="2857500" y="1835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63137</xdr:rowOff>
    </xdr:from>
    <xdr:to>
      <xdr:col>19</xdr:col>
      <xdr:colOff>177800</xdr:colOff>
      <xdr:row>107</xdr:row>
      <xdr:rowOff>90895</xdr:rowOff>
    </xdr:to>
    <xdr:cxnSp macro="">
      <xdr:nvCxnSpPr>
        <xdr:cNvPr id="403" name="直線コネクタ 402">
          <a:extLst>
            <a:ext uri="{FF2B5EF4-FFF2-40B4-BE49-F238E27FC236}">
              <a16:creationId xmlns:a16="http://schemas.microsoft.com/office/drawing/2014/main" id="{CE8F60A5-72A5-40D8-8A7C-F78FE7A25508}"/>
            </a:ext>
          </a:extLst>
        </xdr:cNvPr>
        <xdr:cNvCxnSpPr/>
      </xdr:nvCxnSpPr>
      <xdr:spPr>
        <a:xfrm>
          <a:off x="2908300" y="1840828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144599</xdr:rowOff>
    </xdr:from>
    <xdr:to>
      <xdr:col>10</xdr:col>
      <xdr:colOff>165100</xdr:colOff>
      <xdr:row>108</xdr:row>
      <xdr:rowOff>74749</xdr:rowOff>
    </xdr:to>
    <xdr:sp macro="" textlink="">
      <xdr:nvSpPr>
        <xdr:cNvPr id="404" name="楕円 403">
          <a:extLst>
            <a:ext uri="{FF2B5EF4-FFF2-40B4-BE49-F238E27FC236}">
              <a16:creationId xmlns:a16="http://schemas.microsoft.com/office/drawing/2014/main" id="{EFFDC113-D513-417A-A0CA-CC3908B577D6}"/>
            </a:ext>
          </a:extLst>
        </xdr:cNvPr>
        <xdr:cNvSpPr/>
      </xdr:nvSpPr>
      <xdr:spPr>
        <a:xfrm>
          <a:off x="19685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63137</xdr:rowOff>
    </xdr:from>
    <xdr:to>
      <xdr:col>15</xdr:col>
      <xdr:colOff>50800</xdr:colOff>
      <xdr:row>108</xdr:row>
      <xdr:rowOff>23949</xdr:rowOff>
    </xdr:to>
    <xdr:cxnSp macro="">
      <xdr:nvCxnSpPr>
        <xdr:cNvPr id="405" name="直線コネクタ 404">
          <a:extLst>
            <a:ext uri="{FF2B5EF4-FFF2-40B4-BE49-F238E27FC236}">
              <a16:creationId xmlns:a16="http://schemas.microsoft.com/office/drawing/2014/main" id="{E34E5E14-3384-4492-B4B5-213245F12EAF}"/>
            </a:ext>
          </a:extLst>
        </xdr:cNvPr>
        <xdr:cNvCxnSpPr/>
      </xdr:nvCxnSpPr>
      <xdr:spPr>
        <a:xfrm flipV="1">
          <a:off x="2019300" y="18408287"/>
          <a:ext cx="889000" cy="13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115769</xdr:rowOff>
    </xdr:from>
    <xdr:ext cx="405111" cy="259045"/>
    <xdr:sp macro="" textlink="">
      <xdr:nvSpPr>
        <xdr:cNvPr id="406" name="n_1aveValue【市民会館】&#10;有形固定資産減価償却率">
          <a:extLst>
            <a:ext uri="{FF2B5EF4-FFF2-40B4-BE49-F238E27FC236}">
              <a16:creationId xmlns:a16="http://schemas.microsoft.com/office/drawing/2014/main" id="{8DBE3020-301D-411F-A76B-F234E73B4AB5}"/>
            </a:ext>
          </a:extLst>
        </xdr:cNvPr>
        <xdr:cNvSpPr txBox="1"/>
      </xdr:nvSpPr>
      <xdr:spPr>
        <a:xfrm>
          <a:off x="3582044" y="17946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407" name="n_2aveValue【市民会館】&#10;有形固定資産減価償却率">
          <a:extLst>
            <a:ext uri="{FF2B5EF4-FFF2-40B4-BE49-F238E27FC236}">
              <a16:creationId xmlns:a16="http://schemas.microsoft.com/office/drawing/2014/main" id="{BC1ADA22-28D8-4C1D-9FE9-13EF3622030F}"/>
            </a:ext>
          </a:extLst>
        </xdr:cNvPr>
        <xdr:cNvSpPr txBox="1"/>
      </xdr:nvSpPr>
      <xdr:spPr>
        <a:xfrm>
          <a:off x="2705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164754</xdr:rowOff>
    </xdr:from>
    <xdr:ext cx="405111" cy="259045"/>
    <xdr:sp macro="" textlink="">
      <xdr:nvSpPr>
        <xdr:cNvPr id="408" name="n_3aveValue【市民会館】&#10;有形固定資産減価償却率">
          <a:extLst>
            <a:ext uri="{FF2B5EF4-FFF2-40B4-BE49-F238E27FC236}">
              <a16:creationId xmlns:a16="http://schemas.microsoft.com/office/drawing/2014/main" id="{763BB483-C678-47E8-9F50-7FD6137A598C}"/>
            </a:ext>
          </a:extLst>
        </xdr:cNvPr>
        <xdr:cNvSpPr txBox="1"/>
      </xdr:nvSpPr>
      <xdr:spPr>
        <a:xfrm>
          <a:off x="1816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74947</xdr:rowOff>
    </xdr:from>
    <xdr:ext cx="405111" cy="259045"/>
    <xdr:sp macro="" textlink="">
      <xdr:nvSpPr>
        <xdr:cNvPr id="409" name="n_4aveValue【市民会館】&#10;有形固定資産減価償却率">
          <a:extLst>
            <a:ext uri="{FF2B5EF4-FFF2-40B4-BE49-F238E27FC236}">
              <a16:creationId xmlns:a16="http://schemas.microsoft.com/office/drawing/2014/main" id="{2530C66E-EAC2-4B9C-BFD7-9D74ADFF289B}"/>
            </a:ext>
          </a:extLst>
        </xdr:cNvPr>
        <xdr:cNvSpPr txBox="1"/>
      </xdr:nvSpPr>
      <xdr:spPr>
        <a:xfrm>
          <a:off x="927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132822</xdr:rowOff>
    </xdr:from>
    <xdr:ext cx="405111" cy="259045"/>
    <xdr:sp macro="" textlink="">
      <xdr:nvSpPr>
        <xdr:cNvPr id="410" name="n_1mainValue【市民会館】&#10;有形固定資産減価償却率">
          <a:extLst>
            <a:ext uri="{FF2B5EF4-FFF2-40B4-BE49-F238E27FC236}">
              <a16:creationId xmlns:a16="http://schemas.microsoft.com/office/drawing/2014/main" id="{30BB9F83-E100-48D0-B7AD-3677C87DC205}"/>
            </a:ext>
          </a:extLst>
        </xdr:cNvPr>
        <xdr:cNvSpPr txBox="1"/>
      </xdr:nvSpPr>
      <xdr:spPr>
        <a:xfrm>
          <a:off x="3582044" y="1847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105064</xdr:rowOff>
    </xdr:from>
    <xdr:ext cx="405111" cy="259045"/>
    <xdr:sp macro="" textlink="">
      <xdr:nvSpPr>
        <xdr:cNvPr id="411" name="n_2mainValue【市民会館】&#10;有形固定資産減価償却率">
          <a:extLst>
            <a:ext uri="{FF2B5EF4-FFF2-40B4-BE49-F238E27FC236}">
              <a16:creationId xmlns:a16="http://schemas.microsoft.com/office/drawing/2014/main" id="{9D827FA1-7C45-46AB-AA73-588DA879BE74}"/>
            </a:ext>
          </a:extLst>
        </xdr:cNvPr>
        <xdr:cNvSpPr txBox="1"/>
      </xdr:nvSpPr>
      <xdr:spPr>
        <a:xfrm>
          <a:off x="2705744" y="1845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65876</xdr:rowOff>
    </xdr:from>
    <xdr:ext cx="405111" cy="259045"/>
    <xdr:sp macro="" textlink="">
      <xdr:nvSpPr>
        <xdr:cNvPr id="412" name="n_3mainValue【市民会館】&#10;有形固定資産減価償却率">
          <a:extLst>
            <a:ext uri="{FF2B5EF4-FFF2-40B4-BE49-F238E27FC236}">
              <a16:creationId xmlns:a16="http://schemas.microsoft.com/office/drawing/2014/main" id="{9F369949-BA5A-442A-8D16-29B3A5671449}"/>
            </a:ext>
          </a:extLst>
        </xdr:cNvPr>
        <xdr:cNvSpPr txBox="1"/>
      </xdr:nvSpPr>
      <xdr:spPr>
        <a:xfrm>
          <a:off x="1816744" y="1858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3" name="正方形/長方形 412">
          <a:extLst>
            <a:ext uri="{FF2B5EF4-FFF2-40B4-BE49-F238E27FC236}">
              <a16:creationId xmlns:a16="http://schemas.microsoft.com/office/drawing/2014/main" id="{F3F671B9-C68D-40AE-99B3-E941A985880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4" name="正方形/長方形 413">
          <a:extLst>
            <a:ext uri="{FF2B5EF4-FFF2-40B4-BE49-F238E27FC236}">
              <a16:creationId xmlns:a16="http://schemas.microsoft.com/office/drawing/2014/main" id="{4201AB72-E77E-48BE-B8F2-934032C8D12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5" name="正方形/長方形 414">
          <a:extLst>
            <a:ext uri="{FF2B5EF4-FFF2-40B4-BE49-F238E27FC236}">
              <a16:creationId xmlns:a16="http://schemas.microsoft.com/office/drawing/2014/main" id="{7AA6A50A-985C-4D3F-BB91-23E3DEF7D73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6" name="正方形/長方形 415">
          <a:extLst>
            <a:ext uri="{FF2B5EF4-FFF2-40B4-BE49-F238E27FC236}">
              <a16:creationId xmlns:a16="http://schemas.microsoft.com/office/drawing/2014/main" id="{7540509D-A782-4659-99AF-99139FE1D32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7" name="正方形/長方形 416">
          <a:extLst>
            <a:ext uri="{FF2B5EF4-FFF2-40B4-BE49-F238E27FC236}">
              <a16:creationId xmlns:a16="http://schemas.microsoft.com/office/drawing/2014/main" id="{FCC6CF26-AE23-4249-B49B-3398A4EE9E4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8" name="正方形/長方形 417">
          <a:extLst>
            <a:ext uri="{FF2B5EF4-FFF2-40B4-BE49-F238E27FC236}">
              <a16:creationId xmlns:a16="http://schemas.microsoft.com/office/drawing/2014/main" id="{77FE3493-6CD4-4944-948E-85356922C5D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9" name="正方形/長方形 418">
          <a:extLst>
            <a:ext uri="{FF2B5EF4-FFF2-40B4-BE49-F238E27FC236}">
              <a16:creationId xmlns:a16="http://schemas.microsoft.com/office/drawing/2014/main" id="{6BF98BF9-9A09-4669-8233-05E9FCFBCD9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0" name="正方形/長方形 419">
          <a:extLst>
            <a:ext uri="{FF2B5EF4-FFF2-40B4-BE49-F238E27FC236}">
              <a16:creationId xmlns:a16="http://schemas.microsoft.com/office/drawing/2014/main" id="{DEE819F5-C236-4354-A525-D462035AE571}"/>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1" name="テキスト ボックス 420">
          <a:extLst>
            <a:ext uri="{FF2B5EF4-FFF2-40B4-BE49-F238E27FC236}">
              <a16:creationId xmlns:a16="http://schemas.microsoft.com/office/drawing/2014/main" id="{DC7C217B-4A6E-4D82-B686-9E0A0A7569F9}"/>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2" name="直線コネクタ 421">
          <a:extLst>
            <a:ext uri="{FF2B5EF4-FFF2-40B4-BE49-F238E27FC236}">
              <a16:creationId xmlns:a16="http://schemas.microsoft.com/office/drawing/2014/main" id="{8485A748-72D7-4142-A311-166CD3E0032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3" name="直線コネクタ 422">
          <a:extLst>
            <a:ext uri="{FF2B5EF4-FFF2-40B4-BE49-F238E27FC236}">
              <a16:creationId xmlns:a16="http://schemas.microsoft.com/office/drawing/2014/main" id="{D94D879D-5BEE-4AD6-8E91-A5085BB1AC55}"/>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4" name="テキスト ボックス 423">
          <a:extLst>
            <a:ext uri="{FF2B5EF4-FFF2-40B4-BE49-F238E27FC236}">
              <a16:creationId xmlns:a16="http://schemas.microsoft.com/office/drawing/2014/main" id="{48277A69-A267-4624-A391-BB118EF70241}"/>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5" name="直線コネクタ 424">
          <a:extLst>
            <a:ext uri="{FF2B5EF4-FFF2-40B4-BE49-F238E27FC236}">
              <a16:creationId xmlns:a16="http://schemas.microsoft.com/office/drawing/2014/main" id="{989DBA28-533A-4563-9BDB-2FB31DAFE2B5}"/>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6" name="テキスト ボックス 425">
          <a:extLst>
            <a:ext uri="{FF2B5EF4-FFF2-40B4-BE49-F238E27FC236}">
              <a16:creationId xmlns:a16="http://schemas.microsoft.com/office/drawing/2014/main" id="{C655ED9A-01D8-4BBD-8CE9-3E4EA52EB93F}"/>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7" name="直線コネクタ 426">
          <a:extLst>
            <a:ext uri="{FF2B5EF4-FFF2-40B4-BE49-F238E27FC236}">
              <a16:creationId xmlns:a16="http://schemas.microsoft.com/office/drawing/2014/main" id="{0D1AC042-4C9B-4EBE-B171-C68DB7EDD46D}"/>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8" name="テキスト ボックス 427">
          <a:extLst>
            <a:ext uri="{FF2B5EF4-FFF2-40B4-BE49-F238E27FC236}">
              <a16:creationId xmlns:a16="http://schemas.microsoft.com/office/drawing/2014/main" id="{EB046809-A644-4F8F-9A73-2EC8182AF8D4}"/>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9" name="直線コネクタ 428">
          <a:extLst>
            <a:ext uri="{FF2B5EF4-FFF2-40B4-BE49-F238E27FC236}">
              <a16:creationId xmlns:a16="http://schemas.microsoft.com/office/drawing/2014/main" id="{EDA55A72-9529-4595-A3F5-7396DA8EF7F2}"/>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0" name="テキスト ボックス 429">
          <a:extLst>
            <a:ext uri="{FF2B5EF4-FFF2-40B4-BE49-F238E27FC236}">
              <a16:creationId xmlns:a16="http://schemas.microsoft.com/office/drawing/2014/main" id="{E9D67A72-6808-40BC-BF10-FE28A3420965}"/>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1" name="直線コネクタ 430">
          <a:extLst>
            <a:ext uri="{FF2B5EF4-FFF2-40B4-BE49-F238E27FC236}">
              <a16:creationId xmlns:a16="http://schemas.microsoft.com/office/drawing/2014/main" id="{B2C4C73F-21C6-43C1-A563-703584EEDAF6}"/>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2" name="テキスト ボックス 431">
          <a:extLst>
            <a:ext uri="{FF2B5EF4-FFF2-40B4-BE49-F238E27FC236}">
              <a16:creationId xmlns:a16="http://schemas.microsoft.com/office/drawing/2014/main" id="{7F7DA603-F401-49D1-ADCE-C3A123A9E88C}"/>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3" name="直線コネクタ 432">
          <a:extLst>
            <a:ext uri="{FF2B5EF4-FFF2-40B4-BE49-F238E27FC236}">
              <a16:creationId xmlns:a16="http://schemas.microsoft.com/office/drawing/2014/main" id="{D6C72FED-65BB-4E67-9ACB-6FA964A26F2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4" name="テキスト ボックス 433">
          <a:extLst>
            <a:ext uri="{FF2B5EF4-FFF2-40B4-BE49-F238E27FC236}">
              <a16:creationId xmlns:a16="http://schemas.microsoft.com/office/drawing/2014/main" id="{3CCD09B6-30EB-4FE6-A707-0A7D9E71283A}"/>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5" name="【市民会館】&#10;一人当たり面積グラフ枠">
          <a:extLst>
            <a:ext uri="{FF2B5EF4-FFF2-40B4-BE49-F238E27FC236}">
              <a16:creationId xmlns:a16="http://schemas.microsoft.com/office/drawing/2014/main" id="{7B488353-D482-4E80-959C-705581BDEC7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165736</xdr:rowOff>
    </xdr:from>
    <xdr:to>
      <xdr:col>54</xdr:col>
      <xdr:colOff>189865</xdr:colOff>
      <xdr:row>108</xdr:row>
      <xdr:rowOff>92583</xdr:rowOff>
    </xdr:to>
    <xdr:cxnSp macro="">
      <xdr:nvCxnSpPr>
        <xdr:cNvPr id="436" name="直線コネクタ 435">
          <a:extLst>
            <a:ext uri="{FF2B5EF4-FFF2-40B4-BE49-F238E27FC236}">
              <a16:creationId xmlns:a16="http://schemas.microsoft.com/office/drawing/2014/main" id="{E64E3CA0-5184-4ACC-8625-0D8D1682565B}"/>
            </a:ext>
          </a:extLst>
        </xdr:cNvPr>
        <xdr:cNvCxnSpPr/>
      </xdr:nvCxnSpPr>
      <xdr:spPr>
        <a:xfrm flipV="1">
          <a:off x="10476865" y="17310736"/>
          <a:ext cx="0" cy="1298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96410</xdr:rowOff>
    </xdr:from>
    <xdr:ext cx="469744" cy="259045"/>
    <xdr:sp macro="" textlink="">
      <xdr:nvSpPr>
        <xdr:cNvPr id="437" name="【市民会館】&#10;一人当たり面積最小値テキスト">
          <a:extLst>
            <a:ext uri="{FF2B5EF4-FFF2-40B4-BE49-F238E27FC236}">
              <a16:creationId xmlns:a16="http://schemas.microsoft.com/office/drawing/2014/main" id="{1DB21949-02B5-4622-A763-3D50AD2054C3}"/>
            </a:ext>
          </a:extLst>
        </xdr:cNvPr>
        <xdr:cNvSpPr txBox="1"/>
      </xdr:nvSpPr>
      <xdr:spPr>
        <a:xfrm>
          <a:off x="10515600" y="1861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92583</xdr:rowOff>
    </xdr:from>
    <xdr:to>
      <xdr:col>55</xdr:col>
      <xdr:colOff>88900</xdr:colOff>
      <xdr:row>108</xdr:row>
      <xdr:rowOff>92583</xdr:rowOff>
    </xdr:to>
    <xdr:cxnSp macro="">
      <xdr:nvCxnSpPr>
        <xdr:cNvPr id="438" name="直線コネクタ 437">
          <a:extLst>
            <a:ext uri="{FF2B5EF4-FFF2-40B4-BE49-F238E27FC236}">
              <a16:creationId xmlns:a16="http://schemas.microsoft.com/office/drawing/2014/main" id="{26720996-7CB4-40BD-BC44-1B92BDC747E3}"/>
            </a:ext>
          </a:extLst>
        </xdr:cNvPr>
        <xdr:cNvCxnSpPr/>
      </xdr:nvCxnSpPr>
      <xdr:spPr>
        <a:xfrm>
          <a:off x="10388600" y="18609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112413</xdr:rowOff>
    </xdr:from>
    <xdr:ext cx="469744" cy="259045"/>
    <xdr:sp macro="" textlink="">
      <xdr:nvSpPr>
        <xdr:cNvPr id="439" name="【市民会館】&#10;一人当たり面積最大値テキスト">
          <a:extLst>
            <a:ext uri="{FF2B5EF4-FFF2-40B4-BE49-F238E27FC236}">
              <a16:creationId xmlns:a16="http://schemas.microsoft.com/office/drawing/2014/main" id="{6796DDDB-D020-4357-9F8F-B516D99ACB9D}"/>
            </a:ext>
          </a:extLst>
        </xdr:cNvPr>
        <xdr:cNvSpPr txBox="1"/>
      </xdr:nvSpPr>
      <xdr:spPr>
        <a:xfrm>
          <a:off x="10515600" y="170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165736</xdr:rowOff>
    </xdr:from>
    <xdr:to>
      <xdr:col>55</xdr:col>
      <xdr:colOff>88900</xdr:colOff>
      <xdr:row>100</xdr:row>
      <xdr:rowOff>165736</xdr:rowOff>
    </xdr:to>
    <xdr:cxnSp macro="">
      <xdr:nvCxnSpPr>
        <xdr:cNvPr id="440" name="直線コネクタ 439">
          <a:extLst>
            <a:ext uri="{FF2B5EF4-FFF2-40B4-BE49-F238E27FC236}">
              <a16:creationId xmlns:a16="http://schemas.microsoft.com/office/drawing/2014/main" id="{D5F24DEB-E8D4-447F-BA5E-C5837D98F31B}"/>
            </a:ext>
          </a:extLst>
        </xdr:cNvPr>
        <xdr:cNvCxnSpPr/>
      </xdr:nvCxnSpPr>
      <xdr:spPr>
        <a:xfrm>
          <a:off x="10388600" y="1731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128288</xdr:rowOff>
    </xdr:from>
    <xdr:ext cx="469744" cy="259045"/>
    <xdr:sp macro="" textlink="">
      <xdr:nvSpPr>
        <xdr:cNvPr id="441" name="【市民会館】&#10;一人当たり面積平均値テキスト">
          <a:extLst>
            <a:ext uri="{FF2B5EF4-FFF2-40B4-BE49-F238E27FC236}">
              <a16:creationId xmlns:a16="http://schemas.microsoft.com/office/drawing/2014/main" id="{A149453D-03DD-42AF-8FB9-FABA153497D9}"/>
            </a:ext>
          </a:extLst>
        </xdr:cNvPr>
        <xdr:cNvSpPr txBox="1"/>
      </xdr:nvSpPr>
      <xdr:spPr>
        <a:xfrm>
          <a:off x="10515600" y="18301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105411</xdr:rowOff>
    </xdr:from>
    <xdr:to>
      <xdr:col>55</xdr:col>
      <xdr:colOff>50800</xdr:colOff>
      <xdr:row>108</xdr:row>
      <xdr:rowOff>35561</xdr:rowOff>
    </xdr:to>
    <xdr:sp macro="" textlink="">
      <xdr:nvSpPr>
        <xdr:cNvPr id="442" name="フローチャート: 判断 441">
          <a:extLst>
            <a:ext uri="{FF2B5EF4-FFF2-40B4-BE49-F238E27FC236}">
              <a16:creationId xmlns:a16="http://schemas.microsoft.com/office/drawing/2014/main" id="{005D4FB6-7978-43A6-BF94-E22569E16357}"/>
            </a:ext>
          </a:extLst>
        </xdr:cNvPr>
        <xdr:cNvSpPr/>
      </xdr:nvSpPr>
      <xdr:spPr>
        <a:xfrm>
          <a:off x="104267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30353</xdr:rowOff>
    </xdr:from>
    <xdr:to>
      <xdr:col>50</xdr:col>
      <xdr:colOff>165100</xdr:colOff>
      <xdr:row>107</xdr:row>
      <xdr:rowOff>131953</xdr:rowOff>
    </xdr:to>
    <xdr:sp macro="" textlink="">
      <xdr:nvSpPr>
        <xdr:cNvPr id="443" name="フローチャート: 判断 442">
          <a:extLst>
            <a:ext uri="{FF2B5EF4-FFF2-40B4-BE49-F238E27FC236}">
              <a16:creationId xmlns:a16="http://schemas.microsoft.com/office/drawing/2014/main" id="{87A58BC2-9AD9-4C3F-B82D-ED3D20B0F1CC}"/>
            </a:ext>
          </a:extLst>
        </xdr:cNvPr>
        <xdr:cNvSpPr/>
      </xdr:nvSpPr>
      <xdr:spPr>
        <a:xfrm>
          <a:off x="9588500" y="183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14732</xdr:rowOff>
    </xdr:from>
    <xdr:to>
      <xdr:col>46</xdr:col>
      <xdr:colOff>38100</xdr:colOff>
      <xdr:row>107</xdr:row>
      <xdr:rowOff>116332</xdr:rowOff>
    </xdr:to>
    <xdr:sp macro="" textlink="">
      <xdr:nvSpPr>
        <xdr:cNvPr id="444" name="フローチャート: 判断 443">
          <a:extLst>
            <a:ext uri="{FF2B5EF4-FFF2-40B4-BE49-F238E27FC236}">
              <a16:creationId xmlns:a16="http://schemas.microsoft.com/office/drawing/2014/main" id="{685D1BFF-A911-48CC-9296-E6B83DA59872}"/>
            </a:ext>
          </a:extLst>
        </xdr:cNvPr>
        <xdr:cNvSpPr/>
      </xdr:nvSpPr>
      <xdr:spPr>
        <a:xfrm>
          <a:off x="8699500" y="1835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168275</xdr:rowOff>
    </xdr:from>
    <xdr:to>
      <xdr:col>41</xdr:col>
      <xdr:colOff>101600</xdr:colOff>
      <xdr:row>107</xdr:row>
      <xdr:rowOff>98425</xdr:rowOff>
    </xdr:to>
    <xdr:sp macro="" textlink="">
      <xdr:nvSpPr>
        <xdr:cNvPr id="445" name="フローチャート: 判断 444">
          <a:extLst>
            <a:ext uri="{FF2B5EF4-FFF2-40B4-BE49-F238E27FC236}">
              <a16:creationId xmlns:a16="http://schemas.microsoft.com/office/drawing/2014/main" id="{CA235E7F-666A-47B5-9CDD-88F121D621EC}"/>
            </a:ext>
          </a:extLst>
        </xdr:cNvPr>
        <xdr:cNvSpPr/>
      </xdr:nvSpPr>
      <xdr:spPr>
        <a:xfrm>
          <a:off x="7810500" y="183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104648</xdr:rowOff>
    </xdr:from>
    <xdr:to>
      <xdr:col>36</xdr:col>
      <xdr:colOff>165100</xdr:colOff>
      <xdr:row>108</xdr:row>
      <xdr:rowOff>34798</xdr:rowOff>
    </xdr:to>
    <xdr:sp macro="" textlink="">
      <xdr:nvSpPr>
        <xdr:cNvPr id="446" name="フローチャート: 判断 445">
          <a:extLst>
            <a:ext uri="{FF2B5EF4-FFF2-40B4-BE49-F238E27FC236}">
              <a16:creationId xmlns:a16="http://schemas.microsoft.com/office/drawing/2014/main" id="{B78268F8-5186-4DF0-9F13-83BA094BECE6}"/>
            </a:ext>
          </a:extLst>
        </xdr:cNvPr>
        <xdr:cNvSpPr/>
      </xdr:nvSpPr>
      <xdr:spPr>
        <a:xfrm>
          <a:off x="6921500" y="184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DE08E78B-FFA4-4E00-A8D6-0133C09EFA82}"/>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937A6237-BFE4-4A51-8D50-ECF39437425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9BBA9BCB-1EFE-4BE0-BE97-F49C1D34E1F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45929768-9B72-481E-A4A2-8DB349812ADA}"/>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EDA38835-0A6D-4E1C-AF21-46D90B5F61B1}"/>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41783</xdr:rowOff>
    </xdr:from>
    <xdr:to>
      <xdr:col>55</xdr:col>
      <xdr:colOff>50800</xdr:colOff>
      <xdr:row>108</xdr:row>
      <xdr:rowOff>143383</xdr:rowOff>
    </xdr:to>
    <xdr:sp macro="" textlink="">
      <xdr:nvSpPr>
        <xdr:cNvPr id="452" name="楕円 451">
          <a:extLst>
            <a:ext uri="{FF2B5EF4-FFF2-40B4-BE49-F238E27FC236}">
              <a16:creationId xmlns:a16="http://schemas.microsoft.com/office/drawing/2014/main" id="{E9731610-7AE8-48A7-B5FD-24C50CF125F9}"/>
            </a:ext>
          </a:extLst>
        </xdr:cNvPr>
        <xdr:cNvSpPr/>
      </xdr:nvSpPr>
      <xdr:spPr>
        <a:xfrm>
          <a:off x="10426700" y="1855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128160</xdr:rowOff>
    </xdr:from>
    <xdr:ext cx="469744" cy="259045"/>
    <xdr:sp macro="" textlink="">
      <xdr:nvSpPr>
        <xdr:cNvPr id="453" name="【市民会館】&#10;一人当たり面積該当値テキスト">
          <a:extLst>
            <a:ext uri="{FF2B5EF4-FFF2-40B4-BE49-F238E27FC236}">
              <a16:creationId xmlns:a16="http://schemas.microsoft.com/office/drawing/2014/main" id="{4A8D438C-C8C8-45AE-BF76-BED86DE729F6}"/>
            </a:ext>
          </a:extLst>
        </xdr:cNvPr>
        <xdr:cNvSpPr txBox="1"/>
      </xdr:nvSpPr>
      <xdr:spPr>
        <a:xfrm>
          <a:off x="10515600" y="18473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42163</xdr:rowOff>
    </xdr:from>
    <xdr:to>
      <xdr:col>50</xdr:col>
      <xdr:colOff>165100</xdr:colOff>
      <xdr:row>108</xdr:row>
      <xdr:rowOff>143763</xdr:rowOff>
    </xdr:to>
    <xdr:sp macro="" textlink="">
      <xdr:nvSpPr>
        <xdr:cNvPr id="454" name="楕円 453">
          <a:extLst>
            <a:ext uri="{FF2B5EF4-FFF2-40B4-BE49-F238E27FC236}">
              <a16:creationId xmlns:a16="http://schemas.microsoft.com/office/drawing/2014/main" id="{D3CF2FCF-5D0A-4842-86DB-F5B447899384}"/>
            </a:ext>
          </a:extLst>
        </xdr:cNvPr>
        <xdr:cNvSpPr/>
      </xdr:nvSpPr>
      <xdr:spPr>
        <a:xfrm>
          <a:off x="9588500" y="185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92583</xdr:rowOff>
    </xdr:from>
    <xdr:to>
      <xdr:col>55</xdr:col>
      <xdr:colOff>0</xdr:colOff>
      <xdr:row>108</xdr:row>
      <xdr:rowOff>92963</xdr:rowOff>
    </xdr:to>
    <xdr:cxnSp macro="">
      <xdr:nvCxnSpPr>
        <xdr:cNvPr id="455" name="直線コネクタ 454">
          <a:extLst>
            <a:ext uri="{FF2B5EF4-FFF2-40B4-BE49-F238E27FC236}">
              <a16:creationId xmlns:a16="http://schemas.microsoft.com/office/drawing/2014/main" id="{0646B935-0011-483E-8CE3-77F89A249FFF}"/>
            </a:ext>
          </a:extLst>
        </xdr:cNvPr>
        <xdr:cNvCxnSpPr/>
      </xdr:nvCxnSpPr>
      <xdr:spPr>
        <a:xfrm flipV="1">
          <a:off x="9639300" y="18609183"/>
          <a:ext cx="8382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42926</xdr:rowOff>
    </xdr:from>
    <xdr:to>
      <xdr:col>46</xdr:col>
      <xdr:colOff>38100</xdr:colOff>
      <xdr:row>108</xdr:row>
      <xdr:rowOff>144526</xdr:rowOff>
    </xdr:to>
    <xdr:sp macro="" textlink="">
      <xdr:nvSpPr>
        <xdr:cNvPr id="456" name="楕円 455">
          <a:extLst>
            <a:ext uri="{FF2B5EF4-FFF2-40B4-BE49-F238E27FC236}">
              <a16:creationId xmlns:a16="http://schemas.microsoft.com/office/drawing/2014/main" id="{A81CADF9-8D6E-4C99-BD3E-77F71E017D4E}"/>
            </a:ext>
          </a:extLst>
        </xdr:cNvPr>
        <xdr:cNvSpPr/>
      </xdr:nvSpPr>
      <xdr:spPr>
        <a:xfrm>
          <a:off x="8699500" y="1855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92963</xdr:rowOff>
    </xdr:from>
    <xdr:to>
      <xdr:col>50</xdr:col>
      <xdr:colOff>114300</xdr:colOff>
      <xdr:row>108</xdr:row>
      <xdr:rowOff>93726</xdr:rowOff>
    </xdr:to>
    <xdr:cxnSp macro="">
      <xdr:nvCxnSpPr>
        <xdr:cNvPr id="457" name="直線コネクタ 456">
          <a:extLst>
            <a:ext uri="{FF2B5EF4-FFF2-40B4-BE49-F238E27FC236}">
              <a16:creationId xmlns:a16="http://schemas.microsoft.com/office/drawing/2014/main" id="{0439CD92-E8F5-426B-84B3-791A1999A06C}"/>
            </a:ext>
          </a:extLst>
        </xdr:cNvPr>
        <xdr:cNvCxnSpPr/>
      </xdr:nvCxnSpPr>
      <xdr:spPr>
        <a:xfrm flipV="1">
          <a:off x="8750300" y="18609563"/>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44069</xdr:rowOff>
    </xdr:from>
    <xdr:to>
      <xdr:col>41</xdr:col>
      <xdr:colOff>101600</xdr:colOff>
      <xdr:row>108</xdr:row>
      <xdr:rowOff>145669</xdr:rowOff>
    </xdr:to>
    <xdr:sp macro="" textlink="">
      <xdr:nvSpPr>
        <xdr:cNvPr id="458" name="楕円 457">
          <a:extLst>
            <a:ext uri="{FF2B5EF4-FFF2-40B4-BE49-F238E27FC236}">
              <a16:creationId xmlns:a16="http://schemas.microsoft.com/office/drawing/2014/main" id="{19D06595-CF16-452C-B718-FA13E68BE765}"/>
            </a:ext>
          </a:extLst>
        </xdr:cNvPr>
        <xdr:cNvSpPr/>
      </xdr:nvSpPr>
      <xdr:spPr>
        <a:xfrm>
          <a:off x="7810500" y="1856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93726</xdr:rowOff>
    </xdr:from>
    <xdr:to>
      <xdr:col>45</xdr:col>
      <xdr:colOff>177800</xdr:colOff>
      <xdr:row>108</xdr:row>
      <xdr:rowOff>94869</xdr:rowOff>
    </xdr:to>
    <xdr:cxnSp macro="">
      <xdr:nvCxnSpPr>
        <xdr:cNvPr id="459" name="直線コネクタ 458">
          <a:extLst>
            <a:ext uri="{FF2B5EF4-FFF2-40B4-BE49-F238E27FC236}">
              <a16:creationId xmlns:a16="http://schemas.microsoft.com/office/drawing/2014/main" id="{2025E699-15AF-4231-B771-B0724207C36E}"/>
            </a:ext>
          </a:extLst>
        </xdr:cNvPr>
        <xdr:cNvCxnSpPr/>
      </xdr:nvCxnSpPr>
      <xdr:spPr>
        <a:xfrm flipV="1">
          <a:off x="7861300" y="1861032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148480</xdr:rowOff>
    </xdr:from>
    <xdr:ext cx="469744" cy="259045"/>
    <xdr:sp macro="" textlink="">
      <xdr:nvSpPr>
        <xdr:cNvPr id="460" name="n_1aveValue【市民会館】&#10;一人当たり面積">
          <a:extLst>
            <a:ext uri="{FF2B5EF4-FFF2-40B4-BE49-F238E27FC236}">
              <a16:creationId xmlns:a16="http://schemas.microsoft.com/office/drawing/2014/main" id="{AB3E8F09-4844-4F1A-9DBE-B75F7EE6DDA1}"/>
            </a:ext>
          </a:extLst>
        </xdr:cNvPr>
        <xdr:cNvSpPr txBox="1"/>
      </xdr:nvSpPr>
      <xdr:spPr>
        <a:xfrm>
          <a:off x="9391727" y="1815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132859</xdr:rowOff>
    </xdr:from>
    <xdr:ext cx="469744" cy="259045"/>
    <xdr:sp macro="" textlink="">
      <xdr:nvSpPr>
        <xdr:cNvPr id="461" name="n_2aveValue【市民会館】&#10;一人当たり面積">
          <a:extLst>
            <a:ext uri="{FF2B5EF4-FFF2-40B4-BE49-F238E27FC236}">
              <a16:creationId xmlns:a16="http://schemas.microsoft.com/office/drawing/2014/main" id="{D9046DBB-C471-4510-A8F2-5A82422B54A1}"/>
            </a:ext>
          </a:extLst>
        </xdr:cNvPr>
        <xdr:cNvSpPr txBox="1"/>
      </xdr:nvSpPr>
      <xdr:spPr>
        <a:xfrm>
          <a:off x="8515427" y="1813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114952</xdr:rowOff>
    </xdr:from>
    <xdr:ext cx="469744" cy="259045"/>
    <xdr:sp macro="" textlink="">
      <xdr:nvSpPr>
        <xdr:cNvPr id="462" name="n_3aveValue【市民会館】&#10;一人当たり面積">
          <a:extLst>
            <a:ext uri="{FF2B5EF4-FFF2-40B4-BE49-F238E27FC236}">
              <a16:creationId xmlns:a16="http://schemas.microsoft.com/office/drawing/2014/main" id="{22E3CCC3-7B12-4671-9CC9-DD997833CC80}"/>
            </a:ext>
          </a:extLst>
        </xdr:cNvPr>
        <xdr:cNvSpPr txBox="1"/>
      </xdr:nvSpPr>
      <xdr:spPr>
        <a:xfrm>
          <a:off x="7626427" y="181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51325</xdr:rowOff>
    </xdr:from>
    <xdr:ext cx="469744" cy="259045"/>
    <xdr:sp macro="" textlink="">
      <xdr:nvSpPr>
        <xdr:cNvPr id="463" name="n_4aveValue【市民会館】&#10;一人当たり面積">
          <a:extLst>
            <a:ext uri="{FF2B5EF4-FFF2-40B4-BE49-F238E27FC236}">
              <a16:creationId xmlns:a16="http://schemas.microsoft.com/office/drawing/2014/main" id="{A3625615-5E90-470D-A7EE-3CF8D1DFB80E}"/>
            </a:ext>
          </a:extLst>
        </xdr:cNvPr>
        <xdr:cNvSpPr txBox="1"/>
      </xdr:nvSpPr>
      <xdr:spPr>
        <a:xfrm>
          <a:off x="6737427" y="1822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134890</xdr:rowOff>
    </xdr:from>
    <xdr:ext cx="469744" cy="259045"/>
    <xdr:sp macro="" textlink="">
      <xdr:nvSpPr>
        <xdr:cNvPr id="464" name="n_1mainValue【市民会館】&#10;一人当たり面積">
          <a:extLst>
            <a:ext uri="{FF2B5EF4-FFF2-40B4-BE49-F238E27FC236}">
              <a16:creationId xmlns:a16="http://schemas.microsoft.com/office/drawing/2014/main" id="{C8958DC8-3628-4D2B-8E87-69029C52441B}"/>
            </a:ext>
          </a:extLst>
        </xdr:cNvPr>
        <xdr:cNvSpPr txBox="1"/>
      </xdr:nvSpPr>
      <xdr:spPr>
        <a:xfrm>
          <a:off x="9391727"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135653</xdr:rowOff>
    </xdr:from>
    <xdr:ext cx="469744" cy="259045"/>
    <xdr:sp macro="" textlink="">
      <xdr:nvSpPr>
        <xdr:cNvPr id="465" name="n_2mainValue【市民会館】&#10;一人当たり面積">
          <a:extLst>
            <a:ext uri="{FF2B5EF4-FFF2-40B4-BE49-F238E27FC236}">
              <a16:creationId xmlns:a16="http://schemas.microsoft.com/office/drawing/2014/main" id="{9EDECEEE-1C30-4E07-9077-94EC16AA1450}"/>
            </a:ext>
          </a:extLst>
        </xdr:cNvPr>
        <xdr:cNvSpPr txBox="1"/>
      </xdr:nvSpPr>
      <xdr:spPr>
        <a:xfrm>
          <a:off x="8515427" y="1865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136796</xdr:rowOff>
    </xdr:from>
    <xdr:ext cx="469744" cy="259045"/>
    <xdr:sp macro="" textlink="">
      <xdr:nvSpPr>
        <xdr:cNvPr id="466" name="n_3mainValue【市民会館】&#10;一人当たり面積">
          <a:extLst>
            <a:ext uri="{FF2B5EF4-FFF2-40B4-BE49-F238E27FC236}">
              <a16:creationId xmlns:a16="http://schemas.microsoft.com/office/drawing/2014/main" id="{CDA52A04-946B-4F52-86A2-FEC9CD67EF10}"/>
            </a:ext>
          </a:extLst>
        </xdr:cNvPr>
        <xdr:cNvSpPr txBox="1"/>
      </xdr:nvSpPr>
      <xdr:spPr>
        <a:xfrm>
          <a:off x="7626427" y="1865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7" name="正方形/長方形 466">
          <a:extLst>
            <a:ext uri="{FF2B5EF4-FFF2-40B4-BE49-F238E27FC236}">
              <a16:creationId xmlns:a16="http://schemas.microsoft.com/office/drawing/2014/main" id="{291ACAE7-A46A-4E32-8896-65E80AEE3D1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8" name="正方形/長方形 467">
          <a:extLst>
            <a:ext uri="{FF2B5EF4-FFF2-40B4-BE49-F238E27FC236}">
              <a16:creationId xmlns:a16="http://schemas.microsoft.com/office/drawing/2014/main" id="{52FEA061-0FC9-4961-837D-AF64B978AAA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9" name="正方形/長方形 468">
          <a:extLst>
            <a:ext uri="{FF2B5EF4-FFF2-40B4-BE49-F238E27FC236}">
              <a16:creationId xmlns:a16="http://schemas.microsoft.com/office/drawing/2014/main" id="{FB1BC54F-2712-4E85-9539-F0D550D83A4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0" name="正方形/長方形 469">
          <a:extLst>
            <a:ext uri="{FF2B5EF4-FFF2-40B4-BE49-F238E27FC236}">
              <a16:creationId xmlns:a16="http://schemas.microsoft.com/office/drawing/2014/main" id="{D52FFF6F-9527-4F9C-B8D3-65798E5A1D9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1" name="正方形/長方形 470">
          <a:extLst>
            <a:ext uri="{FF2B5EF4-FFF2-40B4-BE49-F238E27FC236}">
              <a16:creationId xmlns:a16="http://schemas.microsoft.com/office/drawing/2014/main" id="{231CBADE-1815-4121-A4FE-81579373646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2" name="正方形/長方形 471">
          <a:extLst>
            <a:ext uri="{FF2B5EF4-FFF2-40B4-BE49-F238E27FC236}">
              <a16:creationId xmlns:a16="http://schemas.microsoft.com/office/drawing/2014/main" id="{F943259E-D061-4A80-93FD-21A4A514BF3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3" name="正方形/長方形 472">
          <a:extLst>
            <a:ext uri="{FF2B5EF4-FFF2-40B4-BE49-F238E27FC236}">
              <a16:creationId xmlns:a16="http://schemas.microsoft.com/office/drawing/2014/main" id="{D5B9156C-049E-46E9-BD2D-BFB70FB154F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4" name="正方形/長方形 473">
          <a:extLst>
            <a:ext uri="{FF2B5EF4-FFF2-40B4-BE49-F238E27FC236}">
              <a16:creationId xmlns:a16="http://schemas.microsoft.com/office/drawing/2014/main" id="{03C4F918-009C-4D4A-A20F-77F68DA131B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5" name="テキスト ボックス 474">
          <a:extLst>
            <a:ext uri="{FF2B5EF4-FFF2-40B4-BE49-F238E27FC236}">
              <a16:creationId xmlns:a16="http://schemas.microsoft.com/office/drawing/2014/main" id="{2EA7993F-3920-4F6F-8431-B80205D139C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6" name="直線コネクタ 475">
          <a:extLst>
            <a:ext uri="{FF2B5EF4-FFF2-40B4-BE49-F238E27FC236}">
              <a16:creationId xmlns:a16="http://schemas.microsoft.com/office/drawing/2014/main" id="{E9AD104F-1914-4A9B-97A8-C019DEEF8AB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7" name="テキスト ボックス 476">
          <a:extLst>
            <a:ext uri="{FF2B5EF4-FFF2-40B4-BE49-F238E27FC236}">
              <a16:creationId xmlns:a16="http://schemas.microsoft.com/office/drawing/2014/main" id="{9D013B24-13A9-44F6-BE08-24ECBDB49EE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8" name="直線コネクタ 477">
          <a:extLst>
            <a:ext uri="{FF2B5EF4-FFF2-40B4-BE49-F238E27FC236}">
              <a16:creationId xmlns:a16="http://schemas.microsoft.com/office/drawing/2014/main" id="{735B2541-CF11-4B4F-9EFB-0C4FE39D5E88}"/>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9" name="テキスト ボックス 478">
          <a:extLst>
            <a:ext uri="{FF2B5EF4-FFF2-40B4-BE49-F238E27FC236}">
              <a16:creationId xmlns:a16="http://schemas.microsoft.com/office/drawing/2014/main" id="{870C84E8-4A4D-4C27-8A46-5986044113A7}"/>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0" name="直線コネクタ 479">
          <a:extLst>
            <a:ext uri="{FF2B5EF4-FFF2-40B4-BE49-F238E27FC236}">
              <a16:creationId xmlns:a16="http://schemas.microsoft.com/office/drawing/2014/main" id="{6574A005-E9F3-4CA6-B223-40DDF7E24A4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1" name="テキスト ボックス 480">
          <a:extLst>
            <a:ext uri="{FF2B5EF4-FFF2-40B4-BE49-F238E27FC236}">
              <a16:creationId xmlns:a16="http://schemas.microsoft.com/office/drawing/2014/main" id="{424E2D07-E3CD-4E8A-89BD-006BC036DF8C}"/>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2" name="直線コネクタ 481">
          <a:extLst>
            <a:ext uri="{FF2B5EF4-FFF2-40B4-BE49-F238E27FC236}">
              <a16:creationId xmlns:a16="http://schemas.microsoft.com/office/drawing/2014/main" id="{F8E1442C-0FCD-42D9-B78B-B234E9E9D2E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3" name="テキスト ボックス 482">
          <a:extLst>
            <a:ext uri="{FF2B5EF4-FFF2-40B4-BE49-F238E27FC236}">
              <a16:creationId xmlns:a16="http://schemas.microsoft.com/office/drawing/2014/main" id="{CA17E016-C611-4D16-A71A-21D992688915}"/>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4" name="直線コネクタ 483">
          <a:extLst>
            <a:ext uri="{FF2B5EF4-FFF2-40B4-BE49-F238E27FC236}">
              <a16:creationId xmlns:a16="http://schemas.microsoft.com/office/drawing/2014/main" id="{8E45025E-E825-42D0-8001-562D83C3988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5" name="テキスト ボックス 484">
          <a:extLst>
            <a:ext uri="{FF2B5EF4-FFF2-40B4-BE49-F238E27FC236}">
              <a16:creationId xmlns:a16="http://schemas.microsoft.com/office/drawing/2014/main" id="{59958ED3-0CC6-4192-978A-01B8EFC36F3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6" name="直線コネクタ 485">
          <a:extLst>
            <a:ext uri="{FF2B5EF4-FFF2-40B4-BE49-F238E27FC236}">
              <a16:creationId xmlns:a16="http://schemas.microsoft.com/office/drawing/2014/main" id="{337F3648-5FA8-42CE-A975-A8BDDB5BB78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7" name="テキスト ボックス 486">
          <a:extLst>
            <a:ext uri="{FF2B5EF4-FFF2-40B4-BE49-F238E27FC236}">
              <a16:creationId xmlns:a16="http://schemas.microsoft.com/office/drawing/2014/main" id="{EF63EAFB-EC53-4BC6-960C-138FA4F571AC}"/>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8" name="直線コネクタ 487">
          <a:extLst>
            <a:ext uri="{FF2B5EF4-FFF2-40B4-BE49-F238E27FC236}">
              <a16:creationId xmlns:a16="http://schemas.microsoft.com/office/drawing/2014/main" id="{FFB946DA-3EC8-42DD-9317-2ED487D5FD5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9" name="テキスト ボックス 488">
          <a:extLst>
            <a:ext uri="{FF2B5EF4-FFF2-40B4-BE49-F238E27FC236}">
              <a16:creationId xmlns:a16="http://schemas.microsoft.com/office/drawing/2014/main" id="{341EE9EA-5602-4352-B38A-F3FC7755D5F7}"/>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0" name="直線コネクタ 489">
          <a:extLst>
            <a:ext uri="{FF2B5EF4-FFF2-40B4-BE49-F238E27FC236}">
              <a16:creationId xmlns:a16="http://schemas.microsoft.com/office/drawing/2014/main" id="{8C5D4672-B48B-4730-93A0-C7AE58A5A17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1" name="【一般廃棄物処理施設】&#10;有形固定資産減価償却率グラフ枠">
          <a:extLst>
            <a:ext uri="{FF2B5EF4-FFF2-40B4-BE49-F238E27FC236}">
              <a16:creationId xmlns:a16="http://schemas.microsoft.com/office/drawing/2014/main" id="{2531B882-CAAD-4706-997C-0E9361B5F77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139881</xdr:rowOff>
    </xdr:from>
    <xdr:to>
      <xdr:col>85</xdr:col>
      <xdr:colOff>126364</xdr:colOff>
      <xdr:row>42</xdr:row>
      <xdr:rowOff>79466</xdr:rowOff>
    </xdr:to>
    <xdr:cxnSp macro="">
      <xdr:nvCxnSpPr>
        <xdr:cNvPr id="492" name="直線コネクタ 491">
          <a:extLst>
            <a:ext uri="{FF2B5EF4-FFF2-40B4-BE49-F238E27FC236}">
              <a16:creationId xmlns:a16="http://schemas.microsoft.com/office/drawing/2014/main" id="{6E0EBBD0-5956-4067-B931-67949EF2168B}"/>
            </a:ext>
          </a:extLst>
        </xdr:cNvPr>
        <xdr:cNvCxnSpPr/>
      </xdr:nvCxnSpPr>
      <xdr:spPr>
        <a:xfrm flipV="1">
          <a:off x="16318864" y="579773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83293</xdr:rowOff>
    </xdr:from>
    <xdr:ext cx="405111" cy="259045"/>
    <xdr:sp macro="" textlink="">
      <xdr:nvSpPr>
        <xdr:cNvPr id="493" name="【一般廃棄物処理施設】&#10;有形固定資産減価償却率最小値テキスト">
          <a:extLst>
            <a:ext uri="{FF2B5EF4-FFF2-40B4-BE49-F238E27FC236}">
              <a16:creationId xmlns:a16="http://schemas.microsoft.com/office/drawing/2014/main" id="{48F563C7-1F00-4C84-86AC-204AAA849DAE}"/>
            </a:ext>
          </a:extLst>
        </xdr:cNvPr>
        <xdr:cNvSpPr txBox="1"/>
      </xdr:nvSpPr>
      <xdr:spPr>
        <a:xfrm>
          <a:off x="16357600" y="728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79466</xdr:rowOff>
    </xdr:from>
    <xdr:to>
      <xdr:col>86</xdr:col>
      <xdr:colOff>25400</xdr:colOff>
      <xdr:row>42</xdr:row>
      <xdr:rowOff>79466</xdr:rowOff>
    </xdr:to>
    <xdr:cxnSp macro="">
      <xdr:nvCxnSpPr>
        <xdr:cNvPr id="494" name="直線コネクタ 493">
          <a:extLst>
            <a:ext uri="{FF2B5EF4-FFF2-40B4-BE49-F238E27FC236}">
              <a16:creationId xmlns:a16="http://schemas.microsoft.com/office/drawing/2014/main" id="{12FA3457-7ED5-4728-A936-79B6C286931D}"/>
            </a:ext>
          </a:extLst>
        </xdr:cNvPr>
        <xdr:cNvCxnSpPr/>
      </xdr:nvCxnSpPr>
      <xdr:spPr>
        <a:xfrm>
          <a:off x="16230600" y="728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86558</xdr:rowOff>
    </xdr:from>
    <xdr:ext cx="340478" cy="259045"/>
    <xdr:sp macro="" textlink="">
      <xdr:nvSpPr>
        <xdr:cNvPr id="495" name="【一般廃棄物処理施設】&#10;有形固定資産減価償却率最大値テキスト">
          <a:extLst>
            <a:ext uri="{FF2B5EF4-FFF2-40B4-BE49-F238E27FC236}">
              <a16:creationId xmlns:a16="http://schemas.microsoft.com/office/drawing/2014/main" id="{6AECC2D3-9C62-4EFB-BFD0-6D357B9805A7}"/>
            </a:ext>
          </a:extLst>
        </xdr:cNvPr>
        <xdr:cNvSpPr txBox="1"/>
      </xdr:nvSpPr>
      <xdr:spPr>
        <a:xfrm>
          <a:off x="16357600" y="557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139881</xdr:rowOff>
    </xdr:from>
    <xdr:to>
      <xdr:col>86</xdr:col>
      <xdr:colOff>25400</xdr:colOff>
      <xdr:row>33</xdr:row>
      <xdr:rowOff>139881</xdr:rowOff>
    </xdr:to>
    <xdr:cxnSp macro="">
      <xdr:nvCxnSpPr>
        <xdr:cNvPr id="496" name="直線コネクタ 495">
          <a:extLst>
            <a:ext uri="{FF2B5EF4-FFF2-40B4-BE49-F238E27FC236}">
              <a16:creationId xmlns:a16="http://schemas.microsoft.com/office/drawing/2014/main" id="{E75902F1-6437-4492-BEC3-5069AC8BA1C6}"/>
            </a:ext>
          </a:extLst>
        </xdr:cNvPr>
        <xdr:cNvCxnSpPr/>
      </xdr:nvCxnSpPr>
      <xdr:spPr>
        <a:xfrm>
          <a:off x="16230600" y="579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17253</xdr:rowOff>
    </xdr:from>
    <xdr:ext cx="405111" cy="259045"/>
    <xdr:sp macro="" textlink="">
      <xdr:nvSpPr>
        <xdr:cNvPr id="497" name="【一般廃棄物処理施設】&#10;有形固定資産減価償却率平均値テキスト">
          <a:extLst>
            <a:ext uri="{FF2B5EF4-FFF2-40B4-BE49-F238E27FC236}">
              <a16:creationId xmlns:a16="http://schemas.microsoft.com/office/drawing/2014/main" id="{215B3A4F-69E4-40CD-9822-3F2C54D48943}"/>
            </a:ext>
          </a:extLst>
        </xdr:cNvPr>
        <xdr:cNvSpPr txBox="1"/>
      </xdr:nvSpPr>
      <xdr:spPr>
        <a:xfrm>
          <a:off x="16357600" y="6189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165826</xdr:rowOff>
    </xdr:from>
    <xdr:to>
      <xdr:col>85</xdr:col>
      <xdr:colOff>177800</xdr:colOff>
      <xdr:row>37</xdr:row>
      <xdr:rowOff>95976</xdr:rowOff>
    </xdr:to>
    <xdr:sp macro="" textlink="">
      <xdr:nvSpPr>
        <xdr:cNvPr id="498" name="フローチャート: 判断 497">
          <a:extLst>
            <a:ext uri="{FF2B5EF4-FFF2-40B4-BE49-F238E27FC236}">
              <a16:creationId xmlns:a16="http://schemas.microsoft.com/office/drawing/2014/main" id="{64241208-A5F9-4320-BDC1-F32492331724}"/>
            </a:ext>
          </a:extLst>
        </xdr:cNvPr>
        <xdr:cNvSpPr/>
      </xdr:nvSpPr>
      <xdr:spPr>
        <a:xfrm>
          <a:off x="162687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115207</xdr:rowOff>
    </xdr:from>
    <xdr:to>
      <xdr:col>81</xdr:col>
      <xdr:colOff>101600</xdr:colOff>
      <xdr:row>37</xdr:row>
      <xdr:rowOff>45357</xdr:rowOff>
    </xdr:to>
    <xdr:sp macro="" textlink="">
      <xdr:nvSpPr>
        <xdr:cNvPr id="499" name="フローチャート: 判断 498">
          <a:extLst>
            <a:ext uri="{FF2B5EF4-FFF2-40B4-BE49-F238E27FC236}">
              <a16:creationId xmlns:a16="http://schemas.microsoft.com/office/drawing/2014/main" id="{391E6C85-177A-4B1A-993D-31A8CC1D3263}"/>
            </a:ext>
          </a:extLst>
        </xdr:cNvPr>
        <xdr:cNvSpPr/>
      </xdr:nvSpPr>
      <xdr:spPr>
        <a:xfrm>
          <a:off x="15430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500" name="フローチャート: 判断 499">
          <a:extLst>
            <a:ext uri="{FF2B5EF4-FFF2-40B4-BE49-F238E27FC236}">
              <a16:creationId xmlns:a16="http://schemas.microsoft.com/office/drawing/2014/main" id="{A795346F-300D-4945-B0D5-097D22480106}"/>
            </a:ext>
          </a:extLst>
        </xdr:cNvPr>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36830</xdr:rowOff>
    </xdr:from>
    <xdr:to>
      <xdr:col>72</xdr:col>
      <xdr:colOff>38100</xdr:colOff>
      <xdr:row>38</xdr:row>
      <xdr:rowOff>138430</xdr:rowOff>
    </xdr:to>
    <xdr:sp macro="" textlink="">
      <xdr:nvSpPr>
        <xdr:cNvPr id="501" name="フローチャート: 判断 500">
          <a:extLst>
            <a:ext uri="{FF2B5EF4-FFF2-40B4-BE49-F238E27FC236}">
              <a16:creationId xmlns:a16="http://schemas.microsoft.com/office/drawing/2014/main" id="{E91E8051-24B6-4D44-9E56-51389AFF51B8}"/>
            </a:ext>
          </a:extLst>
        </xdr:cNvPr>
        <xdr:cNvSpPr/>
      </xdr:nvSpPr>
      <xdr:spPr>
        <a:xfrm>
          <a:off x="1365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103777</xdr:rowOff>
    </xdr:from>
    <xdr:to>
      <xdr:col>67</xdr:col>
      <xdr:colOff>101600</xdr:colOff>
      <xdr:row>39</xdr:row>
      <xdr:rowOff>33927</xdr:rowOff>
    </xdr:to>
    <xdr:sp macro="" textlink="">
      <xdr:nvSpPr>
        <xdr:cNvPr id="502" name="フローチャート: 判断 501">
          <a:extLst>
            <a:ext uri="{FF2B5EF4-FFF2-40B4-BE49-F238E27FC236}">
              <a16:creationId xmlns:a16="http://schemas.microsoft.com/office/drawing/2014/main" id="{4F41283D-2499-4C0C-BC02-B5335F133760}"/>
            </a:ext>
          </a:extLst>
        </xdr:cNvPr>
        <xdr:cNvSpPr/>
      </xdr:nvSpPr>
      <xdr:spPr>
        <a:xfrm>
          <a:off x="12763500" y="66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7CEEE78E-E2D7-4331-B3D9-6311F8A9B5C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F7457C2C-9F97-4BBB-A0A5-B7B9E7CD6EF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8C10C5D4-06D1-4ACD-8597-4B33C14999C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D63A6E41-8599-4A9C-8E20-69BBDC0C509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B41A586D-F7A8-49A4-ACC8-9A88284DB7D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38463</xdr:rowOff>
    </xdr:from>
    <xdr:to>
      <xdr:col>85</xdr:col>
      <xdr:colOff>177800</xdr:colOff>
      <xdr:row>38</xdr:row>
      <xdr:rowOff>140063</xdr:rowOff>
    </xdr:to>
    <xdr:sp macro="" textlink="">
      <xdr:nvSpPr>
        <xdr:cNvPr id="508" name="楕円 507">
          <a:extLst>
            <a:ext uri="{FF2B5EF4-FFF2-40B4-BE49-F238E27FC236}">
              <a16:creationId xmlns:a16="http://schemas.microsoft.com/office/drawing/2014/main" id="{7D86936F-699C-4EA1-9AE7-4DA6105C255B}"/>
            </a:ext>
          </a:extLst>
        </xdr:cNvPr>
        <xdr:cNvSpPr/>
      </xdr:nvSpPr>
      <xdr:spPr>
        <a:xfrm>
          <a:off x="162687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16890</xdr:rowOff>
    </xdr:from>
    <xdr:ext cx="405111" cy="259045"/>
    <xdr:sp macro="" textlink="">
      <xdr:nvSpPr>
        <xdr:cNvPr id="509" name="【一般廃棄物処理施設】&#10;有形固定資産減価償却率該当値テキスト">
          <a:extLst>
            <a:ext uri="{FF2B5EF4-FFF2-40B4-BE49-F238E27FC236}">
              <a16:creationId xmlns:a16="http://schemas.microsoft.com/office/drawing/2014/main" id="{79C7C737-E2A4-4E06-A3B1-2E58AB441730}"/>
            </a:ext>
          </a:extLst>
        </xdr:cNvPr>
        <xdr:cNvSpPr txBox="1"/>
      </xdr:nvSpPr>
      <xdr:spPr>
        <a:xfrm>
          <a:off x="16357600" y="653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110308</xdr:rowOff>
    </xdr:from>
    <xdr:to>
      <xdr:col>81</xdr:col>
      <xdr:colOff>101600</xdr:colOff>
      <xdr:row>35</xdr:row>
      <xdr:rowOff>40458</xdr:rowOff>
    </xdr:to>
    <xdr:sp macro="" textlink="">
      <xdr:nvSpPr>
        <xdr:cNvPr id="510" name="楕円 509">
          <a:extLst>
            <a:ext uri="{FF2B5EF4-FFF2-40B4-BE49-F238E27FC236}">
              <a16:creationId xmlns:a16="http://schemas.microsoft.com/office/drawing/2014/main" id="{01C49E9D-B701-4015-8007-BFD485CCC806}"/>
            </a:ext>
          </a:extLst>
        </xdr:cNvPr>
        <xdr:cNvSpPr/>
      </xdr:nvSpPr>
      <xdr:spPr>
        <a:xfrm>
          <a:off x="15430500" y="593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161108</xdr:rowOff>
    </xdr:from>
    <xdr:to>
      <xdr:col>85</xdr:col>
      <xdr:colOff>127000</xdr:colOff>
      <xdr:row>38</xdr:row>
      <xdr:rowOff>89263</xdr:rowOff>
    </xdr:to>
    <xdr:cxnSp macro="">
      <xdr:nvCxnSpPr>
        <xdr:cNvPr id="511" name="直線コネクタ 510">
          <a:extLst>
            <a:ext uri="{FF2B5EF4-FFF2-40B4-BE49-F238E27FC236}">
              <a16:creationId xmlns:a16="http://schemas.microsoft.com/office/drawing/2014/main" id="{72DD23BC-560B-487F-A050-B9D9A9A1BCFA}"/>
            </a:ext>
          </a:extLst>
        </xdr:cNvPr>
        <xdr:cNvCxnSpPr/>
      </xdr:nvCxnSpPr>
      <xdr:spPr>
        <a:xfrm>
          <a:off x="15481300" y="5990408"/>
          <a:ext cx="838200" cy="61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18869</xdr:rowOff>
    </xdr:from>
    <xdr:to>
      <xdr:col>76</xdr:col>
      <xdr:colOff>165100</xdr:colOff>
      <xdr:row>39</xdr:row>
      <xdr:rowOff>120469</xdr:rowOff>
    </xdr:to>
    <xdr:sp macro="" textlink="">
      <xdr:nvSpPr>
        <xdr:cNvPr id="512" name="楕円 511">
          <a:extLst>
            <a:ext uri="{FF2B5EF4-FFF2-40B4-BE49-F238E27FC236}">
              <a16:creationId xmlns:a16="http://schemas.microsoft.com/office/drawing/2014/main" id="{ED82EC7B-4114-4854-BF7A-4386E349D43F}"/>
            </a:ext>
          </a:extLst>
        </xdr:cNvPr>
        <xdr:cNvSpPr/>
      </xdr:nvSpPr>
      <xdr:spPr>
        <a:xfrm>
          <a:off x="14541500" y="670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161108</xdr:rowOff>
    </xdr:from>
    <xdr:to>
      <xdr:col>81</xdr:col>
      <xdr:colOff>50800</xdr:colOff>
      <xdr:row>39</xdr:row>
      <xdr:rowOff>69669</xdr:rowOff>
    </xdr:to>
    <xdr:cxnSp macro="">
      <xdr:nvCxnSpPr>
        <xdr:cNvPr id="513" name="直線コネクタ 512">
          <a:extLst>
            <a:ext uri="{FF2B5EF4-FFF2-40B4-BE49-F238E27FC236}">
              <a16:creationId xmlns:a16="http://schemas.microsoft.com/office/drawing/2014/main" id="{1482B157-A4F7-4D2C-AC3A-59BBE10AA27F}"/>
            </a:ext>
          </a:extLst>
        </xdr:cNvPr>
        <xdr:cNvCxnSpPr/>
      </xdr:nvCxnSpPr>
      <xdr:spPr>
        <a:xfrm flipV="1">
          <a:off x="14592300" y="5990408"/>
          <a:ext cx="889000" cy="76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69487</xdr:rowOff>
    </xdr:from>
    <xdr:to>
      <xdr:col>72</xdr:col>
      <xdr:colOff>38100</xdr:colOff>
      <xdr:row>33</xdr:row>
      <xdr:rowOff>171087</xdr:rowOff>
    </xdr:to>
    <xdr:sp macro="" textlink="">
      <xdr:nvSpPr>
        <xdr:cNvPr id="514" name="楕円 513">
          <a:extLst>
            <a:ext uri="{FF2B5EF4-FFF2-40B4-BE49-F238E27FC236}">
              <a16:creationId xmlns:a16="http://schemas.microsoft.com/office/drawing/2014/main" id="{1ED6345F-C7E7-4B38-9D3F-9000F99BFCA9}"/>
            </a:ext>
          </a:extLst>
        </xdr:cNvPr>
        <xdr:cNvSpPr/>
      </xdr:nvSpPr>
      <xdr:spPr>
        <a:xfrm>
          <a:off x="13652500" y="572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120287</xdr:rowOff>
    </xdr:from>
    <xdr:to>
      <xdr:col>76</xdr:col>
      <xdr:colOff>114300</xdr:colOff>
      <xdr:row>39</xdr:row>
      <xdr:rowOff>69669</xdr:rowOff>
    </xdr:to>
    <xdr:cxnSp macro="">
      <xdr:nvCxnSpPr>
        <xdr:cNvPr id="515" name="直線コネクタ 514">
          <a:extLst>
            <a:ext uri="{FF2B5EF4-FFF2-40B4-BE49-F238E27FC236}">
              <a16:creationId xmlns:a16="http://schemas.microsoft.com/office/drawing/2014/main" id="{A103076B-B3C9-45E4-B00D-28B816CEEB3A}"/>
            </a:ext>
          </a:extLst>
        </xdr:cNvPr>
        <xdr:cNvCxnSpPr/>
      </xdr:nvCxnSpPr>
      <xdr:spPr>
        <a:xfrm>
          <a:off x="13703300" y="5778137"/>
          <a:ext cx="889000" cy="97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36484</xdr:rowOff>
    </xdr:from>
    <xdr:ext cx="405111" cy="259045"/>
    <xdr:sp macro="" textlink="">
      <xdr:nvSpPr>
        <xdr:cNvPr id="516" name="n_1aveValue【一般廃棄物処理施設】&#10;有形固定資産減価償却率">
          <a:extLst>
            <a:ext uri="{FF2B5EF4-FFF2-40B4-BE49-F238E27FC236}">
              <a16:creationId xmlns:a16="http://schemas.microsoft.com/office/drawing/2014/main" id="{871EED63-0285-4C8B-BA0F-D3F374949388}"/>
            </a:ext>
          </a:extLst>
        </xdr:cNvPr>
        <xdr:cNvSpPr txBox="1"/>
      </xdr:nvSpPr>
      <xdr:spPr>
        <a:xfrm>
          <a:off x="152660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29227</xdr:rowOff>
    </xdr:from>
    <xdr:ext cx="405111" cy="259045"/>
    <xdr:sp macro="" textlink="">
      <xdr:nvSpPr>
        <xdr:cNvPr id="517" name="n_2aveValue【一般廃棄物処理施設】&#10;有形固定資産減価償却率">
          <a:extLst>
            <a:ext uri="{FF2B5EF4-FFF2-40B4-BE49-F238E27FC236}">
              <a16:creationId xmlns:a16="http://schemas.microsoft.com/office/drawing/2014/main" id="{65969387-A973-4B74-ADBE-E7DD9F01F797}"/>
            </a:ext>
          </a:extLst>
        </xdr:cNvPr>
        <xdr:cNvSpPr txBox="1"/>
      </xdr:nvSpPr>
      <xdr:spPr>
        <a:xfrm>
          <a:off x="14389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129557</xdr:rowOff>
    </xdr:from>
    <xdr:ext cx="405111" cy="259045"/>
    <xdr:sp macro="" textlink="">
      <xdr:nvSpPr>
        <xdr:cNvPr id="518" name="n_3aveValue【一般廃棄物処理施設】&#10;有形固定資産減価償却率">
          <a:extLst>
            <a:ext uri="{FF2B5EF4-FFF2-40B4-BE49-F238E27FC236}">
              <a16:creationId xmlns:a16="http://schemas.microsoft.com/office/drawing/2014/main" id="{5631DDC5-2199-4D3D-9B22-D952F6701EFE}"/>
            </a:ext>
          </a:extLst>
        </xdr:cNvPr>
        <xdr:cNvSpPr txBox="1"/>
      </xdr:nvSpPr>
      <xdr:spPr>
        <a:xfrm>
          <a:off x="13500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50454</xdr:rowOff>
    </xdr:from>
    <xdr:ext cx="405111" cy="259045"/>
    <xdr:sp macro="" textlink="">
      <xdr:nvSpPr>
        <xdr:cNvPr id="519" name="n_4aveValue【一般廃棄物処理施設】&#10;有形固定資産減価償却率">
          <a:extLst>
            <a:ext uri="{FF2B5EF4-FFF2-40B4-BE49-F238E27FC236}">
              <a16:creationId xmlns:a16="http://schemas.microsoft.com/office/drawing/2014/main" id="{B66582C7-1CA0-4471-A17D-C6EE6BC04D72}"/>
            </a:ext>
          </a:extLst>
        </xdr:cNvPr>
        <xdr:cNvSpPr txBox="1"/>
      </xdr:nvSpPr>
      <xdr:spPr>
        <a:xfrm>
          <a:off x="12611744" y="639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56985</xdr:rowOff>
    </xdr:from>
    <xdr:ext cx="405111" cy="259045"/>
    <xdr:sp macro="" textlink="">
      <xdr:nvSpPr>
        <xdr:cNvPr id="520" name="n_1mainValue【一般廃棄物処理施設】&#10;有形固定資産減価償却率">
          <a:extLst>
            <a:ext uri="{FF2B5EF4-FFF2-40B4-BE49-F238E27FC236}">
              <a16:creationId xmlns:a16="http://schemas.microsoft.com/office/drawing/2014/main" id="{6ABB895A-DB4F-4EB8-B1AA-2A094F5C02B7}"/>
            </a:ext>
          </a:extLst>
        </xdr:cNvPr>
        <xdr:cNvSpPr txBox="1"/>
      </xdr:nvSpPr>
      <xdr:spPr>
        <a:xfrm>
          <a:off x="15266044" y="571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111596</xdr:rowOff>
    </xdr:from>
    <xdr:ext cx="405111" cy="259045"/>
    <xdr:sp macro="" textlink="">
      <xdr:nvSpPr>
        <xdr:cNvPr id="521" name="n_2mainValue【一般廃棄物処理施設】&#10;有形固定資産減価償却率">
          <a:extLst>
            <a:ext uri="{FF2B5EF4-FFF2-40B4-BE49-F238E27FC236}">
              <a16:creationId xmlns:a16="http://schemas.microsoft.com/office/drawing/2014/main" id="{D000BAA5-D89A-4179-B4BE-930900E87372}"/>
            </a:ext>
          </a:extLst>
        </xdr:cNvPr>
        <xdr:cNvSpPr txBox="1"/>
      </xdr:nvSpPr>
      <xdr:spPr>
        <a:xfrm>
          <a:off x="14389744" y="679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32</xdr:row>
      <xdr:rowOff>16164</xdr:rowOff>
    </xdr:from>
    <xdr:ext cx="340478" cy="259045"/>
    <xdr:sp macro="" textlink="">
      <xdr:nvSpPr>
        <xdr:cNvPr id="522" name="n_3mainValue【一般廃棄物処理施設】&#10;有形固定資産減価償却率">
          <a:extLst>
            <a:ext uri="{FF2B5EF4-FFF2-40B4-BE49-F238E27FC236}">
              <a16:creationId xmlns:a16="http://schemas.microsoft.com/office/drawing/2014/main" id="{C4D94D1D-D159-40AF-BCA9-4C4B3635F7B9}"/>
            </a:ext>
          </a:extLst>
        </xdr:cNvPr>
        <xdr:cNvSpPr txBox="1"/>
      </xdr:nvSpPr>
      <xdr:spPr>
        <a:xfrm>
          <a:off x="13533061" y="55025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3" name="正方形/長方形 522">
          <a:extLst>
            <a:ext uri="{FF2B5EF4-FFF2-40B4-BE49-F238E27FC236}">
              <a16:creationId xmlns:a16="http://schemas.microsoft.com/office/drawing/2014/main" id="{12CBBB9C-8474-4F2A-AAB9-8707ADF6151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4" name="正方形/長方形 523">
          <a:extLst>
            <a:ext uri="{FF2B5EF4-FFF2-40B4-BE49-F238E27FC236}">
              <a16:creationId xmlns:a16="http://schemas.microsoft.com/office/drawing/2014/main" id="{F573F853-9D11-4054-8A5A-734C9E3FF6A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5" name="正方形/長方形 524">
          <a:extLst>
            <a:ext uri="{FF2B5EF4-FFF2-40B4-BE49-F238E27FC236}">
              <a16:creationId xmlns:a16="http://schemas.microsoft.com/office/drawing/2014/main" id="{99AB63DF-D9A4-48C7-83C8-F6E5FDBFD83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6" name="正方形/長方形 525">
          <a:extLst>
            <a:ext uri="{FF2B5EF4-FFF2-40B4-BE49-F238E27FC236}">
              <a16:creationId xmlns:a16="http://schemas.microsoft.com/office/drawing/2014/main" id="{D494CAB5-C9B6-4DAE-BD20-A0331809E10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7" name="正方形/長方形 526">
          <a:extLst>
            <a:ext uri="{FF2B5EF4-FFF2-40B4-BE49-F238E27FC236}">
              <a16:creationId xmlns:a16="http://schemas.microsoft.com/office/drawing/2014/main" id="{C1478B94-F9D2-43E2-80B6-E00F5001FEB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8" name="正方形/長方形 527">
          <a:extLst>
            <a:ext uri="{FF2B5EF4-FFF2-40B4-BE49-F238E27FC236}">
              <a16:creationId xmlns:a16="http://schemas.microsoft.com/office/drawing/2014/main" id="{3192D574-A904-4CF4-A46F-5A5BC237041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9" name="正方形/長方形 528">
          <a:extLst>
            <a:ext uri="{FF2B5EF4-FFF2-40B4-BE49-F238E27FC236}">
              <a16:creationId xmlns:a16="http://schemas.microsoft.com/office/drawing/2014/main" id="{D521310E-B3BC-4F2D-8F7B-9E100441B66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0" name="正方形/長方形 529">
          <a:extLst>
            <a:ext uri="{FF2B5EF4-FFF2-40B4-BE49-F238E27FC236}">
              <a16:creationId xmlns:a16="http://schemas.microsoft.com/office/drawing/2014/main" id="{CBA252C6-7E97-439E-BF40-3397337B029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1" name="テキスト ボックス 530">
          <a:extLst>
            <a:ext uri="{FF2B5EF4-FFF2-40B4-BE49-F238E27FC236}">
              <a16:creationId xmlns:a16="http://schemas.microsoft.com/office/drawing/2014/main" id="{028C9230-7D22-4E71-84F6-DF187554993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2" name="直線コネクタ 531">
          <a:extLst>
            <a:ext uri="{FF2B5EF4-FFF2-40B4-BE49-F238E27FC236}">
              <a16:creationId xmlns:a16="http://schemas.microsoft.com/office/drawing/2014/main" id="{32077093-ECAF-4208-B079-CFA829AE8C8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3" name="直線コネクタ 532">
          <a:extLst>
            <a:ext uri="{FF2B5EF4-FFF2-40B4-BE49-F238E27FC236}">
              <a16:creationId xmlns:a16="http://schemas.microsoft.com/office/drawing/2014/main" id="{F3586BFB-FBB8-4F03-B760-B864D8ADEED7}"/>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4" name="テキスト ボックス 533">
          <a:extLst>
            <a:ext uri="{FF2B5EF4-FFF2-40B4-BE49-F238E27FC236}">
              <a16:creationId xmlns:a16="http://schemas.microsoft.com/office/drawing/2014/main" id="{92336A23-DE50-4273-B01A-1D91EC836197}"/>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5" name="直線コネクタ 534">
          <a:extLst>
            <a:ext uri="{FF2B5EF4-FFF2-40B4-BE49-F238E27FC236}">
              <a16:creationId xmlns:a16="http://schemas.microsoft.com/office/drawing/2014/main" id="{710D1021-F6B3-421E-89D6-6309A1840AC3}"/>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36" name="テキスト ボックス 535">
          <a:extLst>
            <a:ext uri="{FF2B5EF4-FFF2-40B4-BE49-F238E27FC236}">
              <a16:creationId xmlns:a16="http://schemas.microsoft.com/office/drawing/2014/main" id="{784A1196-2EB0-45D5-8459-DB221A145E1F}"/>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7" name="直線コネクタ 536">
          <a:extLst>
            <a:ext uri="{FF2B5EF4-FFF2-40B4-BE49-F238E27FC236}">
              <a16:creationId xmlns:a16="http://schemas.microsoft.com/office/drawing/2014/main" id="{4291B5AC-3E71-445B-8E7C-3211B6F0A3B3}"/>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538" name="テキスト ボックス 537">
          <a:extLst>
            <a:ext uri="{FF2B5EF4-FFF2-40B4-BE49-F238E27FC236}">
              <a16:creationId xmlns:a16="http://schemas.microsoft.com/office/drawing/2014/main" id="{FE63FE35-90EE-4667-9B24-6A1A2597B358}"/>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9" name="直線コネクタ 538">
          <a:extLst>
            <a:ext uri="{FF2B5EF4-FFF2-40B4-BE49-F238E27FC236}">
              <a16:creationId xmlns:a16="http://schemas.microsoft.com/office/drawing/2014/main" id="{8BC3ABB7-4DBA-412E-864B-35E1FFEB5E1C}"/>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540" name="テキスト ボックス 539">
          <a:extLst>
            <a:ext uri="{FF2B5EF4-FFF2-40B4-BE49-F238E27FC236}">
              <a16:creationId xmlns:a16="http://schemas.microsoft.com/office/drawing/2014/main" id="{4F2953EE-0A15-4309-8B54-0A755CBC1AE6}"/>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41" name="直線コネクタ 540">
          <a:extLst>
            <a:ext uri="{FF2B5EF4-FFF2-40B4-BE49-F238E27FC236}">
              <a16:creationId xmlns:a16="http://schemas.microsoft.com/office/drawing/2014/main" id="{98797BD4-DB9C-4E7F-8B8E-B12A7ABCAA05}"/>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42" name="テキスト ボックス 541">
          <a:extLst>
            <a:ext uri="{FF2B5EF4-FFF2-40B4-BE49-F238E27FC236}">
              <a16:creationId xmlns:a16="http://schemas.microsoft.com/office/drawing/2014/main" id="{7E709BA7-925E-4CD2-944B-0B628B7E4518}"/>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3" name="直線コネクタ 542">
          <a:extLst>
            <a:ext uri="{FF2B5EF4-FFF2-40B4-BE49-F238E27FC236}">
              <a16:creationId xmlns:a16="http://schemas.microsoft.com/office/drawing/2014/main" id="{5E53ED66-E2D2-4473-B99B-F47E35E5B7A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44" name="テキスト ボックス 543">
          <a:extLst>
            <a:ext uri="{FF2B5EF4-FFF2-40B4-BE49-F238E27FC236}">
              <a16:creationId xmlns:a16="http://schemas.microsoft.com/office/drawing/2014/main" id="{4E4FA3CB-2246-49D1-9B7B-0930D31A5F41}"/>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5" name="【一般廃棄物処理施設】&#10;一人当たり有形固定資産（償却資産）額グラフ枠">
          <a:extLst>
            <a:ext uri="{FF2B5EF4-FFF2-40B4-BE49-F238E27FC236}">
              <a16:creationId xmlns:a16="http://schemas.microsoft.com/office/drawing/2014/main" id="{2271DAF6-8321-4F8E-BDE8-13FA9FDEFB6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84045</xdr:rowOff>
    </xdr:from>
    <xdr:to>
      <xdr:col>116</xdr:col>
      <xdr:colOff>62864</xdr:colOff>
      <xdr:row>42</xdr:row>
      <xdr:rowOff>36637</xdr:rowOff>
    </xdr:to>
    <xdr:cxnSp macro="">
      <xdr:nvCxnSpPr>
        <xdr:cNvPr id="546" name="直線コネクタ 545">
          <a:extLst>
            <a:ext uri="{FF2B5EF4-FFF2-40B4-BE49-F238E27FC236}">
              <a16:creationId xmlns:a16="http://schemas.microsoft.com/office/drawing/2014/main" id="{748E33A1-0E8D-47C6-AA66-16729E7C313A}"/>
            </a:ext>
          </a:extLst>
        </xdr:cNvPr>
        <xdr:cNvCxnSpPr/>
      </xdr:nvCxnSpPr>
      <xdr:spPr>
        <a:xfrm flipV="1">
          <a:off x="22160864" y="5741895"/>
          <a:ext cx="0" cy="149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40464</xdr:rowOff>
    </xdr:from>
    <xdr:ext cx="469744" cy="259045"/>
    <xdr:sp macro="" textlink="">
      <xdr:nvSpPr>
        <xdr:cNvPr id="547" name="【一般廃棄物処理施設】&#10;一人当たり有形固定資産（償却資産）額最小値テキスト">
          <a:extLst>
            <a:ext uri="{FF2B5EF4-FFF2-40B4-BE49-F238E27FC236}">
              <a16:creationId xmlns:a16="http://schemas.microsoft.com/office/drawing/2014/main" id="{8D84D818-3B31-434A-97F3-A3CF62696AF2}"/>
            </a:ext>
          </a:extLst>
        </xdr:cNvPr>
        <xdr:cNvSpPr txBox="1"/>
      </xdr:nvSpPr>
      <xdr:spPr>
        <a:xfrm>
          <a:off x="22199600" y="724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36637</xdr:rowOff>
    </xdr:from>
    <xdr:to>
      <xdr:col>116</xdr:col>
      <xdr:colOff>152400</xdr:colOff>
      <xdr:row>42</xdr:row>
      <xdr:rowOff>36637</xdr:rowOff>
    </xdr:to>
    <xdr:cxnSp macro="">
      <xdr:nvCxnSpPr>
        <xdr:cNvPr id="548" name="直線コネクタ 547">
          <a:extLst>
            <a:ext uri="{FF2B5EF4-FFF2-40B4-BE49-F238E27FC236}">
              <a16:creationId xmlns:a16="http://schemas.microsoft.com/office/drawing/2014/main" id="{42AF9F7F-372A-4200-8673-C9445B424743}"/>
            </a:ext>
          </a:extLst>
        </xdr:cNvPr>
        <xdr:cNvCxnSpPr/>
      </xdr:nvCxnSpPr>
      <xdr:spPr>
        <a:xfrm>
          <a:off x="22072600" y="723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30722</xdr:rowOff>
    </xdr:from>
    <xdr:ext cx="690189" cy="259045"/>
    <xdr:sp macro="" textlink="">
      <xdr:nvSpPr>
        <xdr:cNvPr id="549" name="【一般廃棄物処理施設】&#10;一人当たり有形固定資産（償却資産）額最大値テキスト">
          <a:extLst>
            <a:ext uri="{FF2B5EF4-FFF2-40B4-BE49-F238E27FC236}">
              <a16:creationId xmlns:a16="http://schemas.microsoft.com/office/drawing/2014/main" id="{B7A87F25-B12E-4786-88A5-00CB74BA7D4D}"/>
            </a:ext>
          </a:extLst>
        </xdr:cNvPr>
        <xdr:cNvSpPr txBox="1"/>
      </xdr:nvSpPr>
      <xdr:spPr>
        <a:xfrm>
          <a:off x="22199600" y="5517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84045</xdr:rowOff>
    </xdr:from>
    <xdr:to>
      <xdr:col>116</xdr:col>
      <xdr:colOff>152400</xdr:colOff>
      <xdr:row>33</xdr:row>
      <xdr:rowOff>84045</xdr:rowOff>
    </xdr:to>
    <xdr:cxnSp macro="">
      <xdr:nvCxnSpPr>
        <xdr:cNvPr id="550" name="直線コネクタ 549">
          <a:extLst>
            <a:ext uri="{FF2B5EF4-FFF2-40B4-BE49-F238E27FC236}">
              <a16:creationId xmlns:a16="http://schemas.microsoft.com/office/drawing/2014/main" id="{EC69F62C-2AD1-455D-ACCB-A3E1C8BCEECE}"/>
            </a:ext>
          </a:extLst>
        </xdr:cNvPr>
        <xdr:cNvCxnSpPr/>
      </xdr:nvCxnSpPr>
      <xdr:spPr>
        <a:xfrm>
          <a:off x="22072600" y="574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34289</xdr:rowOff>
    </xdr:from>
    <xdr:ext cx="599010" cy="259045"/>
    <xdr:sp macro="" textlink="">
      <xdr:nvSpPr>
        <xdr:cNvPr id="551" name="【一般廃棄物処理施設】&#10;一人当たり有形固定資産（償却資産）額平均値テキスト">
          <a:extLst>
            <a:ext uri="{FF2B5EF4-FFF2-40B4-BE49-F238E27FC236}">
              <a16:creationId xmlns:a16="http://schemas.microsoft.com/office/drawing/2014/main" id="{4E48B15B-24B4-4AE9-AB9C-2A393CF34372}"/>
            </a:ext>
          </a:extLst>
        </xdr:cNvPr>
        <xdr:cNvSpPr txBox="1"/>
      </xdr:nvSpPr>
      <xdr:spPr>
        <a:xfrm>
          <a:off x="22199600" y="6892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11412</xdr:rowOff>
    </xdr:from>
    <xdr:to>
      <xdr:col>116</xdr:col>
      <xdr:colOff>114300</xdr:colOff>
      <xdr:row>41</xdr:row>
      <xdr:rowOff>113012</xdr:rowOff>
    </xdr:to>
    <xdr:sp macro="" textlink="">
      <xdr:nvSpPr>
        <xdr:cNvPr id="552" name="フローチャート: 判断 551">
          <a:extLst>
            <a:ext uri="{FF2B5EF4-FFF2-40B4-BE49-F238E27FC236}">
              <a16:creationId xmlns:a16="http://schemas.microsoft.com/office/drawing/2014/main" id="{5BD85EAE-4175-4546-972B-9844F2132FF0}"/>
            </a:ext>
          </a:extLst>
        </xdr:cNvPr>
        <xdr:cNvSpPr/>
      </xdr:nvSpPr>
      <xdr:spPr>
        <a:xfrm>
          <a:off x="22110700" y="7040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13687</xdr:rowOff>
    </xdr:from>
    <xdr:to>
      <xdr:col>112</xdr:col>
      <xdr:colOff>38100</xdr:colOff>
      <xdr:row>41</xdr:row>
      <xdr:rowOff>115287</xdr:rowOff>
    </xdr:to>
    <xdr:sp macro="" textlink="">
      <xdr:nvSpPr>
        <xdr:cNvPr id="553" name="フローチャート: 判断 552">
          <a:extLst>
            <a:ext uri="{FF2B5EF4-FFF2-40B4-BE49-F238E27FC236}">
              <a16:creationId xmlns:a16="http://schemas.microsoft.com/office/drawing/2014/main" id="{3D9C996A-A91E-4D49-B209-11AEEB593C0E}"/>
            </a:ext>
          </a:extLst>
        </xdr:cNvPr>
        <xdr:cNvSpPr/>
      </xdr:nvSpPr>
      <xdr:spPr>
        <a:xfrm>
          <a:off x="21272500" y="70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65042</xdr:rowOff>
    </xdr:from>
    <xdr:to>
      <xdr:col>107</xdr:col>
      <xdr:colOff>101600</xdr:colOff>
      <xdr:row>41</xdr:row>
      <xdr:rowOff>166642</xdr:rowOff>
    </xdr:to>
    <xdr:sp macro="" textlink="">
      <xdr:nvSpPr>
        <xdr:cNvPr id="554" name="フローチャート: 判断 553">
          <a:extLst>
            <a:ext uri="{FF2B5EF4-FFF2-40B4-BE49-F238E27FC236}">
              <a16:creationId xmlns:a16="http://schemas.microsoft.com/office/drawing/2014/main" id="{EAE224A0-13CC-4788-8CFB-0D9FF193A8EB}"/>
            </a:ext>
          </a:extLst>
        </xdr:cNvPr>
        <xdr:cNvSpPr/>
      </xdr:nvSpPr>
      <xdr:spPr>
        <a:xfrm>
          <a:off x="20383500" y="709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13317</xdr:rowOff>
    </xdr:from>
    <xdr:to>
      <xdr:col>102</xdr:col>
      <xdr:colOff>165100</xdr:colOff>
      <xdr:row>41</xdr:row>
      <xdr:rowOff>114917</xdr:rowOff>
    </xdr:to>
    <xdr:sp macro="" textlink="">
      <xdr:nvSpPr>
        <xdr:cNvPr id="555" name="フローチャート: 判断 554">
          <a:extLst>
            <a:ext uri="{FF2B5EF4-FFF2-40B4-BE49-F238E27FC236}">
              <a16:creationId xmlns:a16="http://schemas.microsoft.com/office/drawing/2014/main" id="{6A8777A9-A844-4E64-B363-5CECA97D47CB}"/>
            </a:ext>
          </a:extLst>
        </xdr:cNvPr>
        <xdr:cNvSpPr/>
      </xdr:nvSpPr>
      <xdr:spPr>
        <a:xfrm>
          <a:off x="19494500" y="70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8152</xdr:rowOff>
    </xdr:from>
    <xdr:to>
      <xdr:col>98</xdr:col>
      <xdr:colOff>38100</xdr:colOff>
      <xdr:row>41</xdr:row>
      <xdr:rowOff>109752</xdr:rowOff>
    </xdr:to>
    <xdr:sp macro="" textlink="">
      <xdr:nvSpPr>
        <xdr:cNvPr id="556" name="フローチャート: 判断 555">
          <a:extLst>
            <a:ext uri="{FF2B5EF4-FFF2-40B4-BE49-F238E27FC236}">
              <a16:creationId xmlns:a16="http://schemas.microsoft.com/office/drawing/2014/main" id="{30828442-B7B2-4BFB-9FBC-B3BF1E4D4AF9}"/>
            </a:ext>
          </a:extLst>
        </xdr:cNvPr>
        <xdr:cNvSpPr/>
      </xdr:nvSpPr>
      <xdr:spPr>
        <a:xfrm>
          <a:off x="18605500" y="703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7" name="テキスト ボックス 556">
          <a:extLst>
            <a:ext uri="{FF2B5EF4-FFF2-40B4-BE49-F238E27FC236}">
              <a16:creationId xmlns:a16="http://schemas.microsoft.com/office/drawing/2014/main" id="{8AC7A431-0DCD-4C3A-8002-B98D96574BE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8" name="テキスト ボックス 557">
          <a:extLst>
            <a:ext uri="{FF2B5EF4-FFF2-40B4-BE49-F238E27FC236}">
              <a16:creationId xmlns:a16="http://schemas.microsoft.com/office/drawing/2014/main" id="{A3036D96-D0A6-4826-80B6-77BB7233008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9" name="テキスト ボックス 558">
          <a:extLst>
            <a:ext uri="{FF2B5EF4-FFF2-40B4-BE49-F238E27FC236}">
              <a16:creationId xmlns:a16="http://schemas.microsoft.com/office/drawing/2014/main" id="{EAC4CD6F-57D4-472C-9367-79DC54A3A8D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0" name="テキスト ボックス 559">
          <a:extLst>
            <a:ext uri="{FF2B5EF4-FFF2-40B4-BE49-F238E27FC236}">
              <a16:creationId xmlns:a16="http://schemas.microsoft.com/office/drawing/2014/main" id="{4805944E-8E01-40A7-A759-7DD555821E5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1" name="テキスト ボックス 560">
          <a:extLst>
            <a:ext uri="{FF2B5EF4-FFF2-40B4-BE49-F238E27FC236}">
              <a16:creationId xmlns:a16="http://schemas.microsoft.com/office/drawing/2014/main" id="{E1AE4B19-244E-432A-80CD-7F33C75F62A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157287</xdr:rowOff>
    </xdr:from>
    <xdr:to>
      <xdr:col>116</xdr:col>
      <xdr:colOff>114300</xdr:colOff>
      <xdr:row>42</xdr:row>
      <xdr:rowOff>87437</xdr:rowOff>
    </xdr:to>
    <xdr:sp macro="" textlink="">
      <xdr:nvSpPr>
        <xdr:cNvPr id="562" name="楕円 561">
          <a:extLst>
            <a:ext uri="{FF2B5EF4-FFF2-40B4-BE49-F238E27FC236}">
              <a16:creationId xmlns:a16="http://schemas.microsoft.com/office/drawing/2014/main" id="{1F23DE56-A40D-4601-8373-890BEEFCF7AE}"/>
            </a:ext>
          </a:extLst>
        </xdr:cNvPr>
        <xdr:cNvSpPr/>
      </xdr:nvSpPr>
      <xdr:spPr>
        <a:xfrm>
          <a:off x="22110700" y="718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72214</xdr:rowOff>
    </xdr:from>
    <xdr:ext cx="469744" cy="259045"/>
    <xdr:sp macro="" textlink="">
      <xdr:nvSpPr>
        <xdr:cNvPr id="563" name="【一般廃棄物処理施設】&#10;一人当たり有形固定資産（償却資産）額該当値テキスト">
          <a:extLst>
            <a:ext uri="{FF2B5EF4-FFF2-40B4-BE49-F238E27FC236}">
              <a16:creationId xmlns:a16="http://schemas.microsoft.com/office/drawing/2014/main" id="{9BBCDD34-FF2C-48AA-A49C-038345739E65}"/>
            </a:ext>
          </a:extLst>
        </xdr:cNvPr>
        <xdr:cNvSpPr txBox="1"/>
      </xdr:nvSpPr>
      <xdr:spPr>
        <a:xfrm>
          <a:off x="22199600" y="710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138440</xdr:rowOff>
    </xdr:from>
    <xdr:to>
      <xdr:col>112</xdr:col>
      <xdr:colOff>38100</xdr:colOff>
      <xdr:row>42</xdr:row>
      <xdr:rowOff>68590</xdr:rowOff>
    </xdr:to>
    <xdr:sp macro="" textlink="">
      <xdr:nvSpPr>
        <xdr:cNvPr id="564" name="楕円 563">
          <a:extLst>
            <a:ext uri="{FF2B5EF4-FFF2-40B4-BE49-F238E27FC236}">
              <a16:creationId xmlns:a16="http://schemas.microsoft.com/office/drawing/2014/main" id="{20ED8F19-DCBF-4FB6-A65E-33758E87582C}"/>
            </a:ext>
          </a:extLst>
        </xdr:cNvPr>
        <xdr:cNvSpPr/>
      </xdr:nvSpPr>
      <xdr:spPr>
        <a:xfrm>
          <a:off x="21272500" y="716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17790</xdr:rowOff>
    </xdr:from>
    <xdr:to>
      <xdr:col>116</xdr:col>
      <xdr:colOff>63500</xdr:colOff>
      <xdr:row>42</xdr:row>
      <xdr:rowOff>36637</xdr:rowOff>
    </xdr:to>
    <xdr:cxnSp macro="">
      <xdr:nvCxnSpPr>
        <xdr:cNvPr id="565" name="直線コネクタ 564">
          <a:extLst>
            <a:ext uri="{FF2B5EF4-FFF2-40B4-BE49-F238E27FC236}">
              <a16:creationId xmlns:a16="http://schemas.microsoft.com/office/drawing/2014/main" id="{140BE330-4DA7-426A-AAFE-D437FE897245}"/>
            </a:ext>
          </a:extLst>
        </xdr:cNvPr>
        <xdr:cNvCxnSpPr/>
      </xdr:nvCxnSpPr>
      <xdr:spPr>
        <a:xfrm>
          <a:off x="21323300" y="7218690"/>
          <a:ext cx="838200" cy="1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105390</xdr:rowOff>
    </xdr:from>
    <xdr:to>
      <xdr:col>107</xdr:col>
      <xdr:colOff>101600</xdr:colOff>
      <xdr:row>42</xdr:row>
      <xdr:rowOff>35540</xdr:rowOff>
    </xdr:to>
    <xdr:sp macro="" textlink="">
      <xdr:nvSpPr>
        <xdr:cNvPr id="566" name="楕円 565">
          <a:extLst>
            <a:ext uri="{FF2B5EF4-FFF2-40B4-BE49-F238E27FC236}">
              <a16:creationId xmlns:a16="http://schemas.microsoft.com/office/drawing/2014/main" id="{E733C2E6-688C-4121-9980-989FCE4E373A}"/>
            </a:ext>
          </a:extLst>
        </xdr:cNvPr>
        <xdr:cNvSpPr/>
      </xdr:nvSpPr>
      <xdr:spPr>
        <a:xfrm>
          <a:off x="20383500" y="713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156190</xdr:rowOff>
    </xdr:from>
    <xdr:to>
      <xdr:col>111</xdr:col>
      <xdr:colOff>177800</xdr:colOff>
      <xdr:row>42</xdr:row>
      <xdr:rowOff>17790</xdr:rowOff>
    </xdr:to>
    <xdr:cxnSp macro="">
      <xdr:nvCxnSpPr>
        <xdr:cNvPr id="567" name="直線コネクタ 566">
          <a:extLst>
            <a:ext uri="{FF2B5EF4-FFF2-40B4-BE49-F238E27FC236}">
              <a16:creationId xmlns:a16="http://schemas.microsoft.com/office/drawing/2014/main" id="{542D4C8D-724F-4D53-A82C-D8AF15360EB8}"/>
            </a:ext>
          </a:extLst>
        </xdr:cNvPr>
        <xdr:cNvCxnSpPr/>
      </xdr:nvCxnSpPr>
      <xdr:spPr>
        <a:xfrm>
          <a:off x="20434300" y="7185640"/>
          <a:ext cx="889000" cy="3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138120</xdr:rowOff>
    </xdr:from>
    <xdr:to>
      <xdr:col>102</xdr:col>
      <xdr:colOff>165100</xdr:colOff>
      <xdr:row>42</xdr:row>
      <xdr:rowOff>68270</xdr:rowOff>
    </xdr:to>
    <xdr:sp macro="" textlink="">
      <xdr:nvSpPr>
        <xdr:cNvPr id="568" name="楕円 567">
          <a:extLst>
            <a:ext uri="{FF2B5EF4-FFF2-40B4-BE49-F238E27FC236}">
              <a16:creationId xmlns:a16="http://schemas.microsoft.com/office/drawing/2014/main" id="{69AEF6F7-4D89-446D-B95B-8C8925E566DA}"/>
            </a:ext>
          </a:extLst>
        </xdr:cNvPr>
        <xdr:cNvSpPr/>
      </xdr:nvSpPr>
      <xdr:spPr>
        <a:xfrm>
          <a:off x="19494500" y="71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156190</xdr:rowOff>
    </xdr:from>
    <xdr:to>
      <xdr:col>107</xdr:col>
      <xdr:colOff>50800</xdr:colOff>
      <xdr:row>42</xdr:row>
      <xdr:rowOff>17470</xdr:rowOff>
    </xdr:to>
    <xdr:cxnSp macro="">
      <xdr:nvCxnSpPr>
        <xdr:cNvPr id="569" name="直線コネクタ 568">
          <a:extLst>
            <a:ext uri="{FF2B5EF4-FFF2-40B4-BE49-F238E27FC236}">
              <a16:creationId xmlns:a16="http://schemas.microsoft.com/office/drawing/2014/main" id="{A662A6BE-63F8-4027-B233-794FE3EEE1C2}"/>
            </a:ext>
          </a:extLst>
        </xdr:cNvPr>
        <xdr:cNvCxnSpPr/>
      </xdr:nvCxnSpPr>
      <xdr:spPr>
        <a:xfrm flipV="1">
          <a:off x="19545300" y="7185640"/>
          <a:ext cx="889000" cy="3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131814</xdr:rowOff>
    </xdr:from>
    <xdr:ext cx="599010" cy="259045"/>
    <xdr:sp macro="" textlink="">
      <xdr:nvSpPr>
        <xdr:cNvPr id="570" name="n_1aveValue【一般廃棄物処理施設】&#10;一人当たり有形固定資産（償却資産）額">
          <a:extLst>
            <a:ext uri="{FF2B5EF4-FFF2-40B4-BE49-F238E27FC236}">
              <a16:creationId xmlns:a16="http://schemas.microsoft.com/office/drawing/2014/main" id="{85080BA9-922E-4192-BA0F-7A92C70ECF4C}"/>
            </a:ext>
          </a:extLst>
        </xdr:cNvPr>
        <xdr:cNvSpPr txBox="1"/>
      </xdr:nvSpPr>
      <xdr:spPr>
        <a:xfrm>
          <a:off x="21011095" y="6818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11719</xdr:rowOff>
    </xdr:from>
    <xdr:ext cx="599010" cy="259045"/>
    <xdr:sp macro="" textlink="">
      <xdr:nvSpPr>
        <xdr:cNvPr id="571" name="n_2aveValue【一般廃棄物処理施設】&#10;一人当たり有形固定資産（償却資産）額">
          <a:extLst>
            <a:ext uri="{FF2B5EF4-FFF2-40B4-BE49-F238E27FC236}">
              <a16:creationId xmlns:a16="http://schemas.microsoft.com/office/drawing/2014/main" id="{D3B4D796-0788-4D14-B78C-B8F8592F7C5A}"/>
            </a:ext>
          </a:extLst>
        </xdr:cNvPr>
        <xdr:cNvSpPr txBox="1"/>
      </xdr:nvSpPr>
      <xdr:spPr>
        <a:xfrm>
          <a:off x="20134795" y="686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131444</xdr:rowOff>
    </xdr:from>
    <xdr:ext cx="599010" cy="259045"/>
    <xdr:sp macro="" textlink="">
      <xdr:nvSpPr>
        <xdr:cNvPr id="572" name="n_3aveValue【一般廃棄物処理施設】&#10;一人当たり有形固定資産（償却資産）額">
          <a:extLst>
            <a:ext uri="{FF2B5EF4-FFF2-40B4-BE49-F238E27FC236}">
              <a16:creationId xmlns:a16="http://schemas.microsoft.com/office/drawing/2014/main" id="{2043FABB-D51F-43B6-A8A2-0C7688A7FEA7}"/>
            </a:ext>
          </a:extLst>
        </xdr:cNvPr>
        <xdr:cNvSpPr txBox="1"/>
      </xdr:nvSpPr>
      <xdr:spPr>
        <a:xfrm>
          <a:off x="19245795" y="68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126279</xdr:rowOff>
    </xdr:from>
    <xdr:ext cx="599010" cy="259045"/>
    <xdr:sp macro="" textlink="">
      <xdr:nvSpPr>
        <xdr:cNvPr id="573" name="n_4aveValue【一般廃棄物処理施設】&#10;一人当たり有形固定資産（償却資産）額">
          <a:extLst>
            <a:ext uri="{FF2B5EF4-FFF2-40B4-BE49-F238E27FC236}">
              <a16:creationId xmlns:a16="http://schemas.microsoft.com/office/drawing/2014/main" id="{7F5608F8-5A6A-43EF-8477-947E26E5FE05}"/>
            </a:ext>
          </a:extLst>
        </xdr:cNvPr>
        <xdr:cNvSpPr txBox="1"/>
      </xdr:nvSpPr>
      <xdr:spPr>
        <a:xfrm>
          <a:off x="18356795" y="681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59717</xdr:rowOff>
    </xdr:from>
    <xdr:ext cx="534377" cy="259045"/>
    <xdr:sp macro="" textlink="">
      <xdr:nvSpPr>
        <xdr:cNvPr id="574" name="n_1mainValue【一般廃棄物処理施設】&#10;一人当たり有形固定資産（償却資産）額">
          <a:extLst>
            <a:ext uri="{FF2B5EF4-FFF2-40B4-BE49-F238E27FC236}">
              <a16:creationId xmlns:a16="http://schemas.microsoft.com/office/drawing/2014/main" id="{5D0B1F4C-E08A-452E-AE94-ACF5AE6528CF}"/>
            </a:ext>
          </a:extLst>
        </xdr:cNvPr>
        <xdr:cNvSpPr txBox="1"/>
      </xdr:nvSpPr>
      <xdr:spPr>
        <a:xfrm>
          <a:off x="21043411" y="726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26667</xdr:rowOff>
    </xdr:from>
    <xdr:ext cx="534377" cy="259045"/>
    <xdr:sp macro="" textlink="">
      <xdr:nvSpPr>
        <xdr:cNvPr id="575" name="n_2mainValue【一般廃棄物処理施設】&#10;一人当たり有形固定資産（償却資産）額">
          <a:extLst>
            <a:ext uri="{FF2B5EF4-FFF2-40B4-BE49-F238E27FC236}">
              <a16:creationId xmlns:a16="http://schemas.microsoft.com/office/drawing/2014/main" id="{E75BEB1A-B462-4741-B9FE-78667EDD3D40}"/>
            </a:ext>
          </a:extLst>
        </xdr:cNvPr>
        <xdr:cNvSpPr txBox="1"/>
      </xdr:nvSpPr>
      <xdr:spPr>
        <a:xfrm>
          <a:off x="20167111" y="722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59397</xdr:rowOff>
    </xdr:from>
    <xdr:ext cx="534377" cy="259045"/>
    <xdr:sp macro="" textlink="">
      <xdr:nvSpPr>
        <xdr:cNvPr id="576" name="n_3mainValue【一般廃棄物処理施設】&#10;一人当たり有形固定資産（償却資産）額">
          <a:extLst>
            <a:ext uri="{FF2B5EF4-FFF2-40B4-BE49-F238E27FC236}">
              <a16:creationId xmlns:a16="http://schemas.microsoft.com/office/drawing/2014/main" id="{633575C3-BA7B-4F00-A650-783F4C52C32F}"/>
            </a:ext>
          </a:extLst>
        </xdr:cNvPr>
        <xdr:cNvSpPr txBox="1"/>
      </xdr:nvSpPr>
      <xdr:spPr>
        <a:xfrm>
          <a:off x="19278111" y="726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7" name="正方形/長方形 576">
          <a:extLst>
            <a:ext uri="{FF2B5EF4-FFF2-40B4-BE49-F238E27FC236}">
              <a16:creationId xmlns:a16="http://schemas.microsoft.com/office/drawing/2014/main" id="{685E57EB-5706-4AE2-B71B-2CB28AB971B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8" name="正方形/長方形 577">
          <a:extLst>
            <a:ext uri="{FF2B5EF4-FFF2-40B4-BE49-F238E27FC236}">
              <a16:creationId xmlns:a16="http://schemas.microsoft.com/office/drawing/2014/main" id="{5225609C-8720-41F0-9314-8B069170D11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9" name="正方形/長方形 578">
          <a:extLst>
            <a:ext uri="{FF2B5EF4-FFF2-40B4-BE49-F238E27FC236}">
              <a16:creationId xmlns:a16="http://schemas.microsoft.com/office/drawing/2014/main" id="{47E5ECE7-8E57-45B9-A224-3765DB88BF1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0" name="正方形/長方形 579">
          <a:extLst>
            <a:ext uri="{FF2B5EF4-FFF2-40B4-BE49-F238E27FC236}">
              <a16:creationId xmlns:a16="http://schemas.microsoft.com/office/drawing/2014/main" id="{ED35B71E-9FD9-4E7A-858B-78B824304BC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1" name="正方形/長方形 580">
          <a:extLst>
            <a:ext uri="{FF2B5EF4-FFF2-40B4-BE49-F238E27FC236}">
              <a16:creationId xmlns:a16="http://schemas.microsoft.com/office/drawing/2014/main" id="{72491824-96F4-4593-B57C-2EA5EFC17DF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2" name="正方形/長方形 581">
          <a:extLst>
            <a:ext uri="{FF2B5EF4-FFF2-40B4-BE49-F238E27FC236}">
              <a16:creationId xmlns:a16="http://schemas.microsoft.com/office/drawing/2014/main" id="{E5A942F5-B158-4DB4-821A-7644B03C198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3" name="正方形/長方形 582">
          <a:extLst>
            <a:ext uri="{FF2B5EF4-FFF2-40B4-BE49-F238E27FC236}">
              <a16:creationId xmlns:a16="http://schemas.microsoft.com/office/drawing/2014/main" id="{EFFC288E-52EE-47C9-A623-98E6C260049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4" name="正方形/長方形 583">
          <a:extLst>
            <a:ext uri="{FF2B5EF4-FFF2-40B4-BE49-F238E27FC236}">
              <a16:creationId xmlns:a16="http://schemas.microsoft.com/office/drawing/2014/main" id="{EDF15EAA-84AD-4C7D-B0B0-8093108570E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5" name="テキスト ボックス 584">
          <a:extLst>
            <a:ext uri="{FF2B5EF4-FFF2-40B4-BE49-F238E27FC236}">
              <a16:creationId xmlns:a16="http://schemas.microsoft.com/office/drawing/2014/main" id="{1FE219AC-46D2-4266-9E54-4F611175422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6" name="直線コネクタ 585">
          <a:extLst>
            <a:ext uri="{FF2B5EF4-FFF2-40B4-BE49-F238E27FC236}">
              <a16:creationId xmlns:a16="http://schemas.microsoft.com/office/drawing/2014/main" id="{FDBDFA68-C101-4805-9828-7A4FEEA3381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7" name="テキスト ボックス 586">
          <a:extLst>
            <a:ext uri="{FF2B5EF4-FFF2-40B4-BE49-F238E27FC236}">
              <a16:creationId xmlns:a16="http://schemas.microsoft.com/office/drawing/2014/main" id="{3DC47F1B-6120-4FE6-9692-77596A4EEE4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8" name="直線コネクタ 587">
          <a:extLst>
            <a:ext uri="{FF2B5EF4-FFF2-40B4-BE49-F238E27FC236}">
              <a16:creationId xmlns:a16="http://schemas.microsoft.com/office/drawing/2014/main" id="{798525B6-59C8-420C-A5E4-A83CF4B0975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89" name="テキスト ボックス 588">
          <a:extLst>
            <a:ext uri="{FF2B5EF4-FFF2-40B4-BE49-F238E27FC236}">
              <a16:creationId xmlns:a16="http://schemas.microsoft.com/office/drawing/2014/main" id="{CF4CFE8C-8BA8-4213-9DDA-449F63D2D71A}"/>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0" name="直線コネクタ 589">
          <a:extLst>
            <a:ext uri="{FF2B5EF4-FFF2-40B4-BE49-F238E27FC236}">
              <a16:creationId xmlns:a16="http://schemas.microsoft.com/office/drawing/2014/main" id="{890C9A7B-0020-442E-A625-D104AEF10E1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1" name="テキスト ボックス 590">
          <a:extLst>
            <a:ext uri="{FF2B5EF4-FFF2-40B4-BE49-F238E27FC236}">
              <a16:creationId xmlns:a16="http://schemas.microsoft.com/office/drawing/2014/main" id="{6D874FD8-D751-48AA-B62B-E0AC34B34A2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2" name="直線コネクタ 591">
          <a:extLst>
            <a:ext uri="{FF2B5EF4-FFF2-40B4-BE49-F238E27FC236}">
              <a16:creationId xmlns:a16="http://schemas.microsoft.com/office/drawing/2014/main" id="{7D2AF779-F624-4C07-B59C-0C0D9A7F47CA}"/>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3" name="テキスト ボックス 592">
          <a:extLst>
            <a:ext uri="{FF2B5EF4-FFF2-40B4-BE49-F238E27FC236}">
              <a16:creationId xmlns:a16="http://schemas.microsoft.com/office/drawing/2014/main" id="{2C6EDF50-433D-4FE8-9A9B-D14275DE8EE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4" name="直線コネクタ 593">
          <a:extLst>
            <a:ext uri="{FF2B5EF4-FFF2-40B4-BE49-F238E27FC236}">
              <a16:creationId xmlns:a16="http://schemas.microsoft.com/office/drawing/2014/main" id="{9878732D-601C-4919-97C3-A88191E40AA6}"/>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5" name="テキスト ボックス 594">
          <a:extLst>
            <a:ext uri="{FF2B5EF4-FFF2-40B4-BE49-F238E27FC236}">
              <a16:creationId xmlns:a16="http://schemas.microsoft.com/office/drawing/2014/main" id="{F143138B-BE44-4E79-8729-BB787904D61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6" name="直線コネクタ 595">
          <a:extLst>
            <a:ext uri="{FF2B5EF4-FFF2-40B4-BE49-F238E27FC236}">
              <a16:creationId xmlns:a16="http://schemas.microsoft.com/office/drawing/2014/main" id="{E1ECC62F-C4DE-4DB2-AEA5-604BF345F19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97" name="テキスト ボックス 596">
          <a:extLst>
            <a:ext uri="{FF2B5EF4-FFF2-40B4-BE49-F238E27FC236}">
              <a16:creationId xmlns:a16="http://schemas.microsoft.com/office/drawing/2014/main" id="{09876D42-7408-4670-A4E2-9EB09A62EE31}"/>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8" name="直線コネクタ 597">
          <a:extLst>
            <a:ext uri="{FF2B5EF4-FFF2-40B4-BE49-F238E27FC236}">
              <a16:creationId xmlns:a16="http://schemas.microsoft.com/office/drawing/2014/main" id="{6E0BE798-D7B9-49D1-BD96-95A412A126A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9" name="【保健センター・保健所】&#10;有形固定資産減価償却率グラフ枠">
          <a:extLst>
            <a:ext uri="{FF2B5EF4-FFF2-40B4-BE49-F238E27FC236}">
              <a16:creationId xmlns:a16="http://schemas.microsoft.com/office/drawing/2014/main" id="{4C0DA939-DF82-496F-B0E8-2C5AF4DCC5B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167640</xdr:rowOff>
    </xdr:to>
    <xdr:cxnSp macro="">
      <xdr:nvCxnSpPr>
        <xdr:cNvPr id="600" name="直線コネクタ 599">
          <a:extLst>
            <a:ext uri="{FF2B5EF4-FFF2-40B4-BE49-F238E27FC236}">
              <a16:creationId xmlns:a16="http://schemas.microsoft.com/office/drawing/2014/main" id="{D11B6B2E-24ED-4AA0-AED9-70604A880632}"/>
            </a:ext>
          </a:extLst>
        </xdr:cNvPr>
        <xdr:cNvCxnSpPr/>
      </xdr:nvCxnSpPr>
      <xdr:spPr>
        <a:xfrm flipV="1">
          <a:off x="16318864" y="960120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601" name="【保健センター・保健所】&#10;有形固定資産減価償却率最小値テキスト">
          <a:extLst>
            <a:ext uri="{FF2B5EF4-FFF2-40B4-BE49-F238E27FC236}">
              <a16:creationId xmlns:a16="http://schemas.microsoft.com/office/drawing/2014/main" id="{09B137C4-0EB2-4281-BAB2-566408A4B70E}"/>
            </a:ext>
          </a:extLst>
        </xdr:cNvPr>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602" name="直線コネクタ 601">
          <a:extLst>
            <a:ext uri="{FF2B5EF4-FFF2-40B4-BE49-F238E27FC236}">
              <a16:creationId xmlns:a16="http://schemas.microsoft.com/office/drawing/2014/main" id="{5918DA99-5810-425B-B9FE-1E7358596E41}"/>
            </a:ext>
          </a:extLst>
        </xdr:cNvPr>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340478" cy="259045"/>
    <xdr:sp macro="" textlink="">
      <xdr:nvSpPr>
        <xdr:cNvPr id="603" name="【保健センター・保健所】&#10;有形固定資産減価償却率最大値テキスト">
          <a:extLst>
            <a:ext uri="{FF2B5EF4-FFF2-40B4-BE49-F238E27FC236}">
              <a16:creationId xmlns:a16="http://schemas.microsoft.com/office/drawing/2014/main" id="{E3BB5227-71E2-4171-95CF-A9F1F36DE784}"/>
            </a:ext>
          </a:extLst>
        </xdr:cNvPr>
        <xdr:cNvSpPr txBox="1"/>
      </xdr:nvSpPr>
      <xdr:spPr>
        <a:xfrm>
          <a:off x="16357600" y="937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604" name="直線コネクタ 603">
          <a:extLst>
            <a:ext uri="{FF2B5EF4-FFF2-40B4-BE49-F238E27FC236}">
              <a16:creationId xmlns:a16="http://schemas.microsoft.com/office/drawing/2014/main" id="{4A610004-19D4-4327-87CD-58339AADF9DD}"/>
            </a:ext>
          </a:extLst>
        </xdr:cNvPr>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140987</xdr:rowOff>
    </xdr:from>
    <xdr:ext cx="405111" cy="259045"/>
    <xdr:sp macro="" textlink="">
      <xdr:nvSpPr>
        <xdr:cNvPr id="605" name="【保健センター・保健所】&#10;有形固定資産減価償却率平均値テキスト">
          <a:extLst>
            <a:ext uri="{FF2B5EF4-FFF2-40B4-BE49-F238E27FC236}">
              <a16:creationId xmlns:a16="http://schemas.microsoft.com/office/drawing/2014/main" id="{7DFBE76F-6820-4067-9D96-B2404C39E394}"/>
            </a:ext>
          </a:extLst>
        </xdr:cNvPr>
        <xdr:cNvSpPr txBox="1"/>
      </xdr:nvSpPr>
      <xdr:spPr>
        <a:xfrm>
          <a:off x="16357600" y="10427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162560</xdr:rowOff>
    </xdr:from>
    <xdr:to>
      <xdr:col>85</xdr:col>
      <xdr:colOff>177800</xdr:colOff>
      <xdr:row>61</xdr:row>
      <xdr:rowOff>92710</xdr:rowOff>
    </xdr:to>
    <xdr:sp macro="" textlink="">
      <xdr:nvSpPr>
        <xdr:cNvPr id="606" name="フローチャート: 判断 605">
          <a:extLst>
            <a:ext uri="{FF2B5EF4-FFF2-40B4-BE49-F238E27FC236}">
              <a16:creationId xmlns:a16="http://schemas.microsoft.com/office/drawing/2014/main" id="{0B578B57-E880-425D-A455-7375241E41B4}"/>
            </a:ext>
          </a:extLst>
        </xdr:cNvPr>
        <xdr:cNvSpPr/>
      </xdr:nvSpPr>
      <xdr:spPr>
        <a:xfrm>
          <a:off x="162687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90170</xdr:rowOff>
    </xdr:from>
    <xdr:to>
      <xdr:col>81</xdr:col>
      <xdr:colOff>101600</xdr:colOff>
      <xdr:row>62</xdr:row>
      <xdr:rowOff>20320</xdr:rowOff>
    </xdr:to>
    <xdr:sp macro="" textlink="">
      <xdr:nvSpPr>
        <xdr:cNvPr id="607" name="フローチャート: 判断 606">
          <a:extLst>
            <a:ext uri="{FF2B5EF4-FFF2-40B4-BE49-F238E27FC236}">
              <a16:creationId xmlns:a16="http://schemas.microsoft.com/office/drawing/2014/main" id="{2B4BCE4A-3ACC-44A6-A4DF-174C41DA2E3B}"/>
            </a:ext>
          </a:extLst>
        </xdr:cNvPr>
        <xdr:cNvSpPr/>
      </xdr:nvSpPr>
      <xdr:spPr>
        <a:xfrm>
          <a:off x="15430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23495</xdr:rowOff>
    </xdr:from>
    <xdr:to>
      <xdr:col>76</xdr:col>
      <xdr:colOff>165100</xdr:colOff>
      <xdr:row>61</xdr:row>
      <xdr:rowOff>125095</xdr:rowOff>
    </xdr:to>
    <xdr:sp macro="" textlink="">
      <xdr:nvSpPr>
        <xdr:cNvPr id="608" name="フローチャート: 判断 607">
          <a:extLst>
            <a:ext uri="{FF2B5EF4-FFF2-40B4-BE49-F238E27FC236}">
              <a16:creationId xmlns:a16="http://schemas.microsoft.com/office/drawing/2014/main" id="{30089AA0-1B86-481A-8A93-8DD5505608FA}"/>
            </a:ext>
          </a:extLst>
        </xdr:cNvPr>
        <xdr:cNvSpPr/>
      </xdr:nvSpPr>
      <xdr:spPr>
        <a:xfrm>
          <a:off x="145415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63500</xdr:rowOff>
    </xdr:from>
    <xdr:to>
      <xdr:col>72</xdr:col>
      <xdr:colOff>38100</xdr:colOff>
      <xdr:row>60</xdr:row>
      <xdr:rowOff>165100</xdr:rowOff>
    </xdr:to>
    <xdr:sp macro="" textlink="">
      <xdr:nvSpPr>
        <xdr:cNvPr id="609" name="フローチャート: 判断 608">
          <a:extLst>
            <a:ext uri="{FF2B5EF4-FFF2-40B4-BE49-F238E27FC236}">
              <a16:creationId xmlns:a16="http://schemas.microsoft.com/office/drawing/2014/main" id="{4F0A3606-35FF-45C3-9B5F-F3B6A16EF1D7}"/>
            </a:ext>
          </a:extLst>
        </xdr:cNvPr>
        <xdr:cNvSpPr/>
      </xdr:nvSpPr>
      <xdr:spPr>
        <a:xfrm>
          <a:off x="1365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133985</xdr:rowOff>
    </xdr:from>
    <xdr:to>
      <xdr:col>67</xdr:col>
      <xdr:colOff>101600</xdr:colOff>
      <xdr:row>62</xdr:row>
      <xdr:rowOff>64135</xdr:rowOff>
    </xdr:to>
    <xdr:sp macro="" textlink="">
      <xdr:nvSpPr>
        <xdr:cNvPr id="610" name="フローチャート: 判断 609">
          <a:extLst>
            <a:ext uri="{FF2B5EF4-FFF2-40B4-BE49-F238E27FC236}">
              <a16:creationId xmlns:a16="http://schemas.microsoft.com/office/drawing/2014/main" id="{CF5F3E1C-8F07-4428-AD27-CE1E3C349F3A}"/>
            </a:ext>
          </a:extLst>
        </xdr:cNvPr>
        <xdr:cNvSpPr/>
      </xdr:nvSpPr>
      <xdr:spPr>
        <a:xfrm>
          <a:off x="12763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519FEB4D-7913-4348-9284-BFECE325910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93B349F8-6C87-48BC-8845-BE789B69E71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A38FDF32-13BC-49D9-9AE1-F96FC7269BF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75E64646-1C19-40DD-B15A-DE5A6EF1799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EEB4C66C-ED99-4E09-8A1E-300E1C16BB8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616" name="楕円 615">
          <a:extLst>
            <a:ext uri="{FF2B5EF4-FFF2-40B4-BE49-F238E27FC236}">
              <a16:creationId xmlns:a16="http://schemas.microsoft.com/office/drawing/2014/main" id="{1AF94024-EFB0-45C2-84CC-6865BCCC77F1}"/>
            </a:ext>
          </a:extLst>
        </xdr:cNvPr>
        <xdr:cNvSpPr/>
      </xdr:nvSpPr>
      <xdr:spPr>
        <a:xfrm>
          <a:off x="162687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10177</xdr:rowOff>
    </xdr:from>
    <xdr:ext cx="405111" cy="259045"/>
    <xdr:sp macro="" textlink="">
      <xdr:nvSpPr>
        <xdr:cNvPr id="617" name="【保健センター・保健所】&#10;有形固定資産減価償却率該当値テキスト">
          <a:extLst>
            <a:ext uri="{FF2B5EF4-FFF2-40B4-BE49-F238E27FC236}">
              <a16:creationId xmlns:a16="http://schemas.microsoft.com/office/drawing/2014/main" id="{751560F9-9A3F-47C5-820A-F9CB4E63DAA9}"/>
            </a:ext>
          </a:extLst>
        </xdr:cNvPr>
        <xdr:cNvSpPr txBox="1"/>
      </xdr:nvSpPr>
      <xdr:spPr>
        <a:xfrm>
          <a:off x="16357600"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120650</xdr:rowOff>
    </xdr:from>
    <xdr:to>
      <xdr:col>81</xdr:col>
      <xdr:colOff>101600</xdr:colOff>
      <xdr:row>60</xdr:row>
      <xdr:rowOff>50800</xdr:rowOff>
    </xdr:to>
    <xdr:sp macro="" textlink="">
      <xdr:nvSpPr>
        <xdr:cNvPr id="618" name="楕円 617">
          <a:extLst>
            <a:ext uri="{FF2B5EF4-FFF2-40B4-BE49-F238E27FC236}">
              <a16:creationId xmlns:a16="http://schemas.microsoft.com/office/drawing/2014/main" id="{2C4BA6C6-1EA7-4722-9D09-E419F1EBAD8C}"/>
            </a:ext>
          </a:extLst>
        </xdr:cNvPr>
        <xdr:cNvSpPr/>
      </xdr:nvSpPr>
      <xdr:spPr>
        <a:xfrm>
          <a:off x="15430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0</xdr:rowOff>
    </xdr:from>
    <xdr:to>
      <xdr:col>85</xdr:col>
      <xdr:colOff>127000</xdr:colOff>
      <xdr:row>60</xdr:row>
      <xdr:rowOff>38100</xdr:rowOff>
    </xdr:to>
    <xdr:cxnSp macro="">
      <xdr:nvCxnSpPr>
        <xdr:cNvPr id="619" name="直線コネクタ 618">
          <a:extLst>
            <a:ext uri="{FF2B5EF4-FFF2-40B4-BE49-F238E27FC236}">
              <a16:creationId xmlns:a16="http://schemas.microsoft.com/office/drawing/2014/main" id="{287FD50A-433C-4415-A945-81AC4E9F4BAD}"/>
            </a:ext>
          </a:extLst>
        </xdr:cNvPr>
        <xdr:cNvCxnSpPr/>
      </xdr:nvCxnSpPr>
      <xdr:spPr>
        <a:xfrm>
          <a:off x="15481300" y="10287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82550</xdr:rowOff>
    </xdr:from>
    <xdr:to>
      <xdr:col>76</xdr:col>
      <xdr:colOff>165100</xdr:colOff>
      <xdr:row>60</xdr:row>
      <xdr:rowOff>12700</xdr:rowOff>
    </xdr:to>
    <xdr:sp macro="" textlink="">
      <xdr:nvSpPr>
        <xdr:cNvPr id="620" name="楕円 619">
          <a:extLst>
            <a:ext uri="{FF2B5EF4-FFF2-40B4-BE49-F238E27FC236}">
              <a16:creationId xmlns:a16="http://schemas.microsoft.com/office/drawing/2014/main" id="{6BBB3067-89C0-43D6-B539-2F3BAA454092}"/>
            </a:ext>
          </a:extLst>
        </xdr:cNvPr>
        <xdr:cNvSpPr/>
      </xdr:nvSpPr>
      <xdr:spPr>
        <a:xfrm>
          <a:off x="14541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133350</xdr:rowOff>
    </xdr:from>
    <xdr:to>
      <xdr:col>81</xdr:col>
      <xdr:colOff>50800</xdr:colOff>
      <xdr:row>60</xdr:row>
      <xdr:rowOff>0</xdr:rowOff>
    </xdr:to>
    <xdr:cxnSp macro="">
      <xdr:nvCxnSpPr>
        <xdr:cNvPr id="621" name="直線コネクタ 620">
          <a:extLst>
            <a:ext uri="{FF2B5EF4-FFF2-40B4-BE49-F238E27FC236}">
              <a16:creationId xmlns:a16="http://schemas.microsoft.com/office/drawing/2014/main" id="{0011E936-97BA-49C6-A3F0-111404F711A9}"/>
            </a:ext>
          </a:extLst>
        </xdr:cNvPr>
        <xdr:cNvCxnSpPr/>
      </xdr:nvCxnSpPr>
      <xdr:spPr>
        <a:xfrm>
          <a:off x="14592300" y="10248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44450</xdr:rowOff>
    </xdr:from>
    <xdr:to>
      <xdr:col>72</xdr:col>
      <xdr:colOff>38100</xdr:colOff>
      <xdr:row>59</xdr:row>
      <xdr:rowOff>146050</xdr:rowOff>
    </xdr:to>
    <xdr:sp macro="" textlink="">
      <xdr:nvSpPr>
        <xdr:cNvPr id="622" name="楕円 621">
          <a:extLst>
            <a:ext uri="{FF2B5EF4-FFF2-40B4-BE49-F238E27FC236}">
              <a16:creationId xmlns:a16="http://schemas.microsoft.com/office/drawing/2014/main" id="{74A9CE1B-4F7A-4739-B42C-86392DBA3CDC}"/>
            </a:ext>
          </a:extLst>
        </xdr:cNvPr>
        <xdr:cNvSpPr/>
      </xdr:nvSpPr>
      <xdr:spPr>
        <a:xfrm>
          <a:off x="13652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95250</xdr:rowOff>
    </xdr:from>
    <xdr:to>
      <xdr:col>76</xdr:col>
      <xdr:colOff>114300</xdr:colOff>
      <xdr:row>59</xdr:row>
      <xdr:rowOff>133350</xdr:rowOff>
    </xdr:to>
    <xdr:cxnSp macro="">
      <xdr:nvCxnSpPr>
        <xdr:cNvPr id="623" name="直線コネクタ 622">
          <a:extLst>
            <a:ext uri="{FF2B5EF4-FFF2-40B4-BE49-F238E27FC236}">
              <a16:creationId xmlns:a16="http://schemas.microsoft.com/office/drawing/2014/main" id="{44D71B67-5798-4D1C-8A33-B40E5126D89E}"/>
            </a:ext>
          </a:extLst>
        </xdr:cNvPr>
        <xdr:cNvCxnSpPr/>
      </xdr:nvCxnSpPr>
      <xdr:spPr>
        <a:xfrm>
          <a:off x="13703300" y="10210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11447</xdr:rowOff>
    </xdr:from>
    <xdr:ext cx="405111" cy="259045"/>
    <xdr:sp macro="" textlink="">
      <xdr:nvSpPr>
        <xdr:cNvPr id="624" name="n_1aveValue【保健センター・保健所】&#10;有形固定資産減価償却率">
          <a:extLst>
            <a:ext uri="{FF2B5EF4-FFF2-40B4-BE49-F238E27FC236}">
              <a16:creationId xmlns:a16="http://schemas.microsoft.com/office/drawing/2014/main" id="{72E6CF1D-FA66-416C-9E6B-D4570DDFD019}"/>
            </a:ext>
          </a:extLst>
        </xdr:cNvPr>
        <xdr:cNvSpPr txBox="1"/>
      </xdr:nvSpPr>
      <xdr:spPr>
        <a:xfrm>
          <a:off x="152660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116222</xdr:rowOff>
    </xdr:from>
    <xdr:ext cx="405111" cy="259045"/>
    <xdr:sp macro="" textlink="">
      <xdr:nvSpPr>
        <xdr:cNvPr id="625" name="n_2aveValue【保健センター・保健所】&#10;有形固定資産減価償却率">
          <a:extLst>
            <a:ext uri="{FF2B5EF4-FFF2-40B4-BE49-F238E27FC236}">
              <a16:creationId xmlns:a16="http://schemas.microsoft.com/office/drawing/2014/main" id="{C58C28ED-C4ED-4E20-8D11-36392415EE7A}"/>
            </a:ext>
          </a:extLst>
        </xdr:cNvPr>
        <xdr:cNvSpPr txBox="1"/>
      </xdr:nvSpPr>
      <xdr:spPr>
        <a:xfrm>
          <a:off x="1438974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156227</xdr:rowOff>
    </xdr:from>
    <xdr:ext cx="405111" cy="259045"/>
    <xdr:sp macro="" textlink="">
      <xdr:nvSpPr>
        <xdr:cNvPr id="626" name="n_3aveValue【保健センター・保健所】&#10;有形固定資産減価償却率">
          <a:extLst>
            <a:ext uri="{FF2B5EF4-FFF2-40B4-BE49-F238E27FC236}">
              <a16:creationId xmlns:a16="http://schemas.microsoft.com/office/drawing/2014/main" id="{D229CA3B-EAFB-4E5B-861F-9E1196A8C434}"/>
            </a:ext>
          </a:extLst>
        </xdr:cNvPr>
        <xdr:cNvSpPr txBox="1"/>
      </xdr:nvSpPr>
      <xdr:spPr>
        <a:xfrm>
          <a:off x="13500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80662</xdr:rowOff>
    </xdr:from>
    <xdr:ext cx="405111" cy="259045"/>
    <xdr:sp macro="" textlink="">
      <xdr:nvSpPr>
        <xdr:cNvPr id="627" name="n_4aveValue【保健センター・保健所】&#10;有形固定資産減価償却率">
          <a:extLst>
            <a:ext uri="{FF2B5EF4-FFF2-40B4-BE49-F238E27FC236}">
              <a16:creationId xmlns:a16="http://schemas.microsoft.com/office/drawing/2014/main" id="{179DD5BF-F0CE-4B76-AA2F-50CC6732EF4B}"/>
            </a:ext>
          </a:extLst>
        </xdr:cNvPr>
        <xdr:cNvSpPr txBox="1"/>
      </xdr:nvSpPr>
      <xdr:spPr>
        <a:xfrm>
          <a:off x="12611744" y="1036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67327</xdr:rowOff>
    </xdr:from>
    <xdr:ext cx="405111" cy="259045"/>
    <xdr:sp macro="" textlink="">
      <xdr:nvSpPr>
        <xdr:cNvPr id="628" name="n_1mainValue【保健センター・保健所】&#10;有形固定資産減価償却率">
          <a:extLst>
            <a:ext uri="{FF2B5EF4-FFF2-40B4-BE49-F238E27FC236}">
              <a16:creationId xmlns:a16="http://schemas.microsoft.com/office/drawing/2014/main" id="{6B0C0466-05B1-4110-B847-B9E5ABACE5B5}"/>
            </a:ext>
          </a:extLst>
        </xdr:cNvPr>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29227</xdr:rowOff>
    </xdr:from>
    <xdr:ext cx="405111" cy="259045"/>
    <xdr:sp macro="" textlink="">
      <xdr:nvSpPr>
        <xdr:cNvPr id="629" name="n_2mainValue【保健センター・保健所】&#10;有形固定資産減価償却率">
          <a:extLst>
            <a:ext uri="{FF2B5EF4-FFF2-40B4-BE49-F238E27FC236}">
              <a16:creationId xmlns:a16="http://schemas.microsoft.com/office/drawing/2014/main" id="{4A58CD78-E5DA-464D-A07D-D756CFF51A89}"/>
            </a:ext>
          </a:extLst>
        </xdr:cNvPr>
        <xdr:cNvSpPr txBox="1"/>
      </xdr:nvSpPr>
      <xdr:spPr>
        <a:xfrm>
          <a:off x="14389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162577</xdr:rowOff>
    </xdr:from>
    <xdr:ext cx="405111" cy="259045"/>
    <xdr:sp macro="" textlink="">
      <xdr:nvSpPr>
        <xdr:cNvPr id="630" name="n_3mainValue【保健センター・保健所】&#10;有形固定資産減価償却率">
          <a:extLst>
            <a:ext uri="{FF2B5EF4-FFF2-40B4-BE49-F238E27FC236}">
              <a16:creationId xmlns:a16="http://schemas.microsoft.com/office/drawing/2014/main" id="{96B9B7DB-58F5-4EDA-A7D7-643D390524DE}"/>
            </a:ext>
          </a:extLst>
        </xdr:cNvPr>
        <xdr:cNvSpPr txBox="1"/>
      </xdr:nvSpPr>
      <xdr:spPr>
        <a:xfrm>
          <a:off x="135007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1" name="正方形/長方形 630">
          <a:extLst>
            <a:ext uri="{FF2B5EF4-FFF2-40B4-BE49-F238E27FC236}">
              <a16:creationId xmlns:a16="http://schemas.microsoft.com/office/drawing/2014/main" id="{EC991FB8-98CD-4DCD-B96C-074C8FE108B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2" name="正方形/長方形 631">
          <a:extLst>
            <a:ext uri="{FF2B5EF4-FFF2-40B4-BE49-F238E27FC236}">
              <a16:creationId xmlns:a16="http://schemas.microsoft.com/office/drawing/2014/main" id="{F6F0B546-C097-4214-9E73-B3EDEDBF8B7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3" name="正方形/長方形 632">
          <a:extLst>
            <a:ext uri="{FF2B5EF4-FFF2-40B4-BE49-F238E27FC236}">
              <a16:creationId xmlns:a16="http://schemas.microsoft.com/office/drawing/2014/main" id="{71817E50-A081-4967-A76A-CE470A822CF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4" name="正方形/長方形 633">
          <a:extLst>
            <a:ext uri="{FF2B5EF4-FFF2-40B4-BE49-F238E27FC236}">
              <a16:creationId xmlns:a16="http://schemas.microsoft.com/office/drawing/2014/main" id="{CBF4FD14-F5C9-46C3-8653-EE8A5647EFF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5" name="正方形/長方形 634">
          <a:extLst>
            <a:ext uri="{FF2B5EF4-FFF2-40B4-BE49-F238E27FC236}">
              <a16:creationId xmlns:a16="http://schemas.microsoft.com/office/drawing/2014/main" id="{EE3B69BA-A07C-4D1A-9554-1465895510C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6" name="正方形/長方形 635">
          <a:extLst>
            <a:ext uri="{FF2B5EF4-FFF2-40B4-BE49-F238E27FC236}">
              <a16:creationId xmlns:a16="http://schemas.microsoft.com/office/drawing/2014/main" id="{86D28BAF-76BA-42B8-9B96-0F35AA90ADE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7" name="正方形/長方形 636">
          <a:extLst>
            <a:ext uri="{FF2B5EF4-FFF2-40B4-BE49-F238E27FC236}">
              <a16:creationId xmlns:a16="http://schemas.microsoft.com/office/drawing/2014/main" id="{A078D2FB-D780-401D-8BCC-40FD148BD92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8" name="正方形/長方形 637">
          <a:extLst>
            <a:ext uri="{FF2B5EF4-FFF2-40B4-BE49-F238E27FC236}">
              <a16:creationId xmlns:a16="http://schemas.microsoft.com/office/drawing/2014/main" id="{FA530FB3-36D0-4184-A438-8BCBFC043C6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9" name="テキスト ボックス 638">
          <a:extLst>
            <a:ext uri="{FF2B5EF4-FFF2-40B4-BE49-F238E27FC236}">
              <a16:creationId xmlns:a16="http://schemas.microsoft.com/office/drawing/2014/main" id="{770F108E-3862-421D-A093-15E735AC51D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0" name="直線コネクタ 639">
          <a:extLst>
            <a:ext uri="{FF2B5EF4-FFF2-40B4-BE49-F238E27FC236}">
              <a16:creationId xmlns:a16="http://schemas.microsoft.com/office/drawing/2014/main" id="{03335EFC-9F66-4E7E-8EE0-3E97FBF0950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1" name="直線コネクタ 640">
          <a:extLst>
            <a:ext uri="{FF2B5EF4-FFF2-40B4-BE49-F238E27FC236}">
              <a16:creationId xmlns:a16="http://schemas.microsoft.com/office/drawing/2014/main" id="{D7433BED-3210-4313-8B47-AAF3DF702AD3}"/>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2" name="テキスト ボックス 641">
          <a:extLst>
            <a:ext uri="{FF2B5EF4-FFF2-40B4-BE49-F238E27FC236}">
              <a16:creationId xmlns:a16="http://schemas.microsoft.com/office/drawing/2014/main" id="{75A80593-0B95-4A3B-9171-19082ADBC5DF}"/>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3" name="直線コネクタ 642">
          <a:extLst>
            <a:ext uri="{FF2B5EF4-FFF2-40B4-BE49-F238E27FC236}">
              <a16:creationId xmlns:a16="http://schemas.microsoft.com/office/drawing/2014/main" id="{60DFD445-4DBA-408D-8E9A-F504F7AE7A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4" name="テキスト ボックス 643">
          <a:extLst>
            <a:ext uri="{FF2B5EF4-FFF2-40B4-BE49-F238E27FC236}">
              <a16:creationId xmlns:a16="http://schemas.microsoft.com/office/drawing/2014/main" id="{B12DF654-C689-4151-827E-C4FBA93EC7B1}"/>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5" name="直線コネクタ 644">
          <a:extLst>
            <a:ext uri="{FF2B5EF4-FFF2-40B4-BE49-F238E27FC236}">
              <a16:creationId xmlns:a16="http://schemas.microsoft.com/office/drawing/2014/main" id="{8AD3D98D-B5C1-4202-BCA0-730132C87078}"/>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6" name="テキスト ボックス 645">
          <a:extLst>
            <a:ext uri="{FF2B5EF4-FFF2-40B4-BE49-F238E27FC236}">
              <a16:creationId xmlns:a16="http://schemas.microsoft.com/office/drawing/2014/main" id="{3149A1D9-7EB2-4962-BD5F-AA0B156D306B}"/>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7" name="直線コネクタ 646">
          <a:extLst>
            <a:ext uri="{FF2B5EF4-FFF2-40B4-BE49-F238E27FC236}">
              <a16:creationId xmlns:a16="http://schemas.microsoft.com/office/drawing/2014/main" id="{421DD00A-CEC9-4037-A992-F4DB276A9585}"/>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8" name="テキスト ボックス 647">
          <a:extLst>
            <a:ext uri="{FF2B5EF4-FFF2-40B4-BE49-F238E27FC236}">
              <a16:creationId xmlns:a16="http://schemas.microsoft.com/office/drawing/2014/main" id="{64D07BE1-8395-4C62-AC05-04595AF6EC6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9" name="直線コネクタ 648">
          <a:extLst>
            <a:ext uri="{FF2B5EF4-FFF2-40B4-BE49-F238E27FC236}">
              <a16:creationId xmlns:a16="http://schemas.microsoft.com/office/drawing/2014/main" id="{57776442-8224-4B7D-B909-EF6121034DA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0" name="テキスト ボックス 649">
          <a:extLst>
            <a:ext uri="{FF2B5EF4-FFF2-40B4-BE49-F238E27FC236}">
              <a16:creationId xmlns:a16="http://schemas.microsoft.com/office/drawing/2014/main" id="{E1ABB8E2-05EC-4A17-A59B-50C3A5790645}"/>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1" name="直線コネクタ 650">
          <a:extLst>
            <a:ext uri="{FF2B5EF4-FFF2-40B4-BE49-F238E27FC236}">
              <a16:creationId xmlns:a16="http://schemas.microsoft.com/office/drawing/2014/main" id="{6D6B3EA4-A97F-40DB-A42E-5F929F7433D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2" name="テキスト ボックス 651">
          <a:extLst>
            <a:ext uri="{FF2B5EF4-FFF2-40B4-BE49-F238E27FC236}">
              <a16:creationId xmlns:a16="http://schemas.microsoft.com/office/drawing/2014/main" id="{297579E3-D3A6-4BC3-ABFA-56E2D4DDBD2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3" name="【保健センター・保健所】&#10;一人当たり面積グラフ枠">
          <a:extLst>
            <a:ext uri="{FF2B5EF4-FFF2-40B4-BE49-F238E27FC236}">
              <a16:creationId xmlns:a16="http://schemas.microsoft.com/office/drawing/2014/main" id="{A6D96AB5-CB42-4642-9716-077BC6B0EA3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43815</xdr:rowOff>
    </xdr:to>
    <xdr:cxnSp macro="">
      <xdr:nvCxnSpPr>
        <xdr:cNvPr id="654" name="直線コネクタ 653">
          <a:extLst>
            <a:ext uri="{FF2B5EF4-FFF2-40B4-BE49-F238E27FC236}">
              <a16:creationId xmlns:a16="http://schemas.microsoft.com/office/drawing/2014/main" id="{8136FE7A-DFED-42F0-8E9F-4A46B3651632}"/>
            </a:ext>
          </a:extLst>
        </xdr:cNvPr>
        <xdr:cNvCxnSpPr/>
      </xdr:nvCxnSpPr>
      <xdr:spPr>
        <a:xfrm flipV="1">
          <a:off x="22160864" y="9692640"/>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47642</xdr:rowOff>
    </xdr:from>
    <xdr:ext cx="469744" cy="259045"/>
    <xdr:sp macro="" textlink="">
      <xdr:nvSpPr>
        <xdr:cNvPr id="655" name="【保健センター・保健所】&#10;一人当たり面積最小値テキスト">
          <a:extLst>
            <a:ext uri="{FF2B5EF4-FFF2-40B4-BE49-F238E27FC236}">
              <a16:creationId xmlns:a16="http://schemas.microsoft.com/office/drawing/2014/main" id="{EA1ED79C-AFC9-4B3D-9E54-8BDC5E34E690}"/>
            </a:ext>
          </a:extLst>
        </xdr:cNvPr>
        <xdr:cNvSpPr txBox="1"/>
      </xdr:nvSpPr>
      <xdr:spPr>
        <a:xfrm>
          <a:off x="22199600" y="1102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43815</xdr:rowOff>
    </xdr:from>
    <xdr:to>
      <xdr:col>116</xdr:col>
      <xdr:colOff>152400</xdr:colOff>
      <xdr:row>64</xdr:row>
      <xdr:rowOff>43815</xdr:rowOff>
    </xdr:to>
    <xdr:cxnSp macro="">
      <xdr:nvCxnSpPr>
        <xdr:cNvPr id="656" name="直線コネクタ 655">
          <a:extLst>
            <a:ext uri="{FF2B5EF4-FFF2-40B4-BE49-F238E27FC236}">
              <a16:creationId xmlns:a16="http://schemas.microsoft.com/office/drawing/2014/main" id="{500CB99B-6547-4084-B07B-A41EE8BED014}"/>
            </a:ext>
          </a:extLst>
        </xdr:cNvPr>
        <xdr:cNvCxnSpPr/>
      </xdr:nvCxnSpPr>
      <xdr:spPr>
        <a:xfrm>
          <a:off x="22072600" y="1101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657" name="【保健センター・保健所】&#10;一人当たり面積最大値テキスト">
          <a:extLst>
            <a:ext uri="{FF2B5EF4-FFF2-40B4-BE49-F238E27FC236}">
              <a16:creationId xmlns:a16="http://schemas.microsoft.com/office/drawing/2014/main" id="{1E2CA385-F0B9-4614-8CD2-D7AE77B57AA8}"/>
            </a:ext>
          </a:extLst>
        </xdr:cNvPr>
        <xdr:cNvSpPr txBox="1"/>
      </xdr:nvSpPr>
      <xdr:spPr>
        <a:xfrm>
          <a:off x="221996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658" name="直線コネクタ 657">
          <a:extLst>
            <a:ext uri="{FF2B5EF4-FFF2-40B4-BE49-F238E27FC236}">
              <a16:creationId xmlns:a16="http://schemas.microsoft.com/office/drawing/2014/main" id="{461F0D9E-4AD3-4826-A464-2E1DCD130BD2}"/>
            </a:ext>
          </a:extLst>
        </xdr:cNvPr>
        <xdr:cNvCxnSpPr/>
      </xdr:nvCxnSpPr>
      <xdr:spPr>
        <a:xfrm>
          <a:off x="22072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25036</xdr:rowOff>
    </xdr:from>
    <xdr:ext cx="469744" cy="259045"/>
    <xdr:sp macro="" textlink="">
      <xdr:nvSpPr>
        <xdr:cNvPr id="659" name="【保健センター・保健所】&#10;一人当たり面積平均値テキスト">
          <a:extLst>
            <a:ext uri="{FF2B5EF4-FFF2-40B4-BE49-F238E27FC236}">
              <a16:creationId xmlns:a16="http://schemas.microsoft.com/office/drawing/2014/main" id="{CAF067FC-4A74-4D3B-BDCF-B0317E51FE38}"/>
            </a:ext>
          </a:extLst>
        </xdr:cNvPr>
        <xdr:cNvSpPr txBox="1"/>
      </xdr:nvSpPr>
      <xdr:spPr>
        <a:xfrm>
          <a:off x="22199600" y="10654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2159</xdr:rowOff>
    </xdr:from>
    <xdr:to>
      <xdr:col>116</xdr:col>
      <xdr:colOff>114300</xdr:colOff>
      <xdr:row>63</xdr:row>
      <xdr:rowOff>103759</xdr:rowOff>
    </xdr:to>
    <xdr:sp macro="" textlink="">
      <xdr:nvSpPr>
        <xdr:cNvPr id="660" name="フローチャート: 判断 659">
          <a:extLst>
            <a:ext uri="{FF2B5EF4-FFF2-40B4-BE49-F238E27FC236}">
              <a16:creationId xmlns:a16="http://schemas.microsoft.com/office/drawing/2014/main" id="{E82F41D6-53E0-4C98-B3AA-CED81ABA5E00}"/>
            </a:ext>
          </a:extLst>
        </xdr:cNvPr>
        <xdr:cNvSpPr/>
      </xdr:nvSpPr>
      <xdr:spPr>
        <a:xfrm>
          <a:off x="22110700" y="1080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169799</xdr:rowOff>
    </xdr:from>
    <xdr:to>
      <xdr:col>112</xdr:col>
      <xdr:colOff>38100</xdr:colOff>
      <xdr:row>63</xdr:row>
      <xdr:rowOff>99949</xdr:rowOff>
    </xdr:to>
    <xdr:sp macro="" textlink="">
      <xdr:nvSpPr>
        <xdr:cNvPr id="661" name="フローチャート: 判断 660">
          <a:extLst>
            <a:ext uri="{FF2B5EF4-FFF2-40B4-BE49-F238E27FC236}">
              <a16:creationId xmlns:a16="http://schemas.microsoft.com/office/drawing/2014/main" id="{0733674D-6D10-41FF-9176-B73C96FC1605}"/>
            </a:ext>
          </a:extLst>
        </xdr:cNvPr>
        <xdr:cNvSpPr/>
      </xdr:nvSpPr>
      <xdr:spPr>
        <a:xfrm>
          <a:off x="21272500" y="1079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2921</xdr:rowOff>
    </xdr:from>
    <xdr:to>
      <xdr:col>107</xdr:col>
      <xdr:colOff>101600</xdr:colOff>
      <xdr:row>63</xdr:row>
      <xdr:rowOff>104521</xdr:rowOff>
    </xdr:to>
    <xdr:sp macro="" textlink="">
      <xdr:nvSpPr>
        <xdr:cNvPr id="662" name="フローチャート: 判断 661">
          <a:extLst>
            <a:ext uri="{FF2B5EF4-FFF2-40B4-BE49-F238E27FC236}">
              <a16:creationId xmlns:a16="http://schemas.microsoft.com/office/drawing/2014/main" id="{C9647728-CD90-446A-AA24-EA01D0EE2597}"/>
            </a:ext>
          </a:extLst>
        </xdr:cNvPr>
        <xdr:cNvSpPr/>
      </xdr:nvSpPr>
      <xdr:spPr>
        <a:xfrm>
          <a:off x="20383500" y="1080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16637</xdr:rowOff>
    </xdr:from>
    <xdr:to>
      <xdr:col>102</xdr:col>
      <xdr:colOff>165100</xdr:colOff>
      <xdr:row>63</xdr:row>
      <xdr:rowOff>118237</xdr:rowOff>
    </xdr:to>
    <xdr:sp macro="" textlink="">
      <xdr:nvSpPr>
        <xdr:cNvPr id="663" name="フローチャート: 判断 662">
          <a:extLst>
            <a:ext uri="{FF2B5EF4-FFF2-40B4-BE49-F238E27FC236}">
              <a16:creationId xmlns:a16="http://schemas.microsoft.com/office/drawing/2014/main" id="{4A948577-9C56-4DD8-B027-5B8799DCBCA9}"/>
            </a:ext>
          </a:extLst>
        </xdr:cNvPr>
        <xdr:cNvSpPr/>
      </xdr:nvSpPr>
      <xdr:spPr>
        <a:xfrm>
          <a:off x="19494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84455</xdr:rowOff>
    </xdr:from>
    <xdr:to>
      <xdr:col>98</xdr:col>
      <xdr:colOff>38100</xdr:colOff>
      <xdr:row>64</xdr:row>
      <xdr:rowOff>14605</xdr:rowOff>
    </xdr:to>
    <xdr:sp macro="" textlink="">
      <xdr:nvSpPr>
        <xdr:cNvPr id="664" name="フローチャート: 判断 663">
          <a:extLst>
            <a:ext uri="{FF2B5EF4-FFF2-40B4-BE49-F238E27FC236}">
              <a16:creationId xmlns:a16="http://schemas.microsoft.com/office/drawing/2014/main" id="{4C6252FC-BE8F-4C17-B105-375B34CFF371}"/>
            </a:ext>
          </a:extLst>
        </xdr:cNvPr>
        <xdr:cNvSpPr/>
      </xdr:nvSpPr>
      <xdr:spPr>
        <a:xfrm>
          <a:off x="18605500" y="1088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5" name="テキスト ボックス 664">
          <a:extLst>
            <a:ext uri="{FF2B5EF4-FFF2-40B4-BE49-F238E27FC236}">
              <a16:creationId xmlns:a16="http://schemas.microsoft.com/office/drawing/2014/main" id="{D173FBF0-55D1-4B14-8982-D8AB40D8729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6" name="テキスト ボックス 665">
          <a:extLst>
            <a:ext uri="{FF2B5EF4-FFF2-40B4-BE49-F238E27FC236}">
              <a16:creationId xmlns:a16="http://schemas.microsoft.com/office/drawing/2014/main" id="{421E4F55-462D-467C-AE2E-1A46FCEB000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7" name="テキスト ボックス 666">
          <a:extLst>
            <a:ext uri="{FF2B5EF4-FFF2-40B4-BE49-F238E27FC236}">
              <a16:creationId xmlns:a16="http://schemas.microsoft.com/office/drawing/2014/main" id="{2CA052FB-F1F7-49E7-B1DB-9299824BE3D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8" name="テキスト ボックス 667">
          <a:extLst>
            <a:ext uri="{FF2B5EF4-FFF2-40B4-BE49-F238E27FC236}">
              <a16:creationId xmlns:a16="http://schemas.microsoft.com/office/drawing/2014/main" id="{6F78679F-8646-4EE1-AC4B-FB43076A4E4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9" name="テキスト ボックス 668">
          <a:extLst>
            <a:ext uri="{FF2B5EF4-FFF2-40B4-BE49-F238E27FC236}">
              <a16:creationId xmlns:a16="http://schemas.microsoft.com/office/drawing/2014/main" id="{EF0CF9B0-B753-40AC-936A-FA6BB31FF53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134747</xdr:rowOff>
    </xdr:from>
    <xdr:to>
      <xdr:col>116</xdr:col>
      <xdr:colOff>114300</xdr:colOff>
      <xdr:row>64</xdr:row>
      <xdr:rowOff>64897</xdr:rowOff>
    </xdr:to>
    <xdr:sp macro="" textlink="">
      <xdr:nvSpPr>
        <xdr:cNvPr id="670" name="楕円 669">
          <a:extLst>
            <a:ext uri="{FF2B5EF4-FFF2-40B4-BE49-F238E27FC236}">
              <a16:creationId xmlns:a16="http://schemas.microsoft.com/office/drawing/2014/main" id="{D7EB18EE-30E0-47D2-99DC-79372A9E265D}"/>
            </a:ext>
          </a:extLst>
        </xdr:cNvPr>
        <xdr:cNvSpPr/>
      </xdr:nvSpPr>
      <xdr:spPr>
        <a:xfrm>
          <a:off x="22110700" y="1093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49674</xdr:rowOff>
    </xdr:from>
    <xdr:ext cx="469744" cy="259045"/>
    <xdr:sp macro="" textlink="">
      <xdr:nvSpPr>
        <xdr:cNvPr id="671" name="【保健センター・保健所】&#10;一人当たり面積該当値テキスト">
          <a:extLst>
            <a:ext uri="{FF2B5EF4-FFF2-40B4-BE49-F238E27FC236}">
              <a16:creationId xmlns:a16="http://schemas.microsoft.com/office/drawing/2014/main" id="{50B37791-6389-40E3-8B31-698573D283A9}"/>
            </a:ext>
          </a:extLst>
        </xdr:cNvPr>
        <xdr:cNvSpPr txBox="1"/>
      </xdr:nvSpPr>
      <xdr:spPr>
        <a:xfrm>
          <a:off x="22199600" y="1085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135509</xdr:rowOff>
    </xdr:from>
    <xdr:to>
      <xdr:col>112</xdr:col>
      <xdr:colOff>38100</xdr:colOff>
      <xdr:row>64</xdr:row>
      <xdr:rowOff>65659</xdr:rowOff>
    </xdr:to>
    <xdr:sp macro="" textlink="">
      <xdr:nvSpPr>
        <xdr:cNvPr id="672" name="楕円 671">
          <a:extLst>
            <a:ext uri="{FF2B5EF4-FFF2-40B4-BE49-F238E27FC236}">
              <a16:creationId xmlns:a16="http://schemas.microsoft.com/office/drawing/2014/main" id="{2C02FF14-0F40-42B5-BB65-044DDDC81E35}"/>
            </a:ext>
          </a:extLst>
        </xdr:cNvPr>
        <xdr:cNvSpPr/>
      </xdr:nvSpPr>
      <xdr:spPr>
        <a:xfrm>
          <a:off x="21272500" y="1093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14097</xdr:rowOff>
    </xdr:from>
    <xdr:to>
      <xdr:col>116</xdr:col>
      <xdr:colOff>63500</xdr:colOff>
      <xdr:row>64</xdr:row>
      <xdr:rowOff>14859</xdr:rowOff>
    </xdr:to>
    <xdr:cxnSp macro="">
      <xdr:nvCxnSpPr>
        <xdr:cNvPr id="673" name="直線コネクタ 672">
          <a:extLst>
            <a:ext uri="{FF2B5EF4-FFF2-40B4-BE49-F238E27FC236}">
              <a16:creationId xmlns:a16="http://schemas.microsoft.com/office/drawing/2014/main" id="{FAFE1556-E67B-46C1-9CDB-AF3CFE6FFBCD}"/>
            </a:ext>
          </a:extLst>
        </xdr:cNvPr>
        <xdr:cNvCxnSpPr/>
      </xdr:nvCxnSpPr>
      <xdr:spPr>
        <a:xfrm flipV="1">
          <a:off x="21323300" y="10986897"/>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135890</xdr:rowOff>
    </xdr:from>
    <xdr:to>
      <xdr:col>107</xdr:col>
      <xdr:colOff>101600</xdr:colOff>
      <xdr:row>64</xdr:row>
      <xdr:rowOff>66040</xdr:rowOff>
    </xdr:to>
    <xdr:sp macro="" textlink="">
      <xdr:nvSpPr>
        <xdr:cNvPr id="674" name="楕円 673">
          <a:extLst>
            <a:ext uri="{FF2B5EF4-FFF2-40B4-BE49-F238E27FC236}">
              <a16:creationId xmlns:a16="http://schemas.microsoft.com/office/drawing/2014/main" id="{F7ADCDD0-C55B-4B0B-AE7C-79EBA5132360}"/>
            </a:ext>
          </a:extLst>
        </xdr:cNvPr>
        <xdr:cNvSpPr/>
      </xdr:nvSpPr>
      <xdr:spPr>
        <a:xfrm>
          <a:off x="20383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14859</xdr:rowOff>
    </xdr:from>
    <xdr:to>
      <xdr:col>111</xdr:col>
      <xdr:colOff>177800</xdr:colOff>
      <xdr:row>64</xdr:row>
      <xdr:rowOff>15240</xdr:rowOff>
    </xdr:to>
    <xdr:cxnSp macro="">
      <xdr:nvCxnSpPr>
        <xdr:cNvPr id="675" name="直線コネクタ 674">
          <a:extLst>
            <a:ext uri="{FF2B5EF4-FFF2-40B4-BE49-F238E27FC236}">
              <a16:creationId xmlns:a16="http://schemas.microsoft.com/office/drawing/2014/main" id="{6EAE0632-22C4-4CF3-B76B-81862001A8D6}"/>
            </a:ext>
          </a:extLst>
        </xdr:cNvPr>
        <xdr:cNvCxnSpPr/>
      </xdr:nvCxnSpPr>
      <xdr:spPr>
        <a:xfrm flipV="1">
          <a:off x="20434300" y="1098765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137033</xdr:rowOff>
    </xdr:from>
    <xdr:to>
      <xdr:col>102</xdr:col>
      <xdr:colOff>165100</xdr:colOff>
      <xdr:row>64</xdr:row>
      <xdr:rowOff>67183</xdr:rowOff>
    </xdr:to>
    <xdr:sp macro="" textlink="">
      <xdr:nvSpPr>
        <xdr:cNvPr id="676" name="楕円 675">
          <a:extLst>
            <a:ext uri="{FF2B5EF4-FFF2-40B4-BE49-F238E27FC236}">
              <a16:creationId xmlns:a16="http://schemas.microsoft.com/office/drawing/2014/main" id="{2C016DEE-3151-4F7E-8867-35C1748E0A53}"/>
            </a:ext>
          </a:extLst>
        </xdr:cNvPr>
        <xdr:cNvSpPr/>
      </xdr:nvSpPr>
      <xdr:spPr>
        <a:xfrm>
          <a:off x="19494500" y="1093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15240</xdr:rowOff>
    </xdr:from>
    <xdr:to>
      <xdr:col>107</xdr:col>
      <xdr:colOff>50800</xdr:colOff>
      <xdr:row>64</xdr:row>
      <xdr:rowOff>16383</xdr:rowOff>
    </xdr:to>
    <xdr:cxnSp macro="">
      <xdr:nvCxnSpPr>
        <xdr:cNvPr id="677" name="直線コネクタ 676">
          <a:extLst>
            <a:ext uri="{FF2B5EF4-FFF2-40B4-BE49-F238E27FC236}">
              <a16:creationId xmlns:a16="http://schemas.microsoft.com/office/drawing/2014/main" id="{A5FD9341-82D9-43F3-97CD-0528B982A9E9}"/>
            </a:ext>
          </a:extLst>
        </xdr:cNvPr>
        <xdr:cNvCxnSpPr/>
      </xdr:nvCxnSpPr>
      <xdr:spPr>
        <a:xfrm flipV="1">
          <a:off x="19545300" y="1098804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116476</xdr:rowOff>
    </xdr:from>
    <xdr:ext cx="469744" cy="259045"/>
    <xdr:sp macro="" textlink="">
      <xdr:nvSpPr>
        <xdr:cNvPr id="678" name="n_1aveValue【保健センター・保健所】&#10;一人当たり面積">
          <a:extLst>
            <a:ext uri="{FF2B5EF4-FFF2-40B4-BE49-F238E27FC236}">
              <a16:creationId xmlns:a16="http://schemas.microsoft.com/office/drawing/2014/main" id="{788E286E-8291-4B7B-AC6D-E981A0F854FF}"/>
            </a:ext>
          </a:extLst>
        </xdr:cNvPr>
        <xdr:cNvSpPr txBox="1"/>
      </xdr:nvSpPr>
      <xdr:spPr>
        <a:xfrm>
          <a:off x="21075727" y="1057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121048</xdr:rowOff>
    </xdr:from>
    <xdr:ext cx="469744" cy="259045"/>
    <xdr:sp macro="" textlink="">
      <xdr:nvSpPr>
        <xdr:cNvPr id="679" name="n_2aveValue【保健センター・保健所】&#10;一人当たり面積">
          <a:extLst>
            <a:ext uri="{FF2B5EF4-FFF2-40B4-BE49-F238E27FC236}">
              <a16:creationId xmlns:a16="http://schemas.microsoft.com/office/drawing/2014/main" id="{83E9256A-912E-4CA3-9C68-EEAA8C15CDF2}"/>
            </a:ext>
          </a:extLst>
        </xdr:cNvPr>
        <xdr:cNvSpPr txBox="1"/>
      </xdr:nvSpPr>
      <xdr:spPr>
        <a:xfrm>
          <a:off x="20199427" y="1057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134764</xdr:rowOff>
    </xdr:from>
    <xdr:ext cx="469744" cy="259045"/>
    <xdr:sp macro="" textlink="">
      <xdr:nvSpPr>
        <xdr:cNvPr id="680" name="n_3aveValue【保健センター・保健所】&#10;一人当たり面積">
          <a:extLst>
            <a:ext uri="{FF2B5EF4-FFF2-40B4-BE49-F238E27FC236}">
              <a16:creationId xmlns:a16="http://schemas.microsoft.com/office/drawing/2014/main" id="{7C319829-FD91-4A0C-83D5-4CDA29DC3BA5}"/>
            </a:ext>
          </a:extLst>
        </xdr:cNvPr>
        <xdr:cNvSpPr txBox="1"/>
      </xdr:nvSpPr>
      <xdr:spPr>
        <a:xfrm>
          <a:off x="19310427" y="1059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31132</xdr:rowOff>
    </xdr:from>
    <xdr:ext cx="469744" cy="259045"/>
    <xdr:sp macro="" textlink="">
      <xdr:nvSpPr>
        <xdr:cNvPr id="681" name="n_4aveValue【保健センター・保健所】&#10;一人当たり面積">
          <a:extLst>
            <a:ext uri="{FF2B5EF4-FFF2-40B4-BE49-F238E27FC236}">
              <a16:creationId xmlns:a16="http://schemas.microsoft.com/office/drawing/2014/main" id="{BDEF33F2-1613-4C85-A41E-568AC466B911}"/>
            </a:ext>
          </a:extLst>
        </xdr:cNvPr>
        <xdr:cNvSpPr txBox="1"/>
      </xdr:nvSpPr>
      <xdr:spPr>
        <a:xfrm>
          <a:off x="18421427" y="1066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56786</xdr:rowOff>
    </xdr:from>
    <xdr:ext cx="469744" cy="259045"/>
    <xdr:sp macro="" textlink="">
      <xdr:nvSpPr>
        <xdr:cNvPr id="682" name="n_1mainValue【保健センター・保健所】&#10;一人当たり面積">
          <a:extLst>
            <a:ext uri="{FF2B5EF4-FFF2-40B4-BE49-F238E27FC236}">
              <a16:creationId xmlns:a16="http://schemas.microsoft.com/office/drawing/2014/main" id="{93168028-3D36-4A99-8FD4-39BE40D74752}"/>
            </a:ext>
          </a:extLst>
        </xdr:cNvPr>
        <xdr:cNvSpPr txBox="1"/>
      </xdr:nvSpPr>
      <xdr:spPr>
        <a:xfrm>
          <a:off x="21075727" y="11029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57167</xdr:rowOff>
    </xdr:from>
    <xdr:ext cx="469744" cy="259045"/>
    <xdr:sp macro="" textlink="">
      <xdr:nvSpPr>
        <xdr:cNvPr id="683" name="n_2mainValue【保健センター・保健所】&#10;一人当たり面積">
          <a:extLst>
            <a:ext uri="{FF2B5EF4-FFF2-40B4-BE49-F238E27FC236}">
              <a16:creationId xmlns:a16="http://schemas.microsoft.com/office/drawing/2014/main" id="{951026B6-9CD1-49DC-B363-EED1A7B76EEC}"/>
            </a:ext>
          </a:extLst>
        </xdr:cNvPr>
        <xdr:cNvSpPr txBox="1"/>
      </xdr:nvSpPr>
      <xdr:spPr>
        <a:xfrm>
          <a:off x="201994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58310</xdr:rowOff>
    </xdr:from>
    <xdr:ext cx="469744" cy="259045"/>
    <xdr:sp macro="" textlink="">
      <xdr:nvSpPr>
        <xdr:cNvPr id="684" name="n_3mainValue【保健センター・保健所】&#10;一人当たり面積">
          <a:extLst>
            <a:ext uri="{FF2B5EF4-FFF2-40B4-BE49-F238E27FC236}">
              <a16:creationId xmlns:a16="http://schemas.microsoft.com/office/drawing/2014/main" id="{D1CF5681-CEE7-4D7C-BB60-25DD79B56595}"/>
            </a:ext>
          </a:extLst>
        </xdr:cNvPr>
        <xdr:cNvSpPr txBox="1"/>
      </xdr:nvSpPr>
      <xdr:spPr>
        <a:xfrm>
          <a:off x="19310427" y="1103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5" name="正方形/長方形 684">
          <a:extLst>
            <a:ext uri="{FF2B5EF4-FFF2-40B4-BE49-F238E27FC236}">
              <a16:creationId xmlns:a16="http://schemas.microsoft.com/office/drawing/2014/main" id="{0C6FF889-0229-4CB1-ABD4-0FD0D1A0FC3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6" name="正方形/長方形 685">
          <a:extLst>
            <a:ext uri="{FF2B5EF4-FFF2-40B4-BE49-F238E27FC236}">
              <a16:creationId xmlns:a16="http://schemas.microsoft.com/office/drawing/2014/main" id="{797D5E87-465C-4634-ACAE-26C0DBE4E82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7" name="正方形/長方形 686">
          <a:extLst>
            <a:ext uri="{FF2B5EF4-FFF2-40B4-BE49-F238E27FC236}">
              <a16:creationId xmlns:a16="http://schemas.microsoft.com/office/drawing/2014/main" id="{EB4ECBFB-9818-4621-85F1-112ABBC2C6F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8" name="正方形/長方形 687">
          <a:extLst>
            <a:ext uri="{FF2B5EF4-FFF2-40B4-BE49-F238E27FC236}">
              <a16:creationId xmlns:a16="http://schemas.microsoft.com/office/drawing/2014/main" id="{874293BC-2F5C-40E7-95EC-AD1EE9067F8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9" name="正方形/長方形 688">
          <a:extLst>
            <a:ext uri="{FF2B5EF4-FFF2-40B4-BE49-F238E27FC236}">
              <a16:creationId xmlns:a16="http://schemas.microsoft.com/office/drawing/2014/main" id="{3BA08B36-3AE0-48CF-80F2-54FCE9BBEB3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0" name="正方形/長方形 689">
          <a:extLst>
            <a:ext uri="{FF2B5EF4-FFF2-40B4-BE49-F238E27FC236}">
              <a16:creationId xmlns:a16="http://schemas.microsoft.com/office/drawing/2014/main" id="{295080C0-492D-48F3-8168-0F3431565F8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1" name="正方形/長方形 690">
          <a:extLst>
            <a:ext uri="{FF2B5EF4-FFF2-40B4-BE49-F238E27FC236}">
              <a16:creationId xmlns:a16="http://schemas.microsoft.com/office/drawing/2014/main" id="{17824AA2-01D3-4452-B9F3-315BB3D5F8F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2" name="正方形/長方形 691">
          <a:extLst>
            <a:ext uri="{FF2B5EF4-FFF2-40B4-BE49-F238E27FC236}">
              <a16:creationId xmlns:a16="http://schemas.microsoft.com/office/drawing/2014/main" id="{39ABC238-9DC9-4E0D-8C66-25ACADB9D44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3" name="テキスト ボックス 692">
          <a:extLst>
            <a:ext uri="{FF2B5EF4-FFF2-40B4-BE49-F238E27FC236}">
              <a16:creationId xmlns:a16="http://schemas.microsoft.com/office/drawing/2014/main" id="{61405E11-F787-48F8-8F7B-07008392107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4" name="直線コネクタ 693">
          <a:extLst>
            <a:ext uri="{FF2B5EF4-FFF2-40B4-BE49-F238E27FC236}">
              <a16:creationId xmlns:a16="http://schemas.microsoft.com/office/drawing/2014/main" id="{B3221432-42EF-4F15-9988-B247F992C15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5" name="テキスト ボックス 694">
          <a:extLst>
            <a:ext uri="{FF2B5EF4-FFF2-40B4-BE49-F238E27FC236}">
              <a16:creationId xmlns:a16="http://schemas.microsoft.com/office/drawing/2014/main" id="{7AF49D6E-D6BF-4446-96A3-7D351700C20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6" name="直線コネクタ 695">
          <a:extLst>
            <a:ext uri="{FF2B5EF4-FFF2-40B4-BE49-F238E27FC236}">
              <a16:creationId xmlns:a16="http://schemas.microsoft.com/office/drawing/2014/main" id="{63CBA30D-6BAA-48DD-AA73-0B4A07F1988D}"/>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7" name="テキスト ボックス 696">
          <a:extLst>
            <a:ext uri="{FF2B5EF4-FFF2-40B4-BE49-F238E27FC236}">
              <a16:creationId xmlns:a16="http://schemas.microsoft.com/office/drawing/2014/main" id="{6B058142-FCE3-4E01-B8C3-7304B36952E3}"/>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8" name="直線コネクタ 697">
          <a:extLst>
            <a:ext uri="{FF2B5EF4-FFF2-40B4-BE49-F238E27FC236}">
              <a16:creationId xmlns:a16="http://schemas.microsoft.com/office/drawing/2014/main" id="{D4E30DF4-CF1F-46AA-8BCA-1C64555F7DA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9" name="テキスト ボックス 698">
          <a:extLst>
            <a:ext uri="{FF2B5EF4-FFF2-40B4-BE49-F238E27FC236}">
              <a16:creationId xmlns:a16="http://schemas.microsoft.com/office/drawing/2014/main" id="{7E81CF8B-D714-480F-BFBB-D0CA93B531D7}"/>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00" name="直線コネクタ 699">
          <a:extLst>
            <a:ext uri="{FF2B5EF4-FFF2-40B4-BE49-F238E27FC236}">
              <a16:creationId xmlns:a16="http://schemas.microsoft.com/office/drawing/2014/main" id="{40FA08B1-95D8-4950-AA1C-072A5B7B7923}"/>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01" name="テキスト ボックス 700">
          <a:extLst>
            <a:ext uri="{FF2B5EF4-FFF2-40B4-BE49-F238E27FC236}">
              <a16:creationId xmlns:a16="http://schemas.microsoft.com/office/drawing/2014/main" id="{BB2C79A4-14F4-44C5-9777-35333DFF7A0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02" name="直線コネクタ 701">
          <a:extLst>
            <a:ext uri="{FF2B5EF4-FFF2-40B4-BE49-F238E27FC236}">
              <a16:creationId xmlns:a16="http://schemas.microsoft.com/office/drawing/2014/main" id="{9F15ED55-01DC-4B78-8C37-5693DD730DC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3" name="テキスト ボックス 702">
          <a:extLst>
            <a:ext uri="{FF2B5EF4-FFF2-40B4-BE49-F238E27FC236}">
              <a16:creationId xmlns:a16="http://schemas.microsoft.com/office/drawing/2014/main" id="{259CDBA2-6CBB-4338-893F-FE9D079D5F38}"/>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4" name="直線コネクタ 703">
          <a:extLst>
            <a:ext uri="{FF2B5EF4-FFF2-40B4-BE49-F238E27FC236}">
              <a16:creationId xmlns:a16="http://schemas.microsoft.com/office/drawing/2014/main" id="{BF673A40-A6A1-4EF2-B268-FA211D34E42C}"/>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5" name="テキスト ボックス 704">
          <a:extLst>
            <a:ext uri="{FF2B5EF4-FFF2-40B4-BE49-F238E27FC236}">
              <a16:creationId xmlns:a16="http://schemas.microsoft.com/office/drawing/2014/main" id="{E953D7FC-A7C6-42B6-B3C5-E83F18466034}"/>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6" name="直線コネクタ 705">
          <a:extLst>
            <a:ext uri="{FF2B5EF4-FFF2-40B4-BE49-F238E27FC236}">
              <a16:creationId xmlns:a16="http://schemas.microsoft.com/office/drawing/2014/main" id="{F72B5346-8E5F-4820-9886-70F3FBC1F0F3}"/>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7" name="テキスト ボックス 706">
          <a:extLst>
            <a:ext uri="{FF2B5EF4-FFF2-40B4-BE49-F238E27FC236}">
              <a16:creationId xmlns:a16="http://schemas.microsoft.com/office/drawing/2014/main" id="{F972E155-3111-4394-9B4F-AC975A778007}"/>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8" name="直線コネクタ 707">
          <a:extLst>
            <a:ext uri="{FF2B5EF4-FFF2-40B4-BE49-F238E27FC236}">
              <a16:creationId xmlns:a16="http://schemas.microsoft.com/office/drawing/2014/main" id="{060DAF4D-BDDD-4090-A625-86A1EF5DC8E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9" name="【消防施設】&#10;有形固定資産減価償却率グラフ枠">
          <a:extLst>
            <a:ext uri="{FF2B5EF4-FFF2-40B4-BE49-F238E27FC236}">
              <a16:creationId xmlns:a16="http://schemas.microsoft.com/office/drawing/2014/main" id="{D42A13E1-7F09-46A7-8B66-6C3FD965D1B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710" name="直線コネクタ 709">
          <a:extLst>
            <a:ext uri="{FF2B5EF4-FFF2-40B4-BE49-F238E27FC236}">
              <a16:creationId xmlns:a16="http://schemas.microsoft.com/office/drawing/2014/main" id="{9FB1921D-672D-497A-8D6A-D0959D07147C}"/>
            </a:ext>
          </a:extLst>
        </xdr:cNvPr>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11" name="【消防施設】&#10;有形固定資産減価償却率最小値テキスト">
          <a:extLst>
            <a:ext uri="{FF2B5EF4-FFF2-40B4-BE49-F238E27FC236}">
              <a16:creationId xmlns:a16="http://schemas.microsoft.com/office/drawing/2014/main" id="{4A935DB1-949A-4B91-94ED-C9FE962D1987}"/>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12" name="直線コネクタ 711">
          <a:extLst>
            <a:ext uri="{FF2B5EF4-FFF2-40B4-BE49-F238E27FC236}">
              <a16:creationId xmlns:a16="http://schemas.microsoft.com/office/drawing/2014/main" id="{478D5887-7454-403C-A044-0AA8EBC60547}"/>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713" name="【消防施設】&#10;有形固定資産減価償却率最大値テキスト">
          <a:extLst>
            <a:ext uri="{FF2B5EF4-FFF2-40B4-BE49-F238E27FC236}">
              <a16:creationId xmlns:a16="http://schemas.microsoft.com/office/drawing/2014/main" id="{27570D3B-3325-4149-A60F-E8A1F3D0ABF3}"/>
            </a:ext>
          </a:extLst>
        </xdr:cNvPr>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714" name="直線コネクタ 713">
          <a:extLst>
            <a:ext uri="{FF2B5EF4-FFF2-40B4-BE49-F238E27FC236}">
              <a16:creationId xmlns:a16="http://schemas.microsoft.com/office/drawing/2014/main" id="{26D43F58-82D0-4C29-BA86-7F1422B9980E}"/>
            </a:ext>
          </a:extLst>
        </xdr:cNvPr>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11447</xdr:rowOff>
    </xdr:from>
    <xdr:ext cx="405111" cy="259045"/>
    <xdr:sp macro="" textlink="">
      <xdr:nvSpPr>
        <xdr:cNvPr id="715" name="【消防施設】&#10;有形固定資産減価償却率平均値テキスト">
          <a:extLst>
            <a:ext uri="{FF2B5EF4-FFF2-40B4-BE49-F238E27FC236}">
              <a16:creationId xmlns:a16="http://schemas.microsoft.com/office/drawing/2014/main" id="{870EB16D-C879-4BC0-B4BE-701EBF7B3A37}"/>
            </a:ext>
          </a:extLst>
        </xdr:cNvPr>
        <xdr:cNvSpPr txBox="1"/>
      </xdr:nvSpPr>
      <xdr:spPr>
        <a:xfrm>
          <a:off x="16357600" y="1424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33020</xdr:rowOff>
    </xdr:from>
    <xdr:to>
      <xdr:col>85</xdr:col>
      <xdr:colOff>177800</xdr:colOff>
      <xdr:row>83</xdr:row>
      <xdr:rowOff>134620</xdr:rowOff>
    </xdr:to>
    <xdr:sp macro="" textlink="">
      <xdr:nvSpPr>
        <xdr:cNvPr id="716" name="フローチャート: 判断 715">
          <a:extLst>
            <a:ext uri="{FF2B5EF4-FFF2-40B4-BE49-F238E27FC236}">
              <a16:creationId xmlns:a16="http://schemas.microsoft.com/office/drawing/2014/main" id="{4092CBD5-A695-4324-833C-67FE50FA4618}"/>
            </a:ext>
          </a:extLst>
        </xdr:cNvPr>
        <xdr:cNvSpPr/>
      </xdr:nvSpPr>
      <xdr:spPr>
        <a:xfrm>
          <a:off x="16268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3629</xdr:rowOff>
    </xdr:from>
    <xdr:to>
      <xdr:col>81</xdr:col>
      <xdr:colOff>101600</xdr:colOff>
      <xdr:row>83</xdr:row>
      <xdr:rowOff>105229</xdr:rowOff>
    </xdr:to>
    <xdr:sp macro="" textlink="">
      <xdr:nvSpPr>
        <xdr:cNvPr id="717" name="フローチャート: 判断 716">
          <a:extLst>
            <a:ext uri="{FF2B5EF4-FFF2-40B4-BE49-F238E27FC236}">
              <a16:creationId xmlns:a16="http://schemas.microsoft.com/office/drawing/2014/main" id="{F3DBF637-47DC-4F2D-A053-42BE27659492}"/>
            </a:ext>
          </a:extLst>
        </xdr:cNvPr>
        <xdr:cNvSpPr/>
      </xdr:nvSpPr>
      <xdr:spPr>
        <a:xfrm>
          <a:off x="15430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3629</xdr:rowOff>
    </xdr:from>
    <xdr:to>
      <xdr:col>76</xdr:col>
      <xdr:colOff>165100</xdr:colOff>
      <xdr:row>83</xdr:row>
      <xdr:rowOff>105229</xdr:rowOff>
    </xdr:to>
    <xdr:sp macro="" textlink="">
      <xdr:nvSpPr>
        <xdr:cNvPr id="718" name="フローチャート: 判断 717">
          <a:extLst>
            <a:ext uri="{FF2B5EF4-FFF2-40B4-BE49-F238E27FC236}">
              <a16:creationId xmlns:a16="http://schemas.microsoft.com/office/drawing/2014/main" id="{64AD9670-C544-43F7-AB7D-4004215FF8DC}"/>
            </a:ext>
          </a:extLst>
        </xdr:cNvPr>
        <xdr:cNvSpPr/>
      </xdr:nvSpPr>
      <xdr:spPr>
        <a:xfrm>
          <a:off x="14541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18324</xdr:rowOff>
    </xdr:from>
    <xdr:to>
      <xdr:col>72</xdr:col>
      <xdr:colOff>38100</xdr:colOff>
      <xdr:row>83</xdr:row>
      <xdr:rowOff>119924</xdr:rowOff>
    </xdr:to>
    <xdr:sp macro="" textlink="">
      <xdr:nvSpPr>
        <xdr:cNvPr id="719" name="フローチャート: 判断 718">
          <a:extLst>
            <a:ext uri="{FF2B5EF4-FFF2-40B4-BE49-F238E27FC236}">
              <a16:creationId xmlns:a16="http://schemas.microsoft.com/office/drawing/2014/main" id="{F7F77F03-85EC-4384-B084-BB3062B76019}"/>
            </a:ext>
          </a:extLst>
        </xdr:cNvPr>
        <xdr:cNvSpPr/>
      </xdr:nvSpPr>
      <xdr:spPr>
        <a:xfrm>
          <a:off x="13652500" y="142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720" name="フローチャート: 判断 719">
          <a:extLst>
            <a:ext uri="{FF2B5EF4-FFF2-40B4-BE49-F238E27FC236}">
              <a16:creationId xmlns:a16="http://schemas.microsoft.com/office/drawing/2014/main" id="{72B2DAC1-6047-4708-B99E-3BF6CE2E0872}"/>
            </a:ext>
          </a:extLst>
        </xdr:cNvPr>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B4F1C7E5-7DB3-46A1-A7C8-B788F7650DF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FE83E48E-C253-4343-ADD1-25E1CE1A36F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A4683FC8-3A19-42C5-AE13-7C681ACDA40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92EB8D42-501F-4630-A669-B749C0E67DA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9191FDD6-B5C8-493A-BFCD-D45739F736B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99968</xdr:rowOff>
    </xdr:from>
    <xdr:to>
      <xdr:col>85</xdr:col>
      <xdr:colOff>177800</xdr:colOff>
      <xdr:row>82</xdr:row>
      <xdr:rowOff>30118</xdr:rowOff>
    </xdr:to>
    <xdr:sp macro="" textlink="">
      <xdr:nvSpPr>
        <xdr:cNvPr id="726" name="楕円 725">
          <a:extLst>
            <a:ext uri="{FF2B5EF4-FFF2-40B4-BE49-F238E27FC236}">
              <a16:creationId xmlns:a16="http://schemas.microsoft.com/office/drawing/2014/main" id="{7C79A569-D50F-4307-9FC1-4A3D76CD3A62}"/>
            </a:ext>
          </a:extLst>
        </xdr:cNvPr>
        <xdr:cNvSpPr/>
      </xdr:nvSpPr>
      <xdr:spPr>
        <a:xfrm>
          <a:off x="16268700" y="1398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122845</xdr:rowOff>
    </xdr:from>
    <xdr:ext cx="405111" cy="259045"/>
    <xdr:sp macro="" textlink="">
      <xdr:nvSpPr>
        <xdr:cNvPr id="727" name="【消防施設】&#10;有形固定資産減価償却率該当値テキスト">
          <a:extLst>
            <a:ext uri="{FF2B5EF4-FFF2-40B4-BE49-F238E27FC236}">
              <a16:creationId xmlns:a16="http://schemas.microsoft.com/office/drawing/2014/main" id="{6BA866E5-5874-467C-B758-483BB3C517FA}"/>
            </a:ext>
          </a:extLst>
        </xdr:cNvPr>
        <xdr:cNvSpPr txBox="1"/>
      </xdr:nvSpPr>
      <xdr:spPr>
        <a:xfrm>
          <a:off x="16357600" y="13838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16692</xdr:rowOff>
    </xdr:from>
    <xdr:to>
      <xdr:col>81</xdr:col>
      <xdr:colOff>101600</xdr:colOff>
      <xdr:row>81</xdr:row>
      <xdr:rowOff>118292</xdr:rowOff>
    </xdr:to>
    <xdr:sp macro="" textlink="">
      <xdr:nvSpPr>
        <xdr:cNvPr id="728" name="楕円 727">
          <a:extLst>
            <a:ext uri="{FF2B5EF4-FFF2-40B4-BE49-F238E27FC236}">
              <a16:creationId xmlns:a16="http://schemas.microsoft.com/office/drawing/2014/main" id="{37520E6F-B624-472F-8C80-4BE13BE43578}"/>
            </a:ext>
          </a:extLst>
        </xdr:cNvPr>
        <xdr:cNvSpPr/>
      </xdr:nvSpPr>
      <xdr:spPr>
        <a:xfrm>
          <a:off x="15430500" y="1390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67492</xdr:rowOff>
    </xdr:from>
    <xdr:to>
      <xdr:col>85</xdr:col>
      <xdr:colOff>127000</xdr:colOff>
      <xdr:row>81</xdr:row>
      <xdr:rowOff>150768</xdr:rowOff>
    </xdr:to>
    <xdr:cxnSp macro="">
      <xdr:nvCxnSpPr>
        <xdr:cNvPr id="729" name="直線コネクタ 728">
          <a:extLst>
            <a:ext uri="{FF2B5EF4-FFF2-40B4-BE49-F238E27FC236}">
              <a16:creationId xmlns:a16="http://schemas.microsoft.com/office/drawing/2014/main" id="{E7C83E0C-B2B2-4731-997B-C0E1824A3864}"/>
            </a:ext>
          </a:extLst>
        </xdr:cNvPr>
        <xdr:cNvCxnSpPr/>
      </xdr:nvCxnSpPr>
      <xdr:spPr>
        <a:xfrm>
          <a:off x="15481300" y="13954942"/>
          <a:ext cx="8382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140788</xdr:rowOff>
    </xdr:from>
    <xdr:to>
      <xdr:col>76</xdr:col>
      <xdr:colOff>165100</xdr:colOff>
      <xdr:row>82</xdr:row>
      <xdr:rowOff>70938</xdr:rowOff>
    </xdr:to>
    <xdr:sp macro="" textlink="">
      <xdr:nvSpPr>
        <xdr:cNvPr id="730" name="楕円 729">
          <a:extLst>
            <a:ext uri="{FF2B5EF4-FFF2-40B4-BE49-F238E27FC236}">
              <a16:creationId xmlns:a16="http://schemas.microsoft.com/office/drawing/2014/main" id="{3254597A-EA1C-4829-9C32-D5C628555B08}"/>
            </a:ext>
          </a:extLst>
        </xdr:cNvPr>
        <xdr:cNvSpPr/>
      </xdr:nvSpPr>
      <xdr:spPr>
        <a:xfrm>
          <a:off x="14541500" y="1402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67492</xdr:rowOff>
    </xdr:from>
    <xdr:to>
      <xdr:col>81</xdr:col>
      <xdr:colOff>50800</xdr:colOff>
      <xdr:row>82</xdr:row>
      <xdr:rowOff>20138</xdr:rowOff>
    </xdr:to>
    <xdr:cxnSp macro="">
      <xdr:nvCxnSpPr>
        <xdr:cNvPr id="731" name="直線コネクタ 730">
          <a:extLst>
            <a:ext uri="{FF2B5EF4-FFF2-40B4-BE49-F238E27FC236}">
              <a16:creationId xmlns:a16="http://schemas.microsoft.com/office/drawing/2014/main" id="{A5BAB226-9212-4751-83E1-744F52DDC810}"/>
            </a:ext>
          </a:extLst>
        </xdr:cNvPr>
        <xdr:cNvCxnSpPr/>
      </xdr:nvCxnSpPr>
      <xdr:spPr>
        <a:xfrm flipV="1">
          <a:off x="14592300" y="13954942"/>
          <a:ext cx="889000" cy="12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135889</xdr:rowOff>
    </xdr:from>
    <xdr:to>
      <xdr:col>72</xdr:col>
      <xdr:colOff>38100</xdr:colOff>
      <xdr:row>78</xdr:row>
      <xdr:rowOff>66039</xdr:rowOff>
    </xdr:to>
    <xdr:sp macro="" textlink="">
      <xdr:nvSpPr>
        <xdr:cNvPr id="732" name="楕円 731">
          <a:extLst>
            <a:ext uri="{FF2B5EF4-FFF2-40B4-BE49-F238E27FC236}">
              <a16:creationId xmlns:a16="http://schemas.microsoft.com/office/drawing/2014/main" id="{15CFD4BD-0C05-40FD-B9BE-1B2284E5E4BD}"/>
            </a:ext>
          </a:extLst>
        </xdr:cNvPr>
        <xdr:cNvSpPr/>
      </xdr:nvSpPr>
      <xdr:spPr>
        <a:xfrm>
          <a:off x="13652500" y="133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15239</xdr:rowOff>
    </xdr:from>
    <xdr:to>
      <xdr:col>76</xdr:col>
      <xdr:colOff>114300</xdr:colOff>
      <xdr:row>82</xdr:row>
      <xdr:rowOff>20138</xdr:rowOff>
    </xdr:to>
    <xdr:cxnSp macro="">
      <xdr:nvCxnSpPr>
        <xdr:cNvPr id="733" name="直線コネクタ 732">
          <a:extLst>
            <a:ext uri="{FF2B5EF4-FFF2-40B4-BE49-F238E27FC236}">
              <a16:creationId xmlns:a16="http://schemas.microsoft.com/office/drawing/2014/main" id="{C8CC73BA-E8C7-4F95-A45F-E401FF5AA3C9}"/>
            </a:ext>
          </a:extLst>
        </xdr:cNvPr>
        <xdr:cNvCxnSpPr/>
      </xdr:nvCxnSpPr>
      <xdr:spPr>
        <a:xfrm>
          <a:off x="13703300" y="13388339"/>
          <a:ext cx="889000" cy="69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96356</xdr:rowOff>
    </xdr:from>
    <xdr:ext cx="405111" cy="259045"/>
    <xdr:sp macro="" textlink="">
      <xdr:nvSpPr>
        <xdr:cNvPr id="734" name="n_1aveValue【消防施設】&#10;有形固定資産減価償却率">
          <a:extLst>
            <a:ext uri="{FF2B5EF4-FFF2-40B4-BE49-F238E27FC236}">
              <a16:creationId xmlns:a16="http://schemas.microsoft.com/office/drawing/2014/main" id="{B28305DA-CD52-458C-9A9B-EF7CD401279A}"/>
            </a:ext>
          </a:extLst>
        </xdr:cNvPr>
        <xdr:cNvSpPr txBox="1"/>
      </xdr:nvSpPr>
      <xdr:spPr>
        <a:xfrm>
          <a:off x="15266044"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96356</xdr:rowOff>
    </xdr:from>
    <xdr:ext cx="405111" cy="259045"/>
    <xdr:sp macro="" textlink="">
      <xdr:nvSpPr>
        <xdr:cNvPr id="735" name="n_2aveValue【消防施設】&#10;有形固定資産減価償却率">
          <a:extLst>
            <a:ext uri="{FF2B5EF4-FFF2-40B4-BE49-F238E27FC236}">
              <a16:creationId xmlns:a16="http://schemas.microsoft.com/office/drawing/2014/main" id="{818E80B4-E2A0-49C2-B3B5-F1273D2281AD}"/>
            </a:ext>
          </a:extLst>
        </xdr:cNvPr>
        <xdr:cNvSpPr txBox="1"/>
      </xdr:nvSpPr>
      <xdr:spPr>
        <a:xfrm>
          <a:off x="14389744"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111051</xdr:rowOff>
    </xdr:from>
    <xdr:ext cx="405111" cy="259045"/>
    <xdr:sp macro="" textlink="">
      <xdr:nvSpPr>
        <xdr:cNvPr id="736" name="n_3aveValue【消防施設】&#10;有形固定資産減価償却率">
          <a:extLst>
            <a:ext uri="{FF2B5EF4-FFF2-40B4-BE49-F238E27FC236}">
              <a16:creationId xmlns:a16="http://schemas.microsoft.com/office/drawing/2014/main" id="{E374F9AD-B7AB-49CE-9510-A9B8288AF138}"/>
            </a:ext>
          </a:extLst>
        </xdr:cNvPr>
        <xdr:cNvSpPr txBox="1"/>
      </xdr:nvSpPr>
      <xdr:spPr>
        <a:xfrm>
          <a:off x="13500744"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2557</xdr:rowOff>
    </xdr:from>
    <xdr:ext cx="405111" cy="259045"/>
    <xdr:sp macro="" textlink="">
      <xdr:nvSpPr>
        <xdr:cNvPr id="737" name="n_4aveValue【消防施設】&#10;有形固定資産減価償却率">
          <a:extLst>
            <a:ext uri="{FF2B5EF4-FFF2-40B4-BE49-F238E27FC236}">
              <a16:creationId xmlns:a16="http://schemas.microsoft.com/office/drawing/2014/main" id="{1A60DE61-33B0-4AF5-9F0E-D9A04BC329EE}"/>
            </a:ext>
          </a:extLst>
        </xdr:cNvPr>
        <xdr:cNvSpPr txBox="1"/>
      </xdr:nvSpPr>
      <xdr:spPr>
        <a:xfrm>
          <a:off x="12611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134819</xdr:rowOff>
    </xdr:from>
    <xdr:ext cx="405111" cy="259045"/>
    <xdr:sp macro="" textlink="">
      <xdr:nvSpPr>
        <xdr:cNvPr id="738" name="n_1mainValue【消防施設】&#10;有形固定資産減価償却率">
          <a:extLst>
            <a:ext uri="{FF2B5EF4-FFF2-40B4-BE49-F238E27FC236}">
              <a16:creationId xmlns:a16="http://schemas.microsoft.com/office/drawing/2014/main" id="{13104C0B-0539-428B-B78F-5C68920351DE}"/>
            </a:ext>
          </a:extLst>
        </xdr:cNvPr>
        <xdr:cNvSpPr txBox="1"/>
      </xdr:nvSpPr>
      <xdr:spPr>
        <a:xfrm>
          <a:off x="15266044" y="1367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87465</xdr:rowOff>
    </xdr:from>
    <xdr:ext cx="405111" cy="259045"/>
    <xdr:sp macro="" textlink="">
      <xdr:nvSpPr>
        <xdr:cNvPr id="739" name="n_2mainValue【消防施設】&#10;有形固定資産減価償却率">
          <a:extLst>
            <a:ext uri="{FF2B5EF4-FFF2-40B4-BE49-F238E27FC236}">
              <a16:creationId xmlns:a16="http://schemas.microsoft.com/office/drawing/2014/main" id="{0FC0F7C3-91A9-4760-8C7F-96A8A968029B}"/>
            </a:ext>
          </a:extLst>
        </xdr:cNvPr>
        <xdr:cNvSpPr txBox="1"/>
      </xdr:nvSpPr>
      <xdr:spPr>
        <a:xfrm>
          <a:off x="14389744" y="1380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76</xdr:row>
      <xdr:rowOff>82566</xdr:rowOff>
    </xdr:from>
    <xdr:ext cx="340478" cy="259045"/>
    <xdr:sp macro="" textlink="">
      <xdr:nvSpPr>
        <xdr:cNvPr id="740" name="n_3mainValue【消防施設】&#10;有形固定資産減価償却率">
          <a:extLst>
            <a:ext uri="{FF2B5EF4-FFF2-40B4-BE49-F238E27FC236}">
              <a16:creationId xmlns:a16="http://schemas.microsoft.com/office/drawing/2014/main" id="{0AC6679A-D713-41A3-9D2D-AA340B1FCED6}"/>
            </a:ext>
          </a:extLst>
        </xdr:cNvPr>
        <xdr:cNvSpPr txBox="1"/>
      </xdr:nvSpPr>
      <xdr:spPr>
        <a:xfrm>
          <a:off x="13533061" y="13112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1" name="正方形/長方形 740">
          <a:extLst>
            <a:ext uri="{FF2B5EF4-FFF2-40B4-BE49-F238E27FC236}">
              <a16:creationId xmlns:a16="http://schemas.microsoft.com/office/drawing/2014/main" id="{4276B567-0027-491F-8756-8A4B5DB324F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2" name="正方形/長方形 741">
          <a:extLst>
            <a:ext uri="{FF2B5EF4-FFF2-40B4-BE49-F238E27FC236}">
              <a16:creationId xmlns:a16="http://schemas.microsoft.com/office/drawing/2014/main" id="{0B12E16D-027B-4883-8B8F-800B7CBD172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3" name="正方形/長方形 742">
          <a:extLst>
            <a:ext uri="{FF2B5EF4-FFF2-40B4-BE49-F238E27FC236}">
              <a16:creationId xmlns:a16="http://schemas.microsoft.com/office/drawing/2014/main" id="{4062CD96-596A-47A8-9536-70BD0FCB303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4" name="正方形/長方形 743">
          <a:extLst>
            <a:ext uri="{FF2B5EF4-FFF2-40B4-BE49-F238E27FC236}">
              <a16:creationId xmlns:a16="http://schemas.microsoft.com/office/drawing/2014/main" id="{4C82729D-31B9-43E9-939D-9EBD6FF73FB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5" name="正方形/長方形 744">
          <a:extLst>
            <a:ext uri="{FF2B5EF4-FFF2-40B4-BE49-F238E27FC236}">
              <a16:creationId xmlns:a16="http://schemas.microsoft.com/office/drawing/2014/main" id="{4E17624A-361B-49EB-98B4-00D8F353EF3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6" name="正方形/長方形 745">
          <a:extLst>
            <a:ext uri="{FF2B5EF4-FFF2-40B4-BE49-F238E27FC236}">
              <a16:creationId xmlns:a16="http://schemas.microsoft.com/office/drawing/2014/main" id="{FFFDC462-D6CA-4DF8-8C30-A0C5E7E9D84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7" name="正方形/長方形 746">
          <a:extLst>
            <a:ext uri="{FF2B5EF4-FFF2-40B4-BE49-F238E27FC236}">
              <a16:creationId xmlns:a16="http://schemas.microsoft.com/office/drawing/2014/main" id="{C3636E14-0D03-41F2-85CB-003590A2A33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8" name="正方形/長方形 747">
          <a:extLst>
            <a:ext uri="{FF2B5EF4-FFF2-40B4-BE49-F238E27FC236}">
              <a16:creationId xmlns:a16="http://schemas.microsoft.com/office/drawing/2014/main" id="{94386D44-79BB-4CF4-8821-D76E174A458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9" name="テキスト ボックス 748">
          <a:extLst>
            <a:ext uri="{FF2B5EF4-FFF2-40B4-BE49-F238E27FC236}">
              <a16:creationId xmlns:a16="http://schemas.microsoft.com/office/drawing/2014/main" id="{0B0E184C-948E-423B-9F6F-63B68CA94A1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0" name="直線コネクタ 749">
          <a:extLst>
            <a:ext uri="{FF2B5EF4-FFF2-40B4-BE49-F238E27FC236}">
              <a16:creationId xmlns:a16="http://schemas.microsoft.com/office/drawing/2014/main" id="{6D28845A-1EF6-46BA-8752-6CFEB362661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51" name="直線コネクタ 750">
          <a:extLst>
            <a:ext uri="{FF2B5EF4-FFF2-40B4-BE49-F238E27FC236}">
              <a16:creationId xmlns:a16="http://schemas.microsoft.com/office/drawing/2014/main" id="{BFF4B928-808B-41DD-A193-D1EDE70AE12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52" name="テキスト ボックス 751">
          <a:extLst>
            <a:ext uri="{FF2B5EF4-FFF2-40B4-BE49-F238E27FC236}">
              <a16:creationId xmlns:a16="http://schemas.microsoft.com/office/drawing/2014/main" id="{BB972885-C3D4-480B-B340-224442E494EB}"/>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3" name="直線コネクタ 752">
          <a:extLst>
            <a:ext uri="{FF2B5EF4-FFF2-40B4-BE49-F238E27FC236}">
              <a16:creationId xmlns:a16="http://schemas.microsoft.com/office/drawing/2014/main" id="{4139C2B1-1D60-4ED7-9DC6-4972EC351F5B}"/>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4" name="テキスト ボックス 753">
          <a:extLst>
            <a:ext uri="{FF2B5EF4-FFF2-40B4-BE49-F238E27FC236}">
              <a16:creationId xmlns:a16="http://schemas.microsoft.com/office/drawing/2014/main" id="{CB4C1A44-DC41-455A-8D6E-E883D0E511C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5" name="直線コネクタ 754">
          <a:extLst>
            <a:ext uri="{FF2B5EF4-FFF2-40B4-BE49-F238E27FC236}">
              <a16:creationId xmlns:a16="http://schemas.microsoft.com/office/drawing/2014/main" id="{2B44DC8A-A36E-4C70-B3A4-50DAD61EAA63}"/>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6" name="テキスト ボックス 755">
          <a:extLst>
            <a:ext uri="{FF2B5EF4-FFF2-40B4-BE49-F238E27FC236}">
              <a16:creationId xmlns:a16="http://schemas.microsoft.com/office/drawing/2014/main" id="{A8EE4842-563B-45E9-A85F-9494BC895E35}"/>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7" name="直線コネクタ 756">
          <a:extLst>
            <a:ext uri="{FF2B5EF4-FFF2-40B4-BE49-F238E27FC236}">
              <a16:creationId xmlns:a16="http://schemas.microsoft.com/office/drawing/2014/main" id="{0CB609C9-BCEA-4F03-B8CB-7D36484FCB99}"/>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8" name="テキスト ボックス 757">
          <a:extLst>
            <a:ext uri="{FF2B5EF4-FFF2-40B4-BE49-F238E27FC236}">
              <a16:creationId xmlns:a16="http://schemas.microsoft.com/office/drawing/2014/main" id="{38D43554-8504-4C31-BD06-F10D97910926}"/>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9" name="直線コネクタ 758">
          <a:extLst>
            <a:ext uri="{FF2B5EF4-FFF2-40B4-BE49-F238E27FC236}">
              <a16:creationId xmlns:a16="http://schemas.microsoft.com/office/drawing/2014/main" id="{231F7F65-0E43-4E27-9E91-60A2ECE0C0C6}"/>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60" name="テキスト ボックス 759">
          <a:extLst>
            <a:ext uri="{FF2B5EF4-FFF2-40B4-BE49-F238E27FC236}">
              <a16:creationId xmlns:a16="http://schemas.microsoft.com/office/drawing/2014/main" id="{74D036E7-AF6D-44E9-88F3-CE9289373524}"/>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1" name="直線コネクタ 760">
          <a:extLst>
            <a:ext uri="{FF2B5EF4-FFF2-40B4-BE49-F238E27FC236}">
              <a16:creationId xmlns:a16="http://schemas.microsoft.com/office/drawing/2014/main" id="{97554DBF-5632-4505-8500-EE7C7819594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762" name="テキスト ボックス 761">
          <a:extLst>
            <a:ext uri="{FF2B5EF4-FFF2-40B4-BE49-F238E27FC236}">
              <a16:creationId xmlns:a16="http://schemas.microsoft.com/office/drawing/2014/main" id="{318E2CBC-3CD0-4AFD-B885-D5580EBBB3B3}"/>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3" name="【消防施設】&#10;一人当たり面積グラフ枠">
          <a:extLst>
            <a:ext uri="{FF2B5EF4-FFF2-40B4-BE49-F238E27FC236}">
              <a16:creationId xmlns:a16="http://schemas.microsoft.com/office/drawing/2014/main" id="{88B174A7-1E98-4F54-B02F-AD902387DEA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163640</xdr:rowOff>
    </xdr:from>
    <xdr:to>
      <xdr:col>116</xdr:col>
      <xdr:colOff>62864</xdr:colOff>
      <xdr:row>86</xdr:row>
      <xdr:rowOff>110680</xdr:rowOff>
    </xdr:to>
    <xdr:cxnSp macro="">
      <xdr:nvCxnSpPr>
        <xdr:cNvPr id="764" name="直線コネクタ 763">
          <a:extLst>
            <a:ext uri="{FF2B5EF4-FFF2-40B4-BE49-F238E27FC236}">
              <a16:creationId xmlns:a16="http://schemas.microsoft.com/office/drawing/2014/main" id="{CF7F0484-5E19-4418-B78F-4209C1AA1F82}"/>
            </a:ext>
          </a:extLst>
        </xdr:cNvPr>
        <xdr:cNvCxnSpPr/>
      </xdr:nvCxnSpPr>
      <xdr:spPr>
        <a:xfrm flipV="1">
          <a:off x="22160864" y="13365290"/>
          <a:ext cx="0" cy="1490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114507</xdr:rowOff>
    </xdr:from>
    <xdr:ext cx="469744" cy="259045"/>
    <xdr:sp macro="" textlink="">
      <xdr:nvSpPr>
        <xdr:cNvPr id="765" name="【消防施設】&#10;一人当たり面積最小値テキスト">
          <a:extLst>
            <a:ext uri="{FF2B5EF4-FFF2-40B4-BE49-F238E27FC236}">
              <a16:creationId xmlns:a16="http://schemas.microsoft.com/office/drawing/2014/main" id="{A8619905-CA4C-489D-922D-DD59A27F7CC2}"/>
            </a:ext>
          </a:extLst>
        </xdr:cNvPr>
        <xdr:cNvSpPr txBox="1"/>
      </xdr:nvSpPr>
      <xdr:spPr>
        <a:xfrm>
          <a:off x="22199600" y="1485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110680</xdr:rowOff>
    </xdr:from>
    <xdr:to>
      <xdr:col>116</xdr:col>
      <xdr:colOff>152400</xdr:colOff>
      <xdr:row>86</xdr:row>
      <xdr:rowOff>110680</xdr:rowOff>
    </xdr:to>
    <xdr:cxnSp macro="">
      <xdr:nvCxnSpPr>
        <xdr:cNvPr id="766" name="直線コネクタ 765">
          <a:extLst>
            <a:ext uri="{FF2B5EF4-FFF2-40B4-BE49-F238E27FC236}">
              <a16:creationId xmlns:a16="http://schemas.microsoft.com/office/drawing/2014/main" id="{36115743-6DAC-46E6-9AB8-A8D3CA615730}"/>
            </a:ext>
          </a:extLst>
        </xdr:cNvPr>
        <xdr:cNvCxnSpPr/>
      </xdr:nvCxnSpPr>
      <xdr:spPr>
        <a:xfrm>
          <a:off x="22072600" y="1485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110317</xdr:rowOff>
    </xdr:from>
    <xdr:ext cx="469744" cy="259045"/>
    <xdr:sp macro="" textlink="">
      <xdr:nvSpPr>
        <xdr:cNvPr id="767" name="【消防施設】&#10;一人当たり面積最大値テキスト">
          <a:extLst>
            <a:ext uri="{FF2B5EF4-FFF2-40B4-BE49-F238E27FC236}">
              <a16:creationId xmlns:a16="http://schemas.microsoft.com/office/drawing/2014/main" id="{8F9E4F64-BBB4-4A58-8F0A-12F7AAA2A56C}"/>
            </a:ext>
          </a:extLst>
        </xdr:cNvPr>
        <xdr:cNvSpPr txBox="1"/>
      </xdr:nvSpPr>
      <xdr:spPr>
        <a:xfrm>
          <a:off x="22199600" y="131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163640</xdr:rowOff>
    </xdr:from>
    <xdr:to>
      <xdr:col>116</xdr:col>
      <xdr:colOff>152400</xdr:colOff>
      <xdr:row>77</xdr:row>
      <xdr:rowOff>163640</xdr:rowOff>
    </xdr:to>
    <xdr:cxnSp macro="">
      <xdr:nvCxnSpPr>
        <xdr:cNvPr id="768" name="直線コネクタ 767">
          <a:extLst>
            <a:ext uri="{FF2B5EF4-FFF2-40B4-BE49-F238E27FC236}">
              <a16:creationId xmlns:a16="http://schemas.microsoft.com/office/drawing/2014/main" id="{5FE0FF12-9E6A-4A26-9D90-B99FBB9E2932}"/>
            </a:ext>
          </a:extLst>
        </xdr:cNvPr>
        <xdr:cNvCxnSpPr/>
      </xdr:nvCxnSpPr>
      <xdr:spPr>
        <a:xfrm>
          <a:off x="22072600" y="13365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139527</xdr:rowOff>
    </xdr:from>
    <xdr:ext cx="469744" cy="259045"/>
    <xdr:sp macro="" textlink="">
      <xdr:nvSpPr>
        <xdr:cNvPr id="769" name="【消防施設】&#10;一人当たり面積平均値テキスト">
          <a:extLst>
            <a:ext uri="{FF2B5EF4-FFF2-40B4-BE49-F238E27FC236}">
              <a16:creationId xmlns:a16="http://schemas.microsoft.com/office/drawing/2014/main" id="{C9D65322-A11F-40B1-8076-544350506EFA}"/>
            </a:ext>
          </a:extLst>
        </xdr:cNvPr>
        <xdr:cNvSpPr txBox="1"/>
      </xdr:nvSpPr>
      <xdr:spPr>
        <a:xfrm>
          <a:off x="22199600" y="1454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116650</xdr:rowOff>
    </xdr:from>
    <xdr:to>
      <xdr:col>116</xdr:col>
      <xdr:colOff>114300</xdr:colOff>
      <xdr:row>86</xdr:row>
      <xdr:rowOff>46800</xdr:rowOff>
    </xdr:to>
    <xdr:sp macro="" textlink="">
      <xdr:nvSpPr>
        <xdr:cNvPr id="770" name="フローチャート: 判断 769">
          <a:extLst>
            <a:ext uri="{FF2B5EF4-FFF2-40B4-BE49-F238E27FC236}">
              <a16:creationId xmlns:a16="http://schemas.microsoft.com/office/drawing/2014/main" id="{412A1B10-3D5C-4522-9AA4-8491D4C378D5}"/>
            </a:ext>
          </a:extLst>
        </xdr:cNvPr>
        <xdr:cNvSpPr/>
      </xdr:nvSpPr>
      <xdr:spPr>
        <a:xfrm>
          <a:off x="22110700" y="1468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123126</xdr:rowOff>
    </xdr:from>
    <xdr:to>
      <xdr:col>112</xdr:col>
      <xdr:colOff>38100</xdr:colOff>
      <xdr:row>86</xdr:row>
      <xdr:rowOff>53276</xdr:rowOff>
    </xdr:to>
    <xdr:sp macro="" textlink="">
      <xdr:nvSpPr>
        <xdr:cNvPr id="771" name="フローチャート: 判断 770">
          <a:extLst>
            <a:ext uri="{FF2B5EF4-FFF2-40B4-BE49-F238E27FC236}">
              <a16:creationId xmlns:a16="http://schemas.microsoft.com/office/drawing/2014/main" id="{382A8E87-52B9-418C-BFEA-1D02D3372AE2}"/>
            </a:ext>
          </a:extLst>
        </xdr:cNvPr>
        <xdr:cNvSpPr/>
      </xdr:nvSpPr>
      <xdr:spPr>
        <a:xfrm>
          <a:off x="21272500" y="1469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135700</xdr:rowOff>
    </xdr:from>
    <xdr:to>
      <xdr:col>107</xdr:col>
      <xdr:colOff>101600</xdr:colOff>
      <xdr:row>86</xdr:row>
      <xdr:rowOff>65850</xdr:rowOff>
    </xdr:to>
    <xdr:sp macro="" textlink="">
      <xdr:nvSpPr>
        <xdr:cNvPr id="772" name="フローチャート: 判断 771">
          <a:extLst>
            <a:ext uri="{FF2B5EF4-FFF2-40B4-BE49-F238E27FC236}">
              <a16:creationId xmlns:a16="http://schemas.microsoft.com/office/drawing/2014/main" id="{93FA5F73-D351-402C-9089-DAD2F29D0F1F}"/>
            </a:ext>
          </a:extLst>
        </xdr:cNvPr>
        <xdr:cNvSpPr/>
      </xdr:nvSpPr>
      <xdr:spPr>
        <a:xfrm>
          <a:off x="20383500" y="1470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18162</xdr:rowOff>
    </xdr:from>
    <xdr:to>
      <xdr:col>102</xdr:col>
      <xdr:colOff>165100</xdr:colOff>
      <xdr:row>86</xdr:row>
      <xdr:rowOff>119762</xdr:rowOff>
    </xdr:to>
    <xdr:sp macro="" textlink="">
      <xdr:nvSpPr>
        <xdr:cNvPr id="773" name="フローチャート: 判断 772">
          <a:extLst>
            <a:ext uri="{FF2B5EF4-FFF2-40B4-BE49-F238E27FC236}">
              <a16:creationId xmlns:a16="http://schemas.microsoft.com/office/drawing/2014/main" id="{549CD2D1-65D8-49DA-9DB6-87D97D9D7CFD}"/>
            </a:ext>
          </a:extLst>
        </xdr:cNvPr>
        <xdr:cNvSpPr/>
      </xdr:nvSpPr>
      <xdr:spPr>
        <a:xfrm>
          <a:off x="19494500" y="1476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13970</xdr:rowOff>
    </xdr:from>
    <xdr:to>
      <xdr:col>98</xdr:col>
      <xdr:colOff>38100</xdr:colOff>
      <xdr:row>86</xdr:row>
      <xdr:rowOff>115570</xdr:rowOff>
    </xdr:to>
    <xdr:sp macro="" textlink="">
      <xdr:nvSpPr>
        <xdr:cNvPr id="774" name="フローチャート: 判断 773">
          <a:extLst>
            <a:ext uri="{FF2B5EF4-FFF2-40B4-BE49-F238E27FC236}">
              <a16:creationId xmlns:a16="http://schemas.microsoft.com/office/drawing/2014/main" id="{0C35929A-6ABD-4F02-BCBA-190AEE29D49F}"/>
            </a:ext>
          </a:extLst>
        </xdr:cNvPr>
        <xdr:cNvSpPr/>
      </xdr:nvSpPr>
      <xdr:spPr>
        <a:xfrm>
          <a:off x="18605500" y="1475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5" name="テキスト ボックス 774">
          <a:extLst>
            <a:ext uri="{FF2B5EF4-FFF2-40B4-BE49-F238E27FC236}">
              <a16:creationId xmlns:a16="http://schemas.microsoft.com/office/drawing/2014/main" id="{9679F663-96AB-4489-AB04-FFEA621EFC4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6" name="テキスト ボックス 775">
          <a:extLst>
            <a:ext uri="{FF2B5EF4-FFF2-40B4-BE49-F238E27FC236}">
              <a16:creationId xmlns:a16="http://schemas.microsoft.com/office/drawing/2014/main" id="{D9BC6953-33D4-4156-987D-85E16CFAC3D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7" name="テキスト ボックス 776">
          <a:extLst>
            <a:ext uri="{FF2B5EF4-FFF2-40B4-BE49-F238E27FC236}">
              <a16:creationId xmlns:a16="http://schemas.microsoft.com/office/drawing/2014/main" id="{7CD3F4C0-AE09-4002-B4FC-71ECFA15A8C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8" name="テキスト ボックス 777">
          <a:extLst>
            <a:ext uri="{FF2B5EF4-FFF2-40B4-BE49-F238E27FC236}">
              <a16:creationId xmlns:a16="http://schemas.microsoft.com/office/drawing/2014/main" id="{D802B07D-BDC9-4E8A-87A0-082D8417CD3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9" name="テキスト ボックス 778">
          <a:extLst>
            <a:ext uri="{FF2B5EF4-FFF2-40B4-BE49-F238E27FC236}">
              <a16:creationId xmlns:a16="http://schemas.microsoft.com/office/drawing/2014/main" id="{4C5A3B43-69A1-4F5A-AAB4-58A7F1A637E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45974</xdr:rowOff>
    </xdr:from>
    <xdr:to>
      <xdr:col>116</xdr:col>
      <xdr:colOff>114300</xdr:colOff>
      <xdr:row>86</xdr:row>
      <xdr:rowOff>147574</xdr:rowOff>
    </xdr:to>
    <xdr:sp macro="" textlink="">
      <xdr:nvSpPr>
        <xdr:cNvPr id="780" name="楕円 779">
          <a:extLst>
            <a:ext uri="{FF2B5EF4-FFF2-40B4-BE49-F238E27FC236}">
              <a16:creationId xmlns:a16="http://schemas.microsoft.com/office/drawing/2014/main" id="{845E71ED-83D8-40CA-BB15-08FE1AD86B28}"/>
            </a:ext>
          </a:extLst>
        </xdr:cNvPr>
        <xdr:cNvSpPr/>
      </xdr:nvSpPr>
      <xdr:spPr>
        <a:xfrm>
          <a:off x="22110700" y="1479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132351</xdr:rowOff>
    </xdr:from>
    <xdr:ext cx="469744" cy="259045"/>
    <xdr:sp macro="" textlink="">
      <xdr:nvSpPr>
        <xdr:cNvPr id="781" name="【消防施設】&#10;一人当たり面積該当値テキスト">
          <a:extLst>
            <a:ext uri="{FF2B5EF4-FFF2-40B4-BE49-F238E27FC236}">
              <a16:creationId xmlns:a16="http://schemas.microsoft.com/office/drawing/2014/main" id="{034C0CA2-0C89-4DA9-B6FA-10F41E49A5A7}"/>
            </a:ext>
          </a:extLst>
        </xdr:cNvPr>
        <xdr:cNvSpPr txBox="1"/>
      </xdr:nvSpPr>
      <xdr:spPr>
        <a:xfrm>
          <a:off x="22199600" y="14705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46165</xdr:rowOff>
    </xdr:from>
    <xdr:to>
      <xdr:col>112</xdr:col>
      <xdr:colOff>38100</xdr:colOff>
      <xdr:row>86</xdr:row>
      <xdr:rowOff>147765</xdr:rowOff>
    </xdr:to>
    <xdr:sp macro="" textlink="">
      <xdr:nvSpPr>
        <xdr:cNvPr id="782" name="楕円 781">
          <a:extLst>
            <a:ext uri="{FF2B5EF4-FFF2-40B4-BE49-F238E27FC236}">
              <a16:creationId xmlns:a16="http://schemas.microsoft.com/office/drawing/2014/main" id="{C0F4B551-24BC-423A-A236-87918341C54D}"/>
            </a:ext>
          </a:extLst>
        </xdr:cNvPr>
        <xdr:cNvSpPr/>
      </xdr:nvSpPr>
      <xdr:spPr>
        <a:xfrm>
          <a:off x="21272500" y="1479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96774</xdr:rowOff>
    </xdr:from>
    <xdr:to>
      <xdr:col>116</xdr:col>
      <xdr:colOff>63500</xdr:colOff>
      <xdr:row>86</xdr:row>
      <xdr:rowOff>96965</xdr:rowOff>
    </xdr:to>
    <xdr:cxnSp macro="">
      <xdr:nvCxnSpPr>
        <xdr:cNvPr id="783" name="直線コネクタ 782">
          <a:extLst>
            <a:ext uri="{FF2B5EF4-FFF2-40B4-BE49-F238E27FC236}">
              <a16:creationId xmlns:a16="http://schemas.microsoft.com/office/drawing/2014/main" id="{B7BC4D3C-1B0B-4A5F-B50B-53A078264B3C}"/>
            </a:ext>
          </a:extLst>
        </xdr:cNvPr>
        <xdr:cNvCxnSpPr/>
      </xdr:nvCxnSpPr>
      <xdr:spPr>
        <a:xfrm flipV="1">
          <a:off x="21323300" y="14841474"/>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46355</xdr:rowOff>
    </xdr:from>
    <xdr:to>
      <xdr:col>107</xdr:col>
      <xdr:colOff>101600</xdr:colOff>
      <xdr:row>86</xdr:row>
      <xdr:rowOff>147955</xdr:rowOff>
    </xdr:to>
    <xdr:sp macro="" textlink="">
      <xdr:nvSpPr>
        <xdr:cNvPr id="784" name="楕円 783">
          <a:extLst>
            <a:ext uri="{FF2B5EF4-FFF2-40B4-BE49-F238E27FC236}">
              <a16:creationId xmlns:a16="http://schemas.microsoft.com/office/drawing/2014/main" id="{48BF9D3C-2BE9-495D-9DF3-8FBE9382FE16}"/>
            </a:ext>
          </a:extLst>
        </xdr:cNvPr>
        <xdr:cNvSpPr/>
      </xdr:nvSpPr>
      <xdr:spPr>
        <a:xfrm>
          <a:off x="20383500" y="1479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96965</xdr:rowOff>
    </xdr:from>
    <xdr:to>
      <xdr:col>111</xdr:col>
      <xdr:colOff>177800</xdr:colOff>
      <xdr:row>86</xdr:row>
      <xdr:rowOff>97155</xdr:rowOff>
    </xdr:to>
    <xdr:cxnSp macro="">
      <xdr:nvCxnSpPr>
        <xdr:cNvPr id="785" name="直線コネクタ 784">
          <a:extLst>
            <a:ext uri="{FF2B5EF4-FFF2-40B4-BE49-F238E27FC236}">
              <a16:creationId xmlns:a16="http://schemas.microsoft.com/office/drawing/2014/main" id="{FFB41B0C-87C8-41F4-818E-7F16C84E33DF}"/>
            </a:ext>
          </a:extLst>
        </xdr:cNvPr>
        <xdr:cNvCxnSpPr/>
      </xdr:nvCxnSpPr>
      <xdr:spPr>
        <a:xfrm flipV="1">
          <a:off x="20434300" y="14841665"/>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46546</xdr:rowOff>
    </xdr:from>
    <xdr:to>
      <xdr:col>102</xdr:col>
      <xdr:colOff>165100</xdr:colOff>
      <xdr:row>86</xdr:row>
      <xdr:rowOff>148146</xdr:rowOff>
    </xdr:to>
    <xdr:sp macro="" textlink="">
      <xdr:nvSpPr>
        <xdr:cNvPr id="786" name="楕円 785">
          <a:extLst>
            <a:ext uri="{FF2B5EF4-FFF2-40B4-BE49-F238E27FC236}">
              <a16:creationId xmlns:a16="http://schemas.microsoft.com/office/drawing/2014/main" id="{77890B68-68EF-47B4-B483-C96D7B85E5AF}"/>
            </a:ext>
          </a:extLst>
        </xdr:cNvPr>
        <xdr:cNvSpPr/>
      </xdr:nvSpPr>
      <xdr:spPr>
        <a:xfrm>
          <a:off x="19494500" y="1479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97155</xdr:rowOff>
    </xdr:from>
    <xdr:to>
      <xdr:col>107</xdr:col>
      <xdr:colOff>50800</xdr:colOff>
      <xdr:row>86</xdr:row>
      <xdr:rowOff>97346</xdr:rowOff>
    </xdr:to>
    <xdr:cxnSp macro="">
      <xdr:nvCxnSpPr>
        <xdr:cNvPr id="787" name="直線コネクタ 786">
          <a:extLst>
            <a:ext uri="{FF2B5EF4-FFF2-40B4-BE49-F238E27FC236}">
              <a16:creationId xmlns:a16="http://schemas.microsoft.com/office/drawing/2014/main" id="{5D675CD6-3F61-4DBA-81A4-C92F65280ECA}"/>
            </a:ext>
          </a:extLst>
        </xdr:cNvPr>
        <xdr:cNvCxnSpPr/>
      </xdr:nvCxnSpPr>
      <xdr:spPr>
        <a:xfrm flipV="1">
          <a:off x="19545300" y="14841855"/>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69803</xdr:rowOff>
    </xdr:from>
    <xdr:ext cx="469744" cy="259045"/>
    <xdr:sp macro="" textlink="">
      <xdr:nvSpPr>
        <xdr:cNvPr id="788" name="n_1aveValue【消防施設】&#10;一人当たり面積">
          <a:extLst>
            <a:ext uri="{FF2B5EF4-FFF2-40B4-BE49-F238E27FC236}">
              <a16:creationId xmlns:a16="http://schemas.microsoft.com/office/drawing/2014/main" id="{2B8E4C9D-EC2B-4C41-B405-A88F95D383C5}"/>
            </a:ext>
          </a:extLst>
        </xdr:cNvPr>
        <xdr:cNvSpPr txBox="1"/>
      </xdr:nvSpPr>
      <xdr:spPr>
        <a:xfrm>
          <a:off x="21075727" y="1447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82377</xdr:rowOff>
    </xdr:from>
    <xdr:ext cx="469744" cy="259045"/>
    <xdr:sp macro="" textlink="">
      <xdr:nvSpPr>
        <xdr:cNvPr id="789" name="n_2aveValue【消防施設】&#10;一人当たり面積">
          <a:extLst>
            <a:ext uri="{FF2B5EF4-FFF2-40B4-BE49-F238E27FC236}">
              <a16:creationId xmlns:a16="http://schemas.microsoft.com/office/drawing/2014/main" id="{DC75F8C6-CD4C-4AA4-8723-2EDA38E8E8C9}"/>
            </a:ext>
          </a:extLst>
        </xdr:cNvPr>
        <xdr:cNvSpPr txBox="1"/>
      </xdr:nvSpPr>
      <xdr:spPr>
        <a:xfrm>
          <a:off x="20199427" y="1448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136289</xdr:rowOff>
    </xdr:from>
    <xdr:ext cx="469744" cy="259045"/>
    <xdr:sp macro="" textlink="">
      <xdr:nvSpPr>
        <xdr:cNvPr id="790" name="n_3aveValue【消防施設】&#10;一人当たり面積">
          <a:extLst>
            <a:ext uri="{FF2B5EF4-FFF2-40B4-BE49-F238E27FC236}">
              <a16:creationId xmlns:a16="http://schemas.microsoft.com/office/drawing/2014/main" id="{57222CF9-770A-487B-AE8D-30B3BA7DD159}"/>
            </a:ext>
          </a:extLst>
        </xdr:cNvPr>
        <xdr:cNvSpPr txBox="1"/>
      </xdr:nvSpPr>
      <xdr:spPr>
        <a:xfrm>
          <a:off x="19310427" y="14538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132097</xdr:rowOff>
    </xdr:from>
    <xdr:ext cx="469744" cy="259045"/>
    <xdr:sp macro="" textlink="">
      <xdr:nvSpPr>
        <xdr:cNvPr id="791" name="n_4aveValue【消防施設】&#10;一人当たり面積">
          <a:extLst>
            <a:ext uri="{FF2B5EF4-FFF2-40B4-BE49-F238E27FC236}">
              <a16:creationId xmlns:a16="http://schemas.microsoft.com/office/drawing/2014/main" id="{C954A2D7-E542-4ED9-9FCD-93903634BAB9}"/>
            </a:ext>
          </a:extLst>
        </xdr:cNvPr>
        <xdr:cNvSpPr txBox="1"/>
      </xdr:nvSpPr>
      <xdr:spPr>
        <a:xfrm>
          <a:off x="18421427" y="1453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138892</xdr:rowOff>
    </xdr:from>
    <xdr:ext cx="469744" cy="259045"/>
    <xdr:sp macro="" textlink="">
      <xdr:nvSpPr>
        <xdr:cNvPr id="792" name="n_1mainValue【消防施設】&#10;一人当たり面積">
          <a:extLst>
            <a:ext uri="{FF2B5EF4-FFF2-40B4-BE49-F238E27FC236}">
              <a16:creationId xmlns:a16="http://schemas.microsoft.com/office/drawing/2014/main" id="{56F2E939-55EE-4552-BC6E-C4B64235FFAB}"/>
            </a:ext>
          </a:extLst>
        </xdr:cNvPr>
        <xdr:cNvSpPr txBox="1"/>
      </xdr:nvSpPr>
      <xdr:spPr>
        <a:xfrm>
          <a:off x="21075727" y="1488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139082</xdr:rowOff>
    </xdr:from>
    <xdr:ext cx="469744" cy="259045"/>
    <xdr:sp macro="" textlink="">
      <xdr:nvSpPr>
        <xdr:cNvPr id="793" name="n_2mainValue【消防施設】&#10;一人当たり面積">
          <a:extLst>
            <a:ext uri="{FF2B5EF4-FFF2-40B4-BE49-F238E27FC236}">
              <a16:creationId xmlns:a16="http://schemas.microsoft.com/office/drawing/2014/main" id="{FAF43C18-E36C-4AF7-BB1A-94A978C97CCD}"/>
            </a:ext>
          </a:extLst>
        </xdr:cNvPr>
        <xdr:cNvSpPr txBox="1"/>
      </xdr:nvSpPr>
      <xdr:spPr>
        <a:xfrm>
          <a:off x="20199427" y="1488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139273</xdr:rowOff>
    </xdr:from>
    <xdr:ext cx="469744" cy="259045"/>
    <xdr:sp macro="" textlink="">
      <xdr:nvSpPr>
        <xdr:cNvPr id="794" name="n_3mainValue【消防施設】&#10;一人当たり面積">
          <a:extLst>
            <a:ext uri="{FF2B5EF4-FFF2-40B4-BE49-F238E27FC236}">
              <a16:creationId xmlns:a16="http://schemas.microsoft.com/office/drawing/2014/main" id="{F4650DD3-2575-4604-9FC3-4F6B6F4A454C}"/>
            </a:ext>
          </a:extLst>
        </xdr:cNvPr>
        <xdr:cNvSpPr txBox="1"/>
      </xdr:nvSpPr>
      <xdr:spPr>
        <a:xfrm>
          <a:off x="19310427" y="1488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5" name="正方形/長方形 794">
          <a:extLst>
            <a:ext uri="{FF2B5EF4-FFF2-40B4-BE49-F238E27FC236}">
              <a16:creationId xmlns:a16="http://schemas.microsoft.com/office/drawing/2014/main" id="{439F3EEC-F158-4E1E-BC21-4EA23ED51BB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6" name="正方形/長方形 795">
          <a:extLst>
            <a:ext uri="{FF2B5EF4-FFF2-40B4-BE49-F238E27FC236}">
              <a16:creationId xmlns:a16="http://schemas.microsoft.com/office/drawing/2014/main" id="{DDF50D5A-DEB3-46B2-A51C-45E7F10BB34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7" name="正方形/長方形 796">
          <a:extLst>
            <a:ext uri="{FF2B5EF4-FFF2-40B4-BE49-F238E27FC236}">
              <a16:creationId xmlns:a16="http://schemas.microsoft.com/office/drawing/2014/main" id="{84BEF30E-3B12-461C-B327-D081D45941F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8" name="正方形/長方形 797">
          <a:extLst>
            <a:ext uri="{FF2B5EF4-FFF2-40B4-BE49-F238E27FC236}">
              <a16:creationId xmlns:a16="http://schemas.microsoft.com/office/drawing/2014/main" id="{38BBD10D-230B-4912-AFDA-CE7E0C0199D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9" name="正方形/長方形 798">
          <a:extLst>
            <a:ext uri="{FF2B5EF4-FFF2-40B4-BE49-F238E27FC236}">
              <a16:creationId xmlns:a16="http://schemas.microsoft.com/office/drawing/2014/main" id="{AA599337-B217-4CAF-BC04-C959035929D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0" name="正方形/長方形 799">
          <a:extLst>
            <a:ext uri="{FF2B5EF4-FFF2-40B4-BE49-F238E27FC236}">
              <a16:creationId xmlns:a16="http://schemas.microsoft.com/office/drawing/2014/main" id="{2F0D5BA3-10B1-4C9B-8002-BE029F38EA7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1" name="正方形/長方形 800">
          <a:extLst>
            <a:ext uri="{FF2B5EF4-FFF2-40B4-BE49-F238E27FC236}">
              <a16:creationId xmlns:a16="http://schemas.microsoft.com/office/drawing/2014/main" id="{15C65096-1B7A-4E2C-8ED9-78AC9113D4A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2" name="正方形/長方形 801">
          <a:extLst>
            <a:ext uri="{FF2B5EF4-FFF2-40B4-BE49-F238E27FC236}">
              <a16:creationId xmlns:a16="http://schemas.microsoft.com/office/drawing/2014/main" id="{19CBE360-3938-4C89-B634-82A29469E9D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3" name="テキスト ボックス 802">
          <a:extLst>
            <a:ext uri="{FF2B5EF4-FFF2-40B4-BE49-F238E27FC236}">
              <a16:creationId xmlns:a16="http://schemas.microsoft.com/office/drawing/2014/main" id="{526F61F4-AA89-4D57-90AF-109D6A8A3B5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4" name="直線コネクタ 803">
          <a:extLst>
            <a:ext uri="{FF2B5EF4-FFF2-40B4-BE49-F238E27FC236}">
              <a16:creationId xmlns:a16="http://schemas.microsoft.com/office/drawing/2014/main" id="{D907B776-5E54-4FD7-83DE-BCC0FC89B4F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5" name="テキスト ボックス 804">
          <a:extLst>
            <a:ext uri="{FF2B5EF4-FFF2-40B4-BE49-F238E27FC236}">
              <a16:creationId xmlns:a16="http://schemas.microsoft.com/office/drawing/2014/main" id="{1F5F3827-C47C-4523-95A3-7EB3E1A3872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06" name="直線コネクタ 805">
          <a:extLst>
            <a:ext uri="{FF2B5EF4-FFF2-40B4-BE49-F238E27FC236}">
              <a16:creationId xmlns:a16="http://schemas.microsoft.com/office/drawing/2014/main" id="{C8B02910-DD21-483D-9EDA-C71FFE4B5F0F}"/>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07" name="テキスト ボックス 806">
          <a:extLst>
            <a:ext uri="{FF2B5EF4-FFF2-40B4-BE49-F238E27FC236}">
              <a16:creationId xmlns:a16="http://schemas.microsoft.com/office/drawing/2014/main" id="{16FAC84C-27D6-4E03-9BFD-001A3F71D421}"/>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08" name="直線コネクタ 807">
          <a:extLst>
            <a:ext uri="{FF2B5EF4-FFF2-40B4-BE49-F238E27FC236}">
              <a16:creationId xmlns:a16="http://schemas.microsoft.com/office/drawing/2014/main" id="{5C0F9CA1-4CD2-46B8-AD71-57210225BCC4}"/>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09" name="テキスト ボックス 808">
          <a:extLst>
            <a:ext uri="{FF2B5EF4-FFF2-40B4-BE49-F238E27FC236}">
              <a16:creationId xmlns:a16="http://schemas.microsoft.com/office/drawing/2014/main" id="{EE7FCF96-AE7D-4EB5-ADDC-FE62E0BC67C4}"/>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10" name="直線コネクタ 809">
          <a:extLst>
            <a:ext uri="{FF2B5EF4-FFF2-40B4-BE49-F238E27FC236}">
              <a16:creationId xmlns:a16="http://schemas.microsoft.com/office/drawing/2014/main" id="{32533FF9-DDD7-4B8E-8BC5-5B6AC67182EA}"/>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11" name="テキスト ボックス 810">
          <a:extLst>
            <a:ext uri="{FF2B5EF4-FFF2-40B4-BE49-F238E27FC236}">
              <a16:creationId xmlns:a16="http://schemas.microsoft.com/office/drawing/2014/main" id="{BC59A6B2-D00D-4F96-BCAE-12FA19C47A05}"/>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12" name="直線コネクタ 811">
          <a:extLst>
            <a:ext uri="{FF2B5EF4-FFF2-40B4-BE49-F238E27FC236}">
              <a16:creationId xmlns:a16="http://schemas.microsoft.com/office/drawing/2014/main" id="{05AAE513-1872-42EF-AED9-1F958443FF85}"/>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13" name="テキスト ボックス 812">
          <a:extLst>
            <a:ext uri="{FF2B5EF4-FFF2-40B4-BE49-F238E27FC236}">
              <a16:creationId xmlns:a16="http://schemas.microsoft.com/office/drawing/2014/main" id="{88AAF846-B077-45D9-A8AB-6E77CD0E6BE7}"/>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4" name="直線コネクタ 813">
          <a:extLst>
            <a:ext uri="{FF2B5EF4-FFF2-40B4-BE49-F238E27FC236}">
              <a16:creationId xmlns:a16="http://schemas.microsoft.com/office/drawing/2014/main" id="{55F30711-278D-46C2-A296-D91B76431A4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15" name="テキスト ボックス 814">
          <a:extLst>
            <a:ext uri="{FF2B5EF4-FFF2-40B4-BE49-F238E27FC236}">
              <a16:creationId xmlns:a16="http://schemas.microsoft.com/office/drawing/2014/main" id="{B0E58BF9-DD39-4F7B-826C-C9651E05BC6C}"/>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16" name="【庁舎】&#10;有形固定資産減価償却率グラフ枠">
          <a:extLst>
            <a:ext uri="{FF2B5EF4-FFF2-40B4-BE49-F238E27FC236}">
              <a16:creationId xmlns:a16="http://schemas.microsoft.com/office/drawing/2014/main" id="{DC0C5274-69BD-482F-B42D-9F65C757C48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108</xdr:row>
      <xdr:rowOff>76200</xdr:rowOff>
    </xdr:to>
    <xdr:cxnSp macro="">
      <xdr:nvCxnSpPr>
        <xdr:cNvPr id="817" name="直線コネクタ 816">
          <a:extLst>
            <a:ext uri="{FF2B5EF4-FFF2-40B4-BE49-F238E27FC236}">
              <a16:creationId xmlns:a16="http://schemas.microsoft.com/office/drawing/2014/main" id="{00692D02-5824-4B78-A636-687CDF4E359C}"/>
            </a:ext>
          </a:extLst>
        </xdr:cNvPr>
        <xdr:cNvCxnSpPr/>
      </xdr:nvCxnSpPr>
      <xdr:spPr>
        <a:xfrm flipV="1">
          <a:off x="16318864" y="171640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818" name="【庁舎】&#10;有形固定資産減価償却率最小値テキスト">
          <a:extLst>
            <a:ext uri="{FF2B5EF4-FFF2-40B4-BE49-F238E27FC236}">
              <a16:creationId xmlns:a16="http://schemas.microsoft.com/office/drawing/2014/main" id="{A851887E-0BAA-402C-9B54-EAE28C663A61}"/>
            </a:ext>
          </a:extLst>
        </xdr:cNvPr>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819" name="直線コネクタ 818">
          <a:extLst>
            <a:ext uri="{FF2B5EF4-FFF2-40B4-BE49-F238E27FC236}">
              <a16:creationId xmlns:a16="http://schemas.microsoft.com/office/drawing/2014/main" id="{FD9F9F06-7BBA-4DAC-A0A5-8B231F2AC9DB}"/>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405111" cy="259045"/>
    <xdr:sp macro="" textlink="">
      <xdr:nvSpPr>
        <xdr:cNvPr id="820" name="【庁舎】&#10;有形固定資産減価償却率最大値テキスト">
          <a:extLst>
            <a:ext uri="{FF2B5EF4-FFF2-40B4-BE49-F238E27FC236}">
              <a16:creationId xmlns:a16="http://schemas.microsoft.com/office/drawing/2014/main" id="{C176DC96-DBED-496B-9DD6-EC7D1EF702D6}"/>
            </a:ext>
          </a:extLst>
        </xdr:cNvPr>
        <xdr:cNvSpPr txBox="1"/>
      </xdr:nvSpPr>
      <xdr:spPr>
        <a:xfrm>
          <a:off x="16357600" y="1693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21" name="直線コネクタ 820">
          <a:extLst>
            <a:ext uri="{FF2B5EF4-FFF2-40B4-BE49-F238E27FC236}">
              <a16:creationId xmlns:a16="http://schemas.microsoft.com/office/drawing/2014/main" id="{0532F2CB-04A1-4A19-A312-1FB0AD755A16}"/>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113555</xdr:rowOff>
    </xdr:from>
    <xdr:ext cx="405111" cy="259045"/>
    <xdr:sp macro="" textlink="">
      <xdr:nvSpPr>
        <xdr:cNvPr id="822" name="【庁舎】&#10;有形固定資産減価償却率平均値テキスト">
          <a:extLst>
            <a:ext uri="{FF2B5EF4-FFF2-40B4-BE49-F238E27FC236}">
              <a16:creationId xmlns:a16="http://schemas.microsoft.com/office/drawing/2014/main" id="{0E046DFD-3884-40C5-B566-4B2974E85900}"/>
            </a:ext>
          </a:extLst>
        </xdr:cNvPr>
        <xdr:cNvSpPr txBox="1"/>
      </xdr:nvSpPr>
      <xdr:spPr>
        <a:xfrm>
          <a:off x="16357600" y="17772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135128</xdr:rowOff>
    </xdr:from>
    <xdr:to>
      <xdr:col>85</xdr:col>
      <xdr:colOff>177800</xdr:colOff>
      <xdr:row>104</xdr:row>
      <xdr:rowOff>65278</xdr:rowOff>
    </xdr:to>
    <xdr:sp macro="" textlink="">
      <xdr:nvSpPr>
        <xdr:cNvPr id="823" name="フローチャート: 判断 822">
          <a:extLst>
            <a:ext uri="{FF2B5EF4-FFF2-40B4-BE49-F238E27FC236}">
              <a16:creationId xmlns:a16="http://schemas.microsoft.com/office/drawing/2014/main" id="{09CC4C0C-E5F0-48B5-B41D-FAA2D5E58422}"/>
            </a:ext>
          </a:extLst>
        </xdr:cNvPr>
        <xdr:cNvSpPr/>
      </xdr:nvSpPr>
      <xdr:spPr>
        <a:xfrm>
          <a:off x="16268700" y="177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57404</xdr:rowOff>
    </xdr:from>
    <xdr:to>
      <xdr:col>81</xdr:col>
      <xdr:colOff>101600</xdr:colOff>
      <xdr:row>103</xdr:row>
      <xdr:rowOff>159004</xdr:rowOff>
    </xdr:to>
    <xdr:sp macro="" textlink="">
      <xdr:nvSpPr>
        <xdr:cNvPr id="824" name="フローチャート: 判断 823">
          <a:extLst>
            <a:ext uri="{FF2B5EF4-FFF2-40B4-BE49-F238E27FC236}">
              <a16:creationId xmlns:a16="http://schemas.microsoft.com/office/drawing/2014/main" id="{DAFAC944-297B-43D6-9EAC-7B4FB5FBAB55}"/>
            </a:ext>
          </a:extLst>
        </xdr:cNvPr>
        <xdr:cNvSpPr/>
      </xdr:nvSpPr>
      <xdr:spPr>
        <a:xfrm>
          <a:off x="15430500" y="17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825" name="フローチャート: 判断 824">
          <a:extLst>
            <a:ext uri="{FF2B5EF4-FFF2-40B4-BE49-F238E27FC236}">
              <a16:creationId xmlns:a16="http://schemas.microsoft.com/office/drawing/2014/main" id="{E63C26D7-9715-433D-8E14-D6CDBE27FCB0}"/>
            </a:ext>
          </a:extLst>
        </xdr:cNvPr>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116839</xdr:rowOff>
    </xdr:from>
    <xdr:to>
      <xdr:col>72</xdr:col>
      <xdr:colOff>38100</xdr:colOff>
      <xdr:row>103</xdr:row>
      <xdr:rowOff>46989</xdr:rowOff>
    </xdr:to>
    <xdr:sp macro="" textlink="">
      <xdr:nvSpPr>
        <xdr:cNvPr id="826" name="フローチャート: 判断 825">
          <a:extLst>
            <a:ext uri="{FF2B5EF4-FFF2-40B4-BE49-F238E27FC236}">
              <a16:creationId xmlns:a16="http://schemas.microsoft.com/office/drawing/2014/main" id="{4191E799-826D-4CCC-B687-BFC47DE5EF95}"/>
            </a:ext>
          </a:extLst>
        </xdr:cNvPr>
        <xdr:cNvSpPr/>
      </xdr:nvSpPr>
      <xdr:spPr>
        <a:xfrm>
          <a:off x="13652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59689</xdr:rowOff>
    </xdr:from>
    <xdr:to>
      <xdr:col>67</xdr:col>
      <xdr:colOff>101600</xdr:colOff>
      <xdr:row>102</xdr:row>
      <xdr:rowOff>161289</xdr:rowOff>
    </xdr:to>
    <xdr:sp macro="" textlink="">
      <xdr:nvSpPr>
        <xdr:cNvPr id="827" name="フローチャート: 判断 826">
          <a:extLst>
            <a:ext uri="{FF2B5EF4-FFF2-40B4-BE49-F238E27FC236}">
              <a16:creationId xmlns:a16="http://schemas.microsoft.com/office/drawing/2014/main" id="{B95D84F6-40AD-45F7-9CCC-3E19E1158088}"/>
            </a:ext>
          </a:extLst>
        </xdr:cNvPr>
        <xdr:cNvSpPr/>
      </xdr:nvSpPr>
      <xdr:spPr>
        <a:xfrm>
          <a:off x="12763500" y="1754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C7BAA734-B0F4-442B-A233-80C35D48D02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4E72FAD4-960B-47C0-A3C9-7248CA9AB2D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16FCE383-B9CA-4D9B-B051-D9D0E4F2957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46171B27-2452-46EA-9728-DB99FFA3F0A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39BFDA3E-D496-4F1D-B514-6AF910604B3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84837</xdr:rowOff>
    </xdr:from>
    <xdr:to>
      <xdr:col>85</xdr:col>
      <xdr:colOff>177800</xdr:colOff>
      <xdr:row>101</xdr:row>
      <xdr:rowOff>14987</xdr:rowOff>
    </xdr:to>
    <xdr:sp macro="" textlink="">
      <xdr:nvSpPr>
        <xdr:cNvPr id="833" name="楕円 832">
          <a:extLst>
            <a:ext uri="{FF2B5EF4-FFF2-40B4-BE49-F238E27FC236}">
              <a16:creationId xmlns:a16="http://schemas.microsoft.com/office/drawing/2014/main" id="{B52C1ED2-4C8D-4122-994A-F67446E82761}"/>
            </a:ext>
          </a:extLst>
        </xdr:cNvPr>
        <xdr:cNvSpPr/>
      </xdr:nvSpPr>
      <xdr:spPr>
        <a:xfrm>
          <a:off x="16268700" y="1722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171214</xdr:rowOff>
    </xdr:from>
    <xdr:ext cx="405111" cy="259045"/>
    <xdr:sp macro="" textlink="">
      <xdr:nvSpPr>
        <xdr:cNvPr id="834" name="【庁舎】&#10;有形固定資産減価償却率該当値テキスト">
          <a:extLst>
            <a:ext uri="{FF2B5EF4-FFF2-40B4-BE49-F238E27FC236}">
              <a16:creationId xmlns:a16="http://schemas.microsoft.com/office/drawing/2014/main" id="{50BB5C51-27D9-4CF8-AE88-FE69FC703596}"/>
            </a:ext>
          </a:extLst>
        </xdr:cNvPr>
        <xdr:cNvSpPr txBox="1"/>
      </xdr:nvSpPr>
      <xdr:spPr>
        <a:xfrm>
          <a:off x="16357600" y="17144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36830</xdr:rowOff>
    </xdr:from>
    <xdr:to>
      <xdr:col>81</xdr:col>
      <xdr:colOff>101600</xdr:colOff>
      <xdr:row>100</xdr:row>
      <xdr:rowOff>138430</xdr:rowOff>
    </xdr:to>
    <xdr:sp macro="" textlink="">
      <xdr:nvSpPr>
        <xdr:cNvPr id="835" name="楕円 834">
          <a:extLst>
            <a:ext uri="{FF2B5EF4-FFF2-40B4-BE49-F238E27FC236}">
              <a16:creationId xmlns:a16="http://schemas.microsoft.com/office/drawing/2014/main" id="{9A063C0C-DECC-47DB-B2E9-9F72E9C663BA}"/>
            </a:ext>
          </a:extLst>
        </xdr:cNvPr>
        <xdr:cNvSpPr/>
      </xdr:nvSpPr>
      <xdr:spPr>
        <a:xfrm>
          <a:off x="15430500" y="1718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87630</xdr:rowOff>
    </xdr:from>
    <xdr:to>
      <xdr:col>85</xdr:col>
      <xdr:colOff>127000</xdr:colOff>
      <xdr:row>100</xdr:row>
      <xdr:rowOff>135637</xdr:rowOff>
    </xdr:to>
    <xdr:cxnSp macro="">
      <xdr:nvCxnSpPr>
        <xdr:cNvPr id="836" name="直線コネクタ 835">
          <a:extLst>
            <a:ext uri="{FF2B5EF4-FFF2-40B4-BE49-F238E27FC236}">
              <a16:creationId xmlns:a16="http://schemas.microsoft.com/office/drawing/2014/main" id="{8FB224C6-0DBE-41F1-8961-98CE4F00E927}"/>
            </a:ext>
          </a:extLst>
        </xdr:cNvPr>
        <xdr:cNvCxnSpPr/>
      </xdr:nvCxnSpPr>
      <xdr:spPr>
        <a:xfrm>
          <a:off x="15481300" y="17232630"/>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162561</xdr:rowOff>
    </xdr:from>
    <xdr:to>
      <xdr:col>76</xdr:col>
      <xdr:colOff>165100</xdr:colOff>
      <xdr:row>100</xdr:row>
      <xdr:rowOff>92711</xdr:rowOff>
    </xdr:to>
    <xdr:sp macro="" textlink="">
      <xdr:nvSpPr>
        <xdr:cNvPr id="837" name="楕円 836">
          <a:extLst>
            <a:ext uri="{FF2B5EF4-FFF2-40B4-BE49-F238E27FC236}">
              <a16:creationId xmlns:a16="http://schemas.microsoft.com/office/drawing/2014/main" id="{6871D7B5-3920-4101-8E7F-E7DFB3C411BC}"/>
            </a:ext>
          </a:extLst>
        </xdr:cNvPr>
        <xdr:cNvSpPr/>
      </xdr:nvSpPr>
      <xdr:spPr>
        <a:xfrm>
          <a:off x="14541500" y="1713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41911</xdr:rowOff>
    </xdr:from>
    <xdr:to>
      <xdr:col>81</xdr:col>
      <xdr:colOff>50800</xdr:colOff>
      <xdr:row>100</xdr:row>
      <xdr:rowOff>87630</xdr:rowOff>
    </xdr:to>
    <xdr:cxnSp macro="">
      <xdr:nvCxnSpPr>
        <xdr:cNvPr id="838" name="直線コネクタ 837">
          <a:extLst>
            <a:ext uri="{FF2B5EF4-FFF2-40B4-BE49-F238E27FC236}">
              <a16:creationId xmlns:a16="http://schemas.microsoft.com/office/drawing/2014/main" id="{04E710CC-9343-4426-A40C-1FF541E0DC66}"/>
            </a:ext>
          </a:extLst>
        </xdr:cNvPr>
        <xdr:cNvCxnSpPr/>
      </xdr:nvCxnSpPr>
      <xdr:spPr>
        <a:xfrm>
          <a:off x="14592300" y="171869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105411</xdr:rowOff>
    </xdr:from>
    <xdr:to>
      <xdr:col>72</xdr:col>
      <xdr:colOff>38100</xdr:colOff>
      <xdr:row>100</xdr:row>
      <xdr:rowOff>35561</xdr:rowOff>
    </xdr:to>
    <xdr:sp macro="" textlink="">
      <xdr:nvSpPr>
        <xdr:cNvPr id="839" name="楕円 838">
          <a:extLst>
            <a:ext uri="{FF2B5EF4-FFF2-40B4-BE49-F238E27FC236}">
              <a16:creationId xmlns:a16="http://schemas.microsoft.com/office/drawing/2014/main" id="{F248B225-B035-4306-A3AC-133C4D02DDCB}"/>
            </a:ext>
          </a:extLst>
        </xdr:cNvPr>
        <xdr:cNvSpPr/>
      </xdr:nvSpPr>
      <xdr:spPr>
        <a:xfrm>
          <a:off x="13652500" y="1707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156211</xdr:rowOff>
    </xdr:from>
    <xdr:to>
      <xdr:col>76</xdr:col>
      <xdr:colOff>114300</xdr:colOff>
      <xdr:row>100</xdr:row>
      <xdr:rowOff>41911</xdr:rowOff>
    </xdr:to>
    <xdr:cxnSp macro="">
      <xdr:nvCxnSpPr>
        <xdr:cNvPr id="840" name="直線コネクタ 839">
          <a:extLst>
            <a:ext uri="{FF2B5EF4-FFF2-40B4-BE49-F238E27FC236}">
              <a16:creationId xmlns:a16="http://schemas.microsoft.com/office/drawing/2014/main" id="{51439ACF-C984-49B4-8548-E219F168E40F}"/>
            </a:ext>
          </a:extLst>
        </xdr:cNvPr>
        <xdr:cNvCxnSpPr/>
      </xdr:nvCxnSpPr>
      <xdr:spPr>
        <a:xfrm>
          <a:off x="13703300" y="1712976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150131</xdr:rowOff>
    </xdr:from>
    <xdr:ext cx="405111" cy="259045"/>
    <xdr:sp macro="" textlink="">
      <xdr:nvSpPr>
        <xdr:cNvPr id="841" name="n_1aveValue【庁舎】&#10;有形固定資産減価償却率">
          <a:extLst>
            <a:ext uri="{FF2B5EF4-FFF2-40B4-BE49-F238E27FC236}">
              <a16:creationId xmlns:a16="http://schemas.microsoft.com/office/drawing/2014/main" id="{F67E9AF0-F209-47CC-8EF9-E113A784F30E}"/>
            </a:ext>
          </a:extLst>
        </xdr:cNvPr>
        <xdr:cNvSpPr txBox="1"/>
      </xdr:nvSpPr>
      <xdr:spPr>
        <a:xfrm>
          <a:off x="15266044" y="17809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129557</xdr:rowOff>
    </xdr:from>
    <xdr:ext cx="405111" cy="259045"/>
    <xdr:sp macro="" textlink="">
      <xdr:nvSpPr>
        <xdr:cNvPr id="842" name="n_2aveValue【庁舎】&#10;有形固定資産減価償却率">
          <a:extLst>
            <a:ext uri="{FF2B5EF4-FFF2-40B4-BE49-F238E27FC236}">
              <a16:creationId xmlns:a16="http://schemas.microsoft.com/office/drawing/2014/main" id="{D475F35D-28F5-479E-8D59-06A369D4C4CF}"/>
            </a:ext>
          </a:extLst>
        </xdr:cNvPr>
        <xdr:cNvSpPr txBox="1"/>
      </xdr:nvSpPr>
      <xdr:spPr>
        <a:xfrm>
          <a:off x="14389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38116</xdr:rowOff>
    </xdr:from>
    <xdr:ext cx="405111" cy="259045"/>
    <xdr:sp macro="" textlink="">
      <xdr:nvSpPr>
        <xdr:cNvPr id="843" name="n_3aveValue【庁舎】&#10;有形固定資産減価償却率">
          <a:extLst>
            <a:ext uri="{FF2B5EF4-FFF2-40B4-BE49-F238E27FC236}">
              <a16:creationId xmlns:a16="http://schemas.microsoft.com/office/drawing/2014/main" id="{7A792FA7-E39C-485A-B6CD-F5736AAF2FD1}"/>
            </a:ext>
          </a:extLst>
        </xdr:cNvPr>
        <xdr:cNvSpPr txBox="1"/>
      </xdr:nvSpPr>
      <xdr:spPr>
        <a:xfrm>
          <a:off x="13500744" y="1769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6366</xdr:rowOff>
    </xdr:from>
    <xdr:ext cx="405111" cy="259045"/>
    <xdr:sp macro="" textlink="">
      <xdr:nvSpPr>
        <xdr:cNvPr id="844" name="n_4aveValue【庁舎】&#10;有形固定資産減価償却率">
          <a:extLst>
            <a:ext uri="{FF2B5EF4-FFF2-40B4-BE49-F238E27FC236}">
              <a16:creationId xmlns:a16="http://schemas.microsoft.com/office/drawing/2014/main" id="{27861E7A-7865-456F-AF1C-408C738F7CB9}"/>
            </a:ext>
          </a:extLst>
        </xdr:cNvPr>
        <xdr:cNvSpPr txBox="1"/>
      </xdr:nvSpPr>
      <xdr:spPr>
        <a:xfrm>
          <a:off x="12611744" y="1732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154957</xdr:rowOff>
    </xdr:from>
    <xdr:ext cx="405111" cy="259045"/>
    <xdr:sp macro="" textlink="">
      <xdr:nvSpPr>
        <xdr:cNvPr id="845" name="n_1mainValue【庁舎】&#10;有形固定資産減価償却率">
          <a:extLst>
            <a:ext uri="{FF2B5EF4-FFF2-40B4-BE49-F238E27FC236}">
              <a16:creationId xmlns:a16="http://schemas.microsoft.com/office/drawing/2014/main" id="{64144ED4-CC53-49D1-8282-DECB3B2F073F}"/>
            </a:ext>
          </a:extLst>
        </xdr:cNvPr>
        <xdr:cNvSpPr txBox="1"/>
      </xdr:nvSpPr>
      <xdr:spPr>
        <a:xfrm>
          <a:off x="15266044" y="1695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109238</xdr:rowOff>
    </xdr:from>
    <xdr:ext cx="405111" cy="259045"/>
    <xdr:sp macro="" textlink="">
      <xdr:nvSpPr>
        <xdr:cNvPr id="846" name="n_2mainValue【庁舎】&#10;有形固定資産減価償却率">
          <a:extLst>
            <a:ext uri="{FF2B5EF4-FFF2-40B4-BE49-F238E27FC236}">
              <a16:creationId xmlns:a16="http://schemas.microsoft.com/office/drawing/2014/main" id="{71E4E79D-0367-4B6B-A16D-C21556AC9613}"/>
            </a:ext>
          </a:extLst>
        </xdr:cNvPr>
        <xdr:cNvSpPr txBox="1"/>
      </xdr:nvSpPr>
      <xdr:spPr>
        <a:xfrm>
          <a:off x="14389744" y="1691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52088</xdr:rowOff>
    </xdr:from>
    <xdr:ext cx="405111" cy="259045"/>
    <xdr:sp macro="" textlink="">
      <xdr:nvSpPr>
        <xdr:cNvPr id="847" name="n_3mainValue【庁舎】&#10;有形固定資産減価償却率">
          <a:extLst>
            <a:ext uri="{FF2B5EF4-FFF2-40B4-BE49-F238E27FC236}">
              <a16:creationId xmlns:a16="http://schemas.microsoft.com/office/drawing/2014/main" id="{C9446F9B-9A17-41A4-911B-74164ED04E98}"/>
            </a:ext>
          </a:extLst>
        </xdr:cNvPr>
        <xdr:cNvSpPr txBox="1"/>
      </xdr:nvSpPr>
      <xdr:spPr>
        <a:xfrm>
          <a:off x="13500744" y="1685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8" name="正方形/長方形 847">
          <a:extLst>
            <a:ext uri="{FF2B5EF4-FFF2-40B4-BE49-F238E27FC236}">
              <a16:creationId xmlns:a16="http://schemas.microsoft.com/office/drawing/2014/main" id="{0B87FD3C-824B-4F32-91EE-87F2646D6B1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9" name="正方形/長方形 848">
          <a:extLst>
            <a:ext uri="{FF2B5EF4-FFF2-40B4-BE49-F238E27FC236}">
              <a16:creationId xmlns:a16="http://schemas.microsoft.com/office/drawing/2014/main" id="{27108967-7FD4-4B5C-82AA-F483E5BBB80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0" name="正方形/長方形 849">
          <a:extLst>
            <a:ext uri="{FF2B5EF4-FFF2-40B4-BE49-F238E27FC236}">
              <a16:creationId xmlns:a16="http://schemas.microsoft.com/office/drawing/2014/main" id="{738FD10B-7E17-41D1-808B-9E4BE815C6B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1" name="正方形/長方形 850">
          <a:extLst>
            <a:ext uri="{FF2B5EF4-FFF2-40B4-BE49-F238E27FC236}">
              <a16:creationId xmlns:a16="http://schemas.microsoft.com/office/drawing/2014/main" id="{2E1E8025-5101-4F30-B9A3-754BE5AF2D7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2" name="正方形/長方形 851">
          <a:extLst>
            <a:ext uri="{FF2B5EF4-FFF2-40B4-BE49-F238E27FC236}">
              <a16:creationId xmlns:a16="http://schemas.microsoft.com/office/drawing/2014/main" id="{8DFC6D08-BE10-403C-A52F-A1F80B1D8FE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3" name="正方形/長方形 852">
          <a:extLst>
            <a:ext uri="{FF2B5EF4-FFF2-40B4-BE49-F238E27FC236}">
              <a16:creationId xmlns:a16="http://schemas.microsoft.com/office/drawing/2014/main" id="{F4C9B0E5-3202-4193-8CAA-82FA6D6A919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4" name="正方形/長方形 853">
          <a:extLst>
            <a:ext uri="{FF2B5EF4-FFF2-40B4-BE49-F238E27FC236}">
              <a16:creationId xmlns:a16="http://schemas.microsoft.com/office/drawing/2014/main" id="{E4761EC1-2DA5-4A1B-B4D3-AE0639A3A92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5" name="正方形/長方形 854">
          <a:extLst>
            <a:ext uri="{FF2B5EF4-FFF2-40B4-BE49-F238E27FC236}">
              <a16:creationId xmlns:a16="http://schemas.microsoft.com/office/drawing/2014/main" id="{E57FBE3A-23FF-4EC7-A11F-D19D3E30F3E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6" name="テキスト ボックス 855">
          <a:extLst>
            <a:ext uri="{FF2B5EF4-FFF2-40B4-BE49-F238E27FC236}">
              <a16:creationId xmlns:a16="http://schemas.microsoft.com/office/drawing/2014/main" id="{3FF568A4-19D9-433D-B16F-1A1BE4B90AE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7" name="直線コネクタ 856">
          <a:extLst>
            <a:ext uri="{FF2B5EF4-FFF2-40B4-BE49-F238E27FC236}">
              <a16:creationId xmlns:a16="http://schemas.microsoft.com/office/drawing/2014/main" id="{FECAE8A2-CEDA-40A5-8C56-A90B014004B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58" name="直線コネクタ 857">
          <a:extLst>
            <a:ext uri="{FF2B5EF4-FFF2-40B4-BE49-F238E27FC236}">
              <a16:creationId xmlns:a16="http://schemas.microsoft.com/office/drawing/2014/main" id="{3CC4D59A-0CE1-4434-9C06-1DA795A58953}"/>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59" name="テキスト ボックス 858">
          <a:extLst>
            <a:ext uri="{FF2B5EF4-FFF2-40B4-BE49-F238E27FC236}">
              <a16:creationId xmlns:a16="http://schemas.microsoft.com/office/drawing/2014/main" id="{C9E2F685-C530-42B0-AA8B-D64F259F89ED}"/>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60" name="直線コネクタ 859">
          <a:extLst>
            <a:ext uri="{FF2B5EF4-FFF2-40B4-BE49-F238E27FC236}">
              <a16:creationId xmlns:a16="http://schemas.microsoft.com/office/drawing/2014/main" id="{720BE02C-1AD2-44FD-8307-88FE067B7E71}"/>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61" name="テキスト ボックス 860">
          <a:extLst>
            <a:ext uri="{FF2B5EF4-FFF2-40B4-BE49-F238E27FC236}">
              <a16:creationId xmlns:a16="http://schemas.microsoft.com/office/drawing/2014/main" id="{31D0C180-BD5B-4D85-A8AF-1F161375AE8F}"/>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2" name="直線コネクタ 861">
          <a:extLst>
            <a:ext uri="{FF2B5EF4-FFF2-40B4-BE49-F238E27FC236}">
              <a16:creationId xmlns:a16="http://schemas.microsoft.com/office/drawing/2014/main" id="{B008F42D-B624-426A-B5B9-28E711485D2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3" name="テキスト ボックス 862">
          <a:extLst>
            <a:ext uri="{FF2B5EF4-FFF2-40B4-BE49-F238E27FC236}">
              <a16:creationId xmlns:a16="http://schemas.microsoft.com/office/drawing/2014/main" id="{821CEB10-A0B7-437C-B56D-E25E9BF54CF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4" name="直線コネクタ 863">
          <a:extLst>
            <a:ext uri="{FF2B5EF4-FFF2-40B4-BE49-F238E27FC236}">
              <a16:creationId xmlns:a16="http://schemas.microsoft.com/office/drawing/2014/main" id="{45BB8C28-E72B-4E3E-840E-C586A2A8579A}"/>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65" name="テキスト ボックス 864">
          <a:extLst>
            <a:ext uri="{FF2B5EF4-FFF2-40B4-BE49-F238E27FC236}">
              <a16:creationId xmlns:a16="http://schemas.microsoft.com/office/drawing/2014/main" id="{026B69E4-0B2D-4688-99A2-8118EBFC6CF9}"/>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66" name="直線コネクタ 865">
          <a:extLst>
            <a:ext uri="{FF2B5EF4-FFF2-40B4-BE49-F238E27FC236}">
              <a16:creationId xmlns:a16="http://schemas.microsoft.com/office/drawing/2014/main" id="{3044801C-700F-407F-8608-915D6150C30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67" name="テキスト ボックス 866">
          <a:extLst>
            <a:ext uri="{FF2B5EF4-FFF2-40B4-BE49-F238E27FC236}">
              <a16:creationId xmlns:a16="http://schemas.microsoft.com/office/drawing/2014/main" id="{A25C0759-9CB8-40BC-9CC7-54C694CEBAC7}"/>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8" name="直線コネクタ 867">
          <a:extLst>
            <a:ext uri="{FF2B5EF4-FFF2-40B4-BE49-F238E27FC236}">
              <a16:creationId xmlns:a16="http://schemas.microsoft.com/office/drawing/2014/main" id="{D3EF74FE-D50C-42E3-A6FE-6EA11FA20E6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9" name="テキスト ボックス 868">
          <a:extLst>
            <a:ext uri="{FF2B5EF4-FFF2-40B4-BE49-F238E27FC236}">
              <a16:creationId xmlns:a16="http://schemas.microsoft.com/office/drawing/2014/main" id="{FE4C08B0-998B-4E38-88C9-ADF77371695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0" name="【庁舎】&#10;一人当たり面積グラフ枠">
          <a:extLst>
            <a:ext uri="{FF2B5EF4-FFF2-40B4-BE49-F238E27FC236}">
              <a16:creationId xmlns:a16="http://schemas.microsoft.com/office/drawing/2014/main" id="{7E28AD94-5681-475D-8E20-0A18BD719C6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108</xdr:row>
      <xdr:rowOff>100585</xdr:rowOff>
    </xdr:to>
    <xdr:cxnSp macro="">
      <xdr:nvCxnSpPr>
        <xdr:cNvPr id="871" name="直線コネクタ 870">
          <a:extLst>
            <a:ext uri="{FF2B5EF4-FFF2-40B4-BE49-F238E27FC236}">
              <a16:creationId xmlns:a16="http://schemas.microsoft.com/office/drawing/2014/main" id="{08094E78-42F8-4642-B793-62FE6F7078F5}"/>
            </a:ext>
          </a:extLst>
        </xdr:cNvPr>
        <xdr:cNvCxnSpPr/>
      </xdr:nvCxnSpPr>
      <xdr:spPr>
        <a:xfrm flipV="1">
          <a:off x="22160864" y="17377411"/>
          <a:ext cx="0" cy="123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104412</xdr:rowOff>
    </xdr:from>
    <xdr:ext cx="469744" cy="259045"/>
    <xdr:sp macro="" textlink="">
      <xdr:nvSpPr>
        <xdr:cNvPr id="872" name="【庁舎】&#10;一人当たり面積最小値テキスト">
          <a:extLst>
            <a:ext uri="{FF2B5EF4-FFF2-40B4-BE49-F238E27FC236}">
              <a16:creationId xmlns:a16="http://schemas.microsoft.com/office/drawing/2014/main" id="{009AEE50-E533-4907-8CEB-6B4D20FF3ABD}"/>
            </a:ext>
          </a:extLst>
        </xdr:cNvPr>
        <xdr:cNvSpPr txBox="1"/>
      </xdr:nvSpPr>
      <xdr:spPr>
        <a:xfrm>
          <a:off x="22199600" y="1862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100585</xdr:rowOff>
    </xdr:from>
    <xdr:to>
      <xdr:col>116</xdr:col>
      <xdr:colOff>152400</xdr:colOff>
      <xdr:row>108</xdr:row>
      <xdr:rowOff>100585</xdr:rowOff>
    </xdr:to>
    <xdr:cxnSp macro="">
      <xdr:nvCxnSpPr>
        <xdr:cNvPr id="873" name="直線コネクタ 872">
          <a:extLst>
            <a:ext uri="{FF2B5EF4-FFF2-40B4-BE49-F238E27FC236}">
              <a16:creationId xmlns:a16="http://schemas.microsoft.com/office/drawing/2014/main" id="{BBE506C7-FDEC-4BD7-B495-7CA6C47A9C7A}"/>
            </a:ext>
          </a:extLst>
        </xdr:cNvPr>
        <xdr:cNvCxnSpPr/>
      </xdr:nvCxnSpPr>
      <xdr:spPr>
        <a:xfrm>
          <a:off x="22072600" y="18617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874" name="【庁舎】&#10;一人当たり面積最大値テキスト">
          <a:extLst>
            <a:ext uri="{FF2B5EF4-FFF2-40B4-BE49-F238E27FC236}">
              <a16:creationId xmlns:a16="http://schemas.microsoft.com/office/drawing/2014/main" id="{A145DA87-A6C4-46B4-8F87-DDF57F8F306C}"/>
            </a:ext>
          </a:extLst>
        </xdr:cNvPr>
        <xdr:cNvSpPr txBox="1"/>
      </xdr:nvSpPr>
      <xdr:spPr>
        <a:xfrm>
          <a:off x="221996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875" name="直線コネクタ 874">
          <a:extLst>
            <a:ext uri="{FF2B5EF4-FFF2-40B4-BE49-F238E27FC236}">
              <a16:creationId xmlns:a16="http://schemas.microsoft.com/office/drawing/2014/main" id="{1890E48F-D244-4125-A3FD-6780163E1E79}"/>
            </a:ext>
          </a:extLst>
        </xdr:cNvPr>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167912</xdr:rowOff>
    </xdr:from>
    <xdr:ext cx="469744" cy="259045"/>
    <xdr:sp macro="" textlink="">
      <xdr:nvSpPr>
        <xdr:cNvPr id="876" name="【庁舎】&#10;一人当たり面積平均値テキスト">
          <a:extLst>
            <a:ext uri="{FF2B5EF4-FFF2-40B4-BE49-F238E27FC236}">
              <a16:creationId xmlns:a16="http://schemas.microsoft.com/office/drawing/2014/main" id="{E60E688E-47A6-4B5D-AAD3-911797CCE993}"/>
            </a:ext>
          </a:extLst>
        </xdr:cNvPr>
        <xdr:cNvSpPr txBox="1"/>
      </xdr:nvSpPr>
      <xdr:spPr>
        <a:xfrm>
          <a:off x="22199600" y="18170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145035</xdr:rowOff>
    </xdr:from>
    <xdr:to>
      <xdr:col>116</xdr:col>
      <xdr:colOff>114300</xdr:colOff>
      <xdr:row>107</xdr:row>
      <xdr:rowOff>75185</xdr:rowOff>
    </xdr:to>
    <xdr:sp macro="" textlink="">
      <xdr:nvSpPr>
        <xdr:cNvPr id="877" name="フローチャート: 判断 876">
          <a:extLst>
            <a:ext uri="{FF2B5EF4-FFF2-40B4-BE49-F238E27FC236}">
              <a16:creationId xmlns:a16="http://schemas.microsoft.com/office/drawing/2014/main" id="{F028F95F-1028-4490-B503-2A267B2934C5}"/>
            </a:ext>
          </a:extLst>
        </xdr:cNvPr>
        <xdr:cNvSpPr/>
      </xdr:nvSpPr>
      <xdr:spPr>
        <a:xfrm>
          <a:off x="22110700" y="1831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134747</xdr:rowOff>
    </xdr:from>
    <xdr:to>
      <xdr:col>112</xdr:col>
      <xdr:colOff>38100</xdr:colOff>
      <xdr:row>107</xdr:row>
      <xdr:rowOff>64897</xdr:rowOff>
    </xdr:to>
    <xdr:sp macro="" textlink="">
      <xdr:nvSpPr>
        <xdr:cNvPr id="878" name="フローチャート: 判断 877">
          <a:extLst>
            <a:ext uri="{FF2B5EF4-FFF2-40B4-BE49-F238E27FC236}">
              <a16:creationId xmlns:a16="http://schemas.microsoft.com/office/drawing/2014/main" id="{4EF9D9BE-6B3D-4132-9890-A26DE3A28620}"/>
            </a:ext>
          </a:extLst>
        </xdr:cNvPr>
        <xdr:cNvSpPr/>
      </xdr:nvSpPr>
      <xdr:spPr>
        <a:xfrm>
          <a:off x="21272500" y="1830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99313</xdr:rowOff>
    </xdr:from>
    <xdr:to>
      <xdr:col>107</xdr:col>
      <xdr:colOff>101600</xdr:colOff>
      <xdr:row>107</xdr:row>
      <xdr:rowOff>29463</xdr:rowOff>
    </xdr:to>
    <xdr:sp macro="" textlink="">
      <xdr:nvSpPr>
        <xdr:cNvPr id="879" name="フローチャート: 判断 878">
          <a:extLst>
            <a:ext uri="{FF2B5EF4-FFF2-40B4-BE49-F238E27FC236}">
              <a16:creationId xmlns:a16="http://schemas.microsoft.com/office/drawing/2014/main" id="{EBAC154C-E01A-4254-BEA8-EDCCCB14BFC6}"/>
            </a:ext>
          </a:extLst>
        </xdr:cNvPr>
        <xdr:cNvSpPr/>
      </xdr:nvSpPr>
      <xdr:spPr>
        <a:xfrm>
          <a:off x="20383500" y="1827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112268</xdr:rowOff>
    </xdr:from>
    <xdr:to>
      <xdr:col>102</xdr:col>
      <xdr:colOff>165100</xdr:colOff>
      <xdr:row>107</xdr:row>
      <xdr:rowOff>42418</xdr:rowOff>
    </xdr:to>
    <xdr:sp macro="" textlink="">
      <xdr:nvSpPr>
        <xdr:cNvPr id="880" name="フローチャート: 判断 879">
          <a:extLst>
            <a:ext uri="{FF2B5EF4-FFF2-40B4-BE49-F238E27FC236}">
              <a16:creationId xmlns:a16="http://schemas.microsoft.com/office/drawing/2014/main" id="{A95A8F38-6F9C-41EF-8B0C-0F740DAE5683}"/>
            </a:ext>
          </a:extLst>
        </xdr:cNvPr>
        <xdr:cNvSpPr/>
      </xdr:nvSpPr>
      <xdr:spPr>
        <a:xfrm>
          <a:off x="19494500" y="1828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162179</xdr:rowOff>
    </xdr:from>
    <xdr:to>
      <xdr:col>98</xdr:col>
      <xdr:colOff>38100</xdr:colOff>
      <xdr:row>107</xdr:row>
      <xdr:rowOff>92329</xdr:rowOff>
    </xdr:to>
    <xdr:sp macro="" textlink="">
      <xdr:nvSpPr>
        <xdr:cNvPr id="881" name="フローチャート: 判断 880">
          <a:extLst>
            <a:ext uri="{FF2B5EF4-FFF2-40B4-BE49-F238E27FC236}">
              <a16:creationId xmlns:a16="http://schemas.microsoft.com/office/drawing/2014/main" id="{93A830FD-34D6-48E4-B4FB-8A55EFB16567}"/>
            </a:ext>
          </a:extLst>
        </xdr:cNvPr>
        <xdr:cNvSpPr/>
      </xdr:nvSpPr>
      <xdr:spPr>
        <a:xfrm>
          <a:off x="18605500" y="1833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EBB12A02-FE30-421B-8DFC-D9207838C6C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E3B1E457-049D-4BDB-9F81-EC13057B264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DFA491A0-D3AB-4A65-A928-83C3AAD62BA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32570560-0251-4CD9-A2A4-9A82D57206F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6" name="テキスト ボックス 885">
          <a:extLst>
            <a:ext uri="{FF2B5EF4-FFF2-40B4-BE49-F238E27FC236}">
              <a16:creationId xmlns:a16="http://schemas.microsoft.com/office/drawing/2014/main" id="{732F736A-4F8D-408F-8B73-2E7DBA54FAD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156845</xdr:rowOff>
    </xdr:from>
    <xdr:to>
      <xdr:col>116</xdr:col>
      <xdr:colOff>114300</xdr:colOff>
      <xdr:row>107</xdr:row>
      <xdr:rowOff>86995</xdr:rowOff>
    </xdr:to>
    <xdr:sp macro="" textlink="">
      <xdr:nvSpPr>
        <xdr:cNvPr id="887" name="楕円 886">
          <a:extLst>
            <a:ext uri="{FF2B5EF4-FFF2-40B4-BE49-F238E27FC236}">
              <a16:creationId xmlns:a16="http://schemas.microsoft.com/office/drawing/2014/main" id="{B1DD7111-D90B-47FE-8CF1-8069C9EAE6F3}"/>
            </a:ext>
          </a:extLst>
        </xdr:cNvPr>
        <xdr:cNvSpPr/>
      </xdr:nvSpPr>
      <xdr:spPr>
        <a:xfrm>
          <a:off x="22110700" y="1833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135272</xdr:rowOff>
    </xdr:from>
    <xdr:ext cx="469744" cy="259045"/>
    <xdr:sp macro="" textlink="">
      <xdr:nvSpPr>
        <xdr:cNvPr id="888" name="【庁舎】&#10;一人当たり面積該当値テキスト">
          <a:extLst>
            <a:ext uri="{FF2B5EF4-FFF2-40B4-BE49-F238E27FC236}">
              <a16:creationId xmlns:a16="http://schemas.microsoft.com/office/drawing/2014/main" id="{D9D63E19-2FB2-4C5E-8413-B13A66859326}"/>
            </a:ext>
          </a:extLst>
        </xdr:cNvPr>
        <xdr:cNvSpPr txBox="1"/>
      </xdr:nvSpPr>
      <xdr:spPr>
        <a:xfrm>
          <a:off x="22199600" y="1830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159893</xdr:rowOff>
    </xdr:from>
    <xdr:to>
      <xdr:col>112</xdr:col>
      <xdr:colOff>38100</xdr:colOff>
      <xdr:row>107</xdr:row>
      <xdr:rowOff>90043</xdr:rowOff>
    </xdr:to>
    <xdr:sp macro="" textlink="">
      <xdr:nvSpPr>
        <xdr:cNvPr id="889" name="楕円 888">
          <a:extLst>
            <a:ext uri="{FF2B5EF4-FFF2-40B4-BE49-F238E27FC236}">
              <a16:creationId xmlns:a16="http://schemas.microsoft.com/office/drawing/2014/main" id="{3CF23474-30B3-4EB0-91AF-4F9D7ECE617B}"/>
            </a:ext>
          </a:extLst>
        </xdr:cNvPr>
        <xdr:cNvSpPr/>
      </xdr:nvSpPr>
      <xdr:spPr>
        <a:xfrm>
          <a:off x="21272500" y="1833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36195</xdr:rowOff>
    </xdr:from>
    <xdr:to>
      <xdr:col>116</xdr:col>
      <xdr:colOff>63500</xdr:colOff>
      <xdr:row>107</xdr:row>
      <xdr:rowOff>39243</xdr:rowOff>
    </xdr:to>
    <xdr:cxnSp macro="">
      <xdr:nvCxnSpPr>
        <xdr:cNvPr id="890" name="直線コネクタ 889">
          <a:extLst>
            <a:ext uri="{FF2B5EF4-FFF2-40B4-BE49-F238E27FC236}">
              <a16:creationId xmlns:a16="http://schemas.microsoft.com/office/drawing/2014/main" id="{8969F030-6405-4473-B388-A71A416A73B8}"/>
            </a:ext>
          </a:extLst>
        </xdr:cNvPr>
        <xdr:cNvCxnSpPr/>
      </xdr:nvCxnSpPr>
      <xdr:spPr>
        <a:xfrm flipV="1">
          <a:off x="21323300" y="18381345"/>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162940</xdr:rowOff>
    </xdr:from>
    <xdr:to>
      <xdr:col>107</xdr:col>
      <xdr:colOff>101600</xdr:colOff>
      <xdr:row>107</xdr:row>
      <xdr:rowOff>93090</xdr:rowOff>
    </xdr:to>
    <xdr:sp macro="" textlink="">
      <xdr:nvSpPr>
        <xdr:cNvPr id="891" name="楕円 890">
          <a:extLst>
            <a:ext uri="{FF2B5EF4-FFF2-40B4-BE49-F238E27FC236}">
              <a16:creationId xmlns:a16="http://schemas.microsoft.com/office/drawing/2014/main" id="{B1295752-BDF7-4157-87FA-BFFE60A3762B}"/>
            </a:ext>
          </a:extLst>
        </xdr:cNvPr>
        <xdr:cNvSpPr/>
      </xdr:nvSpPr>
      <xdr:spPr>
        <a:xfrm>
          <a:off x="20383500" y="183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39243</xdr:rowOff>
    </xdr:from>
    <xdr:to>
      <xdr:col>111</xdr:col>
      <xdr:colOff>177800</xdr:colOff>
      <xdr:row>107</xdr:row>
      <xdr:rowOff>42290</xdr:rowOff>
    </xdr:to>
    <xdr:cxnSp macro="">
      <xdr:nvCxnSpPr>
        <xdr:cNvPr id="892" name="直線コネクタ 891">
          <a:extLst>
            <a:ext uri="{FF2B5EF4-FFF2-40B4-BE49-F238E27FC236}">
              <a16:creationId xmlns:a16="http://schemas.microsoft.com/office/drawing/2014/main" id="{0F631384-9D19-415F-BD19-319EA48C1734}"/>
            </a:ext>
          </a:extLst>
        </xdr:cNvPr>
        <xdr:cNvCxnSpPr/>
      </xdr:nvCxnSpPr>
      <xdr:spPr>
        <a:xfrm flipV="1">
          <a:off x="20434300" y="18384393"/>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143511</xdr:rowOff>
    </xdr:from>
    <xdr:to>
      <xdr:col>102</xdr:col>
      <xdr:colOff>165100</xdr:colOff>
      <xdr:row>107</xdr:row>
      <xdr:rowOff>73661</xdr:rowOff>
    </xdr:to>
    <xdr:sp macro="" textlink="">
      <xdr:nvSpPr>
        <xdr:cNvPr id="893" name="楕円 892">
          <a:extLst>
            <a:ext uri="{FF2B5EF4-FFF2-40B4-BE49-F238E27FC236}">
              <a16:creationId xmlns:a16="http://schemas.microsoft.com/office/drawing/2014/main" id="{65226E57-2934-4343-BF52-8738AC89ACB8}"/>
            </a:ext>
          </a:extLst>
        </xdr:cNvPr>
        <xdr:cNvSpPr/>
      </xdr:nvSpPr>
      <xdr:spPr>
        <a:xfrm>
          <a:off x="194945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22861</xdr:rowOff>
    </xdr:from>
    <xdr:to>
      <xdr:col>107</xdr:col>
      <xdr:colOff>50800</xdr:colOff>
      <xdr:row>107</xdr:row>
      <xdr:rowOff>42290</xdr:rowOff>
    </xdr:to>
    <xdr:cxnSp macro="">
      <xdr:nvCxnSpPr>
        <xdr:cNvPr id="894" name="直線コネクタ 893">
          <a:extLst>
            <a:ext uri="{FF2B5EF4-FFF2-40B4-BE49-F238E27FC236}">
              <a16:creationId xmlns:a16="http://schemas.microsoft.com/office/drawing/2014/main" id="{DE5325A1-EF90-4867-9A4B-6F47AE0C2A26}"/>
            </a:ext>
          </a:extLst>
        </xdr:cNvPr>
        <xdr:cNvCxnSpPr/>
      </xdr:nvCxnSpPr>
      <xdr:spPr>
        <a:xfrm>
          <a:off x="19545300" y="18368011"/>
          <a:ext cx="889000" cy="1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81424</xdr:rowOff>
    </xdr:from>
    <xdr:ext cx="469744" cy="259045"/>
    <xdr:sp macro="" textlink="">
      <xdr:nvSpPr>
        <xdr:cNvPr id="895" name="n_1aveValue【庁舎】&#10;一人当たり面積">
          <a:extLst>
            <a:ext uri="{FF2B5EF4-FFF2-40B4-BE49-F238E27FC236}">
              <a16:creationId xmlns:a16="http://schemas.microsoft.com/office/drawing/2014/main" id="{1D4BE5BB-E8B4-406A-9BAF-C1216286DD10}"/>
            </a:ext>
          </a:extLst>
        </xdr:cNvPr>
        <xdr:cNvSpPr txBox="1"/>
      </xdr:nvSpPr>
      <xdr:spPr>
        <a:xfrm>
          <a:off x="21075727" y="1808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45990</xdr:rowOff>
    </xdr:from>
    <xdr:ext cx="469744" cy="259045"/>
    <xdr:sp macro="" textlink="">
      <xdr:nvSpPr>
        <xdr:cNvPr id="896" name="n_2aveValue【庁舎】&#10;一人当たり面積">
          <a:extLst>
            <a:ext uri="{FF2B5EF4-FFF2-40B4-BE49-F238E27FC236}">
              <a16:creationId xmlns:a16="http://schemas.microsoft.com/office/drawing/2014/main" id="{4DF23DE5-B59F-43BC-A8A6-B15C2DED7AE2}"/>
            </a:ext>
          </a:extLst>
        </xdr:cNvPr>
        <xdr:cNvSpPr txBox="1"/>
      </xdr:nvSpPr>
      <xdr:spPr>
        <a:xfrm>
          <a:off x="20199427" y="18048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58945</xdr:rowOff>
    </xdr:from>
    <xdr:ext cx="469744" cy="259045"/>
    <xdr:sp macro="" textlink="">
      <xdr:nvSpPr>
        <xdr:cNvPr id="897" name="n_3aveValue【庁舎】&#10;一人当たり面積">
          <a:extLst>
            <a:ext uri="{FF2B5EF4-FFF2-40B4-BE49-F238E27FC236}">
              <a16:creationId xmlns:a16="http://schemas.microsoft.com/office/drawing/2014/main" id="{CECC93DA-BE79-4FBE-A374-A0B5D0BF4A99}"/>
            </a:ext>
          </a:extLst>
        </xdr:cNvPr>
        <xdr:cNvSpPr txBox="1"/>
      </xdr:nvSpPr>
      <xdr:spPr>
        <a:xfrm>
          <a:off x="19310427" y="1806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108856</xdr:rowOff>
    </xdr:from>
    <xdr:ext cx="469744" cy="259045"/>
    <xdr:sp macro="" textlink="">
      <xdr:nvSpPr>
        <xdr:cNvPr id="898" name="n_4aveValue【庁舎】&#10;一人当たり面積">
          <a:extLst>
            <a:ext uri="{FF2B5EF4-FFF2-40B4-BE49-F238E27FC236}">
              <a16:creationId xmlns:a16="http://schemas.microsoft.com/office/drawing/2014/main" id="{5051F5AF-7E80-4766-9993-DFB7FB1A6A75}"/>
            </a:ext>
          </a:extLst>
        </xdr:cNvPr>
        <xdr:cNvSpPr txBox="1"/>
      </xdr:nvSpPr>
      <xdr:spPr>
        <a:xfrm>
          <a:off x="18421427" y="18111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81170</xdr:rowOff>
    </xdr:from>
    <xdr:ext cx="469744" cy="259045"/>
    <xdr:sp macro="" textlink="">
      <xdr:nvSpPr>
        <xdr:cNvPr id="899" name="n_1mainValue【庁舎】&#10;一人当たり面積">
          <a:extLst>
            <a:ext uri="{FF2B5EF4-FFF2-40B4-BE49-F238E27FC236}">
              <a16:creationId xmlns:a16="http://schemas.microsoft.com/office/drawing/2014/main" id="{F604C49E-20DE-4B59-AE98-B772036FAA1F}"/>
            </a:ext>
          </a:extLst>
        </xdr:cNvPr>
        <xdr:cNvSpPr txBox="1"/>
      </xdr:nvSpPr>
      <xdr:spPr>
        <a:xfrm>
          <a:off x="21075727" y="18426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84217</xdr:rowOff>
    </xdr:from>
    <xdr:ext cx="469744" cy="259045"/>
    <xdr:sp macro="" textlink="">
      <xdr:nvSpPr>
        <xdr:cNvPr id="900" name="n_2mainValue【庁舎】&#10;一人当たり面積">
          <a:extLst>
            <a:ext uri="{FF2B5EF4-FFF2-40B4-BE49-F238E27FC236}">
              <a16:creationId xmlns:a16="http://schemas.microsoft.com/office/drawing/2014/main" id="{57052BD5-931A-4677-831F-14D50BDA9B1F}"/>
            </a:ext>
          </a:extLst>
        </xdr:cNvPr>
        <xdr:cNvSpPr txBox="1"/>
      </xdr:nvSpPr>
      <xdr:spPr>
        <a:xfrm>
          <a:off x="20199427" y="1842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64788</xdr:rowOff>
    </xdr:from>
    <xdr:ext cx="469744" cy="259045"/>
    <xdr:sp macro="" textlink="">
      <xdr:nvSpPr>
        <xdr:cNvPr id="901" name="n_3mainValue【庁舎】&#10;一人当たり面積">
          <a:extLst>
            <a:ext uri="{FF2B5EF4-FFF2-40B4-BE49-F238E27FC236}">
              <a16:creationId xmlns:a16="http://schemas.microsoft.com/office/drawing/2014/main" id="{6353D80F-6CB2-4CFD-8928-43AF2ACC58C0}"/>
            </a:ext>
          </a:extLst>
        </xdr:cNvPr>
        <xdr:cNvSpPr txBox="1"/>
      </xdr:nvSpPr>
      <xdr:spPr>
        <a:xfrm>
          <a:off x="193104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2" name="正方形/長方形 901">
          <a:extLst>
            <a:ext uri="{FF2B5EF4-FFF2-40B4-BE49-F238E27FC236}">
              <a16:creationId xmlns:a16="http://schemas.microsoft.com/office/drawing/2014/main" id="{81E2860C-AC82-47C5-8708-23F1AE07632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3" name="正方形/長方形 902">
          <a:extLst>
            <a:ext uri="{FF2B5EF4-FFF2-40B4-BE49-F238E27FC236}">
              <a16:creationId xmlns:a16="http://schemas.microsoft.com/office/drawing/2014/main" id="{49780172-3C33-4553-B2F0-600A3581C34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4" name="テキスト ボックス 903">
          <a:extLst>
            <a:ext uri="{FF2B5EF4-FFF2-40B4-BE49-F238E27FC236}">
              <a16:creationId xmlns:a16="http://schemas.microsoft.com/office/drawing/2014/main" id="{63EDA215-243F-4E20-9E55-95DF9239405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ほとんどの類型において、有形固定資産減価償却率は類似団体平均を下回っているものの、市民会館（文化会館）については、類似団体平均を大きく上回っている。これは、市民会館（文化会館）は、昭和４８年に建設されており、耐用年数である５０年を近づきつつある。平成２１年度に耐震改修を完了しており、公共施設等総合管理計画に基づいて適切に日々の修繕を行っているため、使用する上での問題はない </a:t>
          </a:r>
          <a:endParaRPr lang="ja-JP" altLang="ja-JP" sz="1400">
            <a:effectLst/>
          </a:endParaRPr>
        </a:p>
        <a:p>
          <a:r>
            <a:rPr lang="ja-JP" altLang="ja-JP" sz="1100" b="0" i="0" baseline="0">
              <a:solidFill>
                <a:schemeClr val="dk1"/>
              </a:solidFill>
              <a:effectLst/>
              <a:latin typeface="+mn-lt"/>
              <a:ea typeface="+mn-ea"/>
              <a:cs typeface="+mn-cs"/>
            </a:rPr>
            <a:t>また、一般廃棄物処理施設（し尿処理施設）は平成２９年度に長和町に整備したため有形固定資産減価償却率が一時的に大きく増加している。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長野県青木村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4,351
4,322
57.10
3,098,668
2,915,307
155,862
1,958,009
1,765,873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類似団体平均値に比べ</a:t>
          </a:r>
          <a:r>
            <a:rPr kumimoji="1" lang="en-US" altLang="ja-JP" sz="1100">
              <a:solidFill>
                <a:schemeClr val="dk1"/>
              </a:solidFill>
              <a:effectLst/>
              <a:latin typeface="+mn-lt"/>
              <a:ea typeface="+mn-ea"/>
              <a:cs typeface="+mn-cs"/>
            </a:rPr>
            <a:t>0.05</a:t>
          </a:r>
          <a:r>
            <a:rPr kumimoji="1" lang="ja-JP" altLang="ja-JP" sz="1100">
              <a:solidFill>
                <a:schemeClr val="dk1"/>
              </a:solidFill>
              <a:effectLst/>
              <a:latin typeface="+mn-lt"/>
              <a:ea typeface="+mn-ea"/>
              <a:cs typeface="+mn-cs"/>
            </a:rPr>
            <a:t>ポイント下回っている。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村内には、企業や雇用創出につながる事業や産業が少ないことから、財政力指数が県内及び全国平均を大きく下回っている。</a:t>
          </a:r>
          <a:endParaRPr lang="ja-JP" altLang="ja-JP" sz="1400">
            <a:effectLst/>
          </a:endParaRPr>
        </a:p>
        <a:p>
          <a:r>
            <a:rPr kumimoji="1" lang="ja-JP" altLang="ja-JP" sz="1100">
              <a:solidFill>
                <a:schemeClr val="dk1"/>
              </a:solidFill>
              <a:effectLst/>
              <a:latin typeface="+mn-lt"/>
              <a:ea typeface="+mn-ea"/>
              <a:cs typeface="+mn-cs"/>
            </a:rPr>
            <a:t>　人口減少や少子化、全国平均を上回る高齢化率（高齢化率は</a:t>
          </a:r>
          <a:r>
            <a:rPr kumimoji="1" lang="ja-JP" altLang="en-US" sz="1100">
              <a:solidFill>
                <a:schemeClr val="dk1"/>
              </a:solidFill>
              <a:effectLst/>
              <a:latin typeface="+mn-lt"/>
              <a:ea typeface="+mn-ea"/>
              <a:cs typeface="+mn-cs"/>
            </a:rPr>
            <a:t>元</a:t>
          </a:r>
          <a:r>
            <a:rPr kumimoji="1" lang="ja-JP" altLang="ja-JP" sz="1100">
              <a:solidFill>
                <a:schemeClr val="dk1"/>
              </a:solidFill>
              <a:effectLst/>
              <a:latin typeface="+mn-lt"/>
              <a:ea typeface="+mn-ea"/>
              <a:cs typeface="+mn-cs"/>
            </a:rPr>
            <a:t>年度末</a:t>
          </a:r>
          <a:r>
            <a:rPr kumimoji="1" lang="en-US" altLang="ja-JP" sz="1100">
              <a:solidFill>
                <a:schemeClr val="dk1"/>
              </a:solidFill>
              <a:effectLst/>
              <a:latin typeface="+mn-lt"/>
              <a:ea typeface="+mn-ea"/>
              <a:cs typeface="+mn-cs"/>
            </a:rPr>
            <a:t>37.96</a:t>
          </a:r>
          <a:r>
            <a:rPr kumimoji="1" lang="ja-JP" altLang="ja-JP" sz="1100">
              <a:solidFill>
                <a:schemeClr val="dk1"/>
              </a:solidFill>
              <a:effectLst/>
              <a:latin typeface="+mn-lt"/>
              <a:ea typeface="+mn-ea"/>
              <a:cs typeface="+mn-cs"/>
            </a:rPr>
            <a:t>％）にあり、　活力ある村づくりを展開しつつ、行政の効率化に努め、住民協働により限られた財源の中で充実したサービスの提供に努める。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44</xdr:row>
      <xdr:rowOff>2222</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55067"/>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77153</xdr:rowOff>
    </xdr:from>
    <xdr:to>
      <xdr:col>23</xdr:col>
      <xdr:colOff>133350</xdr:colOff>
      <xdr:row>43</xdr:row>
      <xdr:rowOff>77153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114800" y="744950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12717</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213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167640</xdr:rowOff>
    </xdr:from>
    <xdr:to>
      <xdr:col>23</xdr:col>
      <xdr:colOff>184150</xdr:colOff>
      <xdr:row>43</xdr:row>
      <xdr:rowOff>97790</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77153</xdr:rowOff>
    </xdr:from>
    <xdr:to>
      <xdr:col>19</xdr:col>
      <xdr:colOff>133350</xdr:colOff>
      <xdr:row>43</xdr:row>
      <xdr:rowOff>77153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3225800" y="74495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161607</xdr:rowOff>
    </xdr:from>
    <xdr:to>
      <xdr:col>19</xdr:col>
      <xdr:colOff>184150</xdr:colOff>
      <xdr:row>43</xdr:row>
      <xdr:rowOff>91757</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101934</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131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77153</xdr:rowOff>
    </xdr:from>
    <xdr:to>
      <xdr:col>15</xdr:col>
      <xdr:colOff>82550</xdr:colOff>
      <xdr:row>43</xdr:row>
      <xdr:rowOff>83185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2336800" y="744950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20320</xdr:rowOff>
    </xdr:from>
    <xdr:to>
      <xdr:col>15</xdr:col>
      <xdr:colOff>133350</xdr:colOff>
      <xdr:row>43</xdr:row>
      <xdr:rowOff>121920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132097</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83185</xdr:rowOff>
    </xdr:from>
    <xdr:to>
      <xdr:col>11</xdr:col>
      <xdr:colOff>31750</xdr:colOff>
      <xdr:row>43</xdr:row>
      <xdr:rowOff>83185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1447800" y="7455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56515</xdr:rowOff>
    </xdr:from>
    <xdr:to>
      <xdr:col>11</xdr:col>
      <xdr:colOff>82550</xdr:colOff>
      <xdr:row>43</xdr:row>
      <xdr:rowOff>158115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142892</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32385</xdr:rowOff>
    </xdr:from>
    <xdr:to>
      <xdr:col>7</xdr:col>
      <xdr:colOff>31750</xdr:colOff>
      <xdr:row>43</xdr:row>
      <xdr:rowOff>133985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118762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26353</xdr:rowOff>
    </xdr:from>
    <xdr:to>
      <xdr:col>23</xdr:col>
      <xdr:colOff>184150</xdr:colOff>
      <xdr:row>43</xdr:row>
      <xdr:rowOff>127953</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127018</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32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26353</xdr:rowOff>
    </xdr:from>
    <xdr:to>
      <xdr:col>19</xdr:col>
      <xdr:colOff>184150</xdr:colOff>
      <xdr:row>43</xdr:row>
      <xdr:rowOff>127953</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112730</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485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26353</xdr:rowOff>
    </xdr:from>
    <xdr:to>
      <xdr:col>15</xdr:col>
      <xdr:colOff>133350</xdr:colOff>
      <xdr:row>43</xdr:row>
      <xdr:rowOff>127953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112730</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48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32385</xdr:rowOff>
    </xdr:from>
    <xdr:to>
      <xdr:col>11</xdr:col>
      <xdr:colOff>82550</xdr:colOff>
      <xdr:row>43</xdr:row>
      <xdr:rowOff>133985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40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144162</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1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32385</xdr:rowOff>
    </xdr:from>
    <xdr:to>
      <xdr:col>7</xdr:col>
      <xdr:colOff>31750</xdr:colOff>
      <xdr:row>43</xdr:row>
      <xdr:rowOff>133985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40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144162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1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増加したが人件費の増が要因と考えられる。全国・県・類似団体の平均を下回っているが、職員採用による人件費の増と大型事業により今後公債費の増が見込まれている。引き続き、行財政改革への取組を通じて義務的経費の削減に努め、現在の数値を維持した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99314</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10056622"/>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71391</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55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99314</xdr:rowOff>
    </xdr:from>
    <xdr:to>
      <xdr:col>24</xdr:col>
      <xdr:colOff>12700</xdr:colOff>
      <xdr:row>67</xdr:row>
      <xdr:rowOff>99314</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58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143510</xdr:rowOff>
    </xdr:from>
    <xdr:to>
      <xdr:col>23</xdr:col>
      <xdr:colOff>133350</xdr:colOff>
      <xdr:row>62</xdr:row>
      <xdr:rowOff>73406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114800" y="10601960"/>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52595</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68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95250</xdr:rowOff>
    </xdr:from>
    <xdr:to>
      <xdr:col>19</xdr:col>
      <xdr:colOff>133350</xdr:colOff>
      <xdr:row>61</xdr:row>
      <xdr:rowOff>143510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3225800" y="105537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32258</xdr:rowOff>
    </xdr:from>
    <xdr:to>
      <xdr:col>19</xdr:col>
      <xdr:colOff>184150</xdr:colOff>
      <xdr:row>62</xdr:row>
      <xdr:rowOff>133858</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118635</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74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95250</xdr:rowOff>
    </xdr:from>
    <xdr:to>
      <xdr:col>15</xdr:col>
      <xdr:colOff>82550</xdr:colOff>
      <xdr:row>62</xdr:row>
      <xdr:rowOff>44450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2336800" y="105537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37084</xdr:rowOff>
    </xdr:from>
    <xdr:to>
      <xdr:col>15</xdr:col>
      <xdr:colOff>133350</xdr:colOff>
      <xdr:row>62</xdr:row>
      <xdr:rowOff>138684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123461</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158242</xdr:rowOff>
    </xdr:from>
    <xdr:to>
      <xdr:col>11</xdr:col>
      <xdr:colOff>31750</xdr:colOff>
      <xdr:row>62</xdr:row>
      <xdr:rowOff>44450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1447800" y="10273792"/>
          <a:ext cx="889000" cy="40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107188</xdr:rowOff>
    </xdr:from>
    <xdr:to>
      <xdr:col>11</xdr:col>
      <xdr:colOff>82550</xdr:colOff>
      <xdr:row>62</xdr:row>
      <xdr:rowOff>37338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47515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49276</xdr:rowOff>
    </xdr:from>
    <xdr:to>
      <xdr:col>7</xdr:col>
      <xdr:colOff>31750</xdr:colOff>
      <xdr:row>61</xdr:row>
      <xdr:rowOff>150876</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135653</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22606</xdr:rowOff>
    </xdr:from>
    <xdr:to>
      <xdr:col>23</xdr:col>
      <xdr:colOff>184150</xdr:colOff>
      <xdr:row>62</xdr:row>
      <xdr:rowOff>124206</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39133</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049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92710</xdr:rowOff>
    </xdr:from>
    <xdr:to>
      <xdr:col>19</xdr:col>
      <xdr:colOff>184150</xdr:colOff>
      <xdr:row>62</xdr:row>
      <xdr:rowOff>22860</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33037</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44450</xdr:rowOff>
    </xdr:from>
    <xdr:to>
      <xdr:col>15</xdr:col>
      <xdr:colOff>133350</xdr:colOff>
      <xdr:row>61</xdr:row>
      <xdr:rowOff>146050</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156227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165100</xdr:rowOff>
    </xdr:from>
    <xdr:to>
      <xdr:col>11</xdr:col>
      <xdr:colOff>82550</xdr:colOff>
      <xdr:row>62</xdr:row>
      <xdr:rowOff>95250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80027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107442</xdr:rowOff>
    </xdr:from>
    <xdr:to>
      <xdr:col>7</xdr:col>
      <xdr:colOff>31750</xdr:colOff>
      <xdr:row>60</xdr:row>
      <xdr:rowOff>37592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022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47769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999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[288,899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類似団体平均と比較して低くなっている要因は、人件費の抑制が挙げられるが、行政サービスの維持から職員採用が続いており今後の人件費の増加が見込まれる。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今後、施設の経年とともに修繕費等物件費の歳出の増加が予想されるが、公共施設等総合管理計画と今後策定する個別施設管理計画に基づきコストの平準化、低減を図っていく方針である。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89706</xdr:rowOff>
    </xdr:from>
    <xdr:to>
      <xdr:col>23</xdr:col>
      <xdr:colOff>133350</xdr:colOff>
      <xdr:row>89</xdr:row>
      <xdr:rowOff>72619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77156"/>
          <a:ext cx="0" cy="13545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44696</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30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72619</xdr:rowOff>
    </xdr:from>
    <xdr:to>
      <xdr:col>24</xdr:col>
      <xdr:colOff>12700</xdr:colOff>
      <xdr:row>89</xdr:row>
      <xdr:rowOff>72619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31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4633</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2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89706</xdr:rowOff>
    </xdr:from>
    <xdr:to>
      <xdr:col>24</xdr:col>
      <xdr:colOff>12700</xdr:colOff>
      <xdr:row>81</xdr:row>
      <xdr:rowOff>89706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7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15205</xdr:rowOff>
    </xdr:from>
    <xdr:to>
      <xdr:col>23</xdr:col>
      <xdr:colOff>133350</xdr:colOff>
      <xdr:row>82</xdr:row>
      <xdr:rowOff>16273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074105"/>
          <a:ext cx="838200" cy="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29336</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088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57259</xdr:rowOff>
    </xdr:from>
    <xdr:to>
      <xdr:col>23</xdr:col>
      <xdr:colOff>184150</xdr:colOff>
      <xdr:row>82</xdr:row>
      <xdr:rowOff>158859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1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5308</xdr:rowOff>
    </xdr:from>
    <xdr:to>
      <xdr:col>19</xdr:col>
      <xdr:colOff>133350</xdr:colOff>
      <xdr:row>82</xdr:row>
      <xdr:rowOff>15205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064208"/>
          <a:ext cx="889000" cy="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56542</xdr:rowOff>
    </xdr:from>
    <xdr:to>
      <xdr:col>19</xdr:col>
      <xdr:colOff>184150</xdr:colOff>
      <xdr:row>82</xdr:row>
      <xdr:rowOff>158142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142919</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201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162877</xdr:rowOff>
    </xdr:from>
    <xdr:to>
      <xdr:col>15</xdr:col>
      <xdr:colOff>82550</xdr:colOff>
      <xdr:row>82</xdr:row>
      <xdr:rowOff>5308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050327"/>
          <a:ext cx="889000" cy="1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41235</xdr:rowOff>
    </xdr:from>
    <xdr:to>
      <xdr:col>15</xdr:col>
      <xdr:colOff>133350</xdr:colOff>
      <xdr:row>82</xdr:row>
      <xdr:rowOff>142835</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127612</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18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137311</xdr:rowOff>
    </xdr:from>
    <xdr:to>
      <xdr:col>11</xdr:col>
      <xdr:colOff>31750</xdr:colOff>
      <xdr:row>81</xdr:row>
      <xdr:rowOff>162877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024761"/>
          <a:ext cx="889000" cy="2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23006</xdr:rowOff>
    </xdr:from>
    <xdr:to>
      <xdr:col>11</xdr:col>
      <xdr:colOff>82550</xdr:colOff>
      <xdr:row>82</xdr:row>
      <xdr:rowOff>124606</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109383</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16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169833</xdr:rowOff>
    </xdr:from>
    <xdr:to>
      <xdr:col>7</xdr:col>
      <xdr:colOff>31750</xdr:colOff>
      <xdr:row>82</xdr:row>
      <xdr:rowOff>99983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84760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14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136923</xdr:rowOff>
    </xdr:from>
    <xdr:to>
      <xdr:col>23</xdr:col>
      <xdr:colOff>184150</xdr:colOff>
      <xdr:row>82</xdr:row>
      <xdr:rowOff>67073</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02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58200</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394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135855</xdr:rowOff>
    </xdr:from>
    <xdr:to>
      <xdr:col>19</xdr:col>
      <xdr:colOff>184150</xdr:colOff>
      <xdr:row>82</xdr:row>
      <xdr:rowOff>66005</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02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76182</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3792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125958</xdr:rowOff>
    </xdr:from>
    <xdr:to>
      <xdr:col>15</xdr:col>
      <xdr:colOff>133350</xdr:colOff>
      <xdr:row>82</xdr:row>
      <xdr:rowOff>56108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01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66285</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78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112077</xdr:rowOff>
    </xdr:from>
    <xdr:to>
      <xdr:col>11</xdr:col>
      <xdr:colOff>82550</xdr:colOff>
      <xdr:row>82</xdr:row>
      <xdr:rowOff>42227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399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52404</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76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86511</xdr:rowOff>
    </xdr:from>
    <xdr:to>
      <xdr:col>7</xdr:col>
      <xdr:colOff>31750</xdr:colOff>
      <xdr:row>82</xdr:row>
      <xdr:rowOff>16661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397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26838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74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類似団体からは</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ポイント、全国町村平均からは</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ポイント低くい状況である。給与の適正化には以前から取り組んでいるところであるが、優秀な人材の確保と地域の民間企業の平均給与の状況を踏まえ、引き続き、給与の適正化に努めていく。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93980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74139"/>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128270</xdr:rowOff>
    </xdr:from>
    <xdr:to>
      <xdr:col>81</xdr:col>
      <xdr:colOff>44450</xdr:colOff>
      <xdr:row>86</xdr:row>
      <xdr:rowOff>13123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470152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20338</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936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48261</xdr:rowOff>
    </xdr:from>
    <xdr:to>
      <xdr:col>81</xdr:col>
      <xdr:colOff>95250</xdr:colOff>
      <xdr:row>87</xdr:row>
      <xdr:rowOff>149861</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128270</xdr:rowOff>
    </xdr:from>
    <xdr:to>
      <xdr:col>77</xdr:col>
      <xdr:colOff>44450</xdr:colOff>
      <xdr:row>86</xdr:row>
      <xdr:rowOff>141816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5290800" y="14701520"/>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40216</xdr:rowOff>
    </xdr:from>
    <xdr:to>
      <xdr:col>77</xdr:col>
      <xdr:colOff>95250</xdr:colOff>
      <xdr:row>87</xdr:row>
      <xdr:rowOff>141816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141816</xdr:rowOff>
    </xdr:from>
    <xdr:to>
      <xdr:col>72</xdr:col>
      <xdr:colOff>203200</xdr:colOff>
      <xdr:row>86</xdr:row>
      <xdr:rowOff>165946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4401800" y="1488651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40216</xdr:rowOff>
    </xdr:from>
    <xdr:to>
      <xdr:col>73</xdr:col>
      <xdr:colOff>44450</xdr:colOff>
      <xdr:row>87</xdr:row>
      <xdr:rowOff>141816</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61384</xdr:rowOff>
    </xdr:from>
    <xdr:to>
      <xdr:col>68</xdr:col>
      <xdr:colOff>152400</xdr:colOff>
      <xdr:row>86</xdr:row>
      <xdr:rowOff>165946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4806084"/>
          <a:ext cx="8890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16087</xdr:rowOff>
    </xdr:from>
    <xdr:to>
      <xdr:col>68</xdr:col>
      <xdr:colOff>203200</xdr:colOff>
      <xdr:row>87</xdr:row>
      <xdr:rowOff>117687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9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102464</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501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32173</xdr:rowOff>
    </xdr:from>
    <xdr:to>
      <xdr:col>64</xdr:col>
      <xdr:colOff>152400</xdr:colOff>
      <xdr:row>87</xdr:row>
      <xdr:rowOff>133773</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9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118550</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503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133773</xdr:rowOff>
    </xdr:from>
    <xdr:to>
      <xdr:col>81</xdr:col>
      <xdr:colOff>95250</xdr:colOff>
      <xdr:row>86</xdr:row>
      <xdr:rowOff>63923</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150300</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55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77470</xdr:rowOff>
    </xdr:from>
    <xdr:to>
      <xdr:col>77</xdr:col>
      <xdr:colOff>95250</xdr:colOff>
      <xdr:row>86</xdr:row>
      <xdr:rowOff>7620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17797</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41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91016</xdr:rowOff>
    </xdr:from>
    <xdr:to>
      <xdr:col>73</xdr:col>
      <xdr:colOff>44450</xdr:colOff>
      <xdr:row>87</xdr:row>
      <xdr:rowOff>21166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31343</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115146</xdr:rowOff>
    </xdr:from>
    <xdr:to>
      <xdr:col>68</xdr:col>
      <xdr:colOff>203200</xdr:colOff>
      <xdr:row>87</xdr:row>
      <xdr:rowOff>45296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55473</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62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10584</xdr:rowOff>
    </xdr:from>
    <xdr:to>
      <xdr:col>64</xdr:col>
      <xdr:colOff>152400</xdr:colOff>
      <xdr:row>86</xdr:row>
      <xdr:rowOff>112184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122361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524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職員数は、類似団体と比べて低い状況にある。</a:t>
          </a:r>
          <a:endParaRPr lang="ja-JP" altLang="ja-JP" sz="1400">
            <a:effectLst/>
          </a:endParaRPr>
        </a:p>
        <a:p>
          <a:r>
            <a:rPr kumimoji="1" lang="ja-JP" altLang="ja-JP" sz="1100">
              <a:solidFill>
                <a:schemeClr val="dk1"/>
              </a:solidFill>
              <a:effectLst/>
              <a:latin typeface="+mn-lt"/>
              <a:ea typeface="+mn-ea"/>
              <a:cs typeface="+mn-cs"/>
            </a:rPr>
            <a:t>　退職職員を考慮し、計画的な職員採用により</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名、</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には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名</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a:t>
          </a:r>
          <a:r>
            <a:rPr kumimoji="1" lang="ja-JP" altLang="en-US" sz="1100">
              <a:solidFill>
                <a:schemeClr val="dk1"/>
              </a:solidFill>
              <a:effectLst/>
              <a:latin typeface="+mn-lt"/>
              <a:ea typeface="+mn-ea"/>
              <a:cs typeface="+mn-cs"/>
            </a:rPr>
            <a:t>元に</a:t>
          </a:r>
          <a:r>
            <a:rPr kumimoji="1" lang="en-US" altLang="ja-JP" sz="1100">
              <a:solidFill>
                <a:srgbClr val="FF0000"/>
              </a:solidFill>
              <a:effectLst/>
              <a:latin typeface="+mn-lt"/>
              <a:ea typeface="+mn-ea"/>
              <a:cs typeface="+mn-cs"/>
            </a:rPr>
            <a:t>1</a:t>
          </a:r>
          <a:r>
            <a:rPr kumimoji="1" lang="ja-JP" altLang="en-US" sz="1100">
              <a:solidFill>
                <a:schemeClr val="dk1"/>
              </a:solidFill>
              <a:effectLst/>
              <a:latin typeface="+mn-lt"/>
              <a:ea typeface="+mn-ea"/>
              <a:cs typeface="+mn-cs"/>
            </a:rPr>
            <a:t>名</a:t>
          </a:r>
          <a:r>
            <a:rPr kumimoji="1" lang="ja-JP" altLang="ja-JP" sz="1100">
              <a:solidFill>
                <a:schemeClr val="dk1"/>
              </a:solidFill>
              <a:effectLst/>
              <a:latin typeface="+mn-lt"/>
              <a:ea typeface="+mn-ea"/>
              <a:cs typeface="+mn-cs"/>
            </a:rPr>
            <a:t>の新規採用を行ったが、厳しい財政下での行政運営が求められていることから、今後も職員の適正配置を進め住民サービスの向上と住民との協働による行政組織の簡素化に努める。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49771</xdr:rowOff>
    </xdr:from>
    <xdr:to>
      <xdr:col>81</xdr:col>
      <xdr:colOff>44450</xdr:colOff>
      <xdr:row>67</xdr:row>
      <xdr:rowOff>99796</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336771"/>
          <a:ext cx="0" cy="1250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71873</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559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99796</xdr:rowOff>
    </xdr:from>
    <xdr:to>
      <xdr:col>81</xdr:col>
      <xdr:colOff>133350</xdr:colOff>
      <xdr:row>67</xdr:row>
      <xdr:rowOff>99796</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58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136148</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10080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49771</xdr:rowOff>
    </xdr:from>
    <xdr:to>
      <xdr:col>81</xdr:col>
      <xdr:colOff>133350</xdr:colOff>
      <xdr:row>60</xdr:row>
      <xdr:rowOff>49771</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33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74867</xdr:rowOff>
    </xdr:from>
    <xdr:to>
      <xdr:col>81</xdr:col>
      <xdr:colOff>44450</xdr:colOff>
      <xdr:row>60</xdr:row>
      <xdr:rowOff>83553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179800" y="10361867"/>
          <a:ext cx="8382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6875</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465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34798</xdr:rowOff>
    </xdr:from>
    <xdr:to>
      <xdr:col>81</xdr:col>
      <xdr:colOff>95250</xdr:colOff>
      <xdr:row>61</xdr:row>
      <xdr:rowOff>136398</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4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71971</xdr:rowOff>
    </xdr:from>
    <xdr:to>
      <xdr:col>77</xdr:col>
      <xdr:colOff>44450</xdr:colOff>
      <xdr:row>60</xdr:row>
      <xdr:rowOff>74867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5290800" y="10358971"/>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27077</xdr:rowOff>
    </xdr:from>
    <xdr:to>
      <xdr:col>77</xdr:col>
      <xdr:colOff>95250</xdr:colOff>
      <xdr:row>61</xdr:row>
      <xdr:rowOff>128677</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113454</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571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56528</xdr:rowOff>
    </xdr:from>
    <xdr:to>
      <xdr:col>72</xdr:col>
      <xdr:colOff>203200</xdr:colOff>
      <xdr:row>60</xdr:row>
      <xdr:rowOff>71971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4401800" y="10343528"/>
          <a:ext cx="889000" cy="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17425</xdr:rowOff>
    </xdr:from>
    <xdr:to>
      <xdr:col>73</xdr:col>
      <xdr:colOff>44450</xdr:colOff>
      <xdr:row>61</xdr:row>
      <xdr:rowOff>119025</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103802</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56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47841</xdr:rowOff>
    </xdr:from>
    <xdr:to>
      <xdr:col>68</xdr:col>
      <xdr:colOff>152400</xdr:colOff>
      <xdr:row>60</xdr:row>
      <xdr:rowOff>56528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3512800" y="10334841"/>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7289</xdr:rowOff>
    </xdr:from>
    <xdr:to>
      <xdr:col>68</xdr:col>
      <xdr:colOff>203200</xdr:colOff>
      <xdr:row>61</xdr:row>
      <xdr:rowOff>108889</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93666</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55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137719</xdr:rowOff>
    </xdr:from>
    <xdr:to>
      <xdr:col>64</xdr:col>
      <xdr:colOff>152400</xdr:colOff>
      <xdr:row>61</xdr:row>
      <xdr:rowOff>67869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52646</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51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32753</xdr:rowOff>
    </xdr:from>
    <xdr:to>
      <xdr:col>81</xdr:col>
      <xdr:colOff>95250</xdr:colOff>
      <xdr:row>60</xdr:row>
      <xdr:rowOff>134353</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31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125480</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241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24067</xdr:rowOff>
    </xdr:from>
    <xdr:to>
      <xdr:col>77</xdr:col>
      <xdr:colOff>95250</xdr:colOff>
      <xdr:row>60</xdr:row>
      <xdr:rowOff>125667</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31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135844</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0079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21171</xdr:rowOff>
    </xdr:from>
    <xdr:to>
      <xdr:col>73</xdr:col>
      <xdr:colOff>44450</xdr:colOff>
      <xdr:row>60</xdr:row>
      <xdr:rowOff>122771</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30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132948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007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5728</xdr:rowOff>
    </xdr:from>
    <xdr:to>
      <xdr:col>68</xdr:col>
      <xdr:colOff>203200</xdr:colOff>
      <xdr:row>60</xdr:row>
      <xdr:rowOff>107328</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29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117505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06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168491</xdr:rowOff>
    </xdr:from>
    <xdr:to>
      <xdr:col>64</xdr:col>
      <xdr:colOff>152400</xdr:colOff>
      <xdr:row>60</xdr:row>
      <xdr:rowOff>98641</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28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108818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052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・全国・県</a:t>
          </a:r>
          <a:r>
            <a:rPr kumimoji="1" lang="ja-JP" altLang="ja-JP" sz="1100">
              <a:solidFill>
                <a:schemeClr val="dk1"/>
              </a:solidFill>
              <a:effectLst/>
              <a:latin typeface="+mn-lt"/>
              <a:ea typeface="+mn-ea"/>
              <a:cs typeface="+mn-cs"/>
            </a:rPr>
            <a:t>平均を上回っている。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臨時財政対策債の償還がはじまったことや公営企業債の元利償還金に対する繰出金などの準元利償還金がピークを迎えていることからである。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また、</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まで道の駅あおきを核とした施設整備、し尿処理施設整備</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a:t>
          </a:r>
          <a:r>
            <a:rPr kumimoji="1" lang="ja-JP" altLang="ja-JP" sz="1100">
              <a:solidFill>
                <a:schemeClr val="dk1"/>
              </a:solidFill>
              <a:effectLst/>
              <a:latin typeface="+mn-lt"/>
              <a:ea typeface="+mn-ea"/>
              <a:cs typeface="+mn-cs"/>
            </a:rPr>
            <a:t>元には指定避難所空調設備など緊急防災・減災事業の事業により、起債の新規発行をしたことから令和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年度以降比率の上昇が見込まれるため、起債の新規発行の抑制により財政の健全化に努める。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公債費負担の状況グラフ枠">
          <a:extLst>
            <a:ext uri="{FF2B5EF4-FFF2-40B4-BE49-F238E27FC236}">
              <a16:creationId xmlns:a16="http://schemas.microsoft.com/office/drawing/2014/main" id="{00000000-0008-0000-0300-00006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44</xdr:row>
      <xdr:rowOff>132927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flipV="1">
          <a:off x="17018000" y="634153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105004</xdr:rowOff>
    </xdr:from>
    <xdr:ext cx="762000" cy="259045"/>
    <xdr:sp macro="" textlink="">
      <xdr:nvSpPr>
        <xdr:cNvPr id="368" name="公債費負担の状況最小値テキスト">
          <a:extLst>
            <a:ext uri="{FF2B5EF4-FFF2-40B4-BE49-F238E27FC236}">
              <a16:creationId xmlns:a16="http://schemas.microsoft.com/office/drawing/2014/main" id="{00000000-0008-0000-0300-000070010000}"/>
            </a:ext>
          </a:extLst>
        </xdr:cNvPr>
        <xdr:cNvSpPr txBox="1"/>
      </xdr:nvSpPr>
      <xdr:spPr>
        <a:xfrm>
          <a:off x="17106900" y="76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132927</xdr:rowOff>
    </xdr:from>
    <xdr:to>
      <xdr:col>81</xdr:col>
      <xdr:colOff>133350</xdr:colOff>
      <xdr:row>44</xdr:row>
      <xdr:rowOff>132927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76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0" name="公債費負担の状況最大値テキスト">
          <a:extLst>
            <a:ext uri="{FF2B5EF4-FFF2-40B4-BE49-F238E27FC236}">
              <a16:creationId xmlns:a16="http://schemas.microsoft.com/office/drawing/2014/main" id="{00000000-0008-0000-0300-000072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76200</xdr:rowOff>
    </xdr:from>
    <xdr:to>
      <xdr:col>81</xdr:col>
      <xdr:colOff>44450</xdr:colOff>
      <xdr:row>41</xdr:row>
      <xdr:rowOff>92287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6179800" y="710565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73" name="公債費負担の状況平均値テキスト">
          <a:extLst>
            <a:ext uri="{FF2B5EF4-FFF2-40B4-BE49-F238E27FC236}">
              <a16:creationId xmlns:a16="http://schemas.microsoft.com/office/drawing/2014/main" id="{00000000-0008-0000-0300-000075010000}"/>
            </a:ext>
          </a:extLst>
        </xdr:cNvPr>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92287</xdr:rowOff>
    </xdr:from>
    <xdr:to>
      <xdr:col>77</xdr:col>
      <xdr:colOff>44450</xdr:colOff>
      <xdr:row>41</xdr:row>
      <xdr:rowOff>116417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5290800" y="712173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116417</xdr:rowOff>
    </xdr:from>
    <xdr:to>
      <xdr:col>72</xdr:col>
      <xdr:colOff>203200</xdr:colOff>
      <xdr:row>41</xdr:row>
      <xdr:rowOff>116417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4401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124460</xdr:rowOff>
    </xdr:from>
    <xdr:to>
      <xdr:col>73</xdr:col>
      <xdr:colOff>44450</xdr:colOff>
      <xdr:row>41</xdr:row>
      <xdr:rowOff>54610</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5240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64787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84244</xdr:rowOff>
    </xdr:from>
    <xdr:to>
      <xdr:col>68</xdr:col>
      <xdr:colOff>152400</xdr:colOff>
      <xdr:row>41</xdr:row>
      <xdr:rowOff>116417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3512800" y="711369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168081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3131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168927</xdr:rowOff>
    </xdr:from>
    <xdr:ext cx="762000" cy="259045"/>
    <xdr:sp macro="" textlink="">
      <xdr:nvSpPr>
        <xdr:cNvPr id="392" name="公債費負担の状況該当値テキスト">
          <a:extLst>
            <a:ext uri="{FF2B5EF4-FFF2-40B4-BE49-F238E27FC236}">
              <a16:creationId xmlns:a16="http://schemas.microsoft.com/office/drawing/2014/main" id="{00000000-0008-0000-0300-000088010000}"/>
            </a:ext>
          </a:extLst>
        </xdr:cNvPr>
        <xdr:cNvSpPr txBox="1"/>
      </xdr:nvSpPr>
      <xdr:spPr>
        <a:xfrm>
          <a:off x="17106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41487</xdr:rowOff>
    </xdr:from>
    <xdr:to>
      <xdr:col>77</xdr:col>
      <xdr:colOff>95250</xdr:colOff>
      <xdr:row>41</xdr:row>
      <xdr:rowOff>143087</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129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127864</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715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65617</xdr:rowOff>
    </xdr:from>
    <xdr:to>
      <xdr:col>73</xdr:col>
      <xdr:colOff>44450</xdr:colOff>
      <xdr:row>41</xdr:row>
      <xdr:rowOff>167217</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151994</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65617</xdr:rowOff>
    </xdr:from>
    <xdr:to>
      <xdr:col>68</xdr:col>
      <xdr:colOff>203200</xdr:colOff>
      <xdr:row>41</xdr:row>
      <xdr:rowOff>167217</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4351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151994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3462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145221</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年度から減少し、</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年度以降は算出されていない。これは公営企業債償還金の減による公営企業債等繰入見込額の減、財政調整基金等の充当可能基金の増など標準財政規模が挙げられる。</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までに道の駅あおきを核とした施設整備</a:t>
          </a:r>
          <a:r>
            <a:rPr kumimoji="1" lang="ja-JP" altLang="en-US" sz="1100">
              <a:solidFill>
                <a:schemeClr val="dk1"/>
              </a:solidFill>
              <a:effectLst/>
              <a:latin typeface="+mn-lt"/>
              <a:ea typeface="+mn-ea"/>
              <a:cs typeface="+mn-cs"/>
            </a:rPr>
            <a:t>を行い</a:t>
          </a:r>
          <a:r>
            <a:rPr kumimoji="1" lang="en-US" altLang="ja-JP" sz="1100">
              <a:solidFill>
                <a:schemeClr val="dk1"/>
              </a:solidFill>
              <a:effectLst/>
              <a:latin typeface="+mn-lt"/>
              <a:ea typeface="+mn-ea"/>
              <a:cs typeface="+mn-cs"/>
            </a:rPr>
            <a:t>R</a:t>
          </a:r>
          <a:r>
            <a:rPr kumimoji="1" lang="ja-JP" altLang="en-US" sz="1100">
              <a:solidFill>
                <a:schemeClr val="dk1"/>
              </a:solidFill>
              <a:effectLst/>
              <a:latin typeface="+mn-lt"/>
              <a:ea typeface="+mn-ea"/>
              <a:cs typeface="+mn-cs"/>
            </a:rPr>
            <a:t>元には指定避難所空調設備など緊急防災・減災事業を行った。今後も</a:t>
          </a:r>
          <a:r>
            <a:rPr kumimoji="1" lang="ja-JP" altLang="ja-JP" sz="1100">
              <a:solidFill>
                <a:schemeClr val="dk1"/>
              </a:solidFill>
              <a:effectLst/>
              <a:latin typeface="+mn-lt"/>
              <a:ea typeface="+mn-ea"/>
              <a:cs typeface="+mn-cs"/>
            </a:rPr>
            <a:t>公債費等義務的経費の削減</a:t>
          </a:r>
          <a:r>
            <a:rPr kumimoji="1" lang="ja-JP" altLang="en-US" sz="1100">
              <a:solidFill>
                <a:schemeClr val="dk1"/>
              </a:solidFill>
              <a:effectLst/>
              <a:latin typeface="+mn-lt"/>
              <a:ea typeface="+mn-ea"/>
              <a:cs typeface="+mn-cs"/>
            </a:rPr>
            <a:t>・抑制</a:t>
          </a:r>
          <a:r>
            <a:rPr kumimoji="1" lang="ja-JP" altLang="ja-JP" sz="1100">
              <a:solidFill>
                <a:schemeClr val="dk1"/>
              </a:solidFill>
              <a:effectLst/>
              <a:latin typeface="+mn-lt"/>
              <a:ea typeface="+mn-ea"/>
              <a:cs typeface="+mn-cs"/>
            </a:rPr>
            <a:t>を中心とする行財政改革を進め、財政の健全化に努める。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23777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370667"/>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167304</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7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23777</xdr:rowOff>
    </xdr:from>
    <xdr:to>
      <xdr:col>81</xdr:col>
      <xdr:colOff>133350</xdr:colOff>
      <xdr:row>22</xdr:row>
      <xdr:rowOff>23777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7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長野県青木村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4,351
4,322
57.10
3,098,668
2,915,307
155,862
1,958,009
1,765,873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計画的な職員採用により、微増しており類似団体平均と比べても</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％増となった。退職職員を考慮し、安定した住民サービスを図るための職員採用が影響したと考えられる。</a:t>
          </a:r>
          <a:endParaRPr lang="ja-JP" altLang="ja-JP" sz="1400">
            <a:effectLst/>
          </a:endParaRPr>
        </a:p>
        <a:p>
          <a:r>
            <a:rPr kumimoji="1" lang="ja-JP" altLang="ja-JP" sz="1100">
              <a:solidFill>
                <a:schemeClr val="dk1"/>
              </a:solidFill>
              <a:effectLst/>
              <a:latin typeface="+mn-lt"/>
              <a:ea typeface="+mn-ea"/>
              <a:cs typeface="+mn-cs"/>
            </a:rPr>
            <a:t>　職員数やラスパイレス指数は類似団体平均より低いが、引き続き人件費、経費全体について抑制していく必要がある。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5080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148607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0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5080</xdr:rowOff>
    </xdr:from>
    <xdr:to>
      <xdr:col>24</xdr:col>
      <xdr:colOff>114300</xdr:colOff>
      <xdr:row>41</xdr:row>
      <xdr:rowOff>5080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31750</xdr:rowOff>
    </xdr:from>
    <xdr:to>
      <xdr:col>24</xdr:col>
      <xdr:colOff>25400</xdr:colOff>
      <xdr:row>36</xdr:row>
      <xdr:rowOff>39370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039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60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114300</xdr:rowOff>
    </xdr:from>
    <xdr:to>
      <xdr:col>24</xdr:col>
      <xdr:colOff>76200</xdr:colOff>
      <xdr:row>36</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165100</xdr:rowOff>
    </xdr:from>
    <xdr:to>
      <xdr:col>19</xdr:col>
      <xdr:colOff>187325</xdr:colOff>
      <xdr:row>36</xdr:row>
      <xdr:rowOff>31750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65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123190</xdr:rowOff>
    </xdr:from>
    <xdr:to>
      <xdr:col>15</xdr:col>
      <xdr:colOff>98425</xdr:colOff>
      <xdr:row>35</xdr:row>
      <xdr:rowOff>165100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239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106680</xdr:rowOff>
    </xdr:from>
    <xdr:to>
      <xdr:col>15</xdr:col>
      <xdr:colOff>149225</xdr:colOff>
      <xdr:row>36</xdr:row>
      <xdr:rowOff>36830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47007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7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107950</xdr:rowOff>
    </xdr:from>
    <xdr:to>
      <xdr:col>11</xdr:col>
      <xdr:colOff>9525</xdr:colOff>
      <xdr:row>35</xdr:row>
      <xdr:rowOff>123190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08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110490</xdr:rowOff>
    </xdr:from>
    <xdr:to>
      <xdr:col>11</xdr:col>
      <xdr:colOff>60325</xdr:colOff>
      <xdr:row>36</xdr:row>
      <xdr:rowOff>40640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25417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151147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160020</xdr:rowOff>
    </xdr:from>
    <xdr:to>
      <xdr:col>24</xdr:col>
      <xdr:colOff>76200</xdr:colOff>
      <xdr:row>36</xdr:row>
      <xdr:rowOff>90170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6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132097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3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152400</xdr:rowOff>
    </xdr:from>
    <xdr:to>
      <xdr:col>20</xdr:col>
      <xdr:colOff>38100</xdr:colOff>
      <xdr:row>36</xdr:row>
      <xdr:rowOff>82550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67327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3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114300</xdr:rowOff>
    </xdr:from>
    <xdr:to>
      <xdr:col>15</xdr:col>
      <xdr:colOff>149225</xdr:colOff>
      <xdr:row>36</xdr:row>
      <xdr:rowOff>44450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29227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72390</xdr:rowOff>
    </xdr:from>
    <xdr:to>
      <xdr:col>11</xdr:col>
      <xdr:colOff>60325</xdr:colOff>
      <xdr:row>36</xdr:row>
      <xdr:rowOff>2540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物件費は、</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％増加した</a:t>
          </a:r>
          <a:r>
            <a:rPr kumimoji="1" lang="ja-JP" altLang="en-US" sz="1100">
              <a:solidFill>
                <a:schemeClr val="dk1"/>
              </a:solidFill>
              <a:effectLst/>
              <a:latin typeface="+mn-lt"/>
              <a:ea typeface="+mn-ea"/>
              <a:cs typeface="+mn-cs"/>
            </a:rPr>
            <a:t>。制度改正に伴う</a:t>
          </a:r>
          <a:r>
            <a:rPr kumimoji="1" lang="ja-JP" altLang="ja-JP" sz="1100">
              <a:solidFill>
                <a:schemeClr val="dk1"/>
              </a:solidFill>
              <a:effectLst/>
              <a:latin typeface="+mn-lt"/>
              <a:ea typeface="+mn-ea"/>
              <a:cs typeface="+mn-cs"/>
            </a:rPr>
            <a:t>システム改修等電算機器の設定委託料の増加が主な要因である。公共施設の経年に伴い維持修繕費用や法改正等によるシステム整備の業務管理委託料</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今後見込まれるため、引き続き行政コスト削減に向けた努力が必要である。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163576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6387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78503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0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163576</xdr:rowOff>
    </xdr:from>
    <xdr:to>
      <xdr:col>82</xdr:col>
      <xdr:colOff>196850</xdr:colOff>
      <xdr:row>14</xdr:row>
      <xdr:rowOff>163576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6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51562</xdr:rowOff>
    </xdr:from>
    <xdr:to>
      <xdr:col>82</xdr:col>
      <xdr:colOff>107950</xdr:colOff>
      <xdr:row>17</xdr:row>
      <xdr:rowOff>74422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96621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36847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95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33274</xdr:rowOff>
    </xdr:from>
    <xdr:to>
      <xdr:col>78</xdr:col>
      <xdr:colOff>69850</xdr:colOff>
      <xdr:row>17</xdr:row>
      <xdr:rowOff>51562</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9479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73914</xdr:rowOff>
    </xdr:from>
    <xdr:to>
      <xdr:col>78</xdr:col>
      <xdr:colOff>120650</xdr:colOff>
      <xdr:row>18</xdr:row>
      <xdr:rowOff>4064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160291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3074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33274</xdr:rowOff>
    </xdr:from>
    <xdr:to>
      <xdr:col>73</xdr:col>
      <xdr:colOff>180975</xdr:colOff>
      <xdr:row>17</xdr:row>
      <xdr:rowOff>115570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9479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129286</xdr:rowOff>
    </xdr:from>
    <xdr:to>
      <xdr:col>69</xdr:col>
      <xdr:colOff>92075</xdr:colOff>
      <xdr:row>17</xdr:row>
      <xdr:rowOff>115570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701036"/>
          <a:ext cx="889000" cy="3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75963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9415</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40149</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78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762</xdr:rowOff>
    </xdr:from>
    <xdr:to>
      <xdr:col>78</xdr:col>
      <xdr:colOff>120650</xdr:colOff>
      <xdr:row>17</xdr:row>
      <xdr:rowOff>102362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112539</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684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153924</xdr:rowOff>
    </xdr:from>
    <xdr:to>
      <xdr:col>74</xdr:col>
      <xdr:colOff>31750</xdr:colOff>
      <xdr:row>17</xdr:row>
      <xdr:rowOff>84074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94251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64770</xdr:rowOff>
    </xdr:from>
    <xdr:to>
      <xdr:col>69</xdr:col>
      <xdr:colOff>142875</xdr:colOff>
      <xdr:row>17</xdr:row>
      <xdr:rowOff>166370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151147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78486</xdr:rowOff>
    </xdr:from>
    <xdr:to>
      <xdr:col>65</xdr:col>
      <xdr:colOff>53975</xdr:colOff>
      <xdr:row>16</xdr:row>
      <xdr:rowOff>8636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18813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41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Ｈ</a:t>
          </a:r>
          <a:r>
            <a:rPr kumimoji="1" lang="en-US" altLang="ja-JP" sz="1100">
              <a:solidFill>
                <a:sysClr val="windowText" lastClr="000000"/>
              </a:solidFill>
              <a:effectLst/>
              <a:latin typeface="+mn-lt"/>
              <a:ea typeface="+mn-ea"/>
              <a:cs typeface="+mn-cs"/>
            </a:rPr>
            <a:t>21</a:t>
          </a:r>
          <a:r>
            <a:rPr kumimoji="1" lang="ja-JP" altLang="ja-JP" sz="1100">
              <a:solidFill>
                <a:sysClr val="windowText" lastClr="000000"/>
              </a:solidFill>
              <a:effectLst/>
              <a:latin typeface="+mn-lt"/>
              <a:ea typeface="+mn-ea"/>
              <a:cs typeface="+mn-cs"/>
            </a:rPr>
            <a:t>年度から類似団体平均を上回り年々増加傾向にあった、</a:t>
          </a:r>
          <a:r>
            <a:rPr kumimoji="1" lang="en-US" altLang="ja-JP" sz="1100">
              <a:solidFill>
                <a:sysClr val="windowText" lastClr="000000"/>
              </a:solidFill>
              <a:effectLst/>
              <a:latin typeface="+mn-lt"/>
              <a:ea typeface="+mn-ea"/>
              <a:cs typeface="+mn-cs"/>
            </a:rPr>
            <a:t>H26</a:t>
          </a:r>
          <a:r>
            <a:rPr kumimoji="1" lang="ja-JP" altLang="ja-JP" sz="1100">
              <a:solidFill>
                <a:sysClr val="windowText" lastClr="000000"/>
              </a:solidFill>
              <a:effectLst/>
              <a:latin typeface="+mn-lt"/>
              <a:ea typeface="+mn-ea"/>
              <a:cs typeface="+mn-cs"/>
            </a:rPr>
            <a:t>以降、類似団体平均を下回</a:t>
          </a:r>
          <a:r>
            <a:rPr kumimoji="1" lang="ja-JP" altLang="en-US" sz="1100">
              <a:solidFill>
                <a:sysClr val="windowText" lastClr="000000"/>
              </a:solidFill>
              <a:effectLst/>
              <a:latin typeface="+mn-lt"/>
              <a:ea typeface="+mn-ea"/>
              <a:cs typeface="+mn-cs"/>
            </a:rPr>
            <a:t>り、Ｒ元年は</a:t>
          </a:r>
          <a:r>
            <a:rPr kumimoji="1" lang="en-US" altLang="ja-JP" sz="1100">
              <a:solidFill>
                <a:sysClr val="windowText" lastClr="000000"/>
              </a:solidFill>
              <a:effectLst/>
              <a:latin typeface="+mn-lt"/>
              <a:ea typeface="+mn-ea"/>
              <a:cs typeface="+mn-cs"/>
            </a:rPr>
            <a:t>0.1</a:t>
          </a:r>
          <a:r>
            <a:rPr kumimoji="1" lang="ja-JP" altLang="en-US" sz="1100">
              <a:solidFill>
                <a:sysClr val="windowText" lastClr="000000"/>
              </a:solidFill>
              <a:effectLst/>
              <a:latin typeface="+mn-lt"/>
              <a:ea typeface="+mn-ea"/>
              <a:cs typeface="+mn-cs"/>
            </a:rPr>
            <a:t>％下回った</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引き続き財政を圧迫する上昇傾向に歯止めをかけるよう努める。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60</xdr:row>
      <xdr:rowOff>159657</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102507</xdr:rowOff>
    </xdr:from>
    <xdr:to>
      <xdr:col>24</xdr:col>
      <xdr:colOff>25400</xdr:colOff>
      <xdr:row>55</xdr:row>
      <xdr:rowOff>102507</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5322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40112</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69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53522</xdr:rowOff>
    </xdr:from>
    <xdr:to>
      <xdr:col>19</xdr:col>
      <xdr:colOff>187325</xdr:colOff>
      <xdr:row>55</xdr:row>
      <xdr:rowOff>102507</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4832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163484</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53522</xdr:rowOff>
    </xdr:from>
    <xdr:to>
      <xdr:col>15</xdr:col>
      <xdr:colOff>98425</xdr:colOff>
      <xdr:row>55</xdr:row>
      <xdr:rowOff>86178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483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138084</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86178</xdr:rowOff>
    </xdr:from>
    <xdr:to>
      <xdr:col>11</xdr:col>
      <xdr:colOff>9525</xdr:colOff>
      <xdr:row>55</xdr:row>
      <xdr:rowOff>86178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515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138084</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138084</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68234</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32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51707</xdr:rowOff>
    </xdr:from>
    <xdr:to>
      <xdr:col>20</xdr:col>
      <xdr:colOff>38100</xdr:colOff>
      <xdr:row>55</xdr:row>
      <xdr:rowOff>153307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2722</xdr:rowOff>
    </xdr:from>
    <xdr:to>
      <xdr:col>15</xdr:col>
      <xdr:colOff>149225</xdr:colOff>
      <xdr:row>55</xdr:row>
      <xdr:rowOff>104322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35378</xdr:rowOff>
    </xdr:from>
    <xdr:to>
      <xdr:col>11</xdr:col>
      <xdr:colOff>60325</xdr:colOff>
      <xdr:row>55</xdr:row>
      <xdr:rowOff>136978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に係る経常収支比率が類似団体平均を大きく上回っているのは、繰出金が主な要因である。特に下水道施設の維持管理経費又は、企業債償還財源への繰出金が必要となっているためであり、今後下水道事業については経費を節減するとともに、料金収入の増加に向けた努力を行い、一般会計の負担を減らしていくよう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59</xdr:row>
      <xdr:rowOff>156718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271000"/>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128795</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244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156718</xdr:rowOff>
    </xdr:from>
    <xdr:to>
      <xdr:col>82</xdr:col>
      <xdr:colOff>196850</xdr:colOff>
      <xdr:row>59</xdr:row>
      <xdr:rowOff>156718</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272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124714</xdr:rowOff>
    </xdr:from>
    <xdr:to>
      <xdr:col>82</xdr:col>
      <xdr:colOff>107950</xdr:colOff>
      <xdr:row>58</xdr:row>
      <xdr:rowOff>3556</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989736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115587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124714</xdr:rowOff>
    </xdr:from>
    <xdr:to>
      <xdr:col>78</xdr:col>
      <xdr:colOff>69850</xdr:colOff>
      <xdr:row>57</xdr:row>
      <xdr:rowOff>152146</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8973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94488</xdr:rowOff>
    </xdr:from>
    <xdr:to>
      <xdr:col>78</xdr:col>
      <xdr:colOff>120650</xdr:colOff>
      <xdr:row>57</xdr:row>
      <xdr:rowOff>24638</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34815</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464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152146</xdr:rowOff>
    </xdr:from>
    <xdr:to>
      <xdr:col>73</xdr:col>
      <xdr:colOff>180975</xdr:colOff>
      <xdr:row>58</xdr:row>
      <xdr:rowOff>40132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99247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112776</xdr:rowOff>
    </xdr:from>
    <xdr:to>
      <xdr:col>74</xdr:col>
      <xdr:colOff>31750</xdr:colOff>
      <xdr:row>57</xdr:row>
      <xdr:rowOff>42926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53103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xdr:rowOff>
    </xdr:from>
    <xdr:to>
      <xdr:col>69</xdr:col>
      <xdr:colOff>92075</xdr:colOff>
      <xdr:row>58</xdr:row>
      <xdr:rowOff>40132</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9568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85344</xdr:rowOff>
    </xdr:from>
    <xdr:to>
      <xdr:col>69</xdr:col>
      <xdr:colOff>142875</xdr:colOff>
      <xdr:row>57</xdr:row>
      <xdr:rowOff>15494</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25671</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108204</xdr:rowOff>
    </xdr:from>
    <xdr:to>
      <xdr:col>65</xdr:col>
      <xdr:colOff>53975</xdr:colOff>
      <xdr:row>57</xdr:row>
      <xdr:rowOff>38354</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48531</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124206</xdr:rowOff>
    </xdr:from>
    <xdr:to>
      <xdr:col>82</xdr:col>
      <xdr:colOff>158750</xdr:colOff>
      <xdr:row>58</xdr:row>
      <xdr:rowOff>54356</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89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96283</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73914</xdr:rowOff>
    </xdr:from>
    <xdr:to>
      <xdr:col>78</xdr:col>
      <xdr:colOff>120650</xdr:colOff>
      <xdr:row>58</xdr:row>
      <xdr:rowOff>4064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8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160291</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932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101346</xdr:rowOff>
    </xdr:from>
    <xdr:to>
      <xdr:col>74</xdr:col>
      <xdr:colOff>31750</xdr:colOff>
      <xdr:row>58</xdr:row>
      <xdr:rowOff>31496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8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16273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96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160782</xdr:rowOff>
    </xdr:from>
    <xdr:to>
      <xdr:col>69</xdr:col>
      <xdr:colOff>142875</xdr:colOff>
      <xdr:row>58</xdr:row>
      <xdr:rowOff>90932</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93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75709</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01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48277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補助金交付の適正について、補助金の必要性、目的、事業効果や事業の持続性、発展性など補助金交付の見直しや廃止を行っていくように努める。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5842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59968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14986</xdr:rowOff>
    </xdr:from>
    <xdr:to>
      <xdr:col>82</xdr:col>
      <xdr:colOff>107950</xdr:colOff>
      <xdr:row>37</xdr:row>
      <xdr:rowOff>69850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35863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14986</xdr:rowOff>
    </xdr:from>
    <xdr:to>
      <xdr:col>78</xdr:col>
      <xdr:colOff>69850</xdr:colOff>
      <xdr:row>37</xdr:row>
      <xdr:rowOff>33274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3586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33274</xdr:rowOff>
    </xdr:from>
    <xdr:to>
      <xdr:col>73</xdr:col>
      <xdr:colOff>180975</xdr:colOff>
      <xdr:row>37</xdr:row>
      <xdr:rowOff>60706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3769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94251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60706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3677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162577</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135636</xdr:rowOff>
    </xdr:from>
    <xdr:to>
      <xdr:col>78</xdr:col>
      <xdr:colOff>120650</xdr:colOff>
      <xdr:row>37</xdr:row>
      <xdr:rowOff>65786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153924</xdr:rowOff>
    </xdr:from>
    <xdr:to>
      <xdr:col>74</xdr:col>
      <xdr:colOff>31750</xdr:colOff>
      <xdr:row>37</xdr:row>
      <xdr:rowOff>84074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9906</xdr:rowOff>
    </xdr:from>
    <xdr:to>
      <xdr:col>69</xdr:col>
      <xdr:colOff>142875</xdr:colOff>
      <xdr:row>37</xdr:row>
      <xdr:rowOff>111506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類似団体平均よりも低い水準で推移している。公営企業債の元利償還金に対する繰出金などの準元利償還金が現在ピークを迎えており、一般会計における公債費もピークを迎え、大きな負担となっている。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道の駅あおき関連施設、し尿処理施設の建設等、大型投資事業が</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年度に完了したため、今後、地方債の新規発行を伴う普通建設事業の抑制に努めていく。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54611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46990</xdr:rowOff>
    </xdr:from>
    <xdr:to>
      <xdr:col>24</xdr:col>
      <xdr:colOff>25400</xdr:colOff>
      <xdr:row>75</xdr:row>
      <xdr:rowOff>58420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290574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54610</xdr:rowOff>
    </xdr:from>
    <xdr:to>
      <xdr:col>19</xdr:col>
      <xdr:colOff>187325</xdr:colOff>
      <xdr:row>75</xdr:row>
      <xdr:rowOff>58420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29133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xdr:rowOff>
    </xdr:from>
    <xdr:to>
      <xdr:col>20</xdr:col>
      <xdr:colOff>38100</xdr:colOff>
      <xdr:row>76</xdr:row>
      <xdr:rowOff>113030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97807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128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54610</xdr:rowOff>
    </xdr:from>
    <xdr:to>
      <xdr:col>15</xdr:col>
      <xdr:colOff>98425</xdr:colOff>
      <xdr:row>75</xdr:row>
      <xdr:rowOff>54610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2913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116857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54610</xdr:rowOff>
    </xdr:from>
    <xdr:to>
      <xdr:col>11</xdr:col>
      <xdr:colOff>9525</xdr:colOff>
      <xdr:row>75</xdr:row>
      <xdr:rowOff>66040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29133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41911</xdr:rowOff>
    </xdr:from>
    <xdr:to>
      <xdr:col>11</xdr:col>
      <xdr:colOff>60325</xdr:colOff>
      <xdr:row>76</xdr:row>
      <xdr:rowOff>143511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128288</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57150</xdr:rowOff>
    </xdr:from>
    <xdr:to>
      <xdr:col>6</xdr:col>
      <xdr:colOff>171450</xdr:colOff>
      <xdr:row>76</xdr:row>
      <xdr:rowOff>158750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143527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167640</xdr:rowOff>
    </xdr:from>
    <xdr:to>
      <xdr:col>24</xdr:col>
      <xdr:colOff>76200</xdr:colOff>
      <xdr:row>75</xdr:row>
      <xdr:rowOff>97790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12717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7620</xdr:rowOff>
    </xdr:from>
    <xdr:to>
      <xdr:col>20</xdr:col>
      <xdr:colOff>38100</xdr:colOff>
      <xdr:row>75</xdr:row>
      <xdr:rowOff>109220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119397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635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3810</xdr:rowOff>
    </xdr:from>
    <xdr:to>
      <xdr:col>15</xdr:col>
      <xdr:colOff>149225</xdr:colOff>
      <xdr:row>75</xdr:row>
      <xdr:rowOff>105410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115587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3810</xdr:rowOff>
    </xdr:from>
    <xdr:to>
      <xdr:col>11</xdr:col>
      <xdr:colOff>60325</xdr:colOff>
      <xdr:row>75</xdr:row>
      <xdr:rowOff>105410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115587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15240</xdr:rowOff>
    </xdr:from>
    <xdr:to>
      <xdr:col>6</xdr:col>
      <xdr:colOff>171450</xdr:colOff>
      <xdr:row>75</xdr:row>
      <xdr:rowOff>116840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127017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64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公債費以外の経常経費の主なものは、電算機器システムの保守管理委託料（物件費）に係る経費が主な要因である。今後は競争に伴うコスト削減効果を進めるなかで経費の縮減に努めていく。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45235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81280</xdr:rowOff>
    </xdr:from>
    <xdr:to>
      <xdr:col>82</xdr:col>
      <xdr:colOff>107950</xdr:colOff>
      <xdr:row>78</xdr:row>
      <xdr:rowOff>1270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28293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134638</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118111</xdr:rowOff>
    </xdr:from>
    <xdr:to>
      <xdr:col>82</xdr:col>
      <xdr:colOff>158750</xdr:colOff>
      <xdr:row>77</xdr:row>
      <xdr:rowOff>48261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46989</xdr:rowOff>
    </xdr:from>
    <xdr:to>
      <xdr:col>78</xdr:col>
      <xdr:colOff>69850</xdr:colOff>
      <xdr:row>77</xdr:row>
      <xdr:rowOff>81280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32486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114300</xdr:rowOff>
    </xdr:from>
    <xdr:to>
      <xdr:col>78</xdr:col>
      <xdr:colOff>120650</xdr:colOff>
      <xdr:row>77</xdr:row>
      <xdr:rowOff>44450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54627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46989</xdr:rowOff>
    </xdr:from>
    <xdr:to>
      <xdr:col>73</xdr:col>
      <xdr:colOff>180975</xdr:colOff>
      <xdr:row>77</xdr:row>
      <xdr:rowOff>142239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248639"/>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157480</xdr:rowOff>
    </xdr:from>
    <xdr:to>
      <xdr:col>69</xdr:col>
      <xdr:colOff>92075</xdr:colOff>
      <xdr:row>77</xdr:row>
      <xdr:rowOff>142239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016230"/>
          <a:ext cx="889000" cy="32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33038</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93997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30480</xdr:rowOff>
    </xdr:from>
    <xdr:to>
      <xdr:col>78</xdr:col>
      <xdr:colOff>120650</xdr:colOff>
      <xdr:row>77</xdr:row>
      <xdr:rowOff>132080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116857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31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167639</xdr:rowOff>
    </xdr:from>
    <xdr:to>
      <xdr:col>74</xdr:col>
      <xdr:colOff>31750</xdr:colOff>
      <xdr:row>77</xdr:row>
      <xdr:rowOff>97789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91439</xdr:rowOff>
    </xdr:from>
    <xdr:to>
      <xdr:col>69</xdr:col>
      <xdr:colOff>142875</xdr:colOff>
      <xdr:row>78</xdr:row>
      <xdr:rowOff>21589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6366</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106680</xdr:rowOff>
    </xdr:from>
    <xdr:to>
      <xdr:col>65</xdr:col>
      <xdr:colOff>53975</xdr:colOff>
      <xdr:row>76</xdr:row>
      <xdr:rowOff>36830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47007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長野県青木村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14647</xdr:rowOff>
    </xdr:from>
    <xdr:to>
      <xdr:col>29</xdr:col>
      <xdr:colOff>127000</xdr:colOff>
      <xdr:row>19</xdr:row>
      <xdr:rowOff>7764</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91122"/>
          <a:ext cx="0" cy="10218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151291</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8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7764</xdr:rowOff>
    </xdr:from>
    <xdr:to>
      <xdr:col>30</xdr:col>
      <xdr:colOff>25400</xdr:colOff>
      <xdr:row>19</xdr:row>
      <xdr:rowOff>7764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129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101024</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3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14647</xdr:rowOff>
    </xdr:from>
    <xdr:to>
      <xdr:col>30</xdr:col>
      <xdr:colOff>25400</xdr:colOff>
      <xdr:row>13</xdr:row>
      <xdr:rowOff>14647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91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115732</xdr:rowOff>
    </xdr:from>
    <xdr:to>
      <xdr:col>29</xdr:col>
      <xdr:colOff>127000</xdr:colOff>
      <xdr:row>18</xdr:row>
      <xdr:rowOff>124569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249457"/>
          <a:ext cx="647700" cy="8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144734</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35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128207</xdr:rowOff>
    </xdr:from>
    <xdr:to>
      <xdr:col>29</xdr:col>
      <xdr:colOff>177800</xdr:colOff>
      <xdr:row>18</xdr:row>
      <xdr:rowOff>58357</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90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124569</xdr:rowOff>
    </xdr:from>
    <xdr:to>
      <xdr:col>26</xdr:col>
      <xdr:colOff>50800</xdr:colOff>
      <xdr:row>18</xdr:row>
      <xdr:rowOff>138664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258294"/>
          <a:ext cx="698500" cy="14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135457</xdr:rowOff>
    </xdr:from>
    <xdr:to>
      <xdr:col>26</xdr:col>
      <xdr:colOff>101600</xdr:colOff>
      <xdr:row>18</xdr:row>
      <xdr:rowOff>65607</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97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75784</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6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138664</xdr:rowOff>
    </xdr:from>
    <xdr:to>
      <xdr:col>22</xdr:col>
      <xdr:colOff>114300</xdr:colOff>
      <xdr:row>18</xdr:row>
      <xdr:rowOff>153274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272389"/>
          <a:ext cx="698500" cy="14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148399</xdr:rowOff>
    </xdr:from>
    <xdr:to>
      <xdr:col>22</xdr:col>
      <xdr:colOff>165100</xdr:colOff>
      <xdr:row>18</xdr:row>
      <xdr:rowOff>78549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1106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88726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7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153274</xdr:rowOff>
    </xdr:from>
    <xdr:to>
      <xdr:col>18</xdr:col>
      <xdr:colOff>177800</xdr:colOff>
      <xdr:row>19</xdr:row>
      <xdr:rowOff>1594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286999"/>
          <a:ext cx="698500" cy="19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157938</xdr:rowOff>
    </xdr:from>
    <xdr:to>
      <xdr:col>19</xdr:col>
      <xdr:colOff>38100</xdr:colOff>
      <xdr:row>18</xdr:row>
      <xdr:rowOff>88088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120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98265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89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10497</xdr:rowOff>
    </xdr:from>
    <xdr:to>
      <xdr:col>15</xdr:col>
      <xdr:colOff>101600</xdr:colOff>
      <xdr:row>18</xdr:row>
      <xdr:rowOff>112097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122274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91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64932</xdr:rowOff>
    </xdr:from>
    <xdr:to>
      <xdr:col>29</xdr:col>
      <xdr:colOff>177800</xdr:colOff>
      <xdr:row>18</xdr:row>
      <xdr:rowOff>166532</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98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144959</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10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73769</xdr:rowOff>
    </xdr:from>
    <xdr:to>
      <xdr:col>26</xdr:col>
      <xdr:colOff>101600</xdr:colOff>
      <xdr:row>19</xdr:row>
      <xdr:rowOff>3919</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207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160146</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93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87864</xdr:rowOff>
    </xdr:from>
    <xdr:to>
      <xdr:col>22</xdr:col>
      <xdr:colOff>165100</xdr:colOff>
      <xdr:row>19</xdr:row>
      <xdr:rowOff>18014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221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2791</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307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102474</xdr:rowOff>
    </xdr:from>
    <xdr:to>
      <xdr:col>19</xdr:col>
      <xdr:colOff>38100</xdr:colOff>
      <xdr:row>19</xdr:row>
      <xdr:rowOff>32624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236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17401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322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122244</xdr:rowOff>
    </xdr:from>
    <xdr:to>
      <xdr:col>15</xdr:col>
      <xdr:colOff>101600</xdr:colOff>
      <xdr:row>19</xdr:row>
      <xdr:rowOff>52394</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255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37171</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34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28245</xdr:rowOff>
    </xdr:from>
    <xdr:to>
      <xdr:col>29</xdr:col>
      <xdr:colOff>127000</xdr:colOff>
      <xdr:row>37</xdr:row>
      <xdr:rowOff>168544</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52795"/>
          <a:ext cx="0" cy="13404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140621</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65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168544</xdr:rowOff>
    </xdr:from>
    <xdr:to>
      <xdr:col>30</xdr:col>
      <xdr:colOff>25400</xdr:colOff>
      <xdr:row>37</xdr:row>
      <xdr:rowOff>168544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93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286072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9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28245</xdr:rowOff>
    </xdr:from>
    <xdr:to>
      <xdr:col>30</xdr:col>
      <xdr:colOff>25400</xdr:colOff>
      <xdr:row>33</xdr:row>
      <xdr:rowOff>28245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527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34798</xdr:rowOff>
    </xdr:from>
    <xdr:to>
      <xdr:col>29</xdr:col>
      <xdr:colOff>127000</xdr:colOff>
      <xdr:row>36</xdr:row>
      <xdr:rowOff>40429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988048"/>
          <a:ext cx="647700" cy="5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108614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189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263537</xdr:rowOff>
    </xdr:from>
    <xdr:to>
      <xdr:col>29</xdr:col>
      <xdr:colOff>177800</xdr:colOff>
      <xdr:row>36</xdr:row>
      <xdr:rowOff>22237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738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34478</xdr:rowOff>
    </xdr:from>
    <xdr:to>
      <xdr:col>26</xdr:col>
      <xdr:colOff>50800</xdr:colOff>
      <xdr:row>36</xdr:row>
      <xdr:rowOff>40429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987728"/>
          <a:ext cx="698500" cy="59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292753</xdr:rowOff>
    </xdr:from>
    <xdr:to>
      <xdr:col>26</xdr:col>
      <xdr:colOff>101600</xdr:colOff>
      <xdr:row>36</xdr:row>
      <xdr:rowOff>51453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61630</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671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26972</xdr:rowOff>
    </xdr:from>
    <xdr:to>
      <xdr:col>22</xdr:col>
      <xdr:colOff>114300</xdr:colOff>
      <xdr:row>36</xdr:row>
      <xdr:rowOff>34478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980222"/>
          <a:ext cx="698500" cy="7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288394</xdr:rowOff>
    </xdr:from>
    <xdr:to>
      <xdr:col>22</xdr:col>
      <xdr:colOff>165100</xdr:colOff>
      <xdr:row>36</xdr:row>
      <xdr:rowOff>47094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57271</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66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20572</xdr:rowOff>
    </xdr:from>
    <xdr:to>
      <xdr:col>18</xdr:col>
      <xdr:colOff>177800</xdr:colOff>
      <xdr:row>36</xdr:row>
      <xdr:rowOff>26972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973822"/>
          <a:ext cx="698500" cy="6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281856</xdr:rowOff>
    </xdr:from>
    <xdr:to>
      <xdr:col>19</xdr:col>
      <xdr:colOff>38100</xdr:colOff>
      <xdr:row>36</xdr:row>
      <xdr:rowOff>40556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50733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66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265260</xdr:rowOff>
    </xdr:from>
    <xdr:to>
      <xdr:col>15</xdr:col>
      <xdr:colOff>101600</xdr:colOff>
      <xdr:row>36</xdr:row>
      <xdr:rowOff>23960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34137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6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326898</xdr:rowOff>
    </xdr:from>
    <xdr:to>
      <xdr:col>29</xdr:col>
      <xdr:colOff>177800</xdr:colOff>
      <xdr:row>36</xdr:row>
      <xdr:rowOff>85598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937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298975</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90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332529</xdr:rowOff>
    </xdr:from>
    <xdr:to>
      <xdr:col>26</xdr:col>
      <xdr:colOff>101600</xdr:colOff>
      <xdr:row>36</xdr:row>
      <xdr:rowOff>91229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942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76006</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02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326578</xdr:rowOff>
    </xdr:from>
    <xdr:to>
      <xdr:col>22</xdr:col>
      <xdr:colOff>165100</xdr:colOff>
      <xdr:row>36</xdr:row>
      <xdr:rowOff>85278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936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70055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0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319072</xdr:rowOff>
    </xdr:from>
    <xdr:to>
      <xdr:col>19</xdr:col>
      <xdr:colOff>38100</xdr:colOff>
      <xdr:row>36</xdr:row>
      <xdr:rowOff>77772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929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62549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015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312672</xdr:rowOff>
    </xdr:from>
    <xdr:to>
      <xdr:col>15</xdr:col>
      <xdr:colOff>101600</xdr:colOff>
      <xdr:row>36</xdr:row>
      <xdr:rowOff>71372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923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56149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00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長野県青木村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4,351
4,322
57.10
3,098,668
2,915,307
155,862
1,958,009
1,765,873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133208</xdr:rowOff>
    </xdr:from>
    <xdr:to>
      <xdr:col>24</xdr:col>
      <xdr:colOff>62865</xdr:colOff>
      <xdr:row>37</xdr:row>
      <xdr:rowOff>100459</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276708"/>
          <a:ext cx="1270" cy="1167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104286</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4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100459</xdr:rowOff>
    </xdr:from>
    <xdr:to>
      <xdr:col>24</xdr:col>
      <xdr:colOff>152400</xdr:colOff>
      <xdr:row>37</xdr:row>
      <xdr:rowOff>100459</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4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79885</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05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133208</xdr:rowOff>
    </xdr:from>
    <xdr:to>
      <xdr:col>24</xdr:col>
      <xdr:colOff>152400</xdr:colOff>
      <xdr:row>30</xdr:row>
      <xdr:rowOff>133208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276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2248</xdr:rowOff>
    </xdr:from>
    <xdr:to>
      <xdr:col>24</xdr:col>
      <xdr:colOff>63500</xdr:colOff>
      <xdr:row>37</xdr:row>
      <xdr:rowOff>9398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345898"/>
          <a:ext cx="838200" cy="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61018</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61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38141</xdr:rowOff>
    </xdr:from>
    <xdr:to>
      <xdr:col>24</xdr:col>
      <xdr:colOff>114300</xdr:colOff>
      <xdr:row>36</xdr:row>
      <xdr:rowOff>139741</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21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9398</xdr:rowOff>
    </xdr:from>
    <xdr:to>
      <xdr:col>19</xdr:col>
      <xdr:colOff>177800</xdr:colOff>
      <xdr:row>37</xdr:row>
      <xdr:rowOff>22755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353048"/>
          <a:ext cx="889000" cy="1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46541</xdr:rowOff>
    </xdr:from>
    <xdr:to>
      <xdr:col>20</xdr:col>
      <xdr:colOff>38100</xdr:colOff>
      <xdr:row>36</xdr:row>
      <xdr:rowOff>148141</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21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164668</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99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22755</xdr:rowOff>
    </xdr:from>
    <xdr:to>
      <xdr:col>15</xdr:col>
      <xdr:colOff>50800</xdr:colOff>
      <xdr:row>37</xdr:row>
      <xdr:rowOff>43268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366405"/>
          <a:ext cx="889000" cy="2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57426</xdr:rowOff>
    </xdr:from>
    <xdr:to>
      <xdr:col>15</xdr:col>
      <xdr:colOff>101600</xdr:colOff>
      <xdr:row>36</xdr:row>
      <xdr:rowOff>159026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2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4103</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00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43268</xdr:rowOff>
    </xdr:from>
    <xdr:to>
      <xdr:col>10</xdr:col>
      <xdr:colOff>114300</xdr:colOff>
      <xdr:row>37</xdr:row>
      <xdr:rowOff>60604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386918"/>
          <a:ext cx="889000" cy="1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65366</xdr:rowOff>
    </xdr:from>
    <xdr:to>
      <xdr:col>10</xdr:col>
      <xdr:colOff>165100</xdr:colOff>
      <xdr:row>36</xdr:row>
      <xdr:rowOff>166966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3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12043</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012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90930</xdr:rowOff>
    </xdr:from>
    <xdr:to>
      <xdr:col>6</xdr:col>
      <xdr:colOff>38100</xdr:colOff>
      <xdr:row>37</xdr:row>
      <xdr:rowOff>21080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6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37607</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03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122898</xdr:rowOff>
    </xdr:from>
    <xdr:to>
      <xdr:col>24</xdr:col>
      <xdr:colOff>114300</xdr:colOff>
      <xdr:row>37</xdr:row>
      <xdr:rowOff>53048</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29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37825</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21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130048</xdr:rowOff>
    </xdr:from>
    <xdr:to>
      <xdr:col>20</xdr:col>
      <xdr:colOff>38100</xdr:colOff>
      <xdr:row>37</xdr:row>
      <xdr:rowOff>60198</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30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51325</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6394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143405</xdr:rowOff>
    </xdr:from>
    <xdr:to>
      <xdr:col>15</xdr:col>
      <xdr:colOff>101600</xdr:colOff>
      <xdr:row>37</xdr:row>
      <xdr:rowOff>73555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31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64682</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6408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163918</xdr:rowOff>
    </xdr:from>
    <xdr:to>
      <xdr:col>10</xdr:col>
      <xdr:colOff>165100</xdr:colOff>
      <xdr:row>37</xdr:row>
      <xdr:rowOff>94068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33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85195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642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9804</xdr:rowOff>
    </xdr:from>
    <xdr:to>
      <xdr:col>6</xdr:col>
      <xdr:colOff>38100</xdr:colOff>
      <xdr:row>37</xdr:row>
      <xdr:rowOff>111404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35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102531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6446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50957</xdr:rowOff>
    </xdr:from>
    <xdr:to>
      <xdr:col>24</xdr:col>
      <xdr:colOff>62865</xdr:colOff>
      <xdr:row>58</xdr:row>
      <xdr:rowOff>61630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23457"/>
          <a:ext cx="1270" cy="1382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65457</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1000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61630</xdr:rowOff>
    </xdr:from>
    <xdr:to>
      <xdr:col>24</xdr:col>
      <xdr:colOff>152400</xdr:colOff>
      <xdr:row>58</xdr:row>
      <xdr:rowOff>61630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1000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169084</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398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50957</xdr:rowOff>
    </xdr:from>
    <xdr:to>
      <xdr:col>24</xdr:col>
      <xdr:colOff>152400</xdr:colOff>
      <xdr:row>50</xdr:row>
      <xdr:rowOff>50957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23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102280</xdr:rowOff>
    </xdr:from>
    <xdr:to>
      <xdr:col>24</xdr:col>
      <xdr:colOff>63500</xdr:colOff>
      <xdr:row>57</xdr:row>
      <xdr:rowOff>107369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874930"/>
          <a:ext cx="838200" cy="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171082</xdr:rowOff>
    </xdr:from>
    <xdr:ext cx="599010"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600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148205</xdr:rowOff>
    </xdr:from>
    <xdr:to>
      <xdr:col>24</xdr:col>
      <xdr:colOff>114300</xdr:colOff>
      <xdr:row>57</xdr:row>
      <xdr:rowOff>78355</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74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105812</xdr:rowOff>
    </xdr:from>
    <xdr:to>
      <xdr:col>19</xdr:col>
      <xdr:colOff>177800</xdr:colOff>
      <xdr:row>57</xdr:row>
      <xdr:rowOff>107369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2908300" y="9878462"/>
          <a:ext cx="889000" cy="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145142</xdr:rowOff>
    </xdr:from>
    <xdr:to>
      <xdr:col>20</xdr:col>
      <xdr:colOff>38100</xdr:colOff>
      <xdr:row>57</xdr:row>
      <xdr:rowOff>75292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74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91819</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97795" y="9521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104260</xdr:rowOff>
    </xdr:from>
    <xdr:to>
      <xdr:col>15</xdr:col>
      <xdr:colOff>50800</xdr:colOff>
      <xdr:row>57</xdr:row>
      <xdr:rowOff>105812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019300" y="9876910"/>
          <a:ext cx="889000" cy="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165906</xdr:rowOff>
    </xdr:from>
    <xdr:to>
      <xdr:col>15</xdr:col>
      <xdr:colOff>101600</xdr:colOff>
      <xdr:row>57</xdr:row>
      <xdr:rowOff>96056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76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112583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08795" y="954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104260</xdr:rowOff>
    </xdr:from>
    <xdr:to>
      <xdr:col>10</xdr:col>
      <xdr:colOff>114300</xdr:colOff>
      <xdr:row>57</xdr:row>
      <xdr:rowOff>134122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876910"/>
          <a:ext cx="889000" cy="2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10742</xdr:rowOff>
    </xdr:from>
    <xdr:to>
      <xdr:col>10</xdr:col>
      <xdr:colOff>165100</xdr:colOff>
      <xdr:row>57</xdr:row>
      <xdr:rowOff>112342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783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128869</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19795" y="955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23894</xdr:rowOff>
    </xdr:from>
    <xdr:to>
      <xdr:col>6</xdr:col>
      <xdr:colOff>38100</xdr:colOff>
      <xdr:row>57</xdr:row>
      <xdr:rowOff>125494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9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142021</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30795" y="957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51480</xdr:rowOff>
    </xdr:from>
    <xdr:to>
      <xdr:col>24</xdr:col>
      <xdr:colOff>114300</xdr:colOff>
      <xdr:row>57</xdr:row>
      <xdr:rowOff>153080</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82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29907</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802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56569</xdr:rowOff>
    </xdr:from>
    <xdr:to>
      <xdr:col>20</xdr:col>
      <xdr:colOff>38100</xdr:colOff>
      <xdr:row>57</xdr:row>
      <xdr:rowOff>158169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82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149296</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5" y="992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55012</xdr:rowOff>
    </xdr:from>
    <xdr:to>
      <xdr:col>15</xdr:col>
      <xdr:colOff>101600</xdr:colOff>
      <xdr:row>57</xdr:row>
      <xdr:rowOff>156612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82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147739</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5" y="9920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53460</xdr:rowOff>
    </xdr:from>
    <xdr:to>
      <xdr:col>10</xdr:col>
      <xdr:colOff>165100</xdr:colOff>
      <xdr:row>57</xdr:row>
      <xdr:rowOff>155060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82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146187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19795" y="9918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83322</xdr:rowOff>
    </xdr:from>
    <xdr:to>
      <xdr:col>6</xdr:col>
      <xdr:colOff>38100</xdr:colOff>
      <xdr:row>58</xdr:row>
      <xdr:rowOff>13472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85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4599</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30795" y="994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103745</xdr:rowOff>
    </xdr:from>
    <xdr:to>
      <xdr:col>24</xdr:col>
      <xdr:colOff>62865</xdr:colOff>
      <xdr:row>79</xdr:row>
      <xdr:rowOff>86942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05245"/>
          <a:ext cx="1270" cy="1526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90769</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635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86942</xdr:rowOff>
    </xdr:from>
    <xdr:to>
      <xdr:col>24</xdr:col>
      <xdr:colOff>152400</xdr:colOff>
      <xdr:row>79</xdr:row>
      <xdr:rowOff>86942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63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50422</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8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103745</xdr:rowOff>
    </xdr:from>
    <xdr:to>
      <xdr:col>24</xdr:col>
      <xdr:colOff>152400</xdr:colOff>
      <xdr:row>70</xdr:row>
      <xdr:rowOff>103745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05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140370</xdr:rowOff>
    </xdr:from>
    <xdr:to>
      <xdr:col>24</xdr:col>
      <xdr:colOff>63500</xdr:colOff>
      <xdr:row>78</xdr:row>
      <xdr:rowOff>40210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342020"/>
          <a:ext cx="838200" cy="7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106013</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36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83136</xdr:rowOff>
    </xdr:from>
    <xdr:to>
      <xdr:col>24</xdr:col>
      <xdr:colOff>114300</xdr:colOff>
      <xdr:row>78</xdr:row>
      <xdr:rowOff>13286</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8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140370</xdr:rowOff>
    </xdr:from>
    <xdr:to>
      <xdr:col>19</xdr:col>
      <xdr:colOff>177800</xdr:colOff>
      <xdr:row>78</xdr:row>
      <xdr:rowOff>29744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42020"/>
          <a:ext cx="889000" cy="60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51034</xdr:rowOff>
    </xdr:from>
    <xdr:to>
      <xdr:col>20</xdr:col>
      <xdr:colOff>38100</xdr:colOff>
      <xdr:row>77</xdr:row>
      <xdr:rowOff>152634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5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169161</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2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29744</xdr:rowOff>
    </xdr:from>
    <xdr:to>
      <xdr:col>15</xdr:col>
      <xdr:colOff>50800</xdr:colOff>
      <xdr:row>78</xdr:row>
      <xdr:rowOff>102291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02844"/>
          <a:ext cx="889000" cy="7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11339</xdr:rowOff>
    </xdr:from>
    <xdr:to>
      <xdr:col>15</xdr:col>
      <xdr:colOff>101600</xdr:colOff>
      <xdr:row>77</xdr:row>
      <xdr:rowOff>112939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1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129466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298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92625</xdr:rowOff>
    </xdr:from>
    <xdr:to>
      <xdr:col>10</xdr:col>
      <xdr:colOff>114300</xdr:colOff>
      <xdr:row>78</xdr:row>
      <xdr:rowOff>102291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65725"/>
          <a:ext cx="889000" cy="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72245</xdr:rowOff>
    </xdr:from>
    <xdr:to>
      <xdr:col>10</xdr:col>
      <xdr:colOff>165100</xdr:colOff>
      <xdr:row>78</xdr:row>
      <xdr:rowOff>2395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7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18922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04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135012</xdr:rowOff>
    </xdr:from>
    <xdr:to>
      <xdr:col>6</xdr:col>
      <xdr:colOff>38100</xdr:colOff>
      <xdr:row>78</xdr:row>
      <xdr:rowOff>65162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3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81689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1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160860</xdr:rowOff>
    </xdr:from>
    <xdr:to>
      <xdr:col>24</xdr:col>
      <xdr:colOff>114300</xdr:colOff>
      <xdr:row>78</xdr:row>
      <xdr:rowOff>91010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6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139287</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4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89570</xdr:rowOff>
    </xdr:from>
    <xdr:to>
      <xdr:col>20</xdr:col>
      <xdr:colOff>38100</xdr:colOff>
      <xdr:row>78</xdr:row>
      <xdr:rowOff>19720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9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10847</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38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150394</xdr:rowOff>
    </xdr:from>
    <xdr:to>
      <xdr:col>15</xdr:col>
      <xdr:colOff>101600</xdr:colOff>
      <xdr:row>78</xdr:row>
      <xdr:rowOff>80544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5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71671</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44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51491</xdr:rowOff>
    </xdr:from>
    <xdr:to>
      <xdr:col>10</xdr:col>
      <xdr:colOff>165100</xdr:colOff>
      <xdr:row>78</xdr:row>
      <xdr:rowOff>153091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2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144218</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51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41825</xdr:rowOff>
    </xdr:from>
    <xdr:to>
      <xdr:col>6</xdr:col>
      <xdr:colOff>38100</xdr:colOff>
      <xdr:row>78</xdr:row>
      <xdr:rowOff>143425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1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134552</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5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94374</xdr:rowOff>
    </xdr:from>
    <xdr:to>
      <xdr:col>24</xdr:col>
      <xdr:colOff>62865</xdr:colOff>
      <xdr:row>99</xdr:row>
      <xdr:rowOff>11392</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24874"/>
          <a:ext cx="1270" cy="146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15219</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98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11392</xdr:rowOff>
    </xdr:from>
    <xdr:to>
      <xdr:col>24</xdr:col>
      <xdr:colOff>152400</xdr:colOff>
      <xdr:row>99</xdr:row>
      <xdr:rowOff>11392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984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41051</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00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94374</xdr:rowOff>
    </xdr:from>
    <xdr:to>
      <xdr:col>24</xdr:col>
      <xdr:colOff>152400</xdr:colOff>
      <xdr:row>90</xdr:row>
      <xdr:rowOff>94374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2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3938</xdr:rowOff>
    </xdr:from>
    <xdr:to>
      <xdr:col>24</xdr:col>
      <xdr:colOff>63500</xdr:colOff>
      <xdr:row>98</xdr:row>
      <xdr:rowOff>14212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806038"/>
          <a:ext cx="838200" cy="1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56342</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44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33465</xdr:rowOff>
    </xdr:from>
    <xdr:to>
      <xdr:col>24</xdr:col>
      <xdr:colOff>114300</xdr:colOff>
      <xdr:row>96</xdr:row>
      <xdr:rowOff>135065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14212</xdr:rowOff>
    </xdr:from>
    <xdr:to>
      <xdr:col>19</xdr:col>
      <xdr:colOff>177800</xdr:colOff>
      <xdr:row>98</xdr:row>
      <xdr:rowOff>30290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816312"/>
          <a:ext cx="8890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104178</xdr:rowOff>
    </xdr:from>
    <xdr:to>
      <xdr:col>20</xdr:col>
      <xdr:colOff>38100</xdr:colOff>
      <xdr:row>97</xdr:row>
      <xdr:rowOff>34328</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50855</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33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8713</xdr:rowOff>
    </xdr:from>
    <xdr:to>
      <xdr:col>15</xdr:col>
      <xdr:colOff>50800</xdr:colOff>
      <xdr:row>98</xdr:row>
      <xdr:rowOff>30290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019300" y="16810813"/>
          <a:ext cx="889000" cy="2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112446</xdr:rowOff>
    </xdr:from>
    <xdr:to>
      <xdr:col>15</xdr:col>
      <xdr:colOff>101600</xdr:colOff>
      <xdr:row>97</xdr:row>
      <xdr:rowOff>42596</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59123</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8713</xdr:rowOff>
    </xdr:from>
    <xdr:to>
      <xdr:col>10</xdr:col>
      <xdr:colOff>114300</xdr:colOff>
      <xdr:row>98</xdr:row>
      <xdr:rowOff>28333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810813"/>
          <a:ext cx="889000" cy="1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58026</xdr:rowOff>
    </xdr:from>
    <xdr:to>
      <xdr:col>10</xdr:col>
      <xdr:colOff>165100</xdr:colOff>
      <xdr:row>96</xdr:row>
      <xdr:rowOff>159626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4703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131775</xdr:rowOff>
    </xdr:from>
    <xdr:to>
      <xdr:col>6</xdr:col>
      <xdr:colOff>38100</xdr:colOff>
      <xdr:row>97</xdr:row>
      <xdr:rowOff>61925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78452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124588</xdr:rowOff>
    </xdr:from>
    <xdr:to>
      <xdr:col>24</xdr:col>
      <xdr:colOff>114300</xdr:colOff>
      <xdr:row>98</xdr:row>
      <xdr:rowOff>54738</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75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103015</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73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134862</xdr:rowOff>
    </xdr:from>
    <xdr:to>
      <xdr:col>20</xdr:col>
      <xdr:colOff>38100</xdr:colOff>
      <xdr:row>98</xdr:row>
      <xdr:rowOff>65012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76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56139</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85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150940</xdr:rowOff>
    </xdr:from>
    <xdr:to>
      <xdr:col>15</xdr:col>
      <xdr:colOff>101600</xdr:colOff>
      <xdr:row>98</xdr:row>
      <xdr:rowOff>81090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78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72217</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87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129363</xdr:rowOff>
    </xdr:from>
    <xdr:to>
      <xdr:col>10</xdr:col>
      <xdr:colOff>165100</xdr:colOff>
      <xdr:row>98</xdr:row>
      <xdr:rowOff>59513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76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50640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85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148983</xdr:rowOff>
    </xdr:from>
    <xdr:to>
      <xdr:col>6</xdr:col>
      <xdr:colOff>38100</xdr:colOff>
      <xdr:row>98</xdr:row>
      <xdr:rowOff>79133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77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70260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87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147960</xdr:rowOff>
    </xdr:from>
    <xdr:to>
      <xdr:col>54</xdr:col>
      <xdr:colOff>189865</xdr:colOff>
      <xdr:row>37</xdr:row>
      <xdr:rowOff>140999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120010"/>
          <a:ext cx="1270" cy="136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144826</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48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140999</xdr:rowOff>
    </xdr:from>
    <xdr:to>
      <xdr:col>55</xdr:col>
      <xdr:colOff>88900</xdr:colOff>
      <xdr:row>37</xdr:row>
      <xdr:rowOff>140999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48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94637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489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147960</xdr:rowOff>
    </xdr:from>
    <xdr:to>
      <xdr:col>55</xdr:col>
      <xdr:colOff>88900</xdr:colOff>
      <xdr:row>29</xdr:row>
      <xdr:rowOff>147960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12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28970</xdr:rowOff>
    </xdr:from>
    <xdr:to>
      <xdr:col>55</xdr:col>
      <xdr:colOff>0</xdr:colOff>
      <xdr:row>37</xdr:row>
      <xdr:rowOff>36853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372620"/>
          <a:ext cx="838200" cy="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4152</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004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152725</xdr:rowOff>
    </xdr:from>
    <xdr:to>
      <xdr:col>55</xdr:col>
      <xdr:colOff>50800</xdr:colOff>
      <xdr:row>36</xdr:row>
      <xdr:rowOff>82875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15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36853</xdr:rowOff>
    </xdr:from>
    <xdr:to>
      <xdr:col>50</xdr:col>
      <xdr:colOff>114300</xdr:colOff>
      <xdr:row>37</xdr:row>
      <xdr:rowOff>72785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380503"/>
          <a:ext cx="889000" cy="3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120462</xdr:rowOff>
    </xdr:from>
    <xdr:to>
      <xdr:col>50</xdr:col>
      <xdr:colOff>165100</xdr:colOff>
      <xdr:row>36</xdr:row>
      <xdr:rowOff>50612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12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67139</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589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54368</xdr:rowOff>
    </xdr:from>
    <xdr:to>
      <xdr:col>45</xdr:col>
      <xdr:colOff>177800</xdr:colOff>
      <xdr:row>37</xdr:row>
      <xdr:rowOff>72785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398018"/>
          <a:ext cx="889000" cy="1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139535</xdr:rowOff>
    </xdr:from>
    <xdr:to>
      <xdr:col>46</xdr:col>
      <xdr:colOff>38100</xdr:colOff>
      <xdr:row>36</xdr:row>
      <xdr:rowOff>69685</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1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86212</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591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54368</xdr:rowOff>
    </xdr:from>
    <xdr:to>
      <xdr:col>41</xdr:col>
      <xdr:colOff>50800</xdr:colOff>
      <xdr:row>37</xdr:row>
      <xdr:rowOff>95485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398018"/>
          <a:ext cx="889000" cy="4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6162</xdr:rowOff>
    </xdr:from>
    <xdr:to>
      <xdr:col>41</xdr:col>
      <xdr:colOff>101600</xdr:colOff>
      <xdr:row>36</xdr:row>
      <xdr:rowOff>107762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17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124289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595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17562</xdr:rowOff>
    </xdr:from>
    <xdr:to>
      <xdr:col>36</xdr:col>
      <xdr:colOff>165100</xdr:colOff>
      <xdr:row>36</xdr:row>
      <xdr:rowOff>119162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18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135689</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596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149620</xdr:rowOff>
    </xdr:from>
    <xdr:to>
      <xdr:col>55</xdr:col>
      <xdr:colOff>50800</xdr:colOff>
      <xdr:row>37</xdr:row>
      <xdr:rowOff>79770</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32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64547</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23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157503</xdr:rowOff>
    </xdr:from>
    <xdr:to>
      <xdr:col>50</xdr:col>
      <xdr:colOff>165100</xdr:colOff>
      <xdr:row>37</xdr:row>
      <xdr:rowOff>87653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32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78780</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42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21985</xdr:rowOff>
    </xdr:from>
    <xdr:to>
      <xdr:col>46</xdr:col>
      <xdr:colOff>38100</xdr:colOff>
      <xdr:row>37</xdr:row>
      <xdr:rowOff>123585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36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114712</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45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3568</xdr:rowOff>
    </xdr:from>
    <xdr:to>
      <xdr:col>41</xdr:col>
      <xdr:colOff>101600</xdr:colOff>
      <xdr:row>37</xdr:row>
      <xdr:rowOff>105168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34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96295</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43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44685</xdr:rowOff>
    </xdr:from>
    <xdr:to>
      <xdr:col>36</xdr:col>
      <xdr:colOff>165100</xdr:colOff>
      <xdr:row>37</xdr:row>
      <xdr:rowOff>146285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38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137412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48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56243</xdr:rowOff>
    </xdr:from>
    <xdr:to>
      <xdr:col>54</xdr:col>
      <xdr:colOff>189865</xdr:colOff>
      <xdr:row>58</xdr:row>
      <xdr:rowOff>2834</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800193"/>
          <a:ext cx="1270" cy="114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6661</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995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2834</xdr:rowOff>
    </xdr:from>
    <xdr:to>
      <xdr:col>55</xdr:col>
      <xdr:colOff>88900</xdr:colOff>
      <xdr:row>58</xdr:row>
      <xdr:rowOff>2834</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9946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2920</xdr:rowOff>
    </xdr:from>
    <xdr:ext cx="690189"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575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56243</xdr:rowOff>
    </xdr:from>
    <xdr:to>
      <xdr:col>55</xdr:col>
      <xdr:colOff>88900</xdr:colOff>
      <xdr:row>51</xdr:row>
      <xdr:rowOff>56243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800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151765</xdr:rowOff>
    </xdr:from>
    <xdr:to>
      <xdr:col>55</xdr:col>
      <xdr:colOff>0</xdr:colOff>
      <xdr:row>58</xdr:row>
      <xdr:rowOff>8711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9924415"/>
          <a:ext cx="838200" cy="2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17918</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619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166491</xdr:rowOff>
    </xdr:from>
    <xdr:to>
      <xdr:col>55</xdr:col>
      <xdr:colOff>50800</xdr:colOff>
      <xdr:row>57</xdr:row>
      <xdr:rowOff>96641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76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119334</xdr:rowOff>
    </xdr:from>
    <xdr:to>
      <xdr:col>50</xdr:col>
      <xdr:colOff>114300</xdr:colOff>
      <xdr:row>58</xdr:row>
      <xdr:rowOff>8711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9891984"/>
          <a:ext cx="889000" cy="6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15625</xdr:rowOff>
    </xdr:from>
    <xdr:to>
      <xdr:col>50</xdr:col>
      <xdr:colOff>165100</xdr:colOff>
      <xdr:row>57</xdr:row>
      <xdr:rowOff>117225</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133752</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9563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119334</xdr:rowOff>
    </xdr:from>
    <xdr:to>
      <xdr:col>45</xdr:col>
      <xdr:colOff>177800</xdr:colOff>
      <xdr:row>57</xdr:row>
      <xdr:rowOff>128725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9891984"/>
          <a:ext cx="889000" cy="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164389</xdr:rowOff>
    </xdr:from>
    <xdr:to>
      <xdr:col>46</xdr:col>
      <xdr:colOff>38100</xdr:colOff>
      <xdr:row>57</xdr:row>
      <xdr:rowOff>94539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111066</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50795" y="95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128725</xdr:rowOff>
    </xdr:from>
    <xdr:to>
      <xdr:col>41</xdr:col>
      <xdr:colOff>50800</xdr:colOff>
      <xdr:row>57</xdr:row>
      <xdr:rowOff>138272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901375"/>
          <a:ext cx="889000" cy="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10037</xdr:rowOff>
    </xdr:from>
    <xdr:to>
      <xdr:col>41</xdr:col>
      <xdr:colOff>101600</xdr:colOff>
      <xdr:row>57</xdr:row>
      <xdr:rowOff>111637</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128164</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61795" y="9557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6010</xdr:rowOff>
    </xdr:from>
    <xdr:to>
      <xdr:col>36</xdr:col>
      <xdr:colOff>165100</xdr:colOff>
      <xdr:row>57</xdr:row>
      <xdr:rowOff>107610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124137</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672795" y="955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100965</xdr:rowOff>
    </xdr:from>
    <xdr:to>
      <xdr:col>55</xdr:col>
      <xdr:colOff>50800</xdr:colOff>
      <xdr:row>58</xdr:row>
      <xdr:rowOff>31115</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87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15892</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78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129361</xdr:rowOff>
    </xdr:from>
    <xdr:to>
      <xdr:col>50</xdr:col>
      <xdr:colOff>165100</xdr:colOff>
      <xdr:row>58</xdr:row>
      <xdr:rowOff>59511</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90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50638</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99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68534</xdr:rowOff>
    </xdr:from>
    <xdr:to>
      <xdr:col>46</xdr:col>
      <xdr:colOff>38100</xdr:colOff>
      <xdr:row>57</xdr:row>
      <xdr:rowOff>170134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84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161261</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50795" y="9933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77925</xdr:rowOff>
    </xdr:from>
    <xdr:to>
      <xdr:col>41</xdr:col>
      <xdr:colOff>101600</xdr:colOff>
      <xdr:row>58</xdr:row>
      <xdr:rowOff>8075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85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170652</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61795" y="9943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87472</xdr:rowOff>
    </xdr:from>
    <xdr:to>
      <xdr:col>36</xdr:col>
      <xdr:colOff>165100</xdr:colOff>
      <xdr:row>58</xdr:row>
      <xdr:rowOff>17622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86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8749</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672795" y="9952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85685</xdr:rowOff>
    </xdr:from>
    <xdr:to>
      <xdr:col>54</xdr:col>
      <xdr:colOff>189865</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258635"/>
          <a:ext cx="1270" cy="1330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32362</xdr:rowOff>
    </xdr:from>
    <xdr:ext cx="690189"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20338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85685</xdr:rowOff>
    </xdr:from>
    <xdr:to>
      <xdr:col>55</xdr:col>
      <xdr:colOff>88900</xdr:colOff>
      <xdr:row>71</xdr:row>
      <xdr:rowOff>85685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25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132770</xdr:rowOff>
    </xdr:from>
    <xdr:to>
      <xdr:col>55</xdr:col>
      <xdr:colOff>0</xdr:colOff>
      <xdr:row>79</xdr:row>
      <xdr:rowOff>36390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9639300" y="13505870"/>
          <a:ext cx="838200" cy="7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94049</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295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71172</xdr:rowOff>
    </xdr:from>
    <xdr:to>
      <xdr:col>55</xdr:col>
      <xdr:colOff>50800</xdr:colOff>
      <xdr:row>79</xdr:row>
      <xdr:rowOff>1322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49679</xdr:rowOff>
    </xdr:from>
    <xdr:to>
      <xdr:col>50</xdr:col>
      <xdr:colOff>114300</xdr:colOff>
      <xdr:row>79</xdr:row>
      <xdr:rowOff>36390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8750300" y="13422779"/>
          <a:ext cx="889000" cy="15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97365</xdr:rowOff>
    </xdr:from>
    <xdr:to>
      <xdr:col>50</xdr:col>
      <xdr:colOff>165100</xdr:colOff>
      <xdr:row>79</xdr:row>
      <xdr:rowOff>27515</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44042</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2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49679</xdr:rowOff>
    </xdr:from>
    <xdr:to>
      <xdr:col>45</xdr:col>
      <xdr:colOff>177800</xdr:colOff>
      <xdr:row>78</xdr:row>
      <xdr:rowOff>92480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7861300" y="13422779"/>
          <a:ext cx="889000" cy="4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33187</xdr:rowOff>
    </xdr:from>
    <xdr:to>
      <xdr:col>46</xdr:col>
      <xdr:colOff>38100</xdr:colOff>
      <xdr:row>78</xdr:row>
      <xdr:rowOff>134787</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125914</xdr:rowOff>
    </xdr:from>
    <xdr:ext cx="59901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50795" y="13499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92480</xdr:rowOff>
    </xdr:from>
    <xdr:to>
      <xdr:col>41</xdr:col>
      <xdr:colOff>50800</xdr:colOff>
      <xdr:row>78</xdr:row>
      <xdr:rowOff>119526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6972300" y="13465580"/>
          <a:ext cx="889000" cy="2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76558</xdr:rowOff>
    </xdr:from>
    <xdr:to>
      <xdr:col>41</xdr:col>
      <xdr:colOff>101600</xdr:colOff>
      <xdr:row>79</xdr:row>
      <xdr:rowOff>6708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169285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5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33424</xdr:rowOff>
    </xdr:from>
    <xdr:to>
      <xdr:col>36</xdr:col>
      <xdr:colOff>165100</xdr:colOff>
      <xdr:row>78</xdr:row>
      <xdr:rowOff>135024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151551</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672795"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81970</xdr:rowOff>
    </xdr:from>
    <xdr:to>
      <xdr:col>55</xdr:col>
      <xdr:colOff>50800</xdr:colOff>
      <xdr:row>79</xdr:row>
      <xdr:rowOff>12120</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45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49599</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42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157040</xdr:rowOff>
    </xdr:from>
    <xdr:to>
      <xdr:col>50</xdr:col>
      <xdr:colOff>165100</xdr:colOff>
      <xdr:row>79</xdr:row>
      <xdr:rowOff>87190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53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78317</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04428" y="1362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170329</xdr:rowOff>
    </xdr:from>
    <xdr:to>
      <xdr:col>46</xdr:col>
      <xdr:colOff>38100</xdr:colOff>
      <xdr:row>78</xdr:row>
      <xdr:rowOff>100479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37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117006</xdr:rowOff>
    </xdr:from>
    <xdr:ext cx="59901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50795" y="13147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41680</xdr:rowOff>
    </xdr:from>
    <xdr:to>
      <xdr:col>41</xdr:col>
      <xdr:colOff>101600</xdr:colOff>
      <xdr:row>78</xdr:row>
      <xdr:rowOff>143280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4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159807</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319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68726</xdr:rowOff>
    </xdr:from>
    <xdr:to>
      <xdr:col>36</xdr:col>
      <xdr:colOff>165100</xdr:colOff>
      <xdr:row>78</xdr:row>
      <xdr:rowOff>170326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44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161453</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353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77989</xdr:rowOff>
    </xdr:from>
    <xdr:to>
      <xdr:col>54</xdr:col>
      <xdr:colOff>189865</xdr:colOff>
      <xdr:row>98</xdr:row>
      <xdr:rowOff>18368</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679939"/>
          <a:ext cx="1270" cy="1140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22195</xdr:rowOff>
    </xdr:from>
    <xdr:ext cx="534377"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82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18368</xdr:rowOff>
    </xdr:from>
    <xdr:to>
      <xdr:col>55</xdr:col>
      <xdr:colOff>88900</xdr:colOff>
      <xdr:row>98</xdr:row>
      <xdr:rowOff>18368</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820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24666</xdr:rowOff>
    </xdr:from>
    <xdr:ext cx="690189"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4551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77989</xdr:rowOff>
    </xdr:from>
    <xdr:to>
      <xdr:col>55</xdr:col>
      <xdr:colOff>88900</xdr:colOff>
      <xdr:row>91</xdr:row>
      <xdr:rowOff>77989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67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12816</xdr:rowOff>
    </xdr:from>
    <xdr:to>
      <xdr:col>55</xdr:col>
      <xdr:colOff>0</xdr:colOff>
      <xdr:row>98</xdr:row>
      <xdr:rowOff>18368</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814916"/>
          <a:ext cx="8382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72903</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532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50026</xdr:rowOff>
    </xdr:from>
    <xdr:to>
      <xdr:col>55</xdr:col>
      <xdr:colOff>50800</xdr:colOff>
      <xdr:row>97</xdr:row>
      <xdr:rowOff>151626</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8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12816</xdr:rowOff>
    </xdr:from>
    <xdr:to>
      <xdr:col>50</xdr:col>
      <xdr:colOff>114300</xdr:colOff>
      <xdr:row>98</xdr:row>
      <xdr:rowOff>23386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814916"/>
          <a:ext cx="889000" cy="1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56969</xdr:rowOff>
    </xdr:from>
    <xdr:to>
      <xdr:col>50</xdr:col>
      <xdr:colOff>165100</xdr:colOff>
      <xdr:row>97</xdr:row>
      <xdr:rowOff>158569</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3646</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462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17267</xdr:rowOff>
    </xdr:from>
    <xdr:to>
      <xdr:col>45</xdr:col>
      <xdr:colOff>177800</xdr:colOff>
      <xdr:row>98</xdr:row>
      <xdr:rowOff>23386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7861300" y="16819367"/>
          <a:ext cx="889000" cy="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65825</xdr:rowOff>
    </xdr:from>
    <xdr:to>
      <xdr:col>46</xdr:col>
      <xdr:colOff>38100</xdr:colOff>
      <xdr:row>97</xdr:row>
      <xdr:rowOff>167425</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9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12502</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50795" y="16471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13275</xdr:rowOff>
    </xdr:from>
    <xdr:to>
      <xdr:col>41</xdr:col>
      <xdr:colOff>50800</xdr:colOff>
      <xdr:row>98</xdr:row>
      <xdr:rowOff>17267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972300" y="16815375"/>
          <a:ext cx="889000" cy="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62179</xdr:rowOff>
    </xdr:from>
    <xdr:to>
      <xdr:col>41</xdr:col>
      <xdr:colOff>101600</xdr:colOff>
      <xdr:row>97</xdr:row>
      <xdr:rowOff>163779</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8856</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61795" y="1646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86629</xdr:rowOff>
    </xdr:from>
    <xdr:to>
      <xdr:col>36</xdr:col>
      <xdr:colOff>165100</xdr:colOff>
      <xdr:row>98</xdr:row>
      <xdr:rowOff>16779</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71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33306</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672795" y="1649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139018</xdr:rowOff>
    </xdr:from>
    <xdr:to>
      <xdr:col>55</xdr:col>
      <xdr:colOff>50800</xdr:colOff>
      <xdr:row>98</xdr:row>
      <xdr:rowOff>69168</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76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53945</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68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133466</xdr:rowOff>
    </xdr:from>
    <xdr:to>
      <xdr:col>50</xdr:col>
      <xdr:colOff>165100</xdr:colOff>
      <xdr:row>98</xdr:row>
      <xdr:rowOff>63616</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76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54743</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85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144036</xdr:rowOff>
    </xdr:from>
    <xdr:to>
      <xdr:col>46</xdr:col>
      <xdr:colOff>38100</xdr:colOff>
      <xdr:row>98</xdr:row>
      <xdr:rowOff>74186</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7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65313</xdr:rowOff>
    </xdr:from>
    <xdr:ext cx="469744"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15428" y="1686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137917</xdr:rowOff>
    </xdr:from>
    <xdr:to>
      <xdr:col>41</xdr:col>
      <xdr:colOff>101600</xdr:colOff>
      <xdr:row>98</xdr:row>
      <xdr:rowOff>68067</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76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59194</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86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133925</xdr:rowOff>
    </xdr:from>
    <xdr:to>
      <xdr:col>36</xdr:col>
      <xdr:colOff>165100</xdr:colOff>
      <xdr:row>98</xdr:row>
      <xdr:rowOff>64075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76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55202</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85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158222</xdr:rowOff>
    </xdr:from>
    <xdr:to>
      <xdr:col>85</xdr:col>
      <xdr:colOff>126364</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130272"/>
          <a:ext cx="1269" cy="1600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72308</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758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104899</xdr:rowOff>
    </xdr:from>
    <xdr:ext cx="599010"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490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158222</xdr:rowOff>
    </xdr:from>
    <xdr:to>
      <xdr:col>86</xdr:col>
      <xdr:colOff>25400</xdr:colOff>
      <xdr:row>29</xdr:row>
      <xdr:rowOff>158222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13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30431</xdr:rowOff>
    </xdr:from>
    <xdr:to>
      <xdr:col>85</xdr:col>
      <xdr:colOff>127000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5481300" y="6716981"/>
          <a:ext cx="838200" cy="1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161208</xdr:rowOff>
    </xdr:from>
    <xdr:ext cx="534377"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50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138331</xdr:rowOff>
    </xdr:from>
    <xdr:to>
      <xdr:col>85</xdr:col>
      <xdr:colOff>177800</xdr:colOff>
      <xdr:row>39</xdr:row>
      <xdr:rowOff>68481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141608</xdr:rowOff>
    </xdr:from>
    <xdr:to>
      <xdr:col>81</xdr:col>
      <xdr:colOff>101600</xdr:colOff>
      <xdr:row>39</xdr:row>
      <xdr:rowOff>71758</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88285</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14111" y="64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144042</xdr:rowOff>
    </xdr:from>
    <xdr:to>
      <xdr:col>76</xdr:col>
      <xdr:colOff>165100</xdr:colOff>
      <xdr:row>39</xdr:row>
      <xdr:rowOff>74192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90719</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25111" y="643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44448</xdr:rowOff>
    </xdr:from>
    <xdr:to>
      <xdr:col>71</xdr:col>
      <xdr:colOff>177800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814300" y="6730998"/>
          <a:ext cx="8890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148416</xdr:rowOff>
    </xdr:from>
    <xdr:to>
      <xdr:col>72</xdr:col>
      <xdr:colOff>38100</xdr:colOff>
      <xdr:row>39</xdr:row>
      <xdr:rowOff>78566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95093</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468428" y="643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142061</xdr:rowOff>
    </xdr:from>
    <xdr:to>
      <xdr:col>67</xdr:col>
      <xdr:colOff>101600</xdr:colOff>
      <xdr:row>39</xdr:row>
      <xdr:rowOff>72211</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65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88738</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547111" y="643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151081</xdr:rowOff>
    </xdr:from>
    <xdr:to>
      <xdr:col>85</xdr:col>
      <xdr:colOff>177800</xdr:colOff>
      <xdr:row>39</xdr:row>
      <xdr:rowOff>81231</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66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116758</xdr:rowOff>
    </xdr:from>
    <xdr:ext cx="469744"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63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165098</xdr:rowOff>
    </xdr:from>
    <xdr:to>
      <xdr:col>67</xdr:col>
      <xdr:colOff>101600</xdr:colOff>
      <xdr:row>39</xdr:row>
      <xdr:rowOff>95248</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68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86375</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89650" y="67729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80963</xdr:rowOff>
    </xdr:from>
    <xdr:to>
      <xdr:col>85</xdr:col>
      <xdr:colOff>126364</xdr:colOff>
      <xdr:row>79</xdr:row>
      <xdr:rowOff>96713</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2082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100540</xdr:rowOff>
    </xdr:from>
    <xdr:ext cx="378565"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645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96713</xdr:rowOff>
    </xdr:from>
    <xdr:to>
      <xdr:col>86</xdr:col>
      <xdr:colOff>25400</xdr:colOff>
      <xdr:row>79</xdr:row>
      <xdr:rowOff>96713</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64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27640</xdr:rowOff>
    </xdr:from>
    <xdr:ext cx="599010"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185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80963</xdr:rowOff>
    </xdr:from>
    <xdr:to>
      <xdr:col>86</xdr:col>
      <xdr:colOff>25400</xdr:colOff>
      <xdr:row>70</xdr:row>
      <xdr:rowOff>80963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2082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112232</xdr:rowOff>
    </xdr:from>
    <xdr:to>
      <xdr:col>85</xdr:col>
      <xdr:colOff>127000</xdr:colOff>
      <xdr:row>78</xdr:row>
      <xdr:rowOff>113568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5481300" y="13485332"/>
          <a:ext cx="838200" cy="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38854</xdr:rowOff>
    </xdr:from>
    <xdr:ext cx="599010"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3069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15977</xdr:rowOff>
    </xdr:from>
    <xdr:to>
      <xdr:col>85</xdr:col>
      <xdr:colOff>177800</xdr:colOff>
      <xdr:row>77</xdr:row>
      <xdr:rowOff>117577</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32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112232</xdr:rowOff>
    </xdr:from>
    <xdr:to>
      <xdr:col>81</xdr:col>
      <xdr:colOff>50800</xdr:colOff>
      <xdr:row>78</xdr:row>
      <xdr:rowOff>114257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4592300" y="13485332"/>
          <a:ext cx="8890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42935</xdr:rowOff>
    </xdr:from>
    <xdr:to>
      <xdr:col>81</xdr:col>
      <xdr:colOff>101600</xdr:colOff>
      <xdr:row>77</xdr:row>
      <xdr:rowOff>144535</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32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161062</xdr:rowOff>
    </xdr:from>
    <xdr:ext cx="59901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181795" y="1301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114257</xdr:rowOff>
    </xdr:from>
    <xdr:to>
      <xdr:col>76</xdr:col>
      <xdr:colOff>114300</xdr:colOff>
      <xdr:row>78</xdr:row>
      <xdr:rowOff>114655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3703300" y="13487357"/>
          <a:ext cx="889000" cy="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44914</xdr:rowOff>
    </xdr:from>
    <xdr:to>
      <xdr:col>76</xdr:col>
      <xdr:colOff>165100</xdr:colOff>
      <xdr:row>77</xdr:row>
      <xdr:rowOff>146514</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163041</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292795" y="1302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106054</xdr:rowOff>
    </xdr:from>
    <xdr:to>
      <xdr:col>71</xdr:col>
      <xdr:colOff>177800</xdr:colOff>
      <xdr:row>78</xdr:row>
      <xdr:rowOff>114655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814300" y="13479154"/>
          <a:ext cx="889000" cy="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42971</xdr:rowOff>
    </xdr:from>
    <xdr:to>
      <xdr:col>72</xdr:col>
      <xdr:colOff>38100</xdr:colOff>
      <xdr:row>77</xdr:row>
      <xdr:rowOff>144571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161098</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03795" y="1301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24746</xdr:rowOff>
    </xdr:from>
    <xdr:to>
      <xdr:col>67</xdr:col>
      <xdr:colOff>101600</xdr:colOff>
      <xdr:row>77</xdr:row>
      <xdr:rowOff>126346</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322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142873</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14795" y="1300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62768</xdr:rowOff>
    </xdr:from>
    <xdr:to>
      <xdr:col>85</xdr:col>
      <xdr:colOff>177800</xdr:colOff>
      <xdr:row>78</xdr:row>
      <xdr:rowOff>164368</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343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41195</xdr:rowOff>
    </xdr:from>
    <xdr:ext cx="534377"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341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61432</xdr:rowOff>
    </xdr:from>
    <xdr:to>
      <xdr:col>81</xdr:col>
      <xdr:colOff>101600</xdr:colOff>
      <xdr:row>78</xdr:row>
      <xdr:rowOff>163032</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343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154159</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352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63457</xdr:rowOff>
    </xdr:from>
    <xdr:to>
      <xdr:col>76</xdr:col>
      <xdr:colOff>165100</xdr:colOff>
      <xdr:row>78</xdr:row>
      <xdr:rowOff>165057</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343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156184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352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63855</xdr:rowOff>
    </xdr:from>
    <xdr:to>
      <xdr:col>72</xdr:col>
      <xdr:colOff>38100</xdr:colOff>
      <xdr:row>78</xdr:row>
      <xdr:rowOff>165455</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343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156582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52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55254</xdr:rowOff>
    </xdr:from>
    <xdr:to>
      <xdr:col>67</xdr:col>
      <xdr:colOff>101600</xdr:colOff>
      <xdr:row>78</xdr:row>
      <xdr:rowOff>156854</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342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147981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52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積立金グラフ枠">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73214</xdr:rowOff>
    </xdr:from>
    <xdr:to>
      <xdr:col>85</xdr:col>
      <xdr:colOff>126364</xdr:colOff>
      <xdr:row>98</xdr:row>
      <xdr:rowOff>133390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flipV="1">
          <a:off x="16317595" y="15503714"/>
          <a:ext cx="1269" cy="143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137217</xdr:rowOff>
    </xdr:from>
    <xdr:ext cx="469744" cy="259045"/>
    <xdr:sp macro="" textlink="">
      <xdr:nvSpPr>
        <xdr:cNvPr id="668" name="積立金最小値テキスト">
          <a:extLst>
            <a:ext uri="{FF2B5EF4-FFF2-40B4-BE49-F238E27FC236}">
              <a16:creationId xmlns:a16="http://schemas.microsoft.com/office/drawing/2014/main" id="{00000000-0008-0000-0600-00009C020000}"/>
            </a:ext>
          </a:extLst>
        </xdr:cNvPr>
        <xdr:cNvSpPr txBox="1"/>
      </xdr:nvSpPr>
      <xdr:spPr>
        <a:xfrm>
          <a:off x="16370300" y="16939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133390</xdr:rowOff>
    </xdr:from>
    <xdr:to>
      <xdr:col>86</xdr:col>
      <xdr:colOff>25400</xdr:colOff>
      <xdr:row>98</xdr:row>
      <xdr:rowOff>133390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69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19891</xdr:rowOff>
    </xdr:from>
    <xdr:ext cx="599010" cy="259045"/>
    <xdr:sp macro="" textlink="">
      <xdr:nvSpPr>
        <xdr:cNvPr id="670" name="積立金最大値テキスト">
          <a:extLst>
            <a:ext uri="{FF2B5EF4-FFF2-40B4-BE49-F238E27FC236}">
              <a16:creationId xmlns:a16="http://schemas.microsoft.com/office/drawing/2014/main" id="{00000000-0008-0000-0600-00009E020000}"/>
            </a:ext>
          </a:extLst>
        </xdr:cNvPr>
        <xdr:cNvSpPr txBox="1"/>
      </xdr:nvSpPr>
      <xdr:spPr>
        <a:xfrm>
          <a:off x="16370300" y="1527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73214</xdr:rowOff>
    </xdr:from>
    <xdr:to>
      <xdr:col>86</xdr:col>
      <xdr:colOff>25400</xdr:colOff>
      <xdr:row>90</xdr:row>
      <xdr:rowOff>73214</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550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87868</xdr:rowOff>
    </xdr:from>
    <xdr:to>
      <xdr:col>85</xdr:col>
      <xdr:colOff>127000</xdr:colOff>
      <xdr:row>98</xdr:row>
      <xdr:rowOff>122696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5481300" y="16889968"/>
          <a:ext cx="838200" cy="3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27195</xdr:rowOff>
    </xdr:from>
    <xdr:ext cx="534377" cy="259045"/>
    <xdr:sp macro="" textlink="">
      <xdr:nvSpPr>
        <xdr:cNvPr id="673" name="積立金平均値テキスト">
          <a:extLst>
            <a:ext uri="{FF2B5EF4-FFF2-40B4-BE49-F238E27FC236}">
              <a16:creationId xmlns:a16="http://schemas.microsoft.com/office/drawing/2014/main" id="{00000000-0008-0000-0600-0000A1020000}"/>
            </a:ext>
          </a:extLst>
        </xdr:cNvPr>
        <xdr:cNvSpPr txBox="1"/>
      </xdr:nvSpPr>
      <xdr:spPr>
        <a:xfrm>
          <a:off x="16370300" y="16486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4318</xdr:rowOff>
    </xdr:from>
    <xdr:to>
      <xdr:col>85</xdr:col>
      <xdr:colOff>177800</xdr:colOff>
      <xdr:row>97</xdr:row>
      <xdr:rowOff>105918</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6268700" y="1663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167201</xdr:rowOff>
    </xdr:from>
    <xdr:to>
      <xdr:col>81</xdr:col>
      <xdr:colOff>50800</xdr:colOff>
      <xdr:row>98</xdr:row>
      <xdr:rowOff>87868</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4592300" y="16797851"/>
          <a:ext cx="889000" cy="9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5314</xdr:rowOff>
    </xdr:from>
    <xdr:to>
      <xdr:col>81</xdr:col>
      <xdr:colOff>101600</xdr:colOff>
      <xdr:row>96</xdr:row>
      <xdr:rowOff>106914</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5430500" y="1646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123441</xdr:rowOff>
    </xdr:from>
    <xdr:ext cx="534377"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5214111" y="1623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167201</xdr:rowOff>
    </xdr:from>
    <xdr:to>
      <xdr:col>76</xdr:col>
      <xdr:colOff>114300</xdr:colOff>
      <xdr:row>98</xdr:row>
      <xdr:rowOff>118614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3703300" y="16797851"/>
          <a:ext cx="889000" cy="12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61367</xdr:rowOff>
    </xdr:from>
    <xdr:to>
      <xdr:col>76</xdr:col>
      <xdr:colOff>165100</xdr:colOff>
      <xdr:row>95</xdr:row>
      <xdr:rowOff>162967</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4541500" y="1634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8044</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4292795" y="1612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93528</xdr:rowOff>
    </xdr:from>
    <xdr:to>
      <xdr:col>71</xdr:col>
      <xdr:colOff>177800</xdr:colOff>
      <xdr:row>98</xdr:row>
      <xdr:rowOff>118614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814300" y="16724178"/>
          <a:ext cx="889000" cy="19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137303</xdr:rowOff>
    </xdr:from>
    <xdr:to>
      <xdr:col>72</xdr:col>
      <xdr:colOff>38100</xdr:colOff>
      <xdr:row>97</xdr:row>
      <xdr:rowOff>67453</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3652500" y="165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83980</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3436111" y="1637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62171</xdr:rowOff>
    </xdr:from>
    <xdr:to>
      <xdr:col>67</xdr:col>
      <xdr:colOff>101600</xdr:colOff>
      <xdr:row>96</xdr:row>
      <xdr:rowOff>163771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2763500" y="1652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8848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547111" y="1629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71896</xdr:rowOff>
    </xdr:from>
    <xdr:to>
      <xdr:col>85</xdr:col>
      <xdr:colOff>177800</xdr:colOff>
      <xdr:row>99</xdr:row>
      <xdr:rowOff>2046</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6268700" y="168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158273</xdr:rowOff>
    </xdr:from>
    <xdr:ext cx="469744" cy="259045"/>
    <xdr:sp macro="" textlink="">
      <xdr:nvSpPr>
        <xdr:cNvPr id="692" name="積立金該当値テキスト">
          <a:extLst>
            <a:ext uri="{FF2B5EF4-FFF2-40B4-BE49-F238E27FC236}">
              <a16:creationId xmlns:a16="http://schemas.microsoft.com/office/drawing/2014/main" id="{00000000-0008-0000-0600-0000B4020000}"/>
            </a:ext>
          </a:extLst>
        </xdr:cNvPr>
        <xdr:cNvSpPr txBox="1"/>
      </xdr:nvSpPr>
      <xdr:spPr>
        <a:xfrm>
          <a:off x="16370300" y="1678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37068</xdr:rowOff>
    </xdr:from>
    <xdr:to>
      <xdr:col>81</xdr:col>
      <xdr:colOff>101600</xdr:colOff>
      <xdr:row>98</xdr:row>
      <xdr:rowOff>138668</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5430500" y="1683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129795</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93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116401</xdr:rowOff>
    </xdr:from>
    <xdr:to>
      <xdr:col>76</xdr:col>
      <xdr:colOff>165100</xdr:colOff>
      <xdr:row>98</xdr:row>
      <xdr:rowOff>46551</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4541500" y="1674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37678</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83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67814</xdr:rowOff>
    </xdr:from>
    <xdr:to>
      <xdr:col>72</xdr:col>
      <xdr:colOff>38100</xdr:colOff>
      <xdr:row>98</xdr:row>
      <xdr:rowOff>169414</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3652500" y="1686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160541</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68428" y="16962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42728</xdr:rowOff>
    </xdr:from>
    <xdr:to>
      <xdr:col>67</xdr:col>
      <xdr:colOff>101600</xdr:colOff>
      <xdr:row>97</xdr:row>
      <xdr:rowOff>144328</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2763500" y="1667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135455</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76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37157</xdr:rowOff>
    </xdr:from>
    <xdr:to>
      <xdr:col>116</xdr:col>
      <xdr:colOff>62864</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352107"/>
          <a:ext cx="1269"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155284</xdr:rowOff>
    </xdr:from>
    <xdr:ext cx="469744"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37157</xdr:rowOff>
    </xdr:from>
    <xdr:to>
      <xdr:col>116</xdr:col>
      <xdr:colOff>152400</xdr:colOff>
      <xdr:row>31</xdr:row>
      <xdr:rowOff>37157</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169253</xdr:rowOff>
    </xdr:from>
    <xdr:ext cx="378565"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5129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146376</xdr:rowOff>
    </xdr:from>
    <xdr:to>
      <xdr:col>116</xdr:col>
      <xdr:colOff>114300</xdr:colOff>
      <xdr:row>39</xdr:row>
      <xdr:rowOff>76526</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66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169890</xdr:rowOff>
    </xdr:from>
    <xdr:to>
      <xdr:col>112</xdr:col>
      <xdr:colOff>38100</xdr:colOff>
      <xdr:row>39</xdr:row>
      <xdr:rowOff>100040</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68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116567</xdr:rowOff>
    </xdr:from>
    <xdr:ext cx="378565"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134017" y="6460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165644</xdr:rowOff>
    </xdr:from>
    <xdr:to>
      <xdr:col>107</xdr:col>
      <xdr:colOff>101600</xdr:colOff>
      <xdr:row>39</xdr:row>
      <xdr:rowOff>95794</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68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112321</xdr:rowOff>
    </xdr:from>
    <xdr:ext cx="378565"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245017" y="6455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91694</xdr:rowOff>
    </xdr:from>
    <xdr:to>
      <xdr:col>102</xdr:col>
      <xdr:colOff>114300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606794"/>
          <a:ext cx="889000" cy="17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61141</xdr:rowOff>
    </xdr:from>
    <xdr:to>
      <xdr:col>102</xdr:col>
      <xdr:colOff>165100</xdr:colOff>
      <xdr:row>38</xdr:row>
      <xdr:rowOff>162741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7819</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6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90860</xdr:rowOff>
    </xdr:from>
    <xdr:to>
      <xdr:col>98</xdr:col>
      <xdr:colOff>38100</xdr:colOff>
      <xdr:row>38</xdr:row>
      <xdr:rowOff>21010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37537</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7017" y="6209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40894</xdr:rowOff>
    </xdr:from>
    <xdr:to>
      <xdr:col>98</xdr:col>
      <xdr:colOff>38100</xdr:colOff>
      <xdr:row>38</xdr:row>
      <xdr:rowOff>142494</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55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133621</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7017" y="6648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27366</xdr:rowOff>
    </xdr:from>
    <xdr:to>
      <xdr:col>116</xdr:col>
      <xdr:colOff>62864</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599866"/>
          <a:ext cx="1269" cy="148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145493</xdr:rowOff>
    </xdr:from>
    <xdr:ext cx="599010"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375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27366</xdr:rowOff>
    </xdr:from>
    <xdr:to>
      <xdr:col>116</xdr:col>
      <xdr:colOff>152400</xdr:colOff>
      <xdr:row>50</xdr:row>
      <xdr:rowOff>27366</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599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101871</xdr:rowOff>
    </xdr:from>
    <xdr:to>
      <xdr:col>116</xdr:col>
      <xdr:colOff>63500</xdr:colOff>
      <xdr:row>58</xdr:row>
      <xdr:rowOff>102274</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1323300" y="10045971"/>
          <a:ext cx="838200" cy="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11714</xdr:rowOff>
    </xdr:from>
    <xdr:ext cx="534377"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784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160287</xdr:rowOff>
    </xdr:from>
    <xdr:to>
      <xdr:col>116</xdr:col>
      <xdr:colOff>114300</xdr:colOff>
      <xdr:row>58</xdr:row>
      <xdr:rowOff>90437</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2110700" y="993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98524</xdr:rowOff>
    </xdr:from>
    <xdr:to>
      <xdr:col>111</xdr:col>
      <xdr:colOff>177800</xdr:colOff>
      <xdr:row>58</xdr:row>
      <xdr:rowOff>102274</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0434300" y="10042624"/>
          <a:ext cx="889000" cy="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159748</xdr:rowOff>
    </xdr:from>
    <xdr:to>
      <xdr:col>112</xdr:col>
      <xdr:colOff>38100</xdr:colOff>
      <xdr:row>58</xdr:row>
      <xdr:rowOff>89898</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12725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106425</xdr:rowOff>
    </xdr:from>
    <xdr:ext cx="534377"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56111" y="970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98524</xdr:rowOff>
    </xdr:from>
    <xdr:to>
      <xdr:col>107</xdr:col>
      <xdr:colOff>50800</xdr:colOff>
      <xdr:row>58</xdr:row>
      <xdr:rowOff>99210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19545300" y="10042624"/>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162472</xdr:rowOff>
    </xdr:from>
    <xdr:to>
      <xdr:col>107</xdr:col>
      <xdr:colOff>101600</xdr:colOff>
      <xdr:row>58</xdr:row>
      <xdr:rowOff>92622</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0383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109149</xdr:rowOff>
    </xdr:from>
    <xdr:ext cx="534377"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67111" y="97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99210</xdr:rowOff>
    </xdr:from>
    <xdr:to>
      <xdr:col>102</xdr:col>
      <xdr:colOff>114300</xdr:colOff>
      <xdr:row>58</xdr:row>
      <xdr:rowOff>99713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8656300" y="10043310"/>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37612</xdr:rowOff>
    </xdr:from>
    <xdr:to>
      <xdr:col>102</xdr:col>
      <xdr:colOff>165100</xdr:colOff>
      <xdr:row>58</xdr:row>
      <xdr:rowOff>139212</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494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155739</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14989</xdr:rowOff>
    </xdr:from>
    <xdr:to>
      <xdr:col>98</xdr:col>
      <xdr:colOff>38100</xdr:colOff>
      <xdr:row>58</xdr:row>
      <xdr:rowOff>116589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8605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133116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51071</xdr:rowOff>
    </xdr:from>
    <xdr:to>
      <xdr:col>116</xdr:col>
      <xdr:colOff>114300</xdr:colOff>
      <xdr:row>58</xdr:row>
      <xdr:rowOff>152671</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2110700" y="999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138714</xdr:rowOff>
    </xdr:from>
    <xdr:ext cx="469744"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991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51474</xdr:rowOff>
    </xdr:from>
    <xdr:to>
      <xdr:col>112</xdr:col>
      <xdr:colOff>38100</xdr:colOff>
      <xdr:row>58</xdr:row>
      <xdr:rowOff>153074</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1272500" y="999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144201</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1008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47724</xdr:rowOff>
    </xdr:from>
    <xdr:to>
      <xdr:col>107</xdr:col>
      <xdr:colOff>101600</xdr:colOff>
      <xdr:row>58</xdr:row>
      <xdr:rowOff>149324</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0383500" y="999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140451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1008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48410</xdr:rowOff>
    </xdr:from>
    <xdr:to>
      <xdr:col>102</xdr:col>
      <xdr:colOff>165100</xdr:colOff>
      <xdr:row>58</xdr:row>
      <xdr:rowOff>150010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494500" y="999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141137</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08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48913</xdr:rowOff>
    </xdr:from>
    <xdr:to>
      <xdr:col>98</xdr:col>
      <xdr:colOff>38100</xdr:colOff>
      <xdr:row>58</xdr:row>
      <xdr:rowOff>150513</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605500" y="999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141640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08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95091</xdr:rowOff>
    </xdr:from>
    <xdr:to>
      <xdr:col>116</xdr:col>
      <xdr:colOff>62864</xdr:colOff>
      <xdr:row>78</xdr:row>
      <xdr:rowOff>1685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2159595" y="12268041"/>
          <a:ext cx="1269" cy="1106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5512</xdr:rowOff>
    </xdr:from>
    <xdr:ext cx="534377" cy="259045"/>
    <xdr:sp macro="" textlink="">
      <xdr:nvSpPr>
        <xdr:cNvPr id="837" name="繰出金最小値テキスト">
          <a:extLst>
            <a:ext uri="{FF2B5EF4-FFF2-40B4-BE49-F238E27FC236}">
              <a16:creationId xmlns:a16="http://schemas.microsoft.com/office/drawing/2014/main" id="{00000000-0008-0000-0600-000045030000}"/>
            </a:ext>
          </a:extLst>
        </xdr:cNvPr>
        <xdr:cNvSpPr txBox="1"/>
      </xdr:nvSpPr>
      <xdr:spPr>
        <a:xfrm>
          <a:off x="22212300" y="1337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1685</xdr:rowOff>
    </xdr:from>
    <xdr:to>
      <xdr:col>116</xdr:col>
      <xdr:colOff>152400</xdr:colOff>
      <xdr:row>78</xdr:row>
      <xdr:rowOff>1685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337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41768</xdr:rowOff>
    </xdr:from>
    <xdr:ext cx="599010" cy="259045"/>
    <xdr:sp macro="" textlink="">
      <xdr:nvSpPr>
        <xdr:cNvPr id="839" name="繰出金最大値テキスト">
          <a:extLst>
            <a:ext uri="{FF2B5EF4-FFF2-40B4-BE49-F238E27FC236}">
              <a16:creationId xmlns:a16="http://schemas.microsoft.com/office/drawing/2014/main" id="{00000000-0008-0000-0600-000047030000}"/>
            </a:ext>
          </a:extLst>
        </xdr:cNvPr>
        <xdr:cNvSpPr txBox="1"/>
      </xdr:nvSpPr>
      <xdr:spPr>
        <a:xfrm>
          <a:off x="22212300" y="12043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95091</xdr:rowOff>
    </xdr:from>
    <xdr:to>
      <xdr:col>116</xdr:col>
      <xdr:colOff>152400</xdr:colOff>
      <xdr:row>71</xdr:row>
      <xdr:rowOff>95091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226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78856</xdr:rowOff>
    </xdr:from>
    <xdr:to>
      <xdr:col>116</xdr:col>
      <xdr:colOff>63500</xdr:colOff>
      <xdr:row>76</xdr:row>
      <xdr:rowOff>78947</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1323300" y="13109056"/>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134687</xdr:rowOff>
    </xdr:from>
    <xdr:ext cx="599010" cy="259045"/>
    <xdr:sp macro="" textlink="">
      <xdr:nvSpPr>
        <xdr:cNvPr id="842" name="繰出金平均値テキスト">
          <a:extLst>
            <a:ext uri="{FF2B5EF4-FFF2-40B4-BE49-F238E27FC236}">
              <a16:creationId xmlns:a16="http://schemas.microsoft.com/office/drawing/2014/main" id="{00000000-0008-0000-0600-00004A030000}"/>
            </a:ext>
          </a:extLst>
        </xdr:cNvPr>
        <xdr:cNvSpPr txBox="1"/>
      </xdr:nvSpPr>
      <xdr:spPr>
        <a:xfrm>
          <a:off x="22212300" y="128219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111810</xdr:rowOff>
    </xdr:from>
    <xdr:to>
      <xdr:col>116</xdr:col>
      <xdr:colOff>114300</xdr:colOff>
      <xdr:row>76</xdr:row>
      <xdr:rowOff>41960</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21107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62626</xdr:rowOff>
    </xdr:from>
    <xdr:to>
      <xdr:col>111</xdr:col>
      <xdr:colOff>177800</xdr:colOff>
      <xdr:row>76</xdr:row>
      <xdr:rowOff>78947</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0434300" y="13092826"/>
          <a:ext cx="889000" cy="1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111837</xdr:rowOff>
    </xdr:from>
    <xdr:to>
      <xdr:col>112</xdr:col>
      <xdr:colOff>38100</xdr:colOff>
      <xdr:row>76</xdr:row>
      <xdr:rowOff>41988</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1272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58514</xdr:rowOff>
    </xdr:from>
    <xdr:ext cx="59901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023795" y="1274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62626</xdr:rowOff>
    </xdr:from>
    <xdr:to>
      <xdr:col>107</xdr:col>
      <xdr:colOff>50800</xdr:colOff>
      <xdr:row>76</xdr:row>
      <xdr:rowOff>101381</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19545300" y="13092826"/>
          <a:ext cx="889000" cy="3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100444</xdr:rowOff>
    </xdr:from>
    <xdr:to>
      <xdr:col>107</xdr:col>
      <xdr:colOff>101600</xdr:colOff>
      <xdr:row>76</xdr:row>
      <xdr:rowOff>30593</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0383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47121</xdr:rowOff>
    </xdr:from>
    <xdr:ext cx="59901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134795" y="127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100568</xdr:rowOff>
    </xdr:from>
    <xdr:to>
      <xdr:col>102</xdr:col>
      <xdr:colOff>114300</xdr:colOff>
      <xdr:row>76</xdr:row>
      <xdr:rowOff>101381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656300" y="13130768"/>
          <a:ext cx="889000" cy="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118833</xdr:rowOff>
    </xdr:from>
    <xdr:to>
      <xdr:col>102</xdr:col>
      <xdr:colOff>165100</xdr:colOff>
      <xdr:row>76</xdr:row>
      <xdr:rowOff>48983</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9494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65510</xdr:rowOff>
    </xdr:from>
    <xdr:ext cx="59901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245795" y="1275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129010</xdr:rowOff>
    </xdr:from>
    <xdr:to>
      <xdr:col>98</xdr:col>
      <xdr:colOff>38100</xdr:colOff>
      <xdr:row>76</xdr:row>
      <xdr:rowOff>59159</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8605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75687</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356795" y="1276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28056</xdr:rowOff>
    </xdr:from>
    <xdr:to>
      <xdr:col>116</xdr:col>
      <xdr:colOff>114300</xdr:colOff>
      <xdr:row>76</xdr:row>
      <xdr:rowOff>129656</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2110700" y="1305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6483</xdr:rowOff>
    </xdr:from>
    <xdr:ext cx="534377" cy="259045"/>
    <xdr:sp macro="" textlink="">
      <xdr:nvSpPr>
        <xdr:cNvPr id="861" name="繰出金該当値テキスト">
          <a:extLst>
            <a:ext uri="{FF2B5EF4-FFF2-40B4-BE49-F238E27FC236}">
              <a16:creationId xmlns:a16="http://schemas.microsoft.com/office/drawing/2014/main" id="{00000000-0008-0000-0600-00005D030000}"/>
            </a:ext>
          </a:extLst>
        </xdr:cNvPr>
        <xdr:cNvSpPr txBox="1"/>
      </xdr:nvSpPr>
      <xdr:spPr>
        <a:xfrm>
          <a:off x="22212300" y="1303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28147</xdr:rowOff>
    </xdr:from>
    <xdr:to>
      <xdr:col>112</xdr:col>
      <xdr:colOff>38100</xdr:colOff>
      <xdr:row>76</xdr:row>
      <xdr:rowOff>129747</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1272500" y="1305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120874</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15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11826</xdr:rowOff>
    </xdr:from>
    <xdr:to>
      <xdr:col>107</xdr:col>
      <xdr:colOff>101600</xdr:colOff>
      <xdr:row>76</xdr:row>
      <xdr:rowOff>113426</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0383500" y="1304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104553</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313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50581</xdr:rowOff>
    </xdr:from>
    <xdr:to>
      <xdr:col>102</xdr:col>
      <xdr:colOff>165100</xdr:colOff>
      <xdr:row>76</xdr:row>
      <xdr:rowOff>152181</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9494500" y="1308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143308</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17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49768</xdr:rowOff>
    </xdr:from>
    <xdr:to>
      <xdr:col>98</xdr:col>
      <xdr:colOff>38100</xdr:colOff>
      <xdr:row>76</xdr:row>
      <xdr:rowOff>151368</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8605500" y="1307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142495</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17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類似団体平均と比較して住民一人当たりコストは、いずれも低い状況にある。</a:t>
          </a:r>
          <a:endParaRPr lang="ja-JP" altLang="ja-JP" sz="1400">
            <a:effectLst/>
          </a:endParaRPr>
        </a:p>
        <a:p>
          <a:r>
            <a:rPr kumimoji="1" lang="ja-JP" altLang="ja-JP" sz="1100">
              <a:solidFill>
                <a:schemeClr val="dk1"/>
              </a:solidFill>
              <a:effectLst/>
              <a:latin typeface="+mn-lt"/>
              <a:ea typeface="+mn-ea"/>
              <a:cs typeface="+mn-cs"/>
            </a:rPr>
            <a:t>　今後も厳しい財政状況のもと、義務的経費や経常経費の削減に努め現在の水準を維持する。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長野県青木村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4,351
4,322
57.10
3,098,668
2,915,307
155,862
1,958,009
1,765,873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53877</xdr:rowOff>
    </xdr:from>
    <xdr:to>
      <xdr:col>24</xdr:col>
      <xdr:colOff>62865</xdr:colOff>
      <xdr:row>38</xdr:row>
      <xdr:rowOff>142018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368827"/>
          <a:ext cx="1270" cy="128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145845</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60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142018</xdr:rowOff>
    </xdr:from>
    <xdr:to>
      <xdr:col>24</xdr:col>
      <xdr:colOff>152400</xdr:colOff>
      <xdr:row>38</xdr:row>
      <xdr:rowOff>142018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5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554</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14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86,756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53877</xdr:rowOff>
    </xdr:from>
    <xdr:to>
      <xdr:col>24</xdr:col>
      <xdr:colOff>152400</xdr:colOff>
      <xdr:row>31</xdr:row>
      <xdr:rowOff>53877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368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121020</xdr:rowOff>
    </xdr:from>
    <xdr:to>
      <xdr:col>24</xdr:col>
      <xdr:colOff>63500</xdr:colOff>
      <xdr:row>38</xdr:row>
      <xdr:rowOff>122588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636120"/>
          <a:ext cx="838200" cy="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136498</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08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113621</xdr:rowOff>
    </xdr:from>
    <xdr:to>
      <xdr:col>24</xdr:col>
      <xdr:colOff>114300</xdr:colOff>
      <xdr:row>38</xdr:row>
      <xdr:rowOff>43771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122588</xdr:rowOff>
    </xdr:from>
    <xdr:to>
      <xdr:col>19</xdr:col>
      <xdr:colOff>177800</xdr:colOff>
      <xdr:row>38</xdr:row>
      <xdr:rowOff>127046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637688"/>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118242</xdr:rowOff>
    </xdr:from>
    <xdr:to>
      <xdr:col>20</xdr:col>
      <xdr:colOff>38100</xdr:colOff>
      <xdr:row>38</xdr:row>
      <xdr:rowOff>48392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64919</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23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127046</xdr:rowOff>
    </xdr:from>
    <xdr:to>
      <xdr:col>15</xdr:col>
      <xdr:colOff>50800</xdr:colOff>
      <xdr:row>38</xdr:row>
      <xdr:rowOff>137398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642146"/>
          <a:ext cx="889000" cy="1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125215</xdr:rowOff>
    </xdr:from>
    <xdr:to>
      <xdr:col>15</xdr:col>
      <xdr:colOff>101600</xdr:colOff>
      <xdr:row>38</xdr:row>
      <xdr:rowOff>55365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71892</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2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122457</xdr:rowOff>
    </xdr:from>
    <xdr:to>
      <xdr:col>10</xdr:col>
      <xdr:colOff>114300</xdr:colOff>
      <xdr:row>38</xdr:row>
      <xdr:rowOff>137398</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637557"/>
          <a:ext cx="889000" cy="1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129297</xdr:rowOff>
    </xdr:from>
    <xdr:to>
      <xdr:col>10</xdr:col>
      <xdr:colOff>165100</xdr:colOff>
      <xdr:row>38</xdr:row>
      <xdr:rowOff>59447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75974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127746</xdr:rowOff>
    </xdr:from>
    <xdr:to>
      <xdr:col>6</xdr:col>
      <xdr:colOff>38100</xdr:colOff>
      <xdr:row>38</xdr:row>
      <xdr:rowOff>57896</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74423</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24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70220</xdr:rowOff>
    </xdr:from>
    <xdr:to>
      <xdr:col>24</xdr:col>
      <xdr:colOff>114300</xdr:colOff>
      <xdr:row>39</xdr:row>
      <xdr:rowOff>370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58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156597</xdr:rowOff>
    </xdr:from>
    <xdr:ext cx="469744"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50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71788</xdr:rowOff>
    </xdr:from>
    <xdr:to>
      <xdr:col>20</xdr:col>
      <xdr:colOff>38100</xdr:colOff>
      <xdr:row>39</xdr:row>
      <xdr:rowOff>1938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58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164515</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62428" y="667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76246</xdr:rowOff>
    </xdr:from>
    <xdr:to>
      <xdr:col>15</xdr:col>
      <xdr:colOff>101600</xdr:colOff>
      <xdr:row>39</xdr:row>
      <xdr:rowOff>6396</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59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168973</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73428" y="668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86598</xdr:rowOff>
    </xdr:from>
    <xdr:to>
      <xdr:col>10</xdr:col>
      <xdr:colOff>165100</xdr:colOff>
      <xdr:row>39</xdr:row>
      <xdr:rowOff>16748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60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7875</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84428" y="669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71657</xdr:rowOff>
    </xdr:from>
    <xdr:to>
      <xdr:col>6</xdr:col>
      <xdr:colOff>38100</xdr:colOff>
      <xdr:row>39</xdr:row>
      <xdr:rowOff>1807</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58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164384</xdr:rowOff>
    </xdr:from>
    <xdr:ext cx="469744"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95428" y="667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86121</xdr:rowOff>
    </xdr:from>
    <xdr:to>
      <xdr:col>24</xdr:col>
      <xdr:colOff>62865</xdr:colOff>
      <xdr:row>58</xdr:row>
      <xdr:rowOff>104815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58621"/>
          <a:ext cx="1270" cy="1390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108642</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104815</xdr:rowOff>
    </xdr:from>
    <xdr:to>
      <xdr:col>24</xdr:col>
      <xdr:colOff>152400</xdr:colOff>
      <xdr:row>58</xdr:row>
      <xdr:rowOff>104815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32798</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338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1,182,188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86121</xdr:rowOff>
    </xdr:from>
    <xdr:to>
      <xdr:col>24</xdr:col>
      <xdr:colOff>152400</xdr:colOff>
      <xdr:row>50</xdr:row>
      <xdr:rowOff>86121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5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13340</xdr:rowOff>
    </xdr:from>
    <xdr:to>
      <xdr:col>24</xdr:col>
      <xdr:colOff>63500</xdr:colOff>
      <xdr:row>58</xdr:row>
      <xdr:rowOff>51133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957440"/>
          <a:ext cx="838200" cy="3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50456</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51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27579</xdr:rowOff>
    </xdr:from>
    <xdr:to>
      <xdr:col>24</xdr:col>
      <xdr:colOff>114300</xdr:colOff>
      <xdr:row>57</xdr:row>
      <xdr:rowOff>129179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0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29766</xdr:rowOff>
    </xdr:from>
    <xdr:to>
      <xdr:col>19</xdr:col>
      <xdr:colOff>177800</xdr:colOff>
      <xdr:row>58</xdr:row>
      <xdr:rowOff>51133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973866"/>
          <a:ext cx="889000" cy="2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137440</xdr:rowOff>
    </xdr:from>
    <xdr:to>
      <xdr:col>20</xdr:col>
      <xdr:colOff>38100</xdr:colOff>
      <xdr:row>57</xdr:row>
      <xdr:rowOff>67590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73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84117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51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29766</xdr:rowOff>
    </xdr:from>
    <xdr:to>
      <xdr:col>15</xdr:col>
      <xdr:colOff>50800</xdr:colOff>
      <xdr:row>58</xdr:row>
      <xdr:rowOff>45305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973866"/>
          <a:ext cx="889000" cy="1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135290</xdr:rowOff>
    </xdr:from>
    <xdr:to>
      <xdr:col>15</xdr:col>
      <xdr:colOff>101600</xdr:colOff>
      <xdr:row>57</xdr:row>
      <xdr:rowOff>65440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73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81967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511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11251</xdr:rowOff>
    </xdr:from>
    <xdr:to>
      <xdr:col>10</xdr:col>
      <xdr:colOff>114300</xdr:colOff>
      <xdr:row>58</xdr:row>
      <xdr:rowOff>45305</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955351"/>
          <a:ext cx="889000" cy="3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36900</xdr:rowOff>
    </xdr:from>
    <xdr:to>
      <xdr:col>10</xdr:col>
      <xdr:colOff>165100</xdr:colOff>
      <xdr:row>57</xdr:row>
      <xdr:rowOff>138500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155027</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58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47158</xdr:rowOff>
    </xdr:from>
    <xdr:to>
      <xdr:col>6</xdr:col>
      <xdr:colOff>38100</xdr:colOff>
      <xdr:row>57</xdr:row>
      <xdr:rowOff>148758</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1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165285</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59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133990</xdr:rowOff>
    </xdr:from>
    <xdr:to>
      <xdr:col>24</xdr:col>
      <xdr:colOff>114300</xdr:colOff>
      <xdr:row>58</xdr:row>
      <xdr:rowOff>64140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0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48917</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2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333</xdr:rowOff>
    </xdr:from>
    <xdr:to>
      <xdr:col>20</xdr:col>
      <xdr:colOff>38100</xdr:colOff>
      <xdr:row>58</xdr:row>
      <xdr:rowOff>101933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4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93060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10037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150416</xdr:rowOff>
    </xdr:from>
    <xdr:to>
      <xdr:col>15</xdr:col>
      <xdr:colOff>101600</xdr:colOff>
      <xdr:row>58</xdr:row>
      <xdr:rowOff>80566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2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71693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10015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165955</xdr:rowOff>
    </xdr:from>
    <xdr:to>
      <xdr:col>10</xdr:col>
      <xdr:colOff>165100</xdr:colOff>
      <xdr:row>58</xdr:row>
      <xdr:rowOff>96105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87232</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10031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131901</xdr:rowOff>
    </xdr:from>
    <xdr:to>
      <xdr:col>6</xdr:col>
      <xdr:colOff>38100</xdr:colOff>
      <xdr:row>58</xdr:row>
      <xdr:rowOff>62051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0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53178</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997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26667</xdr:rowOff>
    </xdr:from>
    <xdr:to>
      <xdr:col>24</xdr:col>
      <xdr:colOff>62865</xdr:colOff>
      <xdr:row>78</xdr:row>
      <xdr:rowOff>69233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99617"/>
          <a:ext cx="1270" cy="1242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73060</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446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69233</xdr:rowOff>
    </xdr:from>
    <xdr:to>
      <xdr:col>24</xdr:col>
      <xdr:colOff>152400</xdr:colOff>
      <xdr:row>78</xdr:row>
      <xdr:rowOff>69233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442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144794</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26667</xdr:rowOff>
    </xdr:from>
    <xdr:to>
      <xdr:col>24</xdr:col>
      <xdr:colOff>152400</xdr:colOff>
      <xdr:row>71</xdr:row>
      <xdr:rowOff>26667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9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47489</xdr:rowOff>
    </xdr:from>
    <xdr:to>
      <xdr:col>24</xdr:col>
      <xdr:colOff>63500</xdr:colOff>
      <xdr:row>77</xdr:row>
      <xdr:rowOff>83235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3249139"/>
          <a:ext cx="838200" cy="3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71393</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758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48516</xdr:rowOff>
    </xdr:from>
    <xdr:to>
      <xdr:col>24</xdr:col>
      <xdr:colOff>114300</xdr:colOff>
      <xdr:row>75</xdr:row>
      <xdr:rowOff>150116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39835</xdr:rowOff>
    </xdr:from>
    <xdr:to>
      <xdr:col>19</xdr:col>
      <xdr:colOff>177800</xdr:colOff>
      <xdr:row>77</xdr:row>
      <xdr:rowOff>47489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908300" y="13241485"/>
          <a:ext cx="889000" cy="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164364</xdr:rowOff>
    </xdr:from>
    <xdr:to>
      <xdr:col>20</xdr:col>
      <xdr:colOff>38100</xdr:colOff>
      <xdr:row>76</xdr:row>
      <xdr:rowOff>94514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02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111041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798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39835</xdr:rowOff>
    </xdr:from>
    <xdr:to>
      <xdr:col>15</xdr:col>
      <xdr:colOff>50800</xdr:colOff>
      <xdr:row>77</xdr:row>
      <xdr:rowOff>105919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241485"/>
          <a:ext cx="889000" cy="6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106339</xdr:rowOff>
    </xdr:from>
    <xdr:to>
      <xdr:col>15</xdr:col>
      <xdr:colOff>101600</xdr:colOff>
      <xdr:row>76</xdr:row>
      <xdr:rowOff>36489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96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53016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740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105919</xdr:rowOff>
    </xdr:from>
    <xdr:to>
      <xdr:col>10</xdr:col>
      <xdr:colOff>114300</xdr:colOff>
      <xdr:row>77</xdr:row>
      <xdr:rowOff>154050</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307569"/>
          <a:ext cx="889000" cy="4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139943</xdr:rowOff>
    </xdr:from>
    <xdr:to>
      <xdr:col>10</xdr:col>
      <xdr:colOff>165100</xdr:colOff>
      <xdr:row>76</xdr:row>
      <xdr:rowOff>70093</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99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86620</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77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16120</xdr:rowOff>
    </xdr:from>
    <xdr:to>
      <xdr:col>6</xdr:col>
      <xdr:colOff>38100</xdr:colOff>
      <xdr:row>76</xdr:row>
      <xdr:rowOff>117720</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04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134247</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821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32435</xdr:rowOff>
    </xdr:from>
    <xdr:to>
      <xdr:col>24</xdr:col>
      <xdr:colOff>114300</xdr:colOff>
      <xdr:row>77</xdr:row>
      <xdr:rowOff>134035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23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10862</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212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168139</xdr:rowOff>
    </xdr:from>
    <xdr:to>
      <xdr:col>20</xdr:col>
      <xdr:colOff>38100</xdr:colOff>
      <xdr:row>77</xdr:row>
      <xdr:rowOff>98289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19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89416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29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160485</xdr:rowOff>
    </xdr:from>
    <xdr:to>
      <xdr:col>15</xdr:col>
      <xdr:colOff>101600</xdr:colOff>
      <xdr:row>77</xdr:row>
      <xdr:rowOff>90635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19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81762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28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55119</xdr:rowOff>
    </xdr:from>
    <xdr:to>
      <xdr:col>10</xdr:col>
      <xdr:colOff>165100</xdr:colOff>
      <xdr:row>77</xdr:row>
      <xdr:rowOff>156719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25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147846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34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103250</xdr:rowOff>
    </xdr:from>
    <xdr:to>
      <xdr:col>6</xdr:col>
      <xdr:colOff>38100</xdr:colOff>
      <xdr:row>78</xdr:row>
      <xdr:rowOff>33400</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30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24527</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397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37667</xdr:rowOff>
    </xdr:from>
    <xdr:to>
      <xdr:col>24</xdr:col>
      <xdr:colOff>62865</xdr:colOff>
      <xdr:row>99</xdr:row>
      <xdr:rowOff>2305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639617"/>
          <a:ext cx="1270" cy="1336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6132</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7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2305</xdr:rowOff>
    </xdr:from>
    <xdr:to>
      <xdr:col>24</xdr:col>
      <xdr:colOff>152400</xdr:colOff>
      <xdr:row>99</xdr:row>
      <xdr:rowOff>2305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75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155794</xdr:rowOff>
    </xdr:from>
    <xdr:ext cx="690189"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4148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37667</xdr:rowOff>
    </xdr:from>
    <xdr:to>
      <xdr:col>24</xdr:col>
      <xdr:colOff>152400</xdr:colOff>
      <xdr:row>91</xdr:row>
      <xdr:rowOff>37667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63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151259</xdr:rowOff>
    </xdr:from>
    <xdr:to>
      <xdr:col>24</xdr:col>
      <xdr:colOff>63500</xdr:colOff>
      <xdr:row>98</xdr:row>
      <xdr:rowOff>161240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953359"/>
          <a:ext cx="838200" cy="9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70311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700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47434</xdr:rowOff>
    </xdr:from>
    <xdr:to>
      <xdr:col>24</xdr:col>
      <xdr:colOff>114300</xdr:colOff>
      <xdr:row>98</xdr:row>
      <xdr:rowOff>149034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84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142021</xdr:rowOff>
    </xdr:from>
    <xdr:to>
      <xdr:col>19</xdr:col>
      <xdr:colOff>177800</xdr:colOff>
      <xdr:row>98</xdr:row>
      <xdr:rowOff>151259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944121"/>
          <a:ext cx="889000" cy="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58227</xdr:rowOff>
    </xdr:from>
    <xdr:to>
      <xdr:col>20</xdr:col>
      <xdr:colOff>38100</xdr:colOff>
      <xdr:row>98</xdr:row>
      <xdr:rowOff>159827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6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4904</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63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142021</xdr:rowOff>
    </xdr:from>
    <xdr:to>
      <xdr:col>15</xdr:col>
      <xdr:colOff>50800</xdr:colOff>
      <xdr:row>98</xdr:row>
      <xdr:rowOff>171222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44121"/>
          <a:ext cx="889000" cy="2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58606</xdr:rowOff>
    </xdr:from>
    <xdr:to>
      <xdr:col>15</xdr:col>
      <xdr:colOff>101600</xdr:colOff>
      <xdr:row>98</xdr:row>
      <xdr:rowOff>160206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6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5283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63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171222</xdr:rowOff>
    </xdr:from>
    <xdr:to>
      <xdr:col>10</xdr:col>
      <xdr:colOff>114300</xdr:colOff>
      <xdr:row>99</xdr:row>
      <xdr:rowOff>6175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73322"/>
          <a:ext cx="889000" cy="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55919</xdr:rowOff>
    </xdr:from>
    <xdr:to>
      <xdr:col>10</xdr:col>
      <xdr:colOff>165100</xdr:colOff>
      <xdr:row>98</xdr:row>
      <xdr:rowOff>157519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5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2596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3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58680</xdr:rowOff>
    </xdr:from>
    <xdr:to>
      <xdr:col>6</xdr:col>
      <xdr:colOff>38100</xdr:colOff>
      <xdr:row>98</xdr:row>
      <xdr:rowOff>160280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6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5357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110440</xdr:rowOff>
    </xdr:from>
    <xdr:to>
      <xdr:col>24</xdr:col>
      <xdr:colOff>114300</xdr:colOff>
      <xdr:row>99</xdr:row>
      <xdr:rowOff>40590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91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25861</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82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100459</xdr:rowOff>
    </xdr:from>
    <xdr:to>
      <xdr:col>20</xdr:col>
      <xdr:colOff>38100</xdr:colOff>
      <xdr:row>99</xdr:row>
      <xdr:rowOff>30609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90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21736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9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91221</xdr:rowOff>
    </xdr:from>
    <xdr:to>
      <xdr:col>15</xdr:col>
      <xdr:colOff>101600</xdr:colOff>
      <xdr:row>99</xdr:row>
      <xdr:rowOff>21371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9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12498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8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120422</xdr:rowOff>
    </xdr:from>
    <xdr:to>
      <xdr:col>10</xdr:col>
      <xdr:colOff>165100</xdr:colOff>
      <xdr:row>99</xdr:row>
      <xdr:rowOff>50572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2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41699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1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126825</xdr:rowOff>
    </xdr:from>
    <xdr:to>
      <xdr:col>6</xdr:col>
      <xdr:colOff>38100</xdr:colOff>
      <xdr:row>99</xdr:row>
      <xdr:rowOff>56975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2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48102</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2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114808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429758"/>
          <a:ext cx="1270" cy="1301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61485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2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114808</xdr:rowOff>
    </xdr:from>
    <xdr:to>
      <xdr:col>55</xdr:col>
      <xdr:colOff>88900</xdr:colOff>
      <xdr:row>31</xdr:row>
      <xdr:rowOff>114808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4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54754</xdr:rowOff>
    </xdr:from>
    <xdr:ext cx="469744"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398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31877</xdr:rowOff>
    </xdr:from>
    <xdr:to>
      <xdr:col>55</xdr:col>
      <xdr:colOff>50800</xdr:colOff>
      <xdr:row>38</xdr:row>
      <xdr:rowOff>133477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32893</xdr:rowOff>
    </xdr:from>
    <xdr:to>
      <xdr:col>50</xdr:col>
      <xdr:colOff>165100</xdr:colOff>
      <xdr:row>38</xdr:row>
      <xdr:rowOff>134493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151020</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04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3556</xdr:rowOff>
    </xdr:from>
    <xdr:to>
      <xdr:col>46</xdr:col>
      <xdr:colOff>38100</xdr:colOff>
      <xdr:row>38</xdr:row>
      <xdr:rowOff>105156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121683</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15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140843</xdr:rowOff>
    </xdr:from>
    <xdr:to>
      <xdr:col>41</xdr:col>
      <xdr:colOff>101600</xdr:colOff>
      <xdr:row>38</xdr:row>
      <xdr:rowOff>70993</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87520</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26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3937</xdr:rowOff>
    </xdr:from>
    <xdr:to>
      <xdr:col>36</xdr:col>
      <xdr:colOff>165100</xdr:colOff>
      <xdr:row>37</xdr:row>
      <xdr:rowOff>105537</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122064</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41373</xdr:rowOff>
    </xdr:from>
    <xdr:to>
      <xdr:col>54</xdr:col>
      <xdr:colOff>189865</xdr:colOff>
      <xdr:row>58</xdr:row>
      <xdr:rowOff>19100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85323"/>
          <a:ext cx="1270" cy="117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22927</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996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19100</xdr:rowOff>
    </xdr:from>
    <xdr:to>
      <xdr:col>55</xdr:col>
      <xdr:colOff>88900</xdr:colOff>
      <xdr:row>58</xdr:row>
      <xdr:rowOff>19100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9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159500</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60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2,072,050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41373</xdr:rowOff>
    </xdr:from>
    <xdr:to>
      <xdr:col>55</xdr:col>
      <xdr:colOff>88900</xdr:colOff>
      <xdr:row>51</xdr:row>
      <xdr:rowOff>41373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8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170828</xdr:rowOff>
    </xdr:from>
    <xdr:to>
      <xdr:col>55</xdr:col>
      <xdr:colOff>0</xdr:colOff>
      <xdr:row>58</xdr:row>
      <xdr:rowOff>2662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943478"/>
          <a:ext cx="838200" cy="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100782</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01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77905</xdr:rowOff>
    </xdr:from>
    <xdr:to>
      <xdr:col>55</xdr:col>
      <xdr:colOff>50800</xdr:colOff>
      <xdr:row>58</xdr:row>
      <xdr:rowOff>8055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5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113805</xdr:rowOff>
    </xdr:from>
    <xdr:to>
      <xdr:col>50</xdr:col>
      <xdr:colOff>114300</xdr:colOff>
      <xdr:row>58</xdr:row>
      <xdr:rowOff>2662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886455"/>
          <a:ext cx="889000" cy="6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84951</xdr:rowOff>
    </xdr:from>
    <xdr:to>
      <xdr:col>50</xdr:col>
      <xdr:colOff>165100</xdr:colOff>
      <xdr:row>58</xdr:row>
      <xdr:rowOff>15101</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5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31628</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63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113805</xdr:rowOff>
    </xdr:from>
    <xdr:to>
      <xdr:col>45</xdr:col>
      <xdr:colOff>177800</xdr:colOff>
      <xdr:row>57</xdr:row>
      <xdr:rowOff>128315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886455"/>
          <a:ext cx="889000" cy="1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83524</xdr:rowOff>
    </xdr:from>
    <xdr:to>
      <xdr:col>46</xdr:col>
      <xdr:colOff>38100</xdr:colOff>
      <xdr:row>58</xdr:row>
      <xdr:rowOff>13674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4801</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94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128315</xdr:rowOff>
    </xdr:from>
    <xdr:to>
      <xdr:col>41</xdr:col>
      <xdr:colOff>50800</xdr:colOff>
      <xdr:row>58</xdr:row>
      <xdr:rowOff>2169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900965"/>
          <a:ext cx="889000" cy="4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87439</xdr:rowOff>
    </xdr:from>
    <xdr:to>
      <xdr:col>41</xdr:col>
      <xdr:colOff>101600</xdr:colOff>
      <xdr:row>58</xdr:row>
      <xdr:rowOff>17589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8716</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95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88126</xdr:rowOff>
    </xdr:from>
    <xdr:to>
      <xdr:col>36</xdr:col>
      <xdr:colOff>165100</xdr:colOff>
      <xdr:row>58</xdr:row>
      <xdr:rowOff>18276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34803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63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120028</xdr:rowOff>
    </xdr:from>
    <xdr:to>
      <xdr:col>55</xdr:col>
      <xdr:colOff>50800</xdr:colOff>
      <xdr:row>58</xdr:row>
      <xdr:rowOff>50178</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9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56331</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123312</xdr:rowOff>
    </xdr:from>
    <xdr:to>
      <xdr:col>50</xdr:col>
      <xdr:colOff>165100</xdr:colOff>
      <xdr:row>58</xdr:row>
      <xdr:rowOff>53462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9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44589</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98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63005</xdr:rowOff>
    </xdr:from>
    <xdr:to>
      <xdr:col>46</xdr:col>
      <xdr:colOff>38100</xdr:colOff>
      <xdr:row>57</xdr:row>
      <xdr:rowOff>164605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3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9682</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610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77515</xdr:rowOff>
    </xdr:from>
    <xdr:to>
      <xdr:col>41</xdr:col>
      <xdr:colOff>101600</xdr:colOff>
      <xdr:row>58</xdr:row>
      <xdr:rowOff>7665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5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24192</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625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122819</xdr:rowOff>
    </xdr:from>
    <xdr:to>
      <xdr:col>36</xdr:col>
      <xdr:colOff>165100</xdr:colOff>
      <xdr:row>58</xdr:row>
      <xdr:rowOff>52969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9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44096</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98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166940</xdr:rowOff>
    </xdr:from>
    <xdr:to>
      <xdr:col>54</xdr:col>
      <xdr:colOff>189865</xdr:colOff>
      <xdr:row>78</xdr:row>
      <xdr:rowOff>134652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339890"/>
          <a:ext cx="1270" cy="1167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138479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134652</xdr:rowOff>
    </xdr:from>
    <xdr:to>
      <xdr:col>55</xdr:col>
      <xdr:colOff>88900</xdr:colOff>
      <xdr:row>78</xdr:row>
      <xdr:rowOff>134652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113617</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11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166940</xdr:rowOff>
    </xdr:from>
    <xdr:to>
      <xdr:col>55</xdr:col>
      <xdr:colOff>88900</xdr:colOff>
      <xdr:row>71</xdr:row>
      <xdr:rowOff>166940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33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81722</xdr:rowOff>
    </xdr:from>
    <xdr:to>
      <xdr:col>55</xdr:col>
      <xdr:colOff>0</xdr:colOff>
      <xdr:row>78</xdr:row>
      <xdr:rowOff>85381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454822"/>
          <a:ext cx="8382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8013</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09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156586</xdr:rowOff>
    </xdr:from>
    <xdr:to>
      <xdr:col>55</xdr:col>
      <xdr:colOff>50800</xdr:colOff>
      <xdr:row>78</xdr:row>
      <xdr:rowOff>86736</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5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81722</xdr:rowOff>
    </xdr:from>
    <xdr:to>
      <xdr:col>50</xdr:col>
      <xdr:colOff>114300</xdr:colOff>
      <xdr:row>78</xdr:row>
      <xdr:rowOff>103645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454822"/>
          <a:ext cx="889000" cy="2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148960</xdr:rowOff>
    </xdr:from>
    <xdr:to>
      <xdr:col>50</xdr:col>
      <xdr:colOff>165100</xdr:colOff>
      <xdr:row>78</xdr:row>
      <xdr:rowOff>79110</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5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95637</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12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97588</xdr:rowOff>
    </xdr:from>
    <xdr:to>
      <xdr:col>45</xdr:col>
      <xdr:colOff>177800</xdr:colOff>
      <xdr:row>78</xdr:row>
      <xdr:rowOff>103645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470688"/>
          <a:ext cx="889000" cy="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126589</xdr:rowOff>
    </xdr:from>
    <xdr:to>
      <xdr:col>46</xdr:col>
      <xdr:colOff>38100</xdr:colOff>
      <xdr:row>78</xdr:row>
      <xdr:rowOff>56739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2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73266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10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97588</xdr:rowOff>
    </xdr:from>
    <xdr:to>
      <xdr:col>41</xdr:col>
      <xdr:colOff>50800</xdr:colOff>
      <xdr:row>78</xdr:row>
      <xdr:rowOff>108817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470688"/>
          <a:ext cx="889000" cy="1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162226</xdr:rowOff>
    </xdr:from>
    <xdr:to>
      <xdr:col>41</xdr:col>
      <xdr:colOff>101600</xdr:colOff>
      <xdr:row>78</xdr:row>
      <xdr:rowOff>92376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6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108903</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3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165033</xdr:rowOff>
    </xdr:from>
    <xdr:to>
      <xdr:col>36</xdr:col>
      <xdr:colOff>165100</xdr:colOff>
      <xdr:row>78</xdr:row>
      <xdr:rowOff>95183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6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111710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4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34581</xdr:rowOff>
    </xdr:from>
    <xdr:to>
      <xdr:col>55</xdr:col>
      <xdr:colOff>50800</xdr:colOff>
      <xdr:row>78</xdr:row>
      <xdr:rowOff>136181</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40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135014</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33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30922</xdr:rowOff>
    </xdr:from>
    <xdr:to>
      <xdr:col>50</xdr:col>
      <xdr:colOff>165100</xdr:colOff>
      <xdr:row>78</xdr:row>
      <xdr:rowOff>132522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40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123649</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49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52845</xdr:rowOff>
    </xdr:from>
    <xdr:to>
      <xdr:col>46</xdr:col>
      <xdr:colOff>38100</xdr:colOff>
      <xdr:row>78</xdr:row>
      <xdr:rowOff>154445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42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145572</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51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46788</xdr:rowOff>
    </xdr:from>
    <xdr:to>
      <xdr:col>41</xdr:col>
      <xdr:colOff>101600</xdr:colOff>
      <xdr:row>78</xdr:row>
      <xdr:rowOff>148388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1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139515</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51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58017</xdr:rowOff>
    </xdr:from>
    <xdr:to>
      <xdr:col>36</xdr:col>
      <xdr:colOff>165100</xdr:colOff>
      <xdr:row>78</xdr:row>
      <xdr:rowOff>159617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3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150744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52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80707</xdr:rowOff>
    </xdr:from>
    <xdr:to>
      <xdr:col>54</xdr:col>
      <xdr:colOff>189865</xdr:colOff>
      <xdr:row>98</xdr:row>
      <xdr:rowOff>65199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682657"/>
          <a:ext cx="1270" cy="118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69026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7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65199</xdr:rowOff>
    </xdr:from>
    <xdr:to>
      <xdr:col>55</xdr:col>
      <xdr:colOff>88900</xdr:colOff>
      <xdr:row>98</xdr:row>
      <xdr:rowOff>65199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6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27384</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45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80707</xdr:rowOff>
    </xdr:from>
    <xdr:to>
      <xdr:col>55</xdr:col>
      <xdr:colOff>88900</xdr:colOff>
      <xdr:row>91</xdr:row>
      <xdr:rowOff>80707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682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98022</xdr:rowOff>
    </xdr:from>
    <xdr:to>
      <xdr:col>55</xdr:col>
      <xdr:colOff>0</xdr:colOff>
      <xdr:row>97</xdr:row>
      <xdr:rowOff>113838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728672"/>
          <a:ext cx="838200" cy="1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70438</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358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47561</xdr:rowOff>
    </xdr:from>
    <xdr:to>
      <xdr:col>55</xdr:col>
      <xdr:colOff>50800</xdr:colOff>
      <xdr:row>96</xdr:row>
      <xdr:rowOff>149161</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50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113838</xdr:rowOff>
    </xdr:from>
    <xdr:to>
      <xdr:col>50</xdr:col>
      <xdr:colOff>114300</xdr:colOff>
      <xdr:row>97</xdr:row>
      <xdr:rowOff>119662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744488"/>
          <a:ext cx="889000" cy="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24343</xdr:rowOff>
    </xdr:from>
    <xdr:to>
      <xdr:col>50</xdr:col>
      <xdr:colOff>165100</xdr:colOff>
      <xdr:row>96</xdr:row>
      <xdr:rowOff>125943</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142470</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25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87747</xdr:rowOff>
    </xdr:from>
    <xdr:to>
      <xdr:col>45</xdr:col>
      <xdr:colOff>177800</xdr:colOff>
      <xdr:row>97</xdr:row>
      <xdr:rowOff>119662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718397"/>
          <a:ext cx="889000" cy="3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106311</xdr:rowOff>
    </xdr:from>
    <xdr:to>
      <xdr:col>46</xdr:col>
      <xdr:colOff>38100</xdr:colOff>
      <xdr:row>96</xdr:row>
      <xdr:rowOff>36461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3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52988</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16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160122</xdr:rowOff>
    </xdr:from>
    <xdr:to>
      <xdr:col>41</xdr:col>
      <xdr:colOff>50800</xdr:colOff>
      <xdr:row>97</xdr:row>
      <xdr:rowOff>87747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447872"/>
          <a:ext cx="889000" cy="27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9705</xdr:rowOff>
    </xdr:from>
    <xdr:to>
      <xdr:col>41</xdr:col>
      <xdr:colOff>101600</xdr:colOff>
      <xdr:row>96</xdr:row>
      <xdr:rowOff>111305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4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127832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24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145836</xdr:rowOff>
    </xdr:from>
    <xdr:to>
      <xdr:col>36</xdr:col>
      <xdr:colOff>165100</xdr:colOff>
      <xdr:row>96</xdr:row>
      <xdr:rowOff>75986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43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67113</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526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47222</xdr:rowOff>
    </xdr:from>
    <xdr:to>
      <xdr:col>55</xdr:col>
      <xdr:colOff>50800</xdr:colOff>
      <xdr:row>97</xdr:row>
      <xdr:rowOff>148822</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67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25649</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5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63038</xdr:rowOff>
    </xdr:from>
    <xdr:to>
      <xdr:col>50</xdr:col>
      <xdr:colOff>165100</xdr:colOff>
      <xdr:row>97</xdr:row>
      <xdr:rowOff>164638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69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155765</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78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68862</xdr:rowOff>
    </xdr:from>
    <xdr:to>
      <xdr:col>46</xdr:col>
      <xdr:colOff>38100</xdr:colOff>
      <xdr:row>97</xdr:row>
      <xdr:rowOff>170462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69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161589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79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36947</xdr:rowOff>
    </xdr:from>
    <xdr:to>
      <xdr:col>41</xdr:col>
      <xdr:colOff>101600</xdr:colOff>
      <xdr:row>97</xdr:row>
      <xdr:rowOff>138547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66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129674</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76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109322</xdr:rowOff>
    </xdr:from>
    <xdr:to>
      <xdr:col>36</xdr:col>
      <xdr:colOff>165100</xdr:colOff>
      <xdr:row>96</xdr:row>
      <xdr:rowOff>39472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39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55999</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6172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68445</xdr:rowOff>
    </xdr:from>
    <xdr:to>
      <xdr:col>85</xdr:col>
      <xdr:colOff>126364</xdr:colOff>
      <xdr:row>38</xdr:row>
      <xdr:rowOff>102955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211945"/>
          <a:ext cx="1269" cy="140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106782</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2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102955</xdr:rowOff>
    </xdr:from>
    <xdr:to>
      <xdr:col>86</xdr:col>
      <xdr:colOff>25400</xdr:colOff>
      <xdr:row>38</xdr:row>
      <xdr:rowOff>102955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1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15122</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87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68445</xdr:rowOff>
    </xdr:from>
    <xdr:to>
      <xdr:col>86</xdr:col>
      <xdr:colOff>25400</xdr:colOff>
      <xdr:row>30</xdr:row>
      <xdr:rowOff>68445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21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8493</xdr:rowOff>
    </xdr:from>
    <xdr:to>
      <xdr:col>85</xdr:col>
      <xdr:colOff>127000</xdr:colOff>
      <xdr:row>38</xdr:row>
      <xdr:rowOff>14889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6523593"/>
          <a:ext cx="838200" cy="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137097</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137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114220</xdr:rowOff>
    </xdr:from>
    <xdr:to>
      <xdr:col>85</xdr:col>
      <xdr:colOff>177800</xdr:colOff>
      <xdr:row>37</xdr:row>
      <xdr:rowOff>44370</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8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14889</xdr:rowOff>
    </xdr:from>
    <xdr:to>
      <xdr:col>81</xdr:col>
      <xdr:colOff>50800</xdr:colOff>
      <xdr:row>38</xdr:row>
      <xdr:rowOff>28673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529989"/>
          <a:ext cx="889000" cy="1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10056</xdr:rowOff>
    </xdr:from>
    <xdr:to>
      <xdr:col>81</xdr:col>
      <xdr:colOff>101600</xdr:colOff>
      <xdr:row>37</xdr:row>
      <xdr:rowOff>111656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353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128183</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12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15232</xdr:rowOff>
    </xdr:from>
    <xdr:to>
      <xdr:col>76</xdr:col>
      <xdr:colOff>114300</xdr:colOff>
      <xdr:row>38</xdr:row>
      <xdr:rowOff>28673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3703300" y="6530332"/>
          <a:ext cx="889000" cy="1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61025</xdr:rowOff>
    </xdr:from>
    <xdr:to>
      <xdr:col>76</xdr:col>
      <xdr:colOff>165100</xdr:colOff>
      <xdr:row>37</xdr:row>
      <xdr:rowOff>162624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7702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1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15232</xdr:rowOff>
    </xdr:from>
    <xdr:to>
      <xdr:col>71</xdr:col>
      <xdr:colOff>177800</xdr:colOff>
      <xdr:row>38</xdr:row>
      <xdr:rowOff>41114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530332"/>
          <a:ext cx="889000" cy="2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37397</xdr:rowOff>
    </xdr:from>
    <xdr:to>
      <xdr:col>72</xdr:col>
      <xdr:colOff>38100</xdr:colOff>
      <xdr:row>37</xdr:row>
      <xdr:rowOff>138997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155524</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15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147659</xdr:rowOff>
    </xdr:from>
    <xdr:to>
      <xdr:col>67</xdr:col>
      <xdr:colOff>101600</xdr:colOff>
      <xdr:row>37</xdr:row>
      <xdr:rowOff>77809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1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94336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09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129143</xdr:rowOff>
    </xdr:from>
    <xdr:to>
      <xdr:col>85</xdr:col>
      <xdr:colOff>177800</xdr:colOff>
      <xdr:row>38</xdr:row>
      <xdr:rowOff>59293</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47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44070</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38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135539</xdr:rowOff>
    </xdr:from>
    <xdr:to>
      <xdr:col>81</xdr:col>
      <xdr:colOff>101600</xdr:colOff>
      <xdr:row>38</xdr:row>
      <xdr:rowOff>65689</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47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56816</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57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149323</xdr:rowOff>
    </xdr:from>
    <xdr:to>
      <xdr:col>76</xdr:col>
      <xdr:colOff>165100</xdr:colOff>
      <xdr:row>38</xdr:row>
      <xdr:rowOff>79473</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49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70600</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58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135882</xdr:rowOff>
    </xdr:from>
    <xdr:to>
      <xdr:col>72</xdr:col>
      <xdr:colOff>38100</xdr:colOff>
      <xdr:row>38</xdr:row>
      <xdr:rowOff>66032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47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57159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57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161764</xdr:rowOff>
    </xdr:from>
    <xdr:to>
      <xdr:col>67</xdr:col>
      <xdr:colOff>101600</xdr:colOff>
      <xdr:row>38</xdr:row>
      <xdr:rowOff>91914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50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83041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59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122753</xdr:rowOff>
    </xdr:from>
    <xdr:to>
      <xdr:col>85</xdr:col>
      <xdr:colOff>126364</xdr:colOff>
      <xdr:row>58</xdr:row>
      <xdr:rowOff>12815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523803"/>
          <a:ext cx="1269" cy="1433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16642</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6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12815</xdr:rowOff>
    </xdr:from>
    <xdr:to>
      <xdr:col>86</xdr:col>
      <xdr:colOff>25400</xdr:colOff>
      <xdr:row>58</xdr:row>
      <xdr:rowOff>12815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5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69430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29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429,448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122753</xdr:rowOff>
    </xdr:from>
    <xdr:to>
      <xdr:col>86</xdr:col>
      <xdr:colOff>25400</xdr:colOff>
      <xdr:row>49</xdr:row>
      <xdr:rowOff>122753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523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104781</xdr:rowOff>
    </xdr:from>
    <xdr:to>
      <xdr:col>85</xdr:col>
      <xdr:colOff>127000</xdr:colOff>
      <xdr:row>58</xdr:row>
      <xdr:rowOff>10404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877431"/>
          <a:ext cx="838200" cy="7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109567</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539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86690</xdr:rowOff>
    </xdr:from>
    <xdr:to>
      <xdr:col>85</xdr:col>
      <xdr:colOff>177800</xdr:colOff>
      <xdr:row>57</xdr:row>
      <xdr:rowOff>16840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10404</xdr:rowOff>
    </xdr:from>
    <xdr:to>
      <xdr:col>81</xdr:col>
      <xdr:colOff>50800</xdr:colOff>
      <xdr:row>58</xdr:row>
      <xdr:rowOff>30483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954504"/>
          <a:ext cx="889000" cy="2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89083</xdr:rowOff>
    </xdr:from>
    <xdr:to>
      <xdr:col>81</xdr:col>
      <xdr:colOff>101600</xdr:colOff>
      <xdr:row>57</xdr:row>
      <xdr:rowOff>19233</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35760</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46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30483</xdr:rowOff>
    </xdr:from>
    <xdr:to>
      <xdr:col>76</xdr:col>
      <xdr:colOff>114300</xdr:colOff>
      <xdr:row>58</xdr:row>
      <xdr:rowOff>32483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974583"/>
          <a:ext cx="889000" cy="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40833</xdr:rowOff>
    </xdr:from>
    <xdr:to>
      <xdr:col>76</xdr:col>
      <xdr:colOff>165100</xdr:colOff>
      <xdr:row>56</xdr:row>
      <xdr:rowOff>142433</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158960</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41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32483</xdr:rowOff>
    </xdr:from>
    <xdr:to>
      <xdr:col>71</xdr:col>
      <xdr:colOff>177800</xdr:colOff>
      <xdr:row>58</xdr:row>
      <xdr:rowOff>49746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976583"/>
          <a:ext cx="889000" cy="1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101043</xdr:rowOff>
    </xdr:from>
    <xdr:to>
      <xdr:col>72</xdr:col>
      <xdr:colOff>38100</xdr:colOff>
      <xdr:row>57</xdr:row>
      <xdr:rowOff>31193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47720</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477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140621</xdr:rowOff>
    </xdr:from>
    <xdr:to>
      <xdr:col>67</xdr:col>
      <xdr:colOff>101600</xdr:colOff>
      <xdr:row>57</xdr:row>
      <xdr:rowOff>70771</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4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87298</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51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53981</xdr:rowOff>
    </xdr:from>
    <xdr:to>
      <xdr:col>85</xdr:col>
      <xdr:colOff>177800</xdr:colOff>
      <xdr:row>57</xdr:row>
      <xdr:rowOff>155581</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2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140358</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74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131054</xdr:rowOff>
    </xdr:from>
    <xdr:to>
      <xdr:col>81</xdr:col>
      <xdr:colOff>101600</xdr:colOff>
      <xdr:row>58</xdr:row>
      <xdr:rowOff>61204</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90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52331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99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151133</xdr:rowOff>
    </xdr:from>
    <xdr:to>
      <xdr:col>76</xdr:col>
      <xdr:colOff>165100</xdr:colOff>
      <xdr:row>58</xdr:row>
      <xdr:rowOff>81283</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92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72410</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1001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153133</xdr:rowOff>
    </xdr:from>
    <xdr:to>
      <xdr:col>72</xdr:col>
      <xdr:colOff>38100</xdr:colOff>
      <xdr:row>58</xdr:row>
      <xdr:rowOff>83283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92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74410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1001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170396</xdr:rowOff>
    </xdr:from>
    <xdr:to>
      <xdr:col>67</xdr:col>
      <xdr:colOff>101600</xdr:colOff>
      <xdr:row>58</xdr:row>
      <xdr:rowOff>100546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94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91673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1003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158146</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1988196"/>
          <a:ext cx="1269" cy="1600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72308</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616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104823</xdr:rowOff>
    </xdr:from>
    <xdr:ext cx="599010"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763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840,317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158146</xdr:rowOff>
    </xdr:from>
    <xdr:to>
      <xdr:col>86</xdr:col>
      <xdr:colOff>25400</xdr:colOff>
      <xdr:row>69</xdr:row>
      <xdr:rowOff>158146</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19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30431</xdr:rowOff>
    </xdr:from>
    <xdr:to>
      <xdr:col>85</xdr:col>
      <xdr:colOff>127000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5481300" y="13574981"/>
          <a:ext cx="838200" cy="1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161208</xdr:rowOff>
    </xdr:from>
    <xdr:ext cx="534377"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362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138331</xdr:rowOff>
    </xdr:from>
    <xdr:to>
      <xdr:col>85</xdr:col>
      <xdr:colOff>177800</xdr:colOff>
      <xdr:row>79</xdr:row>
      <xdr:rowOff>68481</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141585</xdr:rowOff>
    </xdr:from>
    <xdr:to>
      <xdr:col>81</xdr:col>
      <xdr:colOff>101600</xdr:colOff>
      <xdr:row>79</xdr:row>
      <xdr:rowOff>71735</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88262</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14111" y="1328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144042</xdr:rowOff>
    </xdr:from>
    <xdr:to>
      <xdr:col>76</xdr:col>
      <xdr:colOff>165100</xdr:colOff>
      <xdr:row>79</xdr:row>
      <xdr:rowOff>74192</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90719</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25111" y="1329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44448</xdr:rowOff>
    </xdr:from>
    <xdr:to>
      <xdr:col>71</xdr:col>
      <xdr:colOff>177800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3588998"/>
          <a:ext cx="8890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148416</xdr:rowOff>
    </xdr:from>
    <xdr:to>
      <xdr:col>72</xdr:col>
      <xdr:colOff>38100</xdr:colOff>
      <xdr:row>79</xdr:row>
      <xdr:rowOff>78566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95093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142061</xdr:rowOff>
    </xdr:from>
    <xdr:to>
      <xdr:col>67</xdr:col>
      <xdr:colOff>101600</xdr:colOff>
      <xdr:row>79</xdr:row>
      <xdr:rowOff>72211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5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88738</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47111" y="1329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151081</xdr:rowOff>
    </xdr:from>
    <xdr:to>
      <xdr:col>85</xdr:col>
      <xdr:colOff>177800</xdr:colOff>
      <xdr:row>79</xdr:row>
      <xdr:rowOff>81231</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52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116758</xdr:rowOff>
    </xdr:from>
    <xdr:ext cx="469744"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48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165098</xdr:rowOff>
    </xdr:from>
    <xdr:to>
      <xdr:col>67</xdr:col>
      <xdr:colOff>101600</xdr:colOff>
      <xdr:row>79</xdr:row>
      <xdr:rowOff>95248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53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86375</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89650" y="136309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80963</xdr:rowOff>
    </xdr:from>
    <xdr:to>
      <xdr:col>85</xdr:col>
      <xdr:colOff>126364</xdr:colOff>
      <xdr:row>99</xdr:row>
      <xdr:rowOff>96713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511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100540</xdr:rowOff>
    </xdr:from>
    <xdr:ext cx="378565"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7074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96713</xdr:rowOff>
    </xdr:from>
    <xdr:to>
      <xdr:col>86</xdr:col>
      <xdr:colOff>25400</xdr:colOff>
      <xdr:row>99</xdr:row>
      <xdr:rowOff>96713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707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27640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86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477,986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80963</xdr:rowOff>
    </xdr:from>
    <xdr:to>
      <xdr:col>86</xdr:col>
      <xdr:colOff>25400</xdr:colOff>
      <xdr:row>90</xdr:row>
      <xdr:rowOff>80963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51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112232</xdr:rowOff>
    </xdr:from>
    <xdr:to>
      <xdr:col>85</xdr:col>
      <xdr:colOff>127000</xdr:colOff>
      <xdr:row>98</xdr:row>
      <xdr:rowOff>113568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5481300" y="16914332"/>
          <a:ext cx="838200" cy="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38854</xdr:rowOff>
    </xdr:from>
    <xdr:ext cx="599010"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498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15977</xdr:rowOff>
    </xdr:from>
    <xdr:to>
      <xdr:col>85</xdr:col>
      <xdr:colOff>177800</xdr:colOff>
      <xdr:row>97</xdr:row>
      <xdr:rowOff>117577</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64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112232</xdr:rowOff>
    </xdr:from>
    <xdr:to>
      <xdr:col>81</xdr:col>
      <xdr:colOff>50800</xdr:colOff>
      <xdr:row>98</xdr:row>
      <xdr:rowOff>114257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914332"/>
          <a:ext cx="8890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42935</xdr:rowOff>
    </xdr:from>
    <xdr:to>
      <xdr:col>81</xdr:col>
      <xdr:colOff>101600</xdr:colOff>
      <xdr:row>97</xdr:row>
      <xdr:rowOff>144535</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67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161062</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181795" y="164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114257</xdr:rowOff>
    </xdr:from>
    <xdr:to>
      <xdr:col>76</xdr:col>
      <xdr:colOff>114300</xdr:colOff>
      <xdr:row>98</xdr:row>
      <xdr:rowOff>114655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916357"/>
          <a:ext cx="889000" cy="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44914</xdr:rowOff>
    </xdr:from>
    <xdr:to>
      <xdr:col>76</xdr:col>
      <xdr:colOff>165100</xdr:colOff>
      <xdr:row>97</xdr:row>
      <xdr:rowOff>146514</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163041</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292795" y="16450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106054</xdr:rowOff>
    </xdr:from>
    <xdr:to>
      <xdr:col>71</xdr:col>
      <xdr:colOff>177800</xdr:colOff>
      <xdr:row>98</xdr:row>
      <xdr:rowOff>114655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908154"/>
          <a:ext cx="889000" cy="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42968</xdr:rowOff>
    </xdr:from>
    <xdr:to>
      <xdr:col>72</xdr:col>
      <xdr:colOff>38100</xdr:colOff>
      <xdr:row>97</xdr:row>
      <xdr:rowOff>144568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161095</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03795" y="1644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24746</xdr:rowOff>
    </xdr:from>
    <xdr:to>
      <xdr:col>67</xdr:col>
      <xdr:colOff>101600</xdr:colOff>
      <xdr:row>97</xdr:row>
      <xdr:rowOff>126346</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65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142873</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14795" y="1643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62768</xdr:rowOff>
    </xdr:from>
    <xdr:to>
      <xdr:col>85</xdr:col>
      <xdr:colOff>177800</xdr:colOff>
      <xdr:row>98</xdr:row>
      <xdr:rowOff>164368</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86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41195</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84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61432</xdr:rowOff>
    </xdr:from>
    <xdr:to>
      <xdr:col>81</xdr:col>
      <xdr:colOff>101600</xdr:colOff>
      <xdr:row>98</xdr:row>
      <xdr:rowOff>163032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86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154159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9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63457</xdr:rowOff>
    </xdr:from>
    <xdr:to>
      <xdr:col>76</xdr:col>
      <xdr:colOff>165100</xdr:colOff>
      <xdr:row>98</xdr:row>
      <xdr:rowOff>165057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86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156184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95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63855</xdr:rowOff>
    </xdr:from>
    <xdr:to>
      <xdr:col>72</xdr:col>
      <xdr:colOff>38100</xdr:colOff>
      <xdr:row>98</xdr:row>
      <xdr:rowOff>165455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86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156582</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95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55254</xdr:rowOff>
    </xdr:from>
    <xdr:to>
      <xdr:col>67</xdr:col>
      <xdr:colOff>101600</xdr:colOff>
      <xdr:row>98</xdr:row>
      <xdr:rowOff>156854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85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147981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95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24028</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167528"/>
          <a:ext cx="1269" cy="1487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142155</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4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24028</xdr:rowOff>
    </xdr:from>
    <xdr:to>
      <xdr:col>116</xdr:col>
      <xdr:colOff>152400</xdr:colOff>
      <xdr:row>30</xdr:row>
      <xdr:rowOff>24028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16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17576</xdr:rowOff>
    </xdr:from>
    <xdr:to>
      <xdr:col>112</xdr:col>
      <xdr:colOff>38100</xdr:colOff>
      <xdr:row>38</xdr:row>
      <xdr:rowOff>119176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3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135704</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07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154737</xdr:rowOff>
    </xdr:from>
    <xdr:to>
      <xdr:col>107</xdr:col>
      <xdr:colOff>101600</xdr:colOff>
      <xdr:row>37</xdr:row>
      <xdr:rowOff>84887</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32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101414</xdr:rowOff>
    </xdr:from>
    <xdr:ext cx="469744"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199428" y="610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47295</xdr:rowOff>
    </xdr:from>
    <xdr:to>
      <xdr:col>102</xdr:col>
      <xdr:colOff>165100</xdr:colOff>
      <xdr:row>38</xdr:row>
      <xdr:rowOff>148895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5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165422</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337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54839</xdr:rowOff>
    </xdr:from>
    <xdr:to>
      <xdr:col>98</xdr:col>
      <xdr:colOff>38100</xdr:colOff>
      <xdr:row>38</xdr:row>
      <xdr:rowOff>156439</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56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1516</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345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effectLst/>
            </a:rPr>
            <a:t>　Ｒ元の教育費の増は空調設備の設置工事が要因である。消防費の増は、指定避難所空調設備設置工事費の増である。災害復旧費は台風</a:t>
          </a:r>
          <a:r>
            <a:rPr lang="en-US" altLang="ja-JP" sz="1100">
              <a:effectLst/>
            </a:rPr>
            <a:t>19</a:t>
          </a:r>
          <a:r>
            <a:rPr lang="ja-JP" altLang="en-US" sz="1100">
              <a:effectLst/>
            </a:rPr>
            <a:t>号災害によるもので緊急防災・減災事業、防災対策については今後増加を見込む。</a:t>
          </a:r>
          <a:endParaRPr lang="ja-JP" altLang="ja-JP" sz="11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類似団体に比べて低い数値で推移しているが</a:t>
          </a:r>
          <a:r>
            <a:rPr kumimoji="1" lang="ja-JP" altLang="ja-JP" sz="1100">
              <a:solidFill>
                <a:schemeClr val="dk1"/>
              </a:solidFill>
              <a:effectLst/>
              <a:latin typeface="+mn-lt"/>
              <a:ea typeface="+mn-ea"/>
              <a:cs typeface="+mn-cs"/>
            </a:rPr>
            <a:t>教育費は少子化から村単による教諭の採用など人件費の負担が増加している。物件費も含め</a:t>
          </a:r>
          <a:r>
            <a:rPr kumimoji="1" lang="ja-JP" altLang="en-US" sz="1100">
              <a:solidFill>
                <a:schemeClr val="dk1"/>
              </a:solidFill>
              <a:effectLst/>
              <a:latin typeface="+mn-lt"/>
              <a:ea typeface="+mn-ea"/>
              <a:cs typeface="+mn-cs"/>
            </a:rPr>
            <a:t>事業費の抑制が</a:t>
          </a:r>
          <a:r>
            <a:rPr kumimoji="1" lang="ja-JP" altLang="ja-JP" sz="1100">
              <a:solidFill>
                <a:schemeClr val="dk1"/>
              </a:solidFill>
              <a:effectLst/>
              <a:latin typeface="+mn-lt"/>
              <a:ea typeface="+mn-ea"/>
              <a:cs typeface="+mn-cs"/>
            </a:rPr>
            <a:t>今後の課題である。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長野県青木村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財政調整基金について、</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は大型投資事業が重なったため</a:t>
          </a:r>
          <a:r>
            <a:rPr kumimoji="1" lang="en-US" altLang="ja-JP" sz="1100">
              <a:solidFill>
                <a:schemeClr val="dk1"/>
              </a:solidFill>
              <a:effectLst/>
              <a:latin typeface="+mn-lt"/>
              <a:ea typeface="+mn-ea"/>
              <a:cs typeface="+mn-cs"/>
            </a:rPr>
            <a:t>7,000</a:t>
          </a:r>
          <a:r>
            <a:rPr kumimoji="1" lang="ja-JP" altLang="ja-JP" sz="1100">
              <a:solidFill>
                <a:schemeClr val="dk1"/>
              </a:solidFill>
              <a:effectLst/>
              <a:latin typeface="+mn-lt"/>
              <a:ea typeface="+mn-ea"/>
              <a:cs typeface="+mn-cs"/>
            </a:rPr>
            <a:t>万円の取崩しを行った。そのため、</a:t>
          </a:r>
          <a:r>
            <a:rPr kumimoji="1" lang="ja-JP" altLang="en-US" sz="1100">
              <a:solidFill>
                <a:schemeClr val="dk1"/>
              </a:solidFill>
              <a:effectLst/>
              <a:latin typeface="+mn-lt"/>
              <a:ea typeface="+mn-ea"/>
              <a:cs typeface="+mn-cs"/>
            </a:rPr>
            <a:t>実質単年度収支は黒字となったが</a:t>
          </a:r>
          <a:r>
            <a:rPr kumimoji="1" lang="ja-JP" altLang="ja-JP" sz="1100">
              <a:solidFill>
                <a:schemeClr val="dk1"/>
              </a:solidFill>
              <a:effectLst/>
              <a:latin typeface="+mn-lt"/>
              <a:ea typeface="+mn-ea"/>
              <a:cs typeface="+mn-cs"/>
            </a:rPr>
            <a:t>標準財政規模に占める実質収支額</a:t>
          </a:r>
          <a:r>
            <a:rPr kumimoji="1" lang="ja-JP" altLang="en-US" sz="1100">
              <a:solidFill>
                <a:schemeClr val="dk1"/>
              </a:solidFill>
              <a:effectLst/>
              <a:latin typeface="+mn-lt"/>
              <a:ea typeface="+mn-ea"/>
              <a:cs typeface="+mn-cs"/>
            </a:rPr>
            <a:t>は前年度</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0.13</a:t>
          </a:r>
          <a:r>
            <a:rPr kumimoji="1" lang="ja-JP" altLang="ja-JP" sz="1100">
              <a:solidFill>
                <a:schemeClr val="dk1"/>
              </a:solidFill>
              <a:effectLst/>
              <a:latin typeface="+mn-lt"/>
              <a:ea typeface="+mn-ea"/>
              <a:cs typeface="+mn-cs"/>
            </a:rPr>
            <a:t>ポイント減。</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適切な財源の確保と歳出の精査により、将来を見据えた財調と特目基金運用を図りたい。</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長野県青木村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全会計において、実質赤字又は資金の不足が生じていないため、連結実質赤字比率は算定されない。今後も全会計において健全財政に努めていく。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3098668</v>
      </c>
      <c r="BO4" s="462"/>
      <c r="BP4" s="462"/>
      <c r="BQ4" s="462"/>
      <c r="BR4" s="462"/>
      <c r="BS4" s="462"/>
      <c r="BT4" s="462"/>
      <c r="BU4" s="463"/>
      <c r="BV4" s="461">
        <v>2949009</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8</v>
      </c>
      <c r="CU4" s="646"/>
      <c r="CV4" s="646"/>
      <c r="CW4" s="646"/>
      <c r="CX4" s="646"/>
      <c r="CY4" s="646"/>
      <c r="CZ4" s="646"/>
      <c r="DA4" s="647"/>
      <c r="DB4" s="645">
        <v>8.1</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2915307</v>
      </c>
      <c r="BO5" s="467"/>
      <c r="BP5" s="467"/>
      <c r="BQ5" s="467"/>
      <c r="BR5" s="467"/>
      <c r="BS5" s="467"/>
      <c r="BT5" s="467"/>
      <c r="BU5" s="468"/>
      <c r="BV5" s="466">
        <v>2711966</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83.1</v>
      </c>
      <c r="CU5" s="437"/>
      <c r="CV5" s="437"/>
      <c r="CW5" s="437"/>
      <c r="CX5" s="437"/>
      <c r="CY5" s="437"/>
      <c r="CZ5" s="437"/>
      <c r="DA5" s="438"/>
      <c r="DB5" s="436">
        <v>81</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183361</v>
      </c>
      <c r="BO6" s="467"/>
      <c r="BP6" s="467"/>
      <c r="BQ6" s="467"/>
      <c r="BR6" s="467"/>
      <c r="BS6" s="467"/>
      <c r="BT6" s="467"/>
      <c r="BU6" s="468"/>
      <c r="BV6" s="466">
        <v>237043</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85.7</v>
      </c>
      <c r="CU6" s="620"/>
      <c r="CV6" s="620"/>
      <c r="CW6" s="620"/>
      <c r="CX6" s="620"/>
      <c r="CY6" s="620"/>
      <c r="CZ6" s="620"/>
      <c r="DA6" s="621"/>
      <c r="DB6" s="619">
        <v>84.3</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94</v>
      </c>
      <c r="AV7" s="524"/>
      <c r="AW7" s="524"/>
      <c r="AX7" s="524"/>
      <c r="AY7" s="446" t="s">
        <v>105</v>
      </c>
      <c r="AZ7" s="447"/>
      <c r="BA7" s="447"/>
      <c r="BB7" s="447"/>
      <c r="BC7" s="447"/>
      <c r="BD7" s="447"/>
      <c r="BE7" s="447"/>
      <c r="BF7" s="447"/>
      <c r="BG7" s="447"/>
      <c r="BH7" s="447"/>
      <c r="BI7" s="447"/>
      <c r="BJ7" s="447"/>
      <c r="BK7" s="447"/>
      <c r="BL7" s="447"/>
      <c r="BM7" s="448"/>
      <c r="BN7" s="466">
        <v>27499</v>
      </c>
      <c r="BO7" s="467"/>
      <c r="BP7" s="467"/>
      <c r="BQ7" s="467"/>
      <c r="BR7" s="467"/>
      <c r="BS7" s="467"/>
      <c r="BT7" s="467"/>
      <c r="BU7" s="468"/>
      <c r="BV7" s="466">
        <v>79998</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1958009</v>
      </c>
      <c r="CU7" s="467"/>
      <c r="CV7" s="467"/>
      <c r="CW7" s="467"/>
      <c r="CX7" s="467"/>
      <c r="CY7" s="467"/>
      <c r="CZ7" s="467"/>
      <c r="DA7" s="468"/>
      <c r="DB7" s="466">
        <v>1942123</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108</v>
      </c>
      <c r="AV8" s="524"/>
      <c r="AW8" s="524"/>
      <c r="AX8" s="524"/>
      <c r="AY8" s="446" t="s">
        <v>109</v>
      </c>
      <c r="AZ8" s="447"/>
      <c r="BA8" s="447"/>
      <c r="BB8" s="447"/>
      <c r="BC8" s="447"/>
      <c r="BD8" s="447"/>
      <c r="BE8" s="447"/>
      <c r="BF8" s="447"/>
      <c r="BG8" s="447"/>
      <c r="BH8" s="447"/>
      <c r="BI8" s="447"/>
      <c r="BJ8" s="447"/>
      <c r="BK8" s="447"/>
      <c r="BL8" s="447"/>
      <c r="BM8" s="448"/>
      <c r="BN8" s="466">
        <v>155862</v>
      </c>
      <c r="BO8" s="467"/>
      <c r="BP8" s="467"/>
      <c r="BQ8" s="467"/>
      <c r="BR8" s="467"/>
      <c r="BS8" s="467"/>
      <c r="BT8" s="467"/>
      <c r="BU8" s="468"/>
      <c r="BV8" s="466">
        <v>157045</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0.23</v>
      </c>
      <c r="CU8" s="580"/>
      <c r="CV8" s="580"/>
      <c r="CW8" s="580"/>
      <c r="CX8" s="580"/>
      <c r="CY8" s="580"/>
      <c r="CZ8" s="580"/>
      <c r="DA8" s="581"/>
      <c r="DB8" s="579">
        <v>0.23</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4343</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108</v>
      </c>
      <c r="AV9" s="524"/>
      <c r="AW9" s="524"/>
      <c r="AX9" s="524"/>
      <c r="AY9" s="446" t="s">
        <v>115</v>
      </c>
      <c r="AZ9" s="447"/>
      <c r="BA9" s="447"/>
      <c r="BB9" s="447"/>
      <c r="BC9" s="447"/>
      <c r="BD9" s="447"/>
      <c r="BE9" s="447"/>
      <c r="BF9" s="447"/>
      <c r="BG9" s="447"/>
      <c r="BH9" s="447"/>
      <c r="BI9" s="447"/>
      <c r="BJ9" s="447"/>
      <c r="BK9" s="447"/>
      <c r="BL9" s="447"/>
      <c r="BM9" s="448"/>
      <c r="BN9" s="466">
        <v>-1183</v>
      </c>
      <c r="BO9" s="467"/>
      <c r="BP9" s="467"/>
      <c r="BQ9" s="467"/>
      <c r="BR9" s="467"/>
      <c r="BS9" s="467"/>
      <c r="BT9" s="467"/>
      <c r="BU9" s="468"/>
      <c r="BV9" s="466">
        <v>-145356</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8.6999999999999993</v>
      </c>
      <c r="CU9" s="437"/>
      <c r="CV9" s="437"/>
      <c r="CW9" s="437"/>
      <c r="CX9" s="437"/>
      <c r="CY9" s="437"/>
      <c r="CZ9" s="437"/>
      <c r="DA9" s="438"/>
      <c r="DB9" s="436">
        <v>8.5</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117</v>
      </c>
      <c r="M10" s="440"/>
      <c r="N10" s="440"/>
      <c r="O10" s="440"/>
      <c r="P10" s="440"/>
      <c r="Q10" s="441"/>
      <c r="R10" s="442">
        <v>4609</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119</v>
      </c>
      <c r="AV10" s="524"/>
      <c r="AW10" s="524"/>
      <c r="AX10" s="524"/>
      <c r="AY10" s="446" t="s">
        <v>120</v>
      </c>
      <c r="AZ10" s="447"/>
      <c r="BA10" s="447"/>
      <c r="BB10" s="447"/>
      <c r="BC10" s="447"/>
      <c r="BD10" s="447"/>
      <c r="BE10" s="447"/>
      <c r="BF10" s="447"/>
      <c r="BG10" s="447"/>
      <c r="BH10" s="447"/>
      <c r="BI10" s="447"/>
      <c r="BJ10" s="447"/>
      <c r="BK10" s="447"/>
      <c r="BL10" s="447"/>
      <c r="BM10" s="448"/>
      <c r="BN10" s="466">
        <v>3568</v>
      </c>
      <c r="BO10" s="467"/>
      <c r="BP10" s="467"/>
      <c r="BQ10" s="467"/>
      <c r="BR10" s="467"/>
      <c r="BS10" s="467"/>
      <c r="BT10" s="467"/>
      <c r="BU10" s="468"/>
      <c r="BV10" s="466">
        <v>4268</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125</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4351</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135</v>
      </c>
      <c r="AV12" s="524"/>
      <c r="AW12" s="524"/>
      <c r="AX12" s="524"/>
      <c r="AY12" s="446" t="s">
        <v>136</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0</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138</v>
      </c>
      <c r="CU12" s="580"/>
      <c r="CV12" s="580"/>
      <c r="CW12" s="580"/>
      <c r="CX12" s="580"/>
      <c r="CY12" s="580"/>
      <c r="CZ12" s="580"/>
      <c r="DA12" s="581"/>
      <c r="DB12" s="579" t="s">
        <v>138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139</v>
      </c>
      <c r="N13" s="567"/>
      <c r="O13" s="567"/>
      <c r="P13" s="567"/>
      <c r="Q13" s="568"/>
      <c r="R13" s="569">
        <v>4322</v>
      </c>
      <c r="S13" s="570"/>
      <c r="T13" s="570"/>
      <c r="U13" s="570"/>
      <c r="V13" s="571"/>
      <c r="W13" s="557" t="s">
        <v>140</v>
      </c>
      <c r="X13" s="479"/>
      <c r="Y13" s="479"/>
      <c r="Z13" s="479"/>
      <c r="AA13" s="479"/>
      <c r="AB13" s="480"/>
      <c r="AC13" s="442">
        <v>217</v>
      </c>
      <c r="AD13" s="443"/>
      <c r="AE13" s="443"/>
      <c r="AF13" s="443"/>
      <c r="AG13" s="444"/>
      <c r="AH13" s="442">
        <v>204</v>
      </c>
      <c r="AI13" s="443"/>
      <c r="AJ13" s="443"/>
      <c r="AK13" s="443"/>
      <c r="AL13" s="445"/>
      <c r="AM13" s="535" t="s">
        <v>141</v>
      </c>
      <c r="AN13" s="440"/>
      <c r="AO13" s="440"/>
      <c r="AP13" s="440"/>
      <c r="AQ13" s="440"/>
      <c r="AR13" s="440"/>
      <c r="AS13" s="440"/>
      <c r="AT13" s="441"/>
      <c r="AU13" s="523" t="s">
        <v>142</v>
      </c>
      <c r="AV13" s="524"/>
      <c r="AW13" s="524"/>
      <c r="AX13" s="524"/>
      <c r="AY13" s="446" t="s">
        <v>143</v>
      </c>
      <c r="AZ13" s="447"/>
      <c r="BA13" s="447"/>
      <c r="BB13" s="447"/>
      <c r="BC13" s="447"/>
      <c r="BD13" s="447"/>
      <c r="BE13" s="447"/>
      <c r="BF13" s="447"/>
      <c r="BG13" s="447"/>
      <c r="BH13" s="447"/>
      <c r="BI13" s="447"/>
      <c r="BJ13" s="447"/>
      <c r="BK13" s="447"/>
      <c r="BL13" s="447"/>
      <c r="BM13" s="448"/>
      <c r="BN13" s="466">
        <v>2385</v>
      </c>
      <c r="BO13" s="467"/>
      <c r="BP13" s="467"/>
      <c r="BQ13" s="467"/>
      <c r="BR13" s="467"/>
      <c r="BS13" s="467"/>
      <c r="BT13" s="467"/>
      <c r="BU13" s="468"/>
      <c r="BV13" s="466">
        <v>-141088</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6.5</v>
      </c>
      <c r="CU13" s="437"/>
      <c r="CV13" s="437"/>
      <c r="CW13" s="437"/>
      <c r="CX13" s="437"/>
      <c r="CY13" s="437"/>
      <c r="CZ13" s="437"/>
      <c r="DA13" s="438"/>
      <c r="DB13" s="436">
        <v>6.7</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145</v>
      </c>
      <c r="M14" s="603"/>
      <c r="N14" s="603"/>
      <c r="O14" s="603"/>
      <c r="P14" s="603"/>
      <c r="Q14" s="604"/>
      <c r="R14" s="569">
        <v>4398</v>
      </c>
      <c r="S14" s="570"/>
      <c r="T14" s="570"/>
      <c r="U14" s="570"/>
      <c r="V14" s="571"/>
      <c r="W14" s="572"/>
      <c r="X14" s="482"/>
      <c r="Y14" s="482"/>
      <c r="Z14" s="482"/>
      <c r="AA14" s="482"/>
      <c r="AB14" s="483"/>
      <c r="AC14" s="562">
        <v>10.7</v>
      </c>
      <c r="AD14" s="563"/>
      <c r="AE14" s="563"/>
      <c r="AF14" s="563"/>
      <c r="AG14" s="564"/>
      <c r="AH14" s="562">
        <v>9.6</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t="s">
        <v>138</v>
      </c>
      <c r="CU14" s="574"/>
      <c r="CV14" s="574"/>
      <c r="CW14" s="574"/>
      <c r="CX14" s="574"/>
      <c r="CY14" s="574"/>
      <c r="CZ14" s="574"/>
      <c r="DA14" s="575"/>
      <c r="DB14" s="573" t="s">
        <v>138</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139</v>
      </c>
      <c r="N15" s="567"/>
      <c r="O15" s="567"/>
      <c r="P15" s="567"/>
      <c r="Q15" s="568"/>
      <c r="R15" s="569">
        <v>4370</v>
      </c>
      <c r="S15" s="570"/>
      <c r="T15" s="570"/>
      <c r="U15" s="570"/>
      <c r="V15" s="571"/>
      <c r="W15" s="557" t="s">
        <v>147</v>
      </c>
      <c r="X15" s="479"/>
      <c r="Y15" s="479"/>
      <c r="Z15" s="479"/>
      <c r="AA15" s="479"/>
      <c r="AB15" s="480"/>
      <c r="AC15" s="442">
        <v>757</v>
      </c>
      <c r="AD15" s="443"/>
      <c r="AE15" s="443"/>
      <c r="AF15" s="443"/>
      <c r="AG15" s="444"/>
      <c r="AH15" s="442">
        <v>819</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419195</v>
      </c>
      <c r="BO15" s="462"/>
      <c r="BP15" s="462"/>
      <c r="BQ15" s="462"/>
      <c r="BR15" s="462"/>
      <c r="BS15" s="462"/>
      <c r="BT15" s="462"/>
      <c r="BU15" s="463"/>
      <c r="BV15" s="461">
        <v>422328</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37.200000000000003</v>
      </c>
      <c r="AD16" s="563"/>
      <c r="AE16" s="563"/>
      <c r="AF16" s="563"/>
      <c r="AG16" s="564"/>
      <c r="AH16" s="562">
        <v>38.700000000000003</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1796127</v>
      </c>
      <c r="BO16" s="467"/>
      <c r="BP16" s="467"/>
      <c r="BQ16" s="467"/>
      <c r="BR16" s="467"/>
      <c r="BS16" s="467"/>
      <c r="BT16" s="467"/>
      <c r="BU16" s="468"/>
      <c r="BV16" s="466">
        <v>1762307</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153</v>
      </c>
      <c r="N17" s="552"/>
      <c r="O17" s="552"/>
      <c r="P17" s="552"/>
      <c r="Q17" s="553"/>
      <c r="R17" s="554" t="s">
        <v>154</v>
      </c>
      <c r="S17" s="555"/>
      <c r="T17" s="555"/>
      <c r="U17" s="555"/>
      <c r="V17" s="556"/>
      <c r="W17" s="557" t="s">
        <v>155</v>
      </c>
      <c r="X17" s="479"/>
      <c r="Y17" s="479"/>
      <c r="Z17" s="479"/>
      <c r="AA17" s="479"/>
      <c r="AB17" s="480"/>
      <c r="AC17" s="442">
        <v>1062</v>
      </c>
      <c r="AD17" s="443"/>
      <c r="AE17" s="443"/>
      <c r="AF17" s="443"/>
      <c r="AG17" s="444"/>
      <c r="AH17" s="442">
        <v>1091</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522192</v>
      </c>
      <c r="BO17" s="467"/>
      <c r="BP17" s="467"/>
      <c r="BQ17" s="467"/>
      <c r="BR17" s="467"/>
      <c r="BS17" s="467"/>
      <c r="BT17" s="467"/>
      <c r="BU17" s="468"/>
      <c r="BV17" s="466">
        <v>527893</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157</v>
      </c>
      <c r="C18" s="529"/>
      <c r="D18" s="529"/>
      <c r="E18" s="530"/>
      <c r="F18" s="530"/>
      <c r="G18" s="530"/>
      <c r="H18" s="530"/>
      <c r="I18" s="530"/>
      <c r="J18" s="530"/>
      <c r="K18" s="530"/>
      <c r="L18" s="531">
        <v>57.1</v>
      </c>
      <c r="M18" s="531"/>
      <c r="N18" s="531"/>
      <c r="O18" s="531"/>
      <c r="P18" s="531"/>
      <c r="Q18" s="531"/>
      <c r="R18" s="532"/>
      <c r="S18" s="532"/>
      <c r="T18" s="532"/>
      <c r="U18" s="532"/>
      <c r="V18" s="533"/>
      <c r="W18" s="547"/>
      <c r="X18" s="548"/>
      <c r="Y18" s="548"/>
      <c r="Z18" s="548"/>
      <c r="AA18" s="548"/>
      <c r="AB18" s="558"/>
      <c r="AC18" s="430">
        <v>52.2</v>
      </c>
      <c r="AD18" s="431"/>
      <c r="AE18" s="431"/>
      <c r="AF18" s="431"/>
      <c r="AG18" s="534"/>
      <c r="AH18" s="430">
        <v>51.6</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1647080</v>
      </c>
      <c r="BO18" s="467"/>
      <c r="BP18" s="467"/>
      <c r="BQ18" s="467"/>
      <c r="BR18" s="467"/>
      <c r="BS18" s="467"/>
      <c r="BT18" s="467"/>
      <c r="BU18" s="468"/>
      <c r="BV18" s="466">
        <v>1600469</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159</v>
      </c>
      <c r="C19" s="529"/>
      <c r="D19" s="529"/>
      <c r="E19" s="530"/>
      <c r="F19" s="530"/>
      <c r="G19" s="530"/>
      <c r="H19" s="530"/>
      <c r="I19" s="530"/>
      <c r="J19" s="530"/>
      <c r="K19" s="530"/>
      <c r="L19" s="536">
        <v>76</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2388322</v>
      </c>
      <c r="BO19" s="467"/>
      <c r="BP19" s="467"/>
      <c r="BQ19" s="467"/>
      <c r="BR19" s="467"/>
      <c r="BS19" s="467"/>
      <c r="BT19" s="467"/>
      <c r="BU19" s="468"/>
      <c r="BV19" s="466">
        <v>2468590</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161</v>
      </c>
      <c r="C20" s="529"/>
      <c r="D20" s="529"/>
      <c r="E20" s="530"/>
      <c r="F20" s="530"/>
      <c r="G20" s="530"/>
      <c r="H20" s="530"/>
      <c r="I20" s="530"/>
      <c r="J20" s="530"/>
      <c r="K20" s="530"/>
      <c r="L20" s="536">
        <v>1556</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1765873</v>
      </c>
      <c r="BO23" s="467"/>
      <c r="BP23" s="467"/>
      <c r="BQ23" s="467"/>
      <c r="BR23" s="467"/>
      <c r="BS23" s="467"/>
      <c r="BT23" s="467"/>
      <c r="BU23" s="468"/>
      <c r="BV23" s="466">
        <v>1852501</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170</v>
      </c>
      <c r="F24" s="440"/>
      <c r="G24" s="440"/>
      <c r="H24" s="440"/>
      <c r="I24" s="440"/>
      <c r="J24" s="440"/>
      <c r="K24" s="441"/>
      <c r="L24" s="442">
        <v>1</v>
      </c>
      <c r="M24" s="443"/>
      <c r="N24" s="443"/>
      <c r="O24" s="443"/>
      <c r="P24" s="444"/>
      <c r="Q24" s="442">
        <v>7400</v>
      </c>
      <c r="R24" s="443"/>
      <c r="S24" s="443"/>
      <c r="T24" s="443"/>
      <c r="U24" s="443"/>
      <c r="V24" s="444"/>
      <c r="W24" s="508"/>
      <c r="X24" s="499"/>
      <c r="Y24" s="500"/>
      <c r="Z24" s="439" t="s">
        <v>171</v>
      </c>
      <c r="AA24" s="440"/>
      <c r="AB24" s="440"/>
      <c r="AC24" s="440"/>
      <c r="AD24" s="440"/>
      <c r="AE24" s="440"/>
      <c r="AF24" s="440"/>
      <c r="AG24" s="441"/>
      <c r="AH24" s="442">
        <v>54</v>
      </c>
      <c r="AI24" s="443"/>
      <c r="AJ24" s="443"/>
      <c r="AK24" s="443"/>
      <c r="AL24" s="444"/>
      <c r="AM24" s="442">
        <v>161838</v>
      </c>
      <c r="AN24" s="443"/>
      <c r="AO24" s="443"/>
      <c r="AP24" s="443"/>
      <c r="AQ24" s="443"/>
      <c r="AR24" s="444"/>
      <c r="AS24" s="442">
        <v>2997</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1340781</v>
      </c>
      <c r="BO24" s="467"/>
      <c r="BP24" s="467"/>
      <c r="BQ24" s="467"/>
      <c r="BR24" s="467"/>
      <c r="BS24" s="467"/>
      <c r="BT24" s="467"/>
      <c r="BU24" s="468"/>
      <c r="BV24" s="466">
        <v>1382890</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173</v>
      </c>
      <c r="F25" s="440"/>
      <c r="G25" s="440"/>
      <c r="H25" s="440"/>
      <c r="I25" s="440"/>
      <c r="J25" s="440"/>
      <c r="K25" s="441"/>
      <c r="L25" s="442" t="s">
        <v>138</v>
      </c>
      <c r="M25" s="443"/>
      <c r="N25" s="443"/>
      <c r="O25" s="443"/>
      <c r="P25" s="444"/>
      <c r="Q25" s="442" t="s">
        <v>138</v>
      </c>
      <c r="R25" s="443"/>
      <c r="S25" s="443"/>
      <c r="T25" s="443"/>
      <c r="U25" s="443"/>
      <c r="V25" s="444"/>
      <c r="W25" s="508"/>
      <c r="X25" s="499"/>
      <c r="Y25" s="500"/>
      <c r="Z25" s="439" t="s">
        <v>174</v>
      </c>
      <c r="AA25" s="440"/>
      <c r="AB25" s="440"/>
      <c r="AC25" s="440"/>
      <c r="AD25" s="440"/>
      <c r="AE25" s="440"/>
      <c r="AF25" s="440"/>
      <c r="AG25" s="441"/>
      <c r="AH25" s="442" t="s">
        <v>138</v>
      </c>
      <c r="AI25" s="443"/>
      <c r="AJ25" s="443"/>
      <c r="AK25" s="443"/>
      <c r="AL25" s="444"/>
      <c r="AM25" s="442" t="s">
        <v>138</v>
      </c>
      <c r="AN25" s="443"/>
      <c r="AO25" s="443"/>
      <c r="AP25" s="443"/>
      <c r="AQ25" s="443"/>
      <c r="AR25" s="444"/>
      <c r="AS25" s="442" t="s">
        <v>138</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t="s">
        <v>138</v>
      </c>
      <c r="BO25" s="462"/>
      <c r="BP25" s="462"/>
      <c r="BQ25" s="462"/>
      <c r="BR25" s="462"/>
      <c r="BS25" s="462"/>
      <c r="BT25" s="462"/>
      <c r="BU25" s="463"/>
      <c r="BV25" s="461" t="s">
        <v>138</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176</v>
      </c>
      <c r="F26" s="440"/>
      <c r="G26" s="440"/>
      <c r="H26" s="440"/>
      <c r="I26" s="440"/>
      <c r="J26" s="440"/>
      <c r="K26" s="441"/>
      <c r="L26" s="442">
        <v>1</v>
      </c>
      <c r="M26" s="443"/>
      <c r="N26" s="443"/>
      <c r="O26" s="443"/>
      <c r="P26" s="444"/>
      <c r="Q26" s="442">
        <v>5500</v>
      </c>
      <c r="R26" s="443"/>
      <c r="S26" s="443"/>
      <c r="T26" s="443"/>
      <c r="U26" s="443"/>
      <c r="V26" s="444"/>
      <c r="W26" s="508"/>
      <c r="X26" s="499"/>
      <c r="Y26" s="500"/>
      <c r="Z26" s="439" t="s">
        <v>177</v>
      </c>
      <c r="AA26" s="521"/>
      <c r="AB26" s="521"/>
      <c r="AC26" s="521"/>
      <c r="AD26" s="521"/>
      <c r="AE26" s="521"/>
      <c r="AF26" s="521"/>
      <c r="AG26" s="522"/>
      <c r="AH26" s="442" t="s">
        <v>138</v>
      </c>
      <c r="AI26" s="443"/>
      <c r="AJ26" s="443"/>
      <c r="AK26" s="443"/>
      <c r="AL26" s="444"/>
      <c r="AM26" s="442" t="s">
        <v>138</v>
      </c>
      <c r="AN26" s="443"/>
      <c r="AO26" s="443"/>
      <c r="AP26" s="443"/>
      <c r="AQ26" s="443"/>
      <c r="AR26" s="444"/>
      <c r="AS26" s="442" t="s">
        <v>138</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t="s">
        <v>138</v>
      </c>
      <c r="BO26" s="467"/>
      <c r="BP26" s="467"/>
      <c r="BQ26" s="467"/>
      <c r="BR26" s="467"/>
      <c r="BS26" s="467"/>
      <c r="BT26" s="467"/>
      <c r="BU26" s="468"/>
      <c r="BV26" s="466" t="s">
        <v>138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179</v>
      </c>
      <c r="F27" s="440"/>
      <c r="G27" s="440"/>
      <c r="H27" s="440"/>
      <c r="I27" s="440"/>
      <c r="J27" s="440"/>
      <c r="K27" s="441"/>
      <c r="L27" s="442">
        <v>1</v>
      </c>
      <c r="M27" s="443"/>
      <c r="N27" s="443"/>
      <c r="O27" s="443"/>
      <c r="P27" s="444"/>
      <c r="Q27" s="442">
        <v>2710</v>
      </c>
      <c r="R27" s="443"/>
      <c r="S27" s="443"/>
      <c r="T27" s="443"/>
      <c r="U27" s="443"/>
      <c r="V27" s="444"/>
      <c r="W27" s="508"/>
      <c r="X27" s="499"/>
      <c r="Y27" s="500"/>
      <c r="Z27" s="439" t="s">
        <v>180</v>
      </c>
      <c r="AA27" s="440"/>
      <c r="AB27" s="440"/>
      <c r="AC27" s="440"/>
      <c r="AD27" s="440"/>
      <c r="AE27" s="440"/>
      <c r="AF27" s="440"/>
      <c r="AG27" s="441"/>
      <c r="AH27" s="442" t="s">
        <v>138</v>
      </c>
      <c r="AI27" s="443"/>
      <c r="AJ27" s="443"/>
      <c r="AK27" s="443"/>
      <c r="AL27" s="444"/>
      <c r="AM27" s="442" t="s">
        <v>138</v>
      </c>
      <c r="AN27" s="443"/>
      <c r="AO27" s="443"/>
      <c r="AP27" s="443"/>
      <c r="AQ27" s="443"/>
      <c r="AR27" s="444"/>
      <c r="AS27" s="442" t="s">
        <v>128</v>
      </c>
      <c r="AT27" s="443"/>
      <c r="AU27" s="443"/>
      <c r="AV27" s="443"/>
      <c r="AW27" s="443"/>
      <c r="AX27" s="445"/>
      <c r="AY27" s="472" t="s">
        <v>181</v>
      </c>
      <c r="AZ27" s="473"/>
      <c r="BA27" s="473"/>
      <c r="BB27" s="473"/>
      <c r="BC27" s="473"/>
      <c r="BD27" s="473"/>
      <c r="BE27" s="473"/>
      <c r="BF27" s="473"/>
      <c r="BG27" s="473"/>
      <c r="BH27" s="473"/>
      <c r="BI27" s="473"/>
      <c r="BJ27" s="473"/>
      <c r="BK27" s="473"/>
      <c r="BL27" s="473"/>
      <c r="BM27" s="474"/>
      <c r="BN27" s="469">
        <v>105247</v>
      </c>
      <c r="BO27" s="470"/>
      <c r="BP27" s="470"/>
      <c r="BQ27" s="470"/>
      <c r="BR27" s="470"/>
      <c r="BS27" s="470"/>
      <c r="BT27" s="470"/>
      <c r="BU27" s="471"/>
      <c r="BV27" s="469">
        <v>105247</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182</v>
      </c>
      <c r="F28" s="440"/>
      <c r="G28" s="440"/>
      <c r="H28" s="440"/>
      <c r="I28" s="440"/>
      <c r="J28" s="440"/>
      <c r="K28" s="441"/>
      <c r="L28" s="442">
        <v>1</v>
      </c>
      <c r="M28" s="443"/>
      <c r="N28" s="443"/>
      <c r="O28" s="443"/>
      <c r="P28" s="444"/>
      <c r="Q28" s="442">
        <v>1820</v>
      </c>
      <c r="R28" s="443"/>
      <c r="S28" s="443"/>
      <c r="T28" s="443"/>
      <c r="U28" s="443"/>
      <c r="V28" s="444"/>
      <c r="W28" s="508"/>
      <c r="X28" s="499"/>
      <c r="Y28" s="500"/>
      <c r="Z28" s="439" t="s">
        <v>183</v>
      </c>
      <c r="AA28" s="440"/>
      <c r="AB28" s="440"/>
      <c r="AC28" s="440"/>
      <c r="AD28" s="440"/>
      <c r="AE28" s="440"/>
      <c r="AF28" s="440"/>
      <c r="AG28" s="441"/>
      <c r="AH28" s="442" t="s">
        <v>138</v>
      </c>
      <c r="AI28" s="443"/>
      <c r="AJ28" s="443"/>
      <c r="AK28" s="443"/>
      <c r="AL28" s="444"/>
      <c r="AM28" s="442" t="s">
        <v>138</v>
      </c>
      <c r="AN28" s="443"/>
      <c r="AO28" s="443"/>
      <c r="AP28" s="443"/>
      <c r="AQ28" s="443"/>
      <c r="AR28" s="444"/>
      <c r="AS28" s="442" t="s">
        <v>138</v>
      </c>
      <c r="AT28" s="443"/>
      <c r="AU28" s="443"/>
      <c r="AV28" s="443"/>
      <c r="AW28" s="443"/>
      <c r="AX28" s="445"/>
      <c r="AY28" s="449" t="s">
        <v>184</v>
      </c>
      <c r="AZ28" s="450"/>
      <c r="BA28" s="450"/>
      <c r="BB28" s="451"/>
      <c r="BC28" s="458" t="s">
        <v>48</v>
      </c>
      <c r="BD28" s="459"/>
      <c r="BE28" s="459"/>
      <c r="BF28" s="459"/>
      <c r="BG28" s="459"/>
      <c r="BH28" s="459"/>
      <c r="BI28" s="459"/>
      <c r="BJ28" s="459"/>
      <c r="BK28" s="459"/>
      <c r="BL28" s="459"/>
      <c r="BM28" s="460"/>
      <c r="BN28" s="461">
        <v>955927</v>
      </c>
      <c r="BO28" s="462"/>
      <c r="BP28" s="462"/>
      <c r="BQ28" s="462"/>
      <c r="BR28" s="462"/>
      <c r="BS28" s="462"/>
      <c r="BT28" s="462"/>
      <c r="BU28" s="463"/>
      <c r="BV28" s="461">
        <v>952359</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185</v>
      </c>
      <c r="F29" s="440"/>
      <c r="G29" s="440"/>
      <c r="H29" s="440"/>
      <c r="I29" s="440"/>
      <c r="J29" s="440"/>
      <c r="K29" s="441"/>
      <c r="L29" s="442">
        <v>8</v>
      </c>
      <c r="M29" s="443"/>
      <c r="N29" s="443"/>
      <c r="O29" s="443"/>
      <c r="P29" s="444"/>
      <c r="Q29" s="442">
        <v>1640</v>
      </c>
      <c r="R29" s="443"/>
      <c r="S29" s="443"/>
      <c r="T29" s="443"/>
      <c r="U29" s="443"/>
      <c r="V29" s="444"/>
      <c r="W29" s="509"/>
      <c r="X29" s="510"/>
      <c r="Y29" s="511"/>
      <c r="Z29" s="439" t="s">
        <v>186</v>
      </c>
      <c r="AA29" s="440"/>
      <c r="AB29" s="440"/>
      <c r="AC29" s="440"/>
      <c r="AD29" s="440"/>
      <c r="AE29" s="440"/>
      <c r="AF29" s="440"/>
      <c r="AG29" s="441"/>
      <c r="AH29" s="442">
        <v>54</v>
      </c>
      <c r="AI29" s="443"/>
      <c r="AJ29" s="443"/>
      <c r="AK29" s="443"/>
      <c r="AL29" s="444"/>
      <c r="AM29" s="442">
        <v>161838</v>
      </c>
      <c r="AN29" s="443"/>
      <c r="AO29" s="443"/>
      <c r="AP29" s="443"/>
      <c r="AQ29" s="443"/>
      <c r="AR29" s="444"/>
      <c r="AS29" s="442">
        <v>2997</v>
      </c>
      <c r="AT29" s="443"/>
      <c r="AU29" s="443"/>
      <c r="AV29" s="443"/>
      <c r="AW29" s="443"/>
      <c r="AX29" s="445"/>
      <c r="AY29" s="452"/>
      <c r="AZ29" s="453"/>
      <c r="BA29" s="453"/>
      <c r="BB29" s="454"/>
      <c r="BC29" s="446" t="s">
        <v>187</v>
      </c>
      <c r="BD29" s="447"/>
      <c r="BE29" s="447"/>
      <c r="BF29" s="447"/>
      <c r="BG29" s="447"/>
      <c r="BH29" s="447"/>
      <c r="BI29" s="447"/>
      <c r="BJ29" s="447"/>
      <c r="BK29" s="447"/>
      <c r="BL29" s="447"/>
      <c r="BM29" s="448"/>
      <c r="BN29" s="466">
        <v>24988</v>
      </c>
      <c r="BO29" s="467"/>
      <c r="BP29" s="467"/>
      <c r="BQ29" s="467"/>
      <c r="BR29" s="467"/>
      <c r="BS29" s="467"/>
      <c r="BT29" s="467"/>
      <c r="BU29" s="468"/>
      <c r="BV29" s="466">
        <v>24988</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188</v>
      </c>
      <c r="X30" s="519"/>
      <c r="Y30" s="519"/>
      <c r="Z30" s="519"/>
      <c r="AA30" s="519"/>
      <c r="AB30" s="519"/>
      <c r="AC30" s="519"/>
      <c r="AD30" s="519"/>
      <c r="AE30" s="519"/>
      <c r="AF30" s="519"/>
      <c r="AG30" s="520"/>
      <c r="AH30" s="430">
        <v>91.9</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683220</v>
      </c>
      <c r="BO30" s="470"/>
      <c r="BP30" s="470"/>
      <c r="BQ30" s="470"/>
      <c r="BR30" s="470"/>
      <c r="BS30" s="470"/>
      <c r="BT30" s="470"/>
      <c r="BU30" s="471"/>
      <c r="BV30" s="469">
        <v>697770</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195</v>
      </c>
      <c r="D33" s="429"/>
      <c r="E33" s="428" t="s">
        <v>196</v>
      </c>
      <c r="F33" s="428"/>
      <c r="G33" s="428"/>
      <c r="H33" s="428"/>
      <c r="I33" s="428"/>
      <c r="J33" s="428"/>
      <c r="K33" s="428"/>
      <c r="L33" s="428"/>
      <c r="M33" s="428"/>
      <c r="N33" s="428"/>
      <c r="O33" s="428"/>
      <c r="P33" s="428"/>
      <c r="Q33" s="428"/>
      <c r="R33" s="428"/>
      <c r="S33" s="428"/>
      <c r="T33" s="216"/>
      <c r="U33" s="429" t="s">
        <v>195</v>
      </c>
      <c r="V33" s="429"/>
      <c r="W33" s="428" t="s">
        <v>196</v>
      </c>
      <c r="X33" s="428"/>
      <c r="Y33" s="428"/>
      <c r="Z33" s="428"/>
      <c r="AA33" s="428"/>
      <c r="AB33" s="428"/>
      <c r="AC33" s="428"/>
      <c r="AD33" s="428"/>
      <c r="AE33" s="428"/>
      <c r="AF33" s="428"/>
      <c r="AG33" s="428"/>
      <c r="AH33" s="428"/>
      <c r="AI33" s="428"/>
      <c r="AJ33" s="428"/>
      <c r="AK33" s="428"/>
      <c r="AL33" s="216"/>
      <c r="AM33" s="429" t="s">
        <v>195</v>
      </c>
      <c r="AN33" s="429"/>
      <c r="AO33" s="428" t="s">
        <v>197</v>
      </c>
      <c r="AP33" s="428"/>
      <c r="AQ33" s="428"/>
      <c r="AR33" s="428"/>
      <c r="AS33" s="428"/>
      <c r="AT33" s="428"/>
      <c r="AU33" s="428"/>
      <c r="AV33" s="428"/>
      <c r="AW33" s="428"/>
      <c r="AX33" s="428"/>
      <c r="AY33" s="428"/>
      <c r="AZ33" s="428"/>
      <c r="BA33" s="428"/>
      <c r="BB33" s="428"/>
      <c r="BC33" s="428"/>
      <c r="BD33" s="217"/>
      <c r="BE33" s="428" t="s">
        <v>198</v>
      </c>
      <c r="BF33" s="428"/>
      <c r="BG33" s="428" t="s">
        <v>199</v>
      </c>
      <c r="BH33" s="428"/>
      <c r="BI33" s="428"/>
      <c r="BJ33" s="428"/>
      <c r="BK33" s="428"/>
      <c r="BL33" s="428"/>
      <c r="BM33" s="428"/>
      <c r="BN33" s="428"/>
      <c r="BO33" s="428"/>
      <c r="BP33" s="428"/>
      <c r="BQ33" s="428"/>
      <c r="BR33" s="428"/>
      <c r="BS33" s="428"/>
      <c r="BT33" s="428"/>
      <c r="BU33" s="428"/>
      <c r="BV33" s="217"/>
      <c r="BW33" s="429" t="s">
        <v>198</v>
      </c>
      <c r="BX33" s="429"/>
      <c r="BY33" s="428" t="s">
        <v>200</v>
      </c>
      <c r="BZ33" s="428"/>
      <c r="CA33" s="428"/>
      <c r="CB33" s="428"/>
      <c r="CC33" s="428"/>
      <c r="CD33" s="428"/>
      <c r="CE33" s="428"/>
      <c r="CF33" s="428"/>
      <c r="CG33" s="428"/>
      <c r="CH33" s="428"/>
      <c r="CI33" s="428"/>
      <c r="CJ33" s="428"/>
      <c r="CK33" s="428"/>
      <c r="CL33" s="428"/>
      <c r="CM33" s="428"/>
      <c r="CN33" s="216"/>
      <c r="CO33" s="429" t="s">
        <v>195</v>
      </c>
      <c r="CP33" s="429"/>
      <c r="CQ33" s="428" t="s">
        <v>201</v>
      </c>
      <c r="CR33" s="428"/>
      <c r="CS33" s="428"/>
      <c r="CT33" s="428"/>
      <c r="CU33" s="428"/>
      <c r="CV33" s="428"/>
      <c r="CW33" s="428"/>
      <c r="CX33" s="428"/>
      <c r="CY33" s="428"/>
      <c r="CZ33" s="428"/>
      <c r="DA33" s="428"/>
      <c r="DB33" s="428"/>
      <c r="DC33" s="428"/>
      <c r="DD33" s="428"/>
      <c r="DE33" s="428"/>
      <c r="DF33" s="216"/>
      <c r="DG33" s="427" t="s">
        <v>202</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青木村国民健康保険特別会計</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f>IF(BG34="","",MAX(C34:D43,U34:V43,AM34:AN43)+1)</f>
        <v>6</v>
      </c>
      <c r="BF34" s="425"/>
      <c r="BG34" s="424" t="str">
        <f>IF('各会計、関係団体の財政状況及び健全化判断比率'!B31="","",'各会計、関係団体の財政状況及び健全化判断比率'!B31)</f>
        <v>青木村簡易水道特別会計</v>
      </c>
      <c r="BH34" s="424"/>
      <c r="BI34" s="424"/>
      <c r="BJ34" s="424"/>
      <c r="BK34" s="424"/>
      <c r="BL34" s="424"/>
      <c r="BM34" s="424"/>
      <c r="BN34" s="424"/>
      <c r="BO34" s="424"/>
      <c r="BP34" s="424"/>
      <c r="BQ34" s="424"/>
      <c r="BR34" s="424"/>
      <c r="BS34" s="424"/>
      <c r="BT34" s="424"/>
      <c r="BU34" s="424"/>
      <c r="BV34" s="214"/>
      <c r="BW34" s="425">
        <f>IF(BY34="","",MAX(C34:D43,U34:V43,AM34:AN43,BE34:BF43)+1)</f>
        <v>8</v>
      </c>
      <c r="BX34" s="425"/>
      <c r="BY34" s="424" t="str">
        <f>IF('各会計、関係団体の財政状況及び健全化判断比率'!B68="","",'各会計、関係団体の財政状況及び健全化判断比率'!B68)</f>
        <v>上田地域広域連合（一般会計）</v>
      </c>
      <c r="BZ34" s="424"/>
      <c r="CA34" s="424"/>
      <c r="CB34" s="424"/>
      <c r="CC34" s="424"/>
      <c r="CD34" s="424"/>
      <c r="CE34" s="424"/>
      <c r="CF34" s="424"/>
      <c r="CG34" s="424"/>
      <c r="CH34" s="424"/>
      <c r="CI34" s="424"/>
      <c r="CJ34" s="424"/>
      <c r="CK34" s="424"/>
      <c r="CL34" s="424"/>
      <c r="CM34" s="424"/>
      <c r="CN34" s="214"/>
      <c r="CO34" s="425">
        <f>IF(CQ34="","",MAX(C34:D43,U34:V43,AM34:AN43,BE34:BF43,BW34:BX43)+1)</f>
        <v>18</v>
      </c>
      <c r="CP34" s="425"/>
      <c r="CQ34" s="424" t="str">
        <f>IF('各会計、関係団体の財政状況及び健全化判断比率'!BS7="","",'各会計、関係団体の財政状況及び健全化判断比率'!BS7)</f>
        <v>青木村土地開発公社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青木村別荘事業特別会計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青木村介護保険特別会計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7</v>
      </c>
      <c r="BF35" s="425"/>
      <c r="BG35" s="424" t="str">
        <f>IF('各会計、関係団体の財政状況及び健全化判断比率'!B32="","",'各会計、関係団体の財政状況及び健全化判断比率'!B32)</f>
        <v>青木村特定環境保全公共下水道事業特別会計</v>
      </c>
      <c r="BH35" s="424"/>
      <c r="BI35" s="424"/>
      <c r="BJ35" s="424"/>
      <c r="BK35" s="424"/>
      <c r="BL35" s="424"/>
      <c r="BM35" s="424"/>
      <c r="BN35" s="424"/>
      <c r="BO35" s="424"/>
      <c r="BP35" s="424"/>
      <c r="BQ35" s="424"/>
      <c r="BR35" s="424"/>
      <c r="BS35" s="424"/>
      <c r="BT35" s="424"/>
      <c r="BU35" s="424"/>
      <c r="BV35" s="214"/>
      <c r="BW35" s="425">
        <f t="shared" ref="BW35:BW43" si="2">IF(BY35="","",BW34+1)</f>
        <v>9</v>
      </c>
      <c r="BX35" s="425"/>
      <c r="BY35" s="424" t="str">
        <f>IF('各会計、関係団体の財政状況及び健全化判断比率'!B69="","",'各会計、関係団体の財政状況及び健全化判断比率'!B69)</f>
        <v>上田地域広域連合（ふるさと基金特別会計）</v>
      </c>
      <c r="BZ35" s="424"/>
      <c r="CA35" s="424"/>
      <c r="CB35" s="424"/>
      <c r="CC35" s="424"/>
      <c r="CD35" s="424"/>
      <c r="CE35" s="424"/>
      <c r="CF35" s="424"/>
      <c r="CG35" s="424"/>
      <c r="CH35" s="424"/>
      <c r="CI35" s="424"/>
      <c r="CJ35" s="424"/>
      <c r="CK35" s="424"/>
      <c r="CL35" s="424"/>
      <c r="CM35" s="424"/>
      <c r="CN35" s="214"/>
      <c r="CO35" s="425">
        <f t="shared" ref="CO35:CO43" si="3">IF(CQ35="","",CO34+1)</f>
        <v>19</v>
      </c>
      <c r="CP35" s="425"/>
      <c r="CQ35" s="424" t="str">
        <f>IF('各会計、関係団体の財政状況及び健全化判断比率'!BS8="","",'各会計、関係団体の財政状況及び健全化判断比率'!BS8)</f>
        <v>株式会社道の駅あおき</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青木村後期高齢者医療特別会計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10</v>
      </c>
      <c r="BX36" s="425"/>
      <c r="BY36" s="424" t="str">
        <f>IF('各会計、関係団体の財政状況及び健全化判断比率'!B70="","",'各会計、関係団体の財政状況及び健全化判断比率'!B70)</f>
        <v>上田地域広域連合（消防特別会計）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11</v>
      </c>
      <c r="BX37" s="425"/>
      <c r="BY37" s="424" t="str">
        <f>IF('各会計、関係団体の財政状況及び健全化判断比率'!B71="","",'各会計、関係団体の財政状況及び健全化判断比率'!B71)</f>
        <v>上田地域広域連合（介護保険特別会計）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12</v>
      </c>
      <c r="BX38" s="425"/>
      <c r="BY38" s="424" t="str">
        <f>IF('各会計、関係団体の財政状況及び健全化判断比率'!B72="","",'各会計、関係団体の財政状況及び健全化判断比率'!B72)</f>
        <v>長野県市町村総合事務組合（一般会計）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13</v>
      </c>
      <c r="BX39" s="425"/>
      <c r="BY39" s="424" t="str">
        <f>IF('各会計、関係団体の財政状況及び健全化判断比率'!B73="","",'各会計、関係団体の財政状況及び健全化判断比率'!B73)</f>
        <v>長野県市町村総合事務組合（非常勤職員公務災害補償特別会計）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14</v>
      </c>
      <c r="BX40" s="425"/>
      <c r="BY40" s="424" t="str">
        <f>IF('各会計、関係団体の財政状況及び健全化判断比率'!B74="","",'各会計、関係団体の財政状況及び健全化判断比率'!B74)</f>
        <v>青木村及び上田市共有財産組合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15</v>
      </c>
      <c r="BX41" s="425"/>
      <c r="BY41" s="424" t="str">
        <f>IF('各会計、関係団体の財政状況及び健全化判断比率'!B75="","",'各会計、関係団体の財政状況及び健全化判断比率'!B75)</f>
        <v>東北信市町村交通災害共済事務組合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16</v>
      </c>
      <c r="BX42" s="425"/>
      <c r="BY42" s="424" t="str">
        <f>IF('各会計、関係団体の財政状況及び健全化判断比率'!B76="","",'各会計、関係団体の財政状況及び健全化判断比率'!B76)</f>
        <v>長野県市町村自治振興組合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17</v>
      </c>
      <c r="BX43" s="425"/>
      <c r="BY43" s="424" t="str">
        <f>IF('各会計、関係団体の財政状況及び健全化判断比率'!B77="","",'各会計、関係団体の財政状況及び健全化判断比率'!B77)</f>
        <v>長野県後期高齢者医療広域連合（一般会計）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7oitX+1od4oJBFGBixBrtrcqu0HiAQd0kVaTVrQjDgtZOYVofYNV8GWBZK4Ip7Lv/ctFYjhF5UCfgOMBN+ks2Q==" saltValue="/GkEm7E9eSItWamoZwWwV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1"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249" t="s">
        <v>551</v>
      </c>
      <c r="D34" s="1249"/>
      <c r="E34" s="1250"/>
      <c r="F34" s="32">
        <v>16.309999999999999</v>
      </c>
      <c r="G34" s="33">
        <v>19.36</v>
      </c>
      <c r="H34" s="33">
        <v>15.32</v>
      </c>
      <c r="I34" s="33">
        <v>7.96</v>
      </c>
      <c r="J34" s="34">
        <v>7.95</v>
      </c>
      <c r="K34" s="22"/>
      <c r="L34" s="22"/>
      <c r="M34" s="22"/>
      <c r="N34" s="22"/>
      <c r="O34" s="22"/>
      <c r="P34" s="22"/>
    </row>
    <row r="35" spans="1:16" ht="39" customHeight="1" x14ac:dyDescent="0.15">
      <c r="A35" s="22"/>
      <c r="B35" s="35"/>
      <c r="C35" s="1243" t="s">
        <v>552</v>
      </c>
      <c r="D35" s="1244"/>
      <c r="E35" s="1245"/>
      <c r="F35" s="36">
        <v>0.18</v>
      </c>
      <c r="G35" s="37">
        <v>0.26</v>
      </c>
      <c r="H35" s="37">
        <v>0.31</v>
      </c>
      <c r="I35" s="37">
        <v>0.44</v>
      </c>
      <c r="J35" s="38">
        <v>1.32</v>
      </c>
      <c r="K35" s="22"/>
      <c r="L35" s="22"/>
      <c r="M35" s="22"/>
      <c r="N35" s="22"/>
      <c r="O35" s="22"/>
      <c r="P35" s="22"/>
    </row>
    <row r="36" spans="1:16" ht="39" customHeight="1" x14ac:dyDescent="0.15">
      <c r="A36" s="22"/>
      <c r="B36" s="35"/>
      <c r="C36" s="1243" t="s">
        <v>553</v>
      </c>
      <c r="D36" s="1244"/>
      <c r="E36" s="1245"/>
      <c r="F36" s="36">
        <v>2.2999999999999998</v>
      </c>
      <c r="G36" s="37">
        <v>0.68</v>
      </c>
      <c r="H36" s="37">
        <v>1.06</v>
      </c>
      <c r="I36" s="37">
        <v>0.59</v>
      </c>
      <c r="J36" s="38">
        <v>0.49</v>
      </c>
      <c r="K36" s="22"/>
      <c r="L36" s="22"/>
      <c r="M36" s="22"/>
      <c r="N36" s="22"/>
      <c r="O36" s="22"/>
      <c r="P36" s="22"/>
    </row>
    <row r="37" spans="1:16" ht="39" customHeight="1" x14ac:dyDescent="0.15">
      <c r="A37" s="22"/>
      <c r="B37" s="35"/>
      <c r="C37" s="1243" t="s">
        <v>554</v>
      </c>
      <c r="D37" s="1244"/>
      <c r="E37" s="1245"/>
      <c r="F37" s="36">
        <v>0.2</v>
      </c>
      <c r="G37" s="37">
        <v>0.72</v>
      </c>
      <c r="H37" s="37">
        <v>0.49</v>
      </c>
      <c r="I37" s="37">
        <v>0.25</v>
      </c>
      <c r="J37" s="38">
        <v>0.25</v>
      </c>
      <c r="K37" s="22"/>
      <c r="L37" s="22"/>
      <c r="M37" s="22"/>
      <c r="N37" s="22"/>
      <c r="O37" s="22"/>
      <c r="P37" s="22"/>
    </row>
    <row r="38" spans="1:16" ht="39" customHeight="1" x14ac:dyDescent="0.15">
      <c r="A38" s="22"/>
      <c r="B38" s="35"/>
      <c r="C38" s="1243" t="s">
        <v>555</v>
      </c>
      <c r="D38" s="1244"/>
      <c r="E38" s="1245"/>
      <c r="F38" s="36">
        <v>0.4</v>
      </c>
      <c r="G38" s="37">
        <v>0.45</v>
      </c>
      <c r="H38" s="37">
        <v>0.48</v>
      </c>
      <c r="I38" s="37">
        <v>0.33</v>
      </c>
      <c r="J38" s="38">
        <v>0.18</v>
      </c>
      <c r="K38" s="22"/>
      <c r="L38" s="22"/>
      <c r="M38" s="22"/>
      <c r="N38" s="22"/>
      <c r="O38" s="22"/>
      <c r="P38" s="22"/>
    </row>
    <row r="39" spans="1:16" ht="39" customHeight="1" x14ac:dyDescent="0.15">
      <c r="A39" s="22"/>
      <c r="B39" s="35"/>
      <c r="C39" s="1243" t="s">
        <v>556</v>
      </c>
      <c r="D39" s="1244"/>
      <c r="E39" s="1245"/>
      <c r="F39" s="36">
        <v>0</v>
      </c>
      <c r="G39" s="37">
        <v>0</v>
      </c>
      <c r="H39" s="37">
        <v>0</v>
      </c>
      <c r="I39" s="37">
        <v>0</v>
      </c>
      <c r="J39" s="38">
        <v>0.01</v>
      </c>
      <c r="K39" s="22"/>
      <c r="L39" s="22"/>
      <c r="M39" s="22"/>
      <c r="N39" s="22"/>
      <c r="O39" s="22"/>
      <c r="P39" s="22"/>
    </row>
    <row r="40" spans="1:16" ht="39" customHeight="1" x14ac:dyDescent="0.15">
      <c r="A40" s="22"/>
      <c r="B40" s="35"/>
      <c r="C40" s="1243" t="s">
        <v>557</v>
      </c>
      <c r="D40" s="1244"/>
      <c r="E40" s="1245"/>
      <c r="F40" s="36">
        <v>0.15</v>
      </c>
      <c r="G40" s="37">
        <v>0.22</v>
      </c>
      <c r="H40" s="37">
        <v>0.27</v>
      </c>
      <c r="I40" s="37">
        <v>0.12</v>
      </c>
      <c r="J40" s="38">
        <v>0</v>
      </c>
      <c r="K40" s="22"/>
      <c r="L40" s="22"/>
      <c r="M40" s="22"/>
      <c r="N40" s="22"/>
      <c r="O40" s="22"/>
      <c r="P40" s="22"/>
    </row>
    <row r="41" spans="1:16" ht="39" customHeight="1" x14ac:dyDescent="0.15">
      <c r="A41" s="22"/>
      <c r="B41" s="35"/>
      <c r="C41" s="1243"/>
      <c r="D41" s="1244"/>
      <c r="E41" s="1245"/>
      <c r="F41" s="36"/>
      <c r="G41" s="37"/>
      <c r="H41" s="37"/>
      <c r="I41" s="37"/>
      <c r="J41" s="38"/>
      <c r="K41" s="22"/>
      <c r="L41" s="22"/>
      <c r="M41" s="22"/>
      <c r="N41" s="22"/>
      <c r="O41" s="22"/>
      <c r="P41" s="22"/>
    </row>
    <row r="42" spans="1:16" ht="39" customHeight="1" x14ac:dyDescent="0.15">
      <c r="A42" s="22"/>
      <c r="B42" s="39"/>
      <c r="C42" s="1243" t="s">
        <v>558</v>
      </c>
      <c r="D42" s="1244"/>
      <c r="E42" s="1245"/>
      <c r="F42" s="36" t="s">
        <v>502</v>
      </c>
      <c r="G42" s="37" t="s">
        <v>502</v>
      </c>
      <c r="H42" s="37" t="s">
        <v>502</v>
      </c>
      <c r="I42" s="37" t="s">
        <v>502</v>
      </c>
      <c r="J42" s="38" t="s">
        <v>502</v>
      </c>
      <c r="K42" s="22"/>
      <c r="L42" s="22"/>
      <c r="M42" s="22"/>
      <c r="N42" s="22"/>
      <c r="O42" s="22"/>
      <c r="P42" s="22"/>
    </row>
    <row r="43" spans="1:16" ht="39" customHeight="1" thickBot="1" x14ac:dyDescent="0.2">
      <c r="A43" s="22"/>
      <c r="B43" s="40"/>
      <c r="C43" s="1246" t="s">
        <v>559</v>
      </c>
      <c r="D43" s="1247"/>
      <c r="E43" s="1248"/>
      <c r="F43" s="41">
        <v>0.48</v>
      </c>
      <c r="G43" s="42">
        <v>0.22</v>
      </c>
      <c r="H43" s="42">
        <v>0</v>
      </c>
      <c r="I43" s="42">
        <v>0</v>
      </c>
      <c r="J43" s="43" t="s">
        <v>502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w33xAi8XLk5bEi0Zjbe+G26ksOgRlMqtkPoxoAgHYGLNPZJ0d8fOcbDj/AM2gvbxDmi6Fxf1MzBDQuYgoQKA==" saltValue="LdLMLQKE9b02ZtbrsKs/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52"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269" t="s">
        <v>11</v>
      </c>
      <c r="C45" s="1270"/>
      <c r="D45" s="58"/>
      <c r="E45" s="1275" t="s">
        <v>12</v>
      </c>
      <c r="F45" s="1275"/>
      <c r="G45" s="1275"/>
      <c r="H45" s="1275"/>
      <c r="I45" s="1275"/>
      <c r="J45" s="1276"/>
      <c r="K45" s="59">
        <v>230</v>
      </c>
      <c r="L45" s="60">
        <v>215</v>
      </c>
      <c r="M45" s="60">
        <v>212</v>
      </c>
      <c r="N45" s="60">
        <v>213</v>
      </c>
      <c r="O45" s="61">
        <v>209</v>
      </c>
      <c r="P45" s="48"/>
      <c r="Q45" s="48"/>
      <c r="R45" s="48"/>
      <c r="S45" s="48"/>
      <c r="T45" s="48"/>
      <c r="U45" s="48"/>
    </row>
    <row r="46" spans="1:21" ht="30.75" customHeight="1" x14ac:dyDescent="0.15">
      <c r="A46" s="48"/>
      <c r="B46" s="1271"/>
      <c r="C46" s="1272"/>
      <c r="D46" s="62"/>
      <c r="E46" s="1253" t="s">
        <v>13</v>
      </c>
      <c r="F46" s="1253"/>
      <c r="G46" s="1253"/>
      <c r="H46" s="1253"/>
      <c r="I46" s="1253"/>
      <c r="J46" s="1254"/>
      <c r="K46" s="63" t="s">
        <v>502</v>
      </c>
      <c r="L46" s="64" t="s">
        <v>502</v>
      </c>
      <c r="M46" s="64" t="s">
        <v>502</v>
      </c>
      <c r="N46" s="64" t="s">
        <v>502</v>
      </c>
      <c r="O46" s="65" t="s">
        <v>502</v>
      </c>
      <c r="P46" s="48"/>
      <c r="Q46" s="48"/>
      <c r="R46" s="48"/>
      <c r="S46" s="48"/>
      <c r="T46" s="48"/>
      <c r="U46" s="48"/>
    </row>
    <row r="47" spans="1:21" ht="30.75" customHeight="1" x14ac:dyDescent="0.15">
      <c r="A47" s="48"/>
      <c r="B47" s="1271"/>
      <c r="C47" s="1272"/>
      <c r="D47" s="62"/>
      <c r="E47" s="1253" t="s">
        <v>14</v>
      </c>
      <c r="F47" s="1253"/>
      <c r="G47" s="1253"/>
      <c r="H47" s="1253"/>
      <c r="I47" s="1253"/>
      <c r="J47" s="1254"/>
      <c r="K47" s="63" t="s">
        <v>502</v>
      </c>
      <c r="L47" s="64" t="s">
        <v>502</v>
      </c>
      <c r="M47" s="64" t="s">
        <v>502</v>
      </c>
      <c r="N47" s="64" t="s">
        <v>502</v>
      </c>
      <c r="O47" s="65" t="s">
        <v>502</v>
      </c>
      <c r="P47" s="48"/>
      <c r="Q47" s="48"/>
      <c r="R47" s="48"/>
      <c r="S47" s="48"/>
      <c r="T47" s="48"/>
      <c r="U47" s="48"/>
    </row>
    <row r="48" spans="1:21" ht="30.75" customHeight="1" x14ac:dyDescent="0.15">
      <c r="A48" s="48"/>
      <c r="B48" s="1271"/>
      <c r="C48" s="1272"/>
      <c r="D48" s="62"/>
      <c r="E48" s="1253" t="s">
        <v>15</v>
      </c>
      <c r="F48" s="1253"/>
      <c r="G48" s="1253"/>
      <c r="H48" s="1253"/>
      <c r="I48" s="1253"/>
      <c r="J48" s="1254"/>
      <c r="K48" s="63">
        <v>232</v>
      </c>
      <c r="L48" s="64">
        <v>227</v>
      </c>
      <c r="M48" s="64">
        <v>213</v>
      </c>
      <c r="N48" s="64">
        <v>206</v>
      </c>
      <c r="O48" s="65">
        <v>210</v>
      </c>
      <c r="P48" s="48"/>
      <c r="Q48" s="48"/>
      <c r="R48" s="48"/>
      <c r="S48" s="48"/>
      <c r="T48" s="48"/>
      <c r="U48" s="48"/>
    </row>
    <row r="49" spans="1:21" ht="30.75" customHeight="1" x14ac:dyDescent="0.15">
      <c r="A49" s="48"/>
      <c r="B49" s="1271"/>
      <c r="C49" s="1272"/>
      <c r="D49" s="62"/>
      <c r="E49" s="1253" t="s">
        <v>16</v>
      </c>
      <c r="F49" s="1253"/>
      <c r="G49" s="1253"/>
      <c r="H49" s="1253"/>
      <c r="I49" s="1253"/>
      <c r="J49" s="1254"/>
      <c r="K49" s="63">
        <v>3</v>
      </c>
      <c r="L49" s="64">
        <v>6</v>
      </c>
      <c r="M49" s="64">
        <v>10</v>
      </c>
      <c r="N49" s="64">
        <v>10</v>
      </c>
      <c r="O49" s="65">
        <v>10</v>
      </c>
      <c r="P49" s="48"/>
      <c r="Q49" s="48"/>
      <c r="R49" s="48"/>
      <c r="S49" s="48"/>
      <c r="T49" s="48"/>
      <c r="U49" s="48"/>
    </row>
    <row r="50" spans="1:21" ht="30.75" customHeight="1" x14ac:dyDescent="0.15">
      <c r="A50" s="48"/>
      <c r="B50" s="1271"/>
      <c r="C50" s="1272"/>
      <c r="D50" s="62"/>
      <c r="E50" s="1253" t="s">
        <v>17</v>
      </c>
      <c r="F50" s="1253"/>
      <c r="G50" s="1253"/>
      <c r="H50" s="1253"/>
      <c r="I50" s="1253"/>
      <c r="J50" s="1254"/>
      <c r="K50" s="63" t="s">
        <v>502</v>
      </c>
      <c r="L50" s="64" t="s">
        <v>502</v>
      </c>
      <c r="M50" s="64" t="s">
        <v>502</v>
      </c>
      <c r="N50" s="64" t="s">
        <v>502</v>
      </c>
      <c r="O50" s="65" t="s">
        <v>502</v>
      </c>
      <c r="P50" s="48"/>
      <c r="Q50" s="48"/>
      <c r="R50" s="48"/>
      <c r="S50" s="48"/>
      <c r="T50" s="48"/>
      <c r="U50" s="48"/>
    </row>
    <row r="51" spans="1:21" ht="30.75" customHeight="1" x14ac:dyDescent="0.15">
      <c r="A51" s="48"/>
      <c r="B51" s="1273"/>
      <c r="C51" s="1274"/>
      <c r="D51" s="66"/>
      <c r="E51" s="1253" t="s">
        <v>18</v>
      </c>
      <c r="F51" s="1253"/>
      <c r="G51" s="1253"/>
      <c r="H51" s="1253"/>
      <c r="I51" s="1253"/>
      <c r="J51" s="1254"/>
      <c r="K51" s="63" t="s">
        <v>502</v>
      </c>
      <c r="L51" s="64" t="s">
        <v>502</v>
      </c>
      <c r="M51" s="64" t="s">
        <v>502</v>
      </c>
      <c r="N51" s="64" t="s">
        <v>502</v>
      </c>
      <c r="O51" s="65" t="s">
        <v>502</v>
      </c>
      <c r="P51" s="48"/>
      <c r="Q51" s="48"/>
      <c r="R51" s="48"/>
      <c r="S51" s="48"/>
      <c r="T51" s="48"/>
      <c r="U51" s="48"/>
    </row>
    <row r="52" spans="1:21" ht="30.75" customHeight="1" x14ac:dyDescent="0.15">
      <c r="A52" s="48"/>
      <c r="B52" s="1251" t="s">
        <v>19</v>
      </c>
      <c r="C52" s="1252"/>
      <c r="D52" s="66"/>
      <c r="E52" s="1253" t="s">
        <v>20</v>
      </c>
      <c r="F52" s="1253"/>
      <c r="G52" s="1253"/>
      <c r="H52" s="1253"/>
      <c r="I52" s="1253"/>
      <c r="J52" s="1254"/>
      <c r="K52" s="63">
        <v>343</v>
      </c>
      <c r="L52" s="64">
        <v>332</v>
      </c>
      <c r="M52" s="64">
        <v>326</v>
      </c>
      <c r="N52" s="64">
        <v>324</v>
      </c>
      <c r="O52" s="65">
        <v>323</v>
      </c>
      <c r="P52" s="48"/>
      <c r="Q52" s="48"/>
      <c r="R52" s="48"/>
      <c r="S52" s="48"/>
      <c r="T52" s="48"/>
      <c r="U52" s="48"/>
    </row>
    <row r="53" spans="1:21" ht="30.75" customHeight="1" thickBot="1" x14ac:dyDescent="0.2">
      <c r="A53" s="48"/>
      <c r="B53" s="1255" t="s">
        <v>21</v>
      </c>
      <c r="C53" s="1256"/>
      <c r="D53" s="67"/>
      <c r="E53" s="1257" t="s">
        <v>22</v>
      </c>
      <c r="F53" s="1257"/>
      <c r="G53" s="1257"/>
      <c r="H53" s="1257"/>
      <c r="I53" s="1257"/>
      <c r="J53" s="1258"/>
      <c r="K53" s="68">
        <v>122</v>
      </c>
      <c r="L53" s="69">
        <v>116</v>
      </c>
      <c r="M53" s="69">
        <v>109</v>
      </c>
      <c r="N53" s="69">
        <v>105</v>
      </c>
      <c r="O53" s="70">
        <v>106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560</v>
      </c>
      <c r="P55" s="48"/>
      <c r="Q55" s="48"/>
      <c r="R55" s="48"/>
      <c r="S55" s="48"/>
      <c r="T55" s="48"/>
      <c r="U55" s="48"/>
    </row>
    <row r="56" spans="1:21" ht="31.5" customHeight="1" thickBot="1" x14ac:dyDescent="0.2">
      <c r="A56" s="48"/>
      <c r="B56" s="76"/>
      <c r="C56" s="77"/>
      <c r="D56" s="77"/>
      <c r="E56" s="78"/>
      <c r="F56" s="78"/>
      <c r="G56" s="78"/>
      <c r="H56" s="78"/>
      <c r="I56" s="78"/>
      <c r="J56" s="79" t="s">
        <v>2</v>
      </c>
      <c r="K56" s="80" t="s">
        <v>561</v>
      </c>
      <c r="L56" s="81" t="s">
        <v>562</v>
      </c>
      <c r="M56" s="81" t="s">
        <v>563</v>
      </c>
      <c r="N56" s="81" t="s">
        <v>564</v>
      </c>
      <c r="O56" s="82" t="s">
        <v>565</v>
      </c>
      <c r="P56" s="48"/>
      <c r="Q56" s="48"/>
      <c r="R56" s="48"/>
      <c r="S56" s="48"/>
      <c r="T56" s="48"/>
      <c r="U56" s="48"/>
    </row>
    <row r="57" spans="1:21" ht="31.5" customHeight="1" x14ac:dyDescent="0.15">
      <c r="B57" s="1259" t="s">
        <v>25</v>
      </c>
      <c r="C57" s="1260"/>
      <c r="D57" s="1263" t="s">
        <v>26</v>
      </c>
      <c r="E57" s="1264"/>
      <c r="F57" s="1264"/>
      <c r="G57" s="1264"/>
      <c r="H57" s="1264"/>
      <c r="I57" s="1264"/>
      <c r="J57" s="1265"/>
      <c r="K57" s="83" t="s">
        <v>583</v>
      </c>
      <c r="L57" s="84" t="s">
        <v>583</v>
      </c>
      <c r="M57" s="84" t="s">
        <v>583</v>
      </c>
      <c r="N57" s="84" t="s">
        <v>583</v>
      </c>
      <c r="O57" s="85" t="s">
        <v>583</v>
      </c>
    </row>
    <row r="58" spans="1:21" ht="31.5" customHeight="1" thickBot="1" x14ac:dyDescent="0.2">
      <c r="B58" s="1261"/>
      <c r="C58" s="1262"/>
      <c r="D58" s="1266" t="s">
        <v>27</v>
      </c>
      <c r="E58" s="1267"/>
      <c r="F58" s="1267"/>
      <c r="G58" s="1267"/>
      <c r="H58" s="1267"/>
      <c r="I58" s="1267"/>
      <c r="J58" s="1268"/>
      <c r="K58" s="86" t="s">
        <v>583</v>
      </c>
      <c r="L58" s="87" t="s">
        <v>584</v>
      </c>
      <c r="M58" s="87" t="s">
        <v>583</v>
      </c>
      <c r="N58" s="87" t="s">
        <v>583</v>
      </c>
      <c r="O58" s="88" t="s">
        <v>583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dkFXAYR6FVARzqro6fHCSVHSjBmfyS03hSuAKypQ4A2RQ+dULwPwkMdl91lVkrMVM0q2/RzuoM2oroa2Whxg==" saltValue="IS0HqZg658X0V+n7HzY5n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048576"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544</v>
      </c>
      <c r="J40" s="100" t="s">
        <v>545</v>
      </c>
      <c r="K40" s="100" t="s">
        <v>546</v>
      </c>
      <c r="L40" s="100" t="s">
        <v>547</v>
      </c>
      <c r="M40" s="101" t="s">
        <v>548</v>
      </c>
    </row>
    <row r="41" spans="2:13" ht="27.75" customHeight="1" x14ac:dyDescent="0.15">
      <c r="B41" s="1289" t="s">
        <v>30</v>
      </c>
      <c r="C41" s="1290"/>
      <c r="D41" s="102"/>
      <c r="E41" s="1291" t="s">
        <v>31</v>
      </c>
      <c r="F41" s="1291"/>
      <c r="G41" s="1291"/>
      <c r="H41" s="1292"/>
      <c r="I41" s="103">
        <v>1901</v>
      </c>
      <c r="J41" s="104">
        <v>1968</v>
      </c>
      <c r="K41" s="104">
        <v>1968</v>
      </c>
      <c r="L41" s="104">
        <v>1853</v>
      </c>
      <c r="M41" s="105">
        <v>1766</v>
      </c>
    </row>
    <row r="42" spans="2:13" ht="27.75" customHeight="1" x14ac:dyDescent="0.15">
      <c r="B42" s="1279"/>
      <c r="C42" s="1280"/>
      <c r="D42" s="106"/>
      <c r="E42" s="1283" t="s">
        <v>32</v>
      </c>
      <c r="F42" s="1283"/>
      <c r="G42" s="1283"/>
      <c r="H42" s="1284"/>
      <c r="I42" s="107" t="s">
        <v>502</v>
      </c>
      <c r="J42" s="108" t="s">
        <v>502</v>
      </c>
      <c r="K42" s="108" t="s">
        <v>502</v>
      </c>
      <c r="L42" s="108" t="s">
        <v>502</v>
      </c>
      <c r="M42" s="109" t="s">
        <v>502</v>
      </c>
    </row>
    <row r="43" spans="2:13" ht="27.75" customHeight="1" x14ac:dyDescent="0.15">
      <c r="B43" s="1279"/>
      <c r="C43" s="1280"/>
      <c r="D43" s="106"/>
      <c r="E43" s="1283" t="s">
        <v>33</v>
      </c>
      <c r="F43" s="1283"/>
      <c r="G43" s="1283"/>
      <c r="H43" s="1284"/>
      <c r="I43" s="107">
        <v>2237</v>
      </c>
      <c r="J43" s="108">
        <v>2025</v>
      </c>
      <c r="K43" s="108">
        <v>1887</v>
      </c>
      <c r="L43" s="108">
        <v>1699</v>
      </c>
      <c r="M43" s="109">
        <v>1524</v>
      </c>
    </row>
    <row r="44" spans="2:13" ht="27.75" customHeight="1" x14ac:dyDescent="0.15">
      <c r="B44" s="1279"/>
      <c r="C44" s="1280"/>
      <c r="D44" s="106"/>
      <c r="E44" s="1283" t="s">
        <v>34</v>
      </c>
      <c r="F44" s="1283"/>
      <c r="G44" s="1283"/>
      <c r="H44" s="1284"/>
      <c r="I44" s="107">
        <v>71</v>
      </c>
      <c r="J44" s="108">
        <v>72</v>
      </c>
      <c r="K44" s="108">
        <v>65</v>
      </c>
      <c r="L44" s="108">
        <v>58</v>
      </c>
      <c r="M44" s="109">
        <v>54</v>
      </c>
    </row>
    <row r="45" spans="2:13" ht="27.75" customHeight="1" x14ac:dyDescent="0.15">
      <c r="B45" s="1279"/>
      <c r="C45" s="1280"/>
      <c r="D45" s="106"/>
      <c r="E45" s="1283" t="s">
        <v>35</v>
      </c>
      <c r="F45" s="1283"/>
      <c r="G45" s="1283"/>
      <c r="H45" s="1284"/>
      <c r="I45" s="107">
        <v>433</v>
      </c>
      <c r="J45" s="108">
        <v>442</v>
      </c>
      <c r="K45" s="108">
        <v>439</v>
      </c>
      <c r="L45" s="108">
        <v>406</v>
      </c>
      <c r="M45" s="109">
        <v>392</v>
      </c>
    </row>
    <row r="46" spans="2:13" ht="27.75" customHeight="1" x14ac:dyDescent="0.15">
      <c r="B46" s="1279"/>
      <c r="C46" s="1280"/>
      <c r="D46" s="110"/>
      <c r="E46" s="1283" t="s">
        <v>36</v>
      </c>
      <c r="F46" s="1283"/>
      <c r="G46" s="1283"/>
      <c r="H46" s="1284"/>
      <c r="I46" s="107" t="s">
        <v>502</v>
      </c>
      <c r="J46" s="108" t="s">
        <v>502</v>
      </c>
      <c r="K46" s="108" t="s">
        <v>502</v>
      </c>
      <c r="L46" s="108" t="s">
        <v>502</v>
      </c>
      <c r="M46" s="109" t="s">
        <v>502</v>
      </c>
    </row>
    <row r="47" spans="2:13" ht="27.75" customHeight="1" x14ac:dyDescent="0.15">
      <c r="B47" s="1279"/>
      <c r="C47" s="1280"/>
      <c r="D47" s="111"/>
      <c r="E47" s="1293" t="s">
        <v>37</v>
      </c>
      <c r="F47" s="1294"/>
      <c r="G47" s="1294"/>
      <c r="H47" s="1295"/>
      <c r="I47" s="107" t="s">
        <v>502</v>
      </c>
      <c r="J47" s="108" t="s">
        <v>502</v>
      </c>
      <c r="K47" s="108" t="s">
        <v>502</v>
      </c>
      <c r="L47" s="108" t="s">
        <v>502</v>
      </c>
      <c r="M47" s="109" t="s">
        <v>502</v>
      </c>
    </row>
    <row r="48" spans="2:13" ht="27.75" customHeight="1" x14ac:dyDescent="0.15">
      <c r="B48" s="1279"/>
      <c r="C48" s="1280"/>
      <c r="D48" s="106"/>
      <c r="E48" s="1283" t="s">
        <v>38</v>
      </c>
      <c r="F48" s="1283"/>
      <c r="G48" s="1283"/>
      <c r="H48" s="1284"/>
      <c r="I48" s="107" t="s">
        <v>502</v>
      </c>
      <c r="J48" s="108" t="s">
        <v>502</v>
      </c>
      <c r="K48" s="108" t="s">
        <v>502</v>
      </c>
      <c r="L48" s="108" t="s">
        <v>502</v>
      </c>
      <c r="M48" s="109" t="s">
        <v>502</v>
      </c>
    </row>
    <row r="49" spans="2:13" ht="27.75" customHeight="1" x14ac:dyDescent="0.15">
      <c r="B49" s="1281"/>
      <c r="C49" s="1282"/>
      <c r="D49" s="106"/>
      <c r="E49" s="1283" t="s">
        <v>39</v>
      </c>
      <c r="F49" s="1283"/>
      <c r="G49" s="1283"/>
      <c r="H49" s="1284"/>
      <c r="I49" s="107" t="s">
        <v>502</v>
      </c>
      <c r="J49" s="108" t="s">
        <v>502</v>
      </c>
      <c r="K49" s="108" t="s">
        <v>502</v>
      </c>
      <c r="L49" s="108" t="s">
        <v>502</v>
      </c>
      <c r="M49" s="109" t="s">
        <v>502</v>
      </c>
    </row>
    <row r="50" spans="2:13" ht="27.75" customHeight="1" x14ac:dyDescent="0.15">
      <c r="B50" s="1277" t="s">
        <v>40</v>
      </c>
      <c r="C50" s="1278"/>
      <c r="D50" s="112"/>
      <c r="E50" s="1283" t="s">
        <v>41</v>
      </c>
      <c r="F50" s="1283"/>
      <c r="G50" s="1283"/>
      <c r="H50" s="1284"/>
      <c r="I50" s="107">
        <v>1930</v>
      </c>
      <c r="J50" s="108">
        <v>2098</v>
      </c>
      <c r="K50" s="108">
        <v>1973</v>
      </c>
      <c r="L50" s="108">
        <v>1983</v>
      </c>
      <c r="M50" s="109">
        <v>1961</v>
      </c>
    </row>
    <row r="51" spans="2:13" ht="27.75" customHeight="1" x14ac:dyDescent="0.15">
      <c r="B51" s="1279"/>
      <c r="C51" s="1280"/>
      <c r="D51" s="106"/>
      <c r="E51" s="1283" t="s">
        <v>42</v>
      </c>
      <c r="F51" s="1283"/>
      <c r="G51" s="1283"/>
      <c r="H51" s="1284"/>
      <c r="I51" s="107">
        <v>14</v>
      </c>
      <c r="J51" s="108">
        <v>11</v>
      </c>
      <c r="K51" s="108">
        <v>9</v>
      </c>
      <c r="L51" s="108">
        <v>7</v>
      </c>
      <c r="M51" s="109">
        <v>5</v>
      </c>
    </row>
    <row r="52" spans="2:13" ht="27.75" customHeight="1" x14ac:dyDescent="0.15">
      <c r="B52" s="1281"/>
      <c r="C52" s="1282"/>
      <c r="D52" s="106"/>
      <c r="E52" s="1283" t="s">
        <v>43</v>
      </c>
      <c r="F52" s="1283"/>
      <c r="G52" s="1283"/>
      <c r="H52" s="1284"/>
      <c r="I52" s="107">
        <v>3143</v>
      </c>
      <c r="J52" s="108">
        <v>2942</v>
      </c>
      <c r="K52" s="108">
        <v>2872</v>
      </c>
      <c r="L52" s="108">
        <v>2693</v>
      </c>
      <c r="M52" s="109">
        <v>2484</v>
      </c>
    </row>
    <row r="53" spans="2:13" ht="27.75" customHeight="1" thickBot="1" x14ac:dyDescent="0.2">
      <c r="B53" s="1285" t="s">
        <v>44</v>
      </c>
      <c r="C53" s="1286"/>
      <c r="D53" s="113"/>
      <c r="E53" s="1287" t="s">
        <v>45</v>
      </c>
      <c r="F53" s="1287"/>
      <c r="G53" s="1287"/>
      <c r="H53" s="1288"/>
      <c r="I53" s="114">
        <v>-445</v>
      </c>
      <c r="J53" s="115">
        <v>-543</v>
      </c>
      <c r="K53" s="115">
        <v>-495</v>
      </c>
      <c r="L53" s="115">
        <v>-668</v>
      </c>
      <c r="M53" s="116">
        <v>-715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7XFfvWw9lXRIDHShmdSdEyWSHa2soEKWAuWy56kweHL1Zcg6QkHZHdvhTDUlr+NsAWyBVh/inmsvJyMmPiwRNg==" saltValue="RyZkf0D87lpp2Iw6ry/kA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546</v>
      </c>
      <c r="G54" s="125" t="s">
        <v>547</v>
      </c>
      <c r="H54" s="126" t="s">
        <v>548</v>
      </c>
    </row>
    <row r="55" spans="2:8" ht="52.5" customHeight="1" x14ac:dyDescent="0.15">
      <c r="B55" s="127"/>
      <c r="C55" s="1304" t="s">
        <v>48</v>
      </c>
      <c r="D55" s="1304"/>
      <c r="E55" s="1305"/>
      <c r="F55" s="128">
        <v>948</v>
      </c>
      <c r="G55" s="128">
        <v>952</v>
      </c>
      <c r="H55" s="129">
        <v>956</v>
      </c>
    </row>
    <row r="56" spans="2:8" ht="52.5" customHeight="1" x14ac:dyDescent="0.15">
      <c r="B56" s="130"/>
      <c r="C56" s="1306" t="s">
        <v>49</v>
      </c>
      <c r="D56" s="1306"/>
      <c r="E56" s="1307"/>
      <c r="F56" s="131">
        <v>25</v>
      </c>
      <c r="G56" s="131">
        <v>25</v>
      </c>
      <c r="H56" s="132">
        <v>25</v>
      </c>
    </row>
    <row r="57" spans="2:8" ht="53.25" customHeight="1" x14ac:dyDescent="0.15">
      <c r="B57" s="130"/>
      <c r="C57" s="1308" t="s">
        <v>50</v>
      </c>
      <c r="D57" s="1308"/>
      <c r="E57" s="1309"/>
      <c r="F57" s="133">
        <v>679</v>
      </c>
      <c r="G57" s="133">
        <v>698</v>
      </c>
      <c r="H57" s="134">
        <v>683</v>
      </c>
    </row>
    <row r="58" spans="2:8" ht="45.75" customHeight="1" x14ac:dyDescent="0.15">
      <c r="B58" s="135"/>
      <c r="C58" s="1296" t="s">
        <v>585</v>
      </c>
      <c r="D58" s="1297"/>
      <c r="E58" s="1298"/>
      <c r="F58" s="136">
        <v>449</v>
      </c>
      <c r="G58" s="136">
        <v>449</v>
      </c>
      <c r="H58" s="137">
        <v>449</v>
      </c>
    </row>
    <row r="59" spans="2:8" ht="45.75" customHeight="1" x14ac:dyDescent="0.15">
      <c r="B59" s="135"/>
      <c r="C59" s="1296" t="s">
        <v>586</v>
      </c>
      <c r="D59" s="1297"/>
      <c r="E59" s="1298"/>
      <c r="F59" s="136">
        <v>78</v>
      </c>
      <c r="G59" s="136">
        <v>78</v>
      </c>
      <c r="H59" s="137">
        <v>78</v>
      </c>
    </row>
    <row r="60" spans="2:8" ht="45.75" customHeight="1" x14ac:dyDescent="0.15">
      <c r="B60" s="135"/>
      <c r="C60" s="1296" t="s">
        <v>587</v>
      </c>
      <c r="D60" s="1297"/>
      <c r="E60" s="1298"/>
      <c r="F60" s="136">
        <v>36</v>
      </c>
      <c r="G60" s="136">
        <v>46</v>
      </c>
      <c r="H60" s="137">
        <v>55</v>
      </c>
    </row>
    <row r="61" spans="2:8" ht="45.75" customHeight="1" x14ac:dyDescent="0.15">
      <c r="B61" s="135"/>
      <c r="C61" s="1296" t="s">
        <v>588</v>
      </c>
      <c r="D61" s="1297"/>
      <c r="E61" s="1298"/>
      <c r="F61" s="136">
        <v>18</v>
      </c>
      <c r="G61" s="136">
        <v>18</v>
      </c>
      <c r="H61" s="137">
        <v>18</v>
      </c>
    </row>
    <row r="62" spans="2:8" ht="45.75" customHeight="1" thickBot="1" x14ac:dyDescent="0.2">
      <c r="B62" s="138"/>
      <c r="C62" s="1299" t="s">
        <v>589</v>
      </c>
      <c r="D62" s="1300"/>
      <c r="E62" s="1301"/>
      <c r="F62" s="139">
        <v>16</v>
      </c>
      <c r="G62" s="139">
        <v>16</v>
      </c>
      <c r="H62" s="140">
        <v>16</v>
      </c>
    </row>
    <row r="63" spans="2:8" ht="52.5" customHeight="1" thickBot="1" x14ac:dyDescent="0.2">
      <c r="B63" s="141"/>
      <c r="C63" s="1302" t="s">
        <v>51</v>
      </c>
      <c r="D63" s="1302"/>
      <c r="E63" s="1303"/>
      <c r="F63" s="142">
        <v>1652</v>
      </c>
      <c r="G63" s="142">
        <v>1675</v>
      </c>
      <c r="H63" s="143">
        <v>1664</v>
      </c>
    </row>
    <row r="64" spans="2:8" ht="15" customHeight="1" x14ac:dyDescent="0.15"/>
  </sheetData>
  <sheetProtection algorithmName="SHA-512" hashValue="6wnCDySZFwqekR/+VjIctXtCfoh44sEu5uhF/4r9ZkuhseTe5RbdkIPObObd5tIA4f6qBcw+N4CV6TNUQHJhJA==" saltValue="hpxevIysqDQJc1v/rzjg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AN65" sqref="AN65:DC69"/>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590</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590</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591</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592</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8" t="s">
        <v>600</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5"/>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5"/>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5"/>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5"/>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593</v>
      </c>
    </row>
    <row r="50" spans="1:109" x14ac:dyDescent="0.15">
      <c r="B50" s="395"/>
      <c r="G50" s="1310"/>
      <c r="H50" s="1310"/>
      <c r="I50" s="1310"/>
      <c r="J50" s="1310"/>
      <c r="K50" s="405"/>
      <c r="L50" s="405"/>
      <c r="M50" s="406"/>
      <c r="N50" s="406"/>
      <c r="AN50" s="1328"/>
      <c r="AO50" s="1329"/>
      <c r="AP50" s="1329"/>
      <c r="AQ50" s="1329"/>
      <c r="AR50" s="1329"/>
      <c r="AS50" s="1329"/>
      <c r="AT50" s="1329"/>
      <c r="AU50" s="1329"/>
      <c r="AV50" s="1329"/>
      <c r="AW50" s="1329"/>
      <c r="AX50" s="1329"/>
      <c r="AY50" s="1329"/>
      <c r="AZ50" s="1329"/>
      <c r="BA50" s="1329"/>
      <c r="BB50" s="1329"/>
      <c r="BC50" s="1329"/>
      <c r="BD50" s="1329"/>
      <c r="BE50" s="1329"/>
      <c r="BF50" s="1329"/>
      <c r="BG50" s="1329"/>
      <c r="BH50" s="1329"/>
      <c r="BI50" s="1329"/>
      <c r="BJ50" s="1329"/>
      <c r="BK50" s="1329"/>
      <c r="BL50" s="1329"/>
      <c r="BM50" s="1329"/>
      <c r="BN50" s="1329"/>
      <c r="BO50" s="1330"/>
      <c r="BP50" s="1316" t="s">
        <v>544</v>
      </c>
      <c r="BQ50" s="1316"/>
      <c r="BR50" s="1316"/>
      <c r="BS50" s="1316"/>
      <c r="BT50" s="1316"/>
      <c r="BU50" s="1316"/>
      <c r="BV50" s="1316"/>
      <c r="BW50" s="1316"/>
      <c r="BX50" s="1316" t="s">
        <v>545</v>
      </c>
      <c r="BY50" s="1316"/>
      <c r="BZ50" s="1316"/>
      <c r="CA50" s="1316"/>
      <c r="CB50" s="1316"/>
      <c r="CC50" s="1316"/>
      <c r="CD50" s="1316"/>
      <c r="CE50" s="1316"/>
      <c r="CF50" s="1316" t="s">
        <v>546</v>
      </c>
      <c r="CG50" s="1316"/>
      <c r="CH50" s="1316"/>
      <c r="CI50" s="1316"/>
      <c r="CJ50" s="1316"/>
      <c r="CK50" s="1316"/>
      <c r="CL50" s="1316"/>
      <c r="CM50" s="1316"/>
      <c r="CN50" s="1316" t="s">
        <v>547</v>
      </c>
      <c r="CO50" s="1316"/>
      <c r="CP50" s="1316"/>
      <c r="CQ50" s="1316"/>
      <c r="CR50" s="1316"/>
      <c r="CS50" s="1316"/>
      <c r="CT50" s="1316"/>
      <c r="CU50" s="1316"/>
      <c r="CV50" s="1316" t="s">
        <v>548</v>
      </c>
      <c r="CW50" s="1316"/>
      <c r="CX50" s="1316"/>
      <c r="CY50" s="1316"/>
      <c r="CZ50" s="1316"/>
      <c r="DA50" s="1316"/>
      <c r="DB50" s="1316"/>
      <c r="DC50" s="1316"/>
    </row>
    <row r="51" spans="1:109" ht="13.5" customHeight="1" x14ac:dyDescent="0.15">
      <c r="B51" s="395"/>
      <c r="G51" s="1327"/>
      <c r="H51" s="1327"/>
      <c r="I51" s="1332"/>
      <c r="J51" s="1332"/>
      <c r="K51" s="1317"/>
      <c r="L51" s="1317"/>
      <c r="M51" s="1317"/>
      <c r="N51" s="1317"/>
      <c r="AM51" s="404"/>
      <c r="AN51" s="1315" t="s">
        <v>594</v>
      </c>
      <c r="AO51" s="1315"/>
      <c r="AP51" s="1315"/>
      <c r="AQ51" s="1315"/>
      <c r="AR51" s="1315"/>
      <c r="AS51" s="1315"/>
      <c r="AT51" s="1315"/>
      <c r="AU51" s="1315"/>
      <c r="AV51" s="1315"/>
      <c r="AW51" s="1315"/>
      <c r="AX51" s="1315"/>
      <c r="AY51" s="1315"/>
      <c r="AZ51" s="1315"/>
      <c r="BA51" s="1315"/>
      <c r="BB51" s="1315" t="s">
        <v>595</v>
      </c>
      <c r="BC51" s="1315"/>
      <c r="BD51" s="1315"/>
      <c r="BE51" s="1315"/>
      <c r="BF51" s="1315"/>
      <c r="BG51" s="1315"/>
      <c r="BH51" s="1315"/>
      <c r="BI51" s="1315"/>
      <c r="BJ51" s="1315"/>
      <c r="BK51" s="1315"/>
      <c r="BL51" s="1315"/>
      <c r="BM51" s="1315"/>
      <c r="BN51" s="1315"/>
      <c r="BO51" s="1315"/>
      <c r="BP51" s="1331"/>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x14ac:dyDescent="0.15">
      <c r="B52" s="395"/>
      <c r="G52" s="1327"/>
      <c r="H52" s="1327"/>
      <c r="I52" s="1332"/>
      <c r="J52" s="1332"/>
      <c r="K52" s="1317"/>
      <c r="L52" s="1317"/>
      <c r="M52" s="1317"/>
      <c r="N52" s="1317"/>
      <c r="AM52" s="404"/>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403"/>
      <c r="B53" s="395"/>
      <c r="G53" s="1327"/>
      <c r="H53" s="1327"/>
      <c r="I53" s="1310"/>
      <c r="J53" s="1310"/>
      <c r="K53" s="1317"/>
      <c r="L53" s="1317"/>
      <c r="M53" s="1317"/>
      <c r="N53" s="1317"/>
      <c r="AM53" s="404"/>
      <c r="AN53" s="1315"/>
      <c r="AO53" s="1315"/>
      <c r="AP53" s="1315"/>
      <c r="AQ53" s="1315"/>
      <c r="AR53" s="1315"/>
      <c r="AS53" s="1315"/>
      <c r="AT53" s="1315"/>
      <c r="AU53" s="1315"/>
      <c r="AV53" s="1315"/>
      <c r="AW53" s="1315"/>
      <c r="AX53" s="1315"/>
      <c r="AY53" s="1315"/>
      <c r="AZ53" s="1315"/>
      <c r="BA53" s="1315"/>
      <c r="BB53" s="1315" t="s">
        <v>596</v>
      </c>
      <c r="BC53" s="1315"/>
      <c r="BD53" s="1315"/>
      <c r="BE53" s="1315"/>
      <c r="BF53" s="1315"/>
      <c r="BG53" s="1315"/>
      <c r="BH53" s="1315"/>
      <c r="BI53" s="1315"/>
      <c r="BJ53" s="1315"/>
      <c r="BK53" s="1315"/>
      <c r="BL53" s="1315"/>
      <c r="BM53" s="1315"/>
      <c r="BN53" s="1315"/>
      <c r="BO53" s="1315"/>
      <c r="BP53" s="1331"/>
      <c r="BQ53" s="1312"/>
      <c r="BR53" s="1312"/>
      <c r="BS53" s="1312"/>
      <c r="BT53" s="1312"/>
      <c r="BU53" s="1312"/>
      <c r="BV53" s="1312"/>
      <c r="BW53" s="1312"/>
      <c r="BX53" s="1312">
        <v>54.7</v>
      </c>
      <c r="BY53" s="1312"/>
      <c r="BZ53" s="1312"/>
      <c r="CA53" s="1312"/>
      <c r="CB53" s="1312"/>
      <c r="CC53" s="1312"/>
      <c r="CD53" s="1312"/>
      <c r="CE53" s="1312"/>
      <c r="CF53" s="1312">
        <v>55.7</v>
      </c>
      <c r="CG53" s="1312"/>
      <c r="CH53" s="1312"/>
      <c r="CI53" s="1312"/>
      <c r="CJ53" s="1312"/>
      <c r="CK53" s="1312"/>
      <c r="CL53" s="1312"/>
      <c r="CM53" s="1312"/>
      <c r="CN53" s="1312">
        <v>57.4</v>
      </c>
      <c r="CO53" s="1312"/>
      <c r="CP53" s="1312"/>
      <c r="CQ53" s="1312"/>
      <c r="CR53" s="1312"/>
      <c r="CS53" s="1312"/>
      <c r="CT53" s="1312"/>
      <c r="CU53" s="1312"/>
      <c r="CV53" s="1312">
        <v>58.9</v>
      </c>
      <c r="CW53" s="1312"/>
      <c r="CX53" s="1312"/>
      <c r="CY53" s="1312"/>
      <c r="CZ53" s="1312"/>
      <c r="DA53" s="1312"/>
      <c r="DB53" s="1312"/>
      <c r="DC53" s="1312"/>
    </row>
    <row r="54" spans="1:109" x14ac:dyDescent="0.15">
      <c r="A54" s="403"/>
      <c r="B54" s="395"/>
      <c r="G54" s="1327"/>
      <c r="H54" s="1327"/>
      <c r="I54" s="1310"/>
      <c r="J54" s="1310"/>
      <c r="K54" s="1317"/>
      <c r="L54" s="1317"/>
      <c r="M54" s="1317"/>
      <c r="N54" s="1317"/>
      <c r="AM54" s="404"/>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403"/>
      <c r="B55" s="395"/>
      <c r="G55" s="1310"/>
      <c r="H55" s="1310"/>
      <c r="I55" s="1310"/>
      <c r="J55" s="1310"/>
      <c r="K55" s="1317"/>
      <c r="L55" s="1317"/>
      <c r="M55" s="1317"/>
      <c r="N55" s="1317"/>
      <c r="AN55" s="1316" t="s">
        <v>597</v>
      </c>
      <c r="AO55" s="1316"/>
      <c r="AP55" s="1316"/>
      <c r="AQ55" s="1316"/>
      <c r="AR55" s="1316"/>
      <c r="AS55" s="1316"/>
      <c r="AT55" s="1316"/>
      <c r="AU55" s="1316"/>
      <c r="AV55" s="1316"/>
      <c r="AW55" s="1316"/>
      <c r="AX55" s="1316"/>
      <c r="AY55" s="1316"/>
      <c r="AZ55" s="1316"/>
      <c r="BA55" s="1316"/>
      <c r="BB55" s="1315" t="s">
        <v>595</v>
      </c>
      <c r="BC55" s="1315"/>
      <c r="BD55" s="1315"/>
      <c r="BE55" s="1315"/>
      <c r="BF55" s="1315"/>
      <c r="BG55" s="1315"/>
      <c r="BH55" s="1315"/>
      <c r="BI55" s="1315"/>
      <c r="BJ55" s="1315"/>
      <c r="BK55" s="1315"/>
      <c r="BL55" s="1315"/>
      <c r="BM55" s="1315"/>
      <c r="BN55" s="1315"/>
      <c r="BO55" s="1315"/>
      <c r="BP55" s="1331"/>
      <c r="BQ55" s="1312"/>
      <c r="BR55" s="1312"/>
      <c r="BS55" s="1312"/>
      <c r="BT55" s="1312"/>
      <c r="BU55" s="1312"/>
      <c r="BV55" s="1312"/>
      <c r="BW55" s="1312"/>
      <c r="BX55" s="1312">
        <v>0</v>
      </c>
      <c r="BY55" s="1312"/>
      <c r="BZ55" s="1312"/>
      <c r="CA55" s="1312"/>
      <c r="CB55" s="1312"/>
      <c r="CC55" s="1312"/>
      <c r="CD55" s="1312"/>
      <c r="CE55" s="1312"/>
      <c r="CF55" s="1312">
        <v>0</v>
      </c>
      <c r="CG55" s="1312"/>
      <c r="CH55" s="1312"/>
      <c r="CI55" s="1312"/>
      <c r="CJ55" s="1312"/>
      <c r="CK55" s="1312"/>
      <c r="CL55" s="1312"/>
      <c r="CM55" s="1312"/>
      <c r="CN55" s="1312">
        <v>0</v>
      </c>
      <c r="CO55" s="1312"/>
      <c r="CP55" s="1312"/>
      <c r="CQ55" s="1312"/>
      <c r="CR55" s="1312"/>
      <c r="CS55" s="1312"/>
      <c r="CT55" s="1312"/>
      <c r="CU55" s="1312"/>
      <c r="CV55" s="1312">
        <v>0</v>
      </c>
      <c r="CW55" s="1312"/>
      <c r="CX55" s="1312"/>
      <c r="CY55" s="1312"/>
      <c r="CZ55" s="1312"/>
      <c r="DA55" s="1312"/>
      <c r="DB55" s="1312"/>
      <c r="DC55" s="1312"/>
    </row>
    <row r="56" spans="1:109" x14ac:dyDescent="0.15">
      <c r="A56" s="403"/>
      <c r="B56" s="395"/>
      <c r="G56" s="1310"/>
      <c r="H56" s="1310"/>
      <c r="I56" s="1310"/>
      <c r="J56" s="1310"/>
      <c r="K56" s="1317"/>
      <c r="L56" s="1317"/>
      <c r="M56" s="1317"/>
      <c r="N56" s="1317"/>
      <c r="AN56" s="1316"/>
      <c r="AO56" s="1316"/>
      <c r="AP56" s="1316"/>
      <c r="AQ56" s="1316"/>
      <c r="AR56" s="1316"/>
      <c r="AS56" s="1316"/>
      <c r="AT56" s="1316"/>
      <c r="AU56" s="1316"/>
      <c r="AV56" s="1316"/>
      <c r="AW56" s="1316"/>
      <c r="AX56" s="1316"/>
      <c r="AY56" s="1316"/>
      <c r="AZ56" s="1316"/>
      <c r="BA56" s="1316"/>
      <c r="BB56" s="1315"/>
      <c r="BC56" s="1315"/>
      <c r="BD56" s="1315"/>
      <c r="BE56" s="1315"/>
      <c r="BF56" s="1315"/>
      <c r="BG56" s="1315"/>
      <c r="BH56" s="1315"/>
      <c r="BI56" s="1315"/>
      <c r="BJ56" s="1315"/>
      <c r="BK56" s="1315"/>
      <c r="BL56" s="1315"/>
      <c r="BM56" s="1315"/>
      <c r="BN56" s="1315"/>
      <c r="BO56" s="1315"/>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3" customFormat="1" x14ac:dyDescent="0.15">
      <c r="B57" s="407"/>
      <c r="G57" s="1310"/>
      <c r="H57" s="1310"/>
      <c r="I57" s="1313"/>
      <c r="J57" s="1313"/>
      <c r="K57" s="1317"/>
      <c r="L57" s="1317"/>
      <c r="M57" s="1317"/>
      <c r="N57" s="1317"/>
      <c r="AM57" s="388"/>
      <c r="AN57" s="1316"/>
      <c r="AO57" s="1316"/>
      <c r="AP57" s="1316"/>
      <c r="AQ57" s="1316"/>
      <c r="AR57" s="1316"/>
      <c r="AS57" s="1316"/>
      <c r="AT57" s="1316"/>
      <c r="AU57" s="1316"/>
      <c r="AV57" s="1316"/>
      <c r="AW57" s="1316"/>
      <c r="AX57" s="1316"/>
      <c r="AY57" s="1316"/>
      <c r="AZ57" s="1316"/>
      <c r="BA57" s="1316"/>
      <c r="BB57" s="1315" t="s">
        <v>596</v>
      </c>
      <c r="BC57" s="1315"/>
      <c r="BD57" s="1315"/>
      <c r="BE57" s="1315"/>
      <c r="BF57" s="1315"/>
      <c r="BG57" s="1315"/>
      <c r="BH57" s="1315"/>
      <c r="BI57" s="1315"/>
      <c r="BJ57" s="1315"/>
      <c r="BK57" s="1315"/>
      <c r="BL57" s="1315"/>
      <c r="BM57" s="1315"/>
      <c r="BN57" s="1315"/>
      <c r="BO57" s="1315"/>
      <c r="BP57" s="1331"/>
      <c r="BQ57" s="1312"/>
      <c r="BR57" s="1312"/>
      <c r="BS57" s="1312"/>
      <c r="BT57" s="1312"/>
      <c r="BU57" s="1312"/>
      <c r="BV57" s="1312"/>
      <c r="BW57" s="1312"/>
      <c r="BX57" s="1312">
        <v>57.5</v>
      </c>
      <c r="BY57" s="1312"/>
      <c r="BZ57" s="1312"/>
      <c r="CA57" s="1312"/>
      <c r="CB57" s="1312"/>
      <c r="CC57" s="1312"/>
      <c r="CD57" s="1312"/>
      <c r="CE57" s="1312"/>
      <c r="CF57" s="1312">
        <v>58.4</v>
      </c>
      <c r="CG57" s="1312"/>
      <c r="CH57" s="1312"/>
      <c r="CI57" s="1312"/>
      <c r="CJ57" s="1312"/>
      <c r="CK57" s="1312"/>
      <c r="CL57" s="1312"/>
      <c r="CM57" s="1312"/>
      <c r="CN57" s="1312">
        <v>61.8</v>
      </c>
      <c r="CO57" s="1312"/>
      <c r="CP57" s="1312"/>
      <c r="CQ57" s="1312"/>
      <c r="CR57" s="1312"/>
      <c r="CS57" s="1312"/>
      <c r="CT57" s="1312"/>
      <c r="CU57" s="1312"/>
      <c r="CV57" s="1312">
        <v>62.3</v>
      </c>
      <c r="CW57" s="1312"/>
      <c r="CX57" s="1312"/>
      <c r="CY57" s="1312"/>
      <c r="CZ57" s="1312"/>
      <c r="DA57" s="1312"/>
      <c r="DB57" s="1312"/>
      <c r="DC57" s="1312"/>
      <c r="DD57" s="408"/>
      <c r="DE57" s="407"/>
    </row>
    <row r="58" spans="1:109" s="403" customFormat="1" x14ac:dyDescent="0.15">
      <c r="A58" s="388"/>
      <c r="B58" s="407"/>
      <c r="G58" s="1310"/>
      <c r="H58" s="1310"/>
      <c r="I58" s="1313"/>
      <c r="J58" s="1313"/>
      <c r="K58" s="1317"/>
      <c r="L58" s="1317"/>
      <c r="M58" s="1317"/>
      <c r="N58" s="1317"/>
      <c r="AM58" s="388"/>
      <c r="AN58" s="1316"/>
      <c r="AO58" s="1316"/>
      <c r="AP58" s="1316"/>
      <c r="AQ58" s="1316"/>
      <c r="AR58" s="1316"/>
      <c r="AS58" s="1316"/>
      <c r="AT58" s="1316"/>
      <c r="AU58" s="1316"/>
      <c r="AV58" s="1316"/>
      <c r="AW58" s="1316"/>
      <c r="AX58" s="1316"/>
      <c r="AY58" s="1316"/>
      <c r="AZ58" s="1316"/>
      <c r="BA58" s="1316"/>
      <c r="BB58" s="1315"/>
      <c r="BC58" s="1315"/>
      <c r="BD58" s="1315"/>
      <c r="BE58" s="1315"/>
      <c r="BF58" s="1315"/>
      <c r="BG58" s="1315"/>
      <c r="BH58" s="1315"/>
      <c r="BI58" s="1315"/>
      <c r="BJ58" s="1315"/>
      <c r="BK58" s="1315"/>
      <c r="BL58" s="1315"/>
      <c r="BM58" s="1315"/>
      <c r="BN58" s="1315"/>
      <c r="BO58" s="1315"/>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598</v>
      </c>
    </row>
    <row r="64" spans="1:109" x14ac:dyDescent="0.15">
      <c r="B64" s="395"/>
      <c r="G64" s="402"/>
      <c r="I64" s="415"/>
      <c r="J64" s="415"/>
      <c r="K64" s="415"/>
      <c r="L64" s="415"/>
      <c r="M64" s="415"/>
      <c r="N64" s="416"/>
      <c r="AM64" s="402"/>
      <c r="AN64" s="402" t="s">
        <v>592</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5" customHeight="1" x14ac:dyDescent="0.15">
      <c r="B65" s="395"/>
      <c r="AN65" s="1318" t="s">
        <v>601</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5"/>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5"/>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5"/>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5"/>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593</v>
      </c>
    </row>
    <row r="72" spans="2:107" x14ac:dyDescent="0.15">
      <c r="B72" s="395"/>
      <c r="G72" s="1310"/>
      <c r="H72" s="1310"/>
      <c r="I72" s="1310"/>
      <c r="J72" s="1310"/>
      <c r="K72" s="405"/>
      <c r="L72" s="405"/>
      <c r="M72" s="406"/>
      <c r="N72" s="406"/>
      <c r="AN72" s="1328"/>
      <c r="AO72" s="1329"/>
      <c r="AP72" s="1329"/>
      <c r="AQ72" s="1329"/>
      <c r="AR72" s="1329"/>
      <c r="AS72" s="1329"/>
      <c r="AT72" s="1329"/>
      <c r="AU72" s="1329"/>
      <c r="AV72" s="1329"/>
      <c r="AW72" s="1329"/>
      <c r="AX72" s="1329"/>
      <c r="AY72" s="1329"/>
      <c r="AZ72" s="1329"/>
      <c r="BA72" s="1329"/>
      <c r="BB72" s="1329"/>
      <c r="BC72" s="1329"/>
      <c r="BD72" s="1329"/>
      <c r="BE72" s="1329"/>
      <c r="BF72" s="1329"/>
      <c r="BG72" s="1329"/>
      <c r="BH72" s="1329"/>
      <c r="BI72" s="1329"/>
      <c r="BJ72" s="1329"/>
      <c r="BK72" s="1329"/>
      <c r="BL72" s="1329"/>
      <c r="BM72" s="1329"/>
      <c r="BN72" s="1329"/>
      <c r="BO72" s="1330"/>
      <c r="BP72" s="1316" t="s">
        <v>544</v>
      </c>
      <c r="BQ72" s="1316"/>
      <c r="BR72" s="1316"/>
      <c r="BS72" s="1316"/>
      <c r="BT72" s="1316"/>
      <c r="BU72" s="1316"/>
      <c r="BV72" s="1316"/>
      <c r="BW72" s="1316"/>
      <c r="BX72" s="1316" t="s">
        <v>545</v>
      </c>
      <c r="BY72" s="1316"/>
      <c r="BZ72" s="1316"/>
      <c r="CA72" s="1316"/>
      <c r="CB72" s="1316"/>
      <c r="CC72" s="1316"/>
      <c r="CD72" s="1316"/>
      <c r="CE72" s="1316"/>
      <c r="CF72" s="1316" t="s">
        <v>546</v>
      </c>
      <c r="CG72" s="1316"/>
      <c r="CH72" s="1316"/>
      <c r="CI72" s="1316"/>
      <c r="CJ72" s="1316"/>
      <c r="CK72" s="1316"/>
      <c r="CL72" s="1316"/>
      <c r="CM72" s="1316"/>
      <c r="CN72" s="1316" t="s">
        <v>547</v>
      </c>
      <c r="CO72" s="1316"/>
      <c r="CP72" s="1316"/>
      <c r="CQ72" s="1316"/>
      <c r="CR72" s="1316"/>
      <c r="CS72" s="1316"/>
      <c r="CT72" s="1316"/>
      <c r="CU72" s="1316"/>
      <c r="CV72" s="1316" t="s">
        <v>548</v>
      </c>
      <c r="CW72" s="1316"/>
      <c r="CX72" s="1316"/>
      <c r="CY72" s="1316"/>
      <c r="CZ72" s="1316"/>
      <c r="DA72" s="1316"/>
      <c r="DB72" s="1316"/>
      <c r="DC72" s="1316"/>
    </row>
    <row r="73" spans="2:107" x14ac:dyDescent="0.15">
      <c r="B73" s="395"/>
      <c r="G73" s="1327"/>
      <c r="H73" s="1327"/>
      <c r="I73" s="1327"/>
      <c r="J73" s="1327"/>
      <c r="K73" s="1311"/>
      <c r="L73" s="1311"/>
      <c r="M73" s="1311"/>
      <c r="N73" s="1311"/>
      <c r="AM73" s="404"/>
      <c r="AN73" s="1315" t="s">
        <v>594</v>
      </c>
      <c r="AO73" s="1315"/>
      <c r="AP73" s="1315"/>
      <c r="AQ73" s="1315"/>
      <c r="AR73" s="1315"/>
      <c r="AS73" s="1315"/>
      <c r="AT73" s="1315"/>
      <c r="AU73" s="1315"/>
      <c r="AV73" s="1315"/>
      <c r="AW73" s="1315"/>
      <c r="AX73" s="1315"/>
      <c r="AY73" s="1315"/>
      <c r="AZ73" s="1315"/>
      <c r="BA73" s="1315"/>
      <c r="BB73" s="1315" t="s">
        <v>595</v>
      </c>
      <c r="BC73" s="1315"/>
      <c r="BD73" s="1315"/>
      <c r="BE73" s="1315"/>
      <c r="BF73" s="1315"/>
      <c r="BG73" s="1315"/>
      <c r="BH73" s="1315"/>
      <c r="BI73" s="1315"/>
      <c r="BJ73" s="1315"/>
      <c r="BK73" s="1315"/>
      <c r="BL73" s="1315"/>
      <c r="BM73" s="1315"/>
      <c r="BN73" s="1315"/>
      <c r="BO73" s="1315"/>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x14ac:dyDescent="0.15">
      <c r="B74" s="395"/>
      <c r="G74" s="1327"/>
      <c r="H74" s="1327"/>
      <c r="I74" s="1327"/>
      <c r="J74" s="1327"/>
      <c r="K74" s="1311"/>
      <c r="L74" s="1311"/>
      <c r="M74" s="1311"/>
      <c r="N74" s="1311"/>
      <c r="AM74" s="404"/>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395"/>
      <c r="G75" s="1327"/>
      <c r="H75" s="1327"/>
      <c r="I75" s="1310"/>
      <c r="J75" s="1310"/>
      <c r="K75" s="1317"/>
      <c r="L75" s="1317"/>
      <c r="M75" s="1317"/>
      <c r="N75" s="1317"/>
      <c r="AM75" s="404"/>
      <c r="AN75" s="1315"/>
      <c r="AO75" s="1315"/>
      <c r="AP75" s="1315"/>
      <c r="AQ75" s="1315"/>
      <c r="AR75" s="1315"/>
      <c r="AS75" s="1315"/>
      <c r="AT75" s="1315"/>
      <c r="AU75" s="1315"/>
      <c r="AV75" s="1315"/>
      <c r="AW75" s="1315"/>
      <c r="AX75" s="1315"/>
      <c r="AY75" s="1315"/>
      <c r="AZ75" s="1315"/>
      <c r="BA75" s="1315"/>
      <c r="BB75" s="1315" t="s">
        <v>599</v>
      </c>
      <c r="BC75" s="1315"/>
      <c r="BD75" s="1315"/>
      <c r="BE75" s="1315"/>
      <c r="BF75" s="1315"/>
      <c r="BG75" s="1315"/>
      <c r="BH75" s="1315"/>
      <c r="BI75" s="1315"/>
      <c r="BJ75" s="1315"/>
      <c r="BK75" s="1315"/>
      <c r="BL75" s="1315"/>
      <c r="BM75" s="1315"/>
      <c r="BN75" s="1315"/>
      <c r="BO75" s="1315"/>
      <c r="BP75" s="1312">
        <v>6.6</v>
      </c>
      <c r="BQ75" s="1312"/>
      <c r="BR75" s="1312"/>
      <c r="BS75" s="1312"/>
      <c r="BT75" s="1312"/>
      <c r="BU75" s="1312"/>
      <c r="BV75" s="1312"/>
      <c r="BW75" s="1312"/>
      <c r="BX75" s="1312">
        <v>7</v>
      </c>
      <c r="BY75" s="1312"/>
      <c r="BZ75" s="1312"/>
      <c r="CA75" s="1312"/>
      <c r="CB75" s="1312"/>
      <c r="CC75" s="1312"/>
      <c r="CD75" s="1312"/>
      <c r="CE75" s="1312"/>
      <c r="CF75" s="1312">
        <v>7</v>
      </c>
      <c r="CG75" s="1312"/>
      <c r="CH75" s="1312"/>
      <c r="CI75" s="1312"/>
      <c r="CJ75" s="1312"/>
      <c r="CK75" s="1312"/>
      <c r="CL75" s="1312"/>
      <c r="CM75" s="1312"/>
      <c r="CN75" s="1312">
        <v>6.7</v>
      </c>
      <c r="CO75" s="1312"/>
      <c r="CP75" s="1312"/>
      <c r="CQ75" s="1312"/>
      <c r="CR75" s="1312"/>
      <c r="CS75" s="1312"/>
      <c r="CT75" s="1312"/>
      <c r="CU75" s="1312"/>
      <c r="CV75" s="1312">
        <v>6.5</v>
      </c>
      <c r="CW75" s="1312"/>
      <c r="CX75" s="1312"/>
      <c r="CY75" s="1312"/>
      <c r="CZ75" s="1312"/>
      <c r="DA75" s="1312"/>
      <c r="DB75" s="1312"/>
      <c r="DC75" s="1312"/>
    </row>
    <row r="76" spans="2:107" x14ac:dyDescent="0.15">
      <c r="B76" s="395"/>
      <c r="G76" s="1327"/>
      <c r="H76" s="1327"/>
      <c r="I76" s="1310"/>
      <c r="J76" s="1310"/>
      <c r="K76" s="1317"/>
      <c r="L76" s="1317"/>
      <c r="M76" s="1317"/>
      <c r="N76" s="1317"/>
      <c r="AM76" s="404"/>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395"/>
      <c r="G77" s="1310"/>
      <c r="H77" s="1310"/>
      <c r="I77" s="1310"/>
      <c r="J77" s="1310"/>
      <c r="K77" s="1311"/>
      <c r="L77" s="1311"/>
      <c r="M77" s="1311"/>
      <c r="N77" s="1311"/>
      <c r="AN77" s="1316" t="s">
        <v>597</v>
      </c>
      <c r="AO77" s="1316"/>
      <c r="AP77" s="1316"/>
      <c r="AQ77" s="1316"/>
      <c r="AR77" s="1316"/>
      <c r="AS77" s="1316"/>
      <c r="AT77" s="1316"/>
      <c r="AU77" s="1316"/>
      <c r="AV77" s="1316"/>
      <c r="AW77" s="1316"/>
      <c r="AX77" s="1316"/>
      <c r="AY77" s="1316"/>
      <c r="AZ77" s="1316"/>
      <c r="BA77" s="1316"/>
      <c r="BB77" s="1315" t="s">
        <v>595</v>
      </c>
      <c r="BC77" s="1315"/>
      <c r="BD77" s="1315"/>
      <c r="BE77" s="1315"/>
      <c r="BF77" s="1315"/>
      <c r="BG77" s="1315"/>
      <c r="BH77" s="1315"/>
      <c r="BI77" s="1315"/>
      <c r="BJ77" s="1315"/>
      <c r="BK77" s="1315"/>
      <c r="BL77" s="1315"/>
      <c r="BM77" s="1315"/>
      <c r="BN77" s="1315"/>
      <c r="BO77" s="1315"/>
      <c r="BP77" s="1312">
        <v>0</v>
      </c>
      <c r="BQ77" s="1312"/>
      <c r="BR77" s="1312"/>
      <c r="BS77" s="1312"/>
      <c r="BT77" s="1312"/>
      <c r="BU77" s="1312"/>
      <c r="BV77" s="1312"/>
      <c r="BW77" s="1312"/>
      <c r="BX77" s="1312">
        <v>0</v>
      </c>
      <c r="BY77" s="1312"/>
      <c r="BZ77" s="1312"/>
      <c r="CA77" s="1312"/>
      <c r="CB77" s="1312"/>
      <c r="CC77" s="1312"/>
      <c r="CD77" s="1312"/>
      <c r="CE77" s="1312"/>
      <c r="CF77" s="1312">
        <v>0</v>
      </c>
      <c r="CG77" s="1312"/>
      <c r="CH77" s="1312"/>
      <c r="CI77" s="1312"/>
      <c r="CJ77" s="1312"/>
      <c r="CK77" s="1312"/>
      <c r="CL77" s="1312"/>
      <c r="CM77" s="1312"/>
      <c r="CN77" s="1312">
        <v>0</v>
      </c>
      <c r="CO77" s="1312"/>
      <c r="CP77" s="1312"/>
      <c r="CQ77" s="1312"/>
      <c r="CR77" s="1312"/>
      <c r="CS77" s="1312"/>
      <c r="CT77" s="1312"/>
      <c r="CU77" s="1312"/>
      <c r="CV77" s="1312">
        <v>0</v>
      </c>
      <c r="CW77" s="1312"/>
      <c r="CX77" s="1312"/>
      <c r="CY77" s="1312"/>
      <c r="CZ77" s="1312"/>
      <c r="DA77" s="1312"/>
      <c r="DB77" s="1312"/>
      <c r="DC77" s="1312"/>
    </row>
    <row r="78" spans="2:107" x14ac:dyDescent="0.15">
      <c r="B78" s="395"/>
      <c r="G78" s="1310"/>
      <c r="H78" s="1310"/>
      <c r="I78" s="1310"/>
      <c r="J78" s="1310"/>
      <c r="K78" s="1311"/>
      <c r="L78" s="1311"/>
      <c r="M78" s="1311"/>
      <c r="N78" s="1311"/>
      <c r="AN78" s="1316"/>
      <c r="AO78" s="1316"/>
      <c r="AP78" s="1316"/>
      <c r="AQ78" s="1316"/>
      <c r="AR78" s="1316"/>
      <c r="AS78" s="1316"/>
      <c r="AT78" s="1316"/>
      <c r="AU78" s="1316"/>
      <c r="AV78" s="1316"/>
      <c r="AW78" s="1316"/>
      <c r="AX78" s="1316"/>
      <c r="AY78" s="1316"/>
      <c r="AZ78" s="1316"/>
      <c r="BA78" s="1316"/>
      <c r="BB78" s="1315"/>
      <c r="BC78" s="1315"/>
      <c r="BD78" s="1315"/>
      <c r="BE78" s="1315"/>
      <c r="BF78" s="1315"/>
      <c r="BG78" s="1315"/>
      <c r="BH78" s="1315"/>
      <c r="BI78" s="1315"/>
      <c r="BJ78" s="1315"/>
      <c r="BK78" s="1315"/>
      <c r="BL78" s="1315"/>
      <c r="BM78" s="1315"/>
      <c r="BN78" s="1315"/>
      <c r="BO78" s="1315"/>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395"/>
      <c r="G79" s="1310"/>
      <c r="H79" s="1310"/>
      <c r="I79" s="1313"/>
      <c r="J79" s="1313"/>
      <c r="K79" s="1314"/>
      <c r="L79" s="1314"/>
      <c r="M79" s="1314"/>
      <c r="N79" s="1314"/>
      <c r="AN79" s="1316"/>
      <c r="AO79" s="1316"/>
      <c r="AP79" s="1316"/>
      <c r="AQ79" s="1316"/>
      <c r="AR79" s="1316"/>
      <c r="AS79" s="1316"/>
      <c r="AT79" s="1316"/>
      <c r="AU79" s="1316"/>
      <c r="AV79" s="1316"/>
      <c r="AW79" s="1316"/>
      <c r="AX79" s="1316"/>
      <c r="AY79" s="1316"/>
      <c r="AZ79" s="1316"/>
      <c r="BA79" s="1316"/>
      <c r="BB79" s="1315" t="s">
        <v>599</v>
      </c>
      <c r="BC79" s="1315"/>
      <c r="BD79" s="1315"/>
      <c r="BE79" s="1315"/>
      <c r="BF79" s="1315"/>
      <c r="BG79" s="1315"/>
      <c r="BH79" s="1315"/>
      <c r="BI79" s="1315"/>
      <c r="BJ79" s="1315"/>
      <c r="BK79" s="1315"/>
      <c r="BL79" s="1315"/>
      <c r="BM79" s="1315"/>
      <c r="BN79" s="1315"/>
      <c r="BO79" s="1315"/>
      <c r="BP79" s="1312">
        <v>7.2</v>
      </c>
      <c r="BQ79" s="1312"/>
      <c r="BR79" s="1312"/>
      <c r="BS79" s="1312"/>
      <c r="BT79" s="1312"/>
      <c r="BU79" s="1312"/>
      <c r="BV79" s="1312"/>
      <c r="BW79" s="1312"/>
      <c r="BX79" s="1312">
        <v>6</v>
      </c>
      <c r="BY79" s="1312"/>
      <c r="BZ79" s="1312"/>
      <c r="CA79" s="1312"/>
      <c r="CB79" s="1312"/>
      <c r="CC79" s="1312"/>
      <c r="CD79" s="1312"/>
      <c r="CE79" s="1312"/>
      <c r="CF79" s="1312">
        <v>5.6</v>
      </c>
      <c r="CG79" s="1312"/>
      <c r="CH79" s="1312"/>
      <c r="CI79" s="1312"/>
      <c r="CJ79" s="1312"/>
      <c r="CK79" s="1312"/>
      <c r="CL79" s="1312"/>
      <c r="CM79" s="1312"/>
      <c r="CN79" s="1312">
        <v>5.3</v>
      </c>
      <c r="CO79" s="1312"/>
      <c r="CP79" s="1312"/>
      <c r="CQ79" s="1312"/>
      <c r="CR79" s="1312"/>
      <c r="CS79" s="1312"/>
      <c r="CT79" s="1312"/>
      <c r="CU79" s="1312"/>
      <c r="CV79" s="1312">
        <v>5.8</v>
      </c>
      <c r="CW79" s="1312"/>
      <c r="CX79" s="1312"/>
      <c r="CY79" s="1312"/>
      <c r="CZ79" s="1312"/>
      <c r="DA79" s="1312"/>
      <c r="DB79" s="1312"/>
      <c r="DC79" s="1312"/>
    </row>
    <row r="80" spans="2:107" x14ac:dyDescent="0.15">
      <c r="B80" s="395"/>
      <c r="G80" s="1310"/>
      <c r="H80" s="1310"/>
      <c r="I80" s="1313"/>
      <c r="J80" s="1313"/>
      <c r="K80" s="1314"/>
      <c r="L80" s="1314"/>
      <c r="M80" s="1314"/>
      <c r="N80" s="1314"/>
      <c r="AN80" s="1316"/>
      <c r="AO80" s="1316"/>
      <c r="AP80" s="1316"/>
      <c r="AQ80" s="1316"/>
      <c r="AR80" s="1316"/>
      <c r="AS80" s="1316"/>
      <c r="AT80" s="1316"/>
      <c r="AU80" s="1316"/>
      <c r="AV80" s="1316"/>
      <c r="AW80" s="1316"/>
      <c r="AX80" s="1316"/>
      <c r="AY80" s="1316"/>
      <c r="AZ80" s="1316"/>
      <c r="BA80" s="1316"/>
      <c r="BB80" s="1315"/>
      <c r="BC80" s="1315"/>
      <c r="BD80" s="1315"/>
      <c r="BE80" s="1315"/>
      <c r="BF80" s="1315"/>
      <c r="BG80" s="1315"/>
      <c r="BH80" s="1315"/>
      <c r="BI80" s="1315"/>
      <c r="BJ80" s="1315"/>
      <c r="BK80" s="1315"/>
      <c r="BL80" s="1315"/>
      <c r="BM80" s="1315"/>
      <c r="BN80" s="1315"/>
      <c r="BO80" s="1315"/>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PBObmBfoaGyW0c2F0KcGpjWje+SEpTFAmJFjaq4+/S7PNT1LsEWw/ze9vEA4SHEYaskcDHQXLTZch6WCf3QgAg==" saltValue="NScrwMW84uZV1UiLvKAYb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2" zoomScaleNormal="82" zoomScaleSheetLayoutView="70" workbookViewId="0">
      <selection activeCell="CO112" sqref="CO11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490</v>
      </c>
    </row>
  </sheetData>
  <sheetProtection algorithmName="SHA-512" hashValue="FYs2aA6bupizWArC54tbfeRLzrM/ffXWYjh8hRMaCkb2wkBU45F/DuJzNkWZv+UphmX+rEg5OWfmSB2/a4WO4Q==" saltValue="xVrFXB3ffUzPUZaCWxmxS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69" zoomScaleNormal="69" zoomScaleSheetLayoutView="55" workbookViewId="0">
      <selection activeCell="DP96" sqref="DP96"/>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490</v>
      </c>
    </row>
  </sheetData>
  <sheetProtection algorithmName="SHA-512" hashValue="6Yygt7VxNEKcOy0dwJS+ocjXUMkKg3UszPmE6/0cfIlQKS8mm0/jLdSrNmXas5TBG+Svv/d70Vq4hhAI8ItmTg==" saltValue="9QoPhegmf6TW2BkQMimNy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541</v>
      </c>
      <c r="G2" s="157"/>
      <c r="H2" s="158"/>
    </row>
    <row r="3" spans="1:8" x14ac:dyDescent="0.15">
      <c r="A3" s="154" t="s">
        <v>534</v>
      </c>
      <c r="B3" s="159"/>
      <c r="C3" s="160"/>
      <c r="D3" s="161">
        <v>102499</v>
      </c>
      <c r="E3" s="162"/>
      <c r="F3" s="163">
        <v>245039</v>
      </c>
      <c r="G3" s="164"/>
      <c r="H3" s="165"/>
    </row>
    <row r="4" spans="1:8" x14ac:dyDescent="0.15">
      <c r="A4" s="166"/>
      <c r="B4" s="167"/>
      <c r="C4" s="168"/>
      <c r="D4" s="169">
        <v>15652</v>
      </c>
      <c r="E4" s="170"/>
      <c r="F4" s="171">
        <v>108922</v>
      </c>
      <c r="G4" s="172"/>
      <c r="H4" s="173"/>
    </row>
    <row r="5" spans="1:8" x14ac:dyDescent="0.15">
      <c r="A5" s="154" t="s">
        <v>536</v>
      </c>
      <c r="B5" s="159"/>
      <c r="C5" s="160"/>
      <c r="D5" s="161">
        <v>119203</v>
      </c>
      <c r="E5" s="162"/>
      <c r="F5" s="163">
        <v>237994</v>
      </c>
      <c r="G5" s="164"/>
      <c r="H5" s="165"/>
    </row>
    <row r="6" spans="1:8" x14ac:dyDescent="0.15">
      <c r="A6" s="166"/>
      <c r="B6" s="167"/>
      <c r="C6" s="168"/>
      <c r="D6" s="169">
        <v>38893</v>
      </c>
      <c r="E6" s="170"/>
      <c r="F6" s="171">
        <v>110361</v>
      </c>
      <c r="G6" s="172"/>
      <c r="H6" s="173"/>
    </row>
    <row r="7" spans="1:8" x14ac:dyDescent="0.15">
      <c r="A7" s="154" t="s">
        <v>537</v>
      </c>
      <c r="B7" s="159"/>
      <c r="C7" s="160"/>
      <c r="D7" s="161">
        <v>135637</v>
      </c>
      <c r="E7" s="162"/>
      <c r="F7" s="163">
        <v>267911</v>
      </c>
      <c r="G7" s="164"/>
      <c r="H7" s="165"/>
    </row>
    <row r="8" spans="1:8" x14ac:dyDescent="0.15">
      <c r="A8" s="166"/>
      <c r="B8" s="167"/>
      <c r="C8" s="168"/>
      <c r="D8" s="169">
        <v>38402</v>
      </c>
      <c r="E8" s="170"/>
      <c r="F8" s="171">
        <v>106425</v>
      </c>
      <c r="G8" s="172"/>
      <c r="H8" s="173"/>
    </row>
    <row r="9" spans="1:8" x14ac:dyDescent="0.15">
      <c r="A9" s="154" t="s">
        <v>538</v>
      </c>
      <c r="B9" s="159"/>
      <c r="C9" s="160"/>
      <c r="D9" s="161">
        <v>29202</v>
      </c>
      <c r="E9" s="162"/>
      <c r="F9" s="163">
        <v>228215</v>
      </c>
      <c r="G9" s="164"/>
      <c r="H9" s="165"/>
    </row>
    <row r="10" spans="1:8" x14ac:dyDescent="0.15">
      <c r="A10" s="166"/>
      <c r="B10" s="167"/>
      <c r="C10" s="168"/>
      <c r="D10" s="169">
        <v>22300</v>
      </c>
      <c r="E10" s="170"/>
      <c r="F10" s="171">
        <v>117571</v>
      </c>
      <c r="G10" s="172"/>
      <c r="H10" s="173"/>
    </row>
    <row r="11" spans="1:8" x14ac:dyDescent="0.15">
      <c r="A11" s="154" t="s">
        <v>539</v>
      </c>
      <c r="B11" s="159"/>
      <c r="C11" s="160"/>
      <c r="D11" s="161">
        <v>78889</v>
      </c>
      <c r="E11" s="162"/>
      <c r="F11" s="163">
        <v>264232</v>
      </c>
      <c r="G11" s="164"/>
      <c r="H11" s="165"/>
    </row>
    <row r="12" spans="1:8" x14ac:dyDescent="0.15">
      <c r="A12" s="166"/>
      <c r="B12" s="167"/>
      <c r="C12" s="174"/>
      <c r="D12" s="169">
        <v>17115</v>
      </c>
      <c r="E12" s="170"/>
      <c r="F12" s="171">
        <v>133959</v>
      </c>
      <c r="G12" s="172"/>
      <c r="H12" s="173"/>
    </row>
    <row r="13" spans="1:8" x14ac:dyDescent="0.15">
      <c r="A13" s="154"/>
      <c r="B13" s="159"/>
      <c r="C13" s="175"/>
      <c r="D13" s="176">
        <v>93086</v>
      </c>
      <c r="E13" s="177"/>
      <c r="F13" s="178">
        <v>248678</v>
      </c>
      <c r="G13" s="179"/>
      <c r="H13" s="165"/>
    </row>
    <row r="14" spans="1:8" x14ac:dyDescent="0.15">
      <c r="A14" s="166"/>
      <c r="B14" s="167"/>
      <c r="C14" s="168"/>
      <c r="D14" s="169">
        <v>26472</v>
      </c>
      <c r="E14" s="170"/>
      <c r="F14" s="171">
        <v>115448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16.48</v>
      </c>
      <c r="C19" s="180">
        <f>ROUND(VALUE(SUBSTITUTE(実質収支比率等に係る経年分析!G$48,"▲","-")),2)</f>
        <v>19.59</v>
      </c>
      <c r="D19" s="180">
        <f>ROUND(VALUE(SUBSTITUTE(実質収支比率等に係る経年分析!H$48,"▲","-")),2)</f>
        <v>15.59</v>
      </c>
      <c r="E19" s="180">
        <f>ROUND(VALUE(SUBSTITUTE(実質収支比率等に係る経年分析!I$48,"▲","-")),2)</f>
        <v>8.09</v>
      </c>
      <c r="F19" s="180">
        <f>ROUND(VALUE(SUBSTITUTE(実質収支比率等に係る経年分析!J$48,"▲","-")),2)</f>
        <v>7.96</v>
      </c>
    </row>
    <row r="20" spans="1:11" x14ac:dyDescent="0.15">
      <c r="A20" s="180" t="s">
        <v>55</v>
      </c>
      <c r="B20" s="180">
        <f>ROUND(VALUE(SUBSTITUTE(実質収支比率等に係る経年分析!F$47,"▲","-")),2)</f>
        <v>50.58</v>
      </c>
      <c r="C20" s="180">
        <f>ROUND(VALUE(SUBSTITUTE(実質収支比率等に係る経年分析!G$47,"▲","-")),2)</f>
        <v>51.31</v>
      </c>
      <c r="D20" s="180">
        <f>ROUND(VALUE(SUBSTITUTE(実質収支比率等に係る経年分析!H$47,"▲","-")),2)</f>
        <v>48.89</v>
      </c>
      <c r="E20" s="180">
        <f>ROUND(VALUE(SUBSTITUTE(実質収支比率等に係る経年分析!I$47,"▲","-")),2)</f>
        <v>49.03</v>
      </c>
      <c r="F20" s="180">
        <f>ROUND(VALUE(SUBSTITUTE(実質収支比率等に係る経年分析!J$47,"▲","-")),2)</f>
        <v>48.82</v>
      </c>
    </row>
    <row r="21" spans="1:11" x14ac:dyDescent="0.15">
      <c r="A21" s="180" t="s">
        <v>56</v>
      </c>
      <c r="B21" s="180">
        <f>IF(ISNUMBER(VALUE(SUBSTITUTE(実質収支比率等に係る経年分析!F$49,"▲","-"))),ROUND(VALUE(SUBSTITUTE(実質収支比率等に係る経年分析!F$49,"▲","-")),2),NA())</f>
        <v>3.67</v>
      </c>
      <c r="C21" s="180">
        <f>IF(ISNUMBER(VALUE(SUBSTITUTE(実質収支比率等に係る経年分析!G$49,"▲","-"))),ROUND(VALUE(SUBSTITUTE(実質収支比率等に係る経年分析!G$49,"▲","-")),2),NA())</f>
        <v>3.2</v>
      </c>
      <c r="D21" s="180">
        <f>IF(ISNUMBER(VALUE(SUBSTITUTE(実質収支比率等に係る経年分析!H$49,"▲","-"))),ROUND(VALUE(SUBSTITUTE(実質収支比率等に係る経年分析!H$49,"▲","-")),2),NA())</f>
        <v>-7.74</v>
      </c>
      <c r="E21" s="180">
        <f>IF(ISNUMBER(VALUE(SUBSTITUTE(実質収支比率等に係る経年分析!I$49,"▲","-"))),ROUND(VALUE(SUBSTITUTE(実質収支比率等に係る経年分析!I$49,"▲","-")),2),NA())</f>
        <v>-7.26</v>
      </c>
      <c r="F21" s="180">
        <f>IF(ISNUMBER(VALUE(SUBSTITUTE(実質収支比率等に係る経年分析!J$49,"▲","-"))),ROUND(VALUE(SUBSTITUTE(実質収支比率等に係る経年分析!J$49,"▲","-")),2),NA())</f>
        <v>0.12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青木村別荘事業特別会計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0.27</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青木村後期高齢者医療特別会計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青木村特定環境保全公共下水道事業特別会計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0.18</v>
      </c>
    </row>
    <row r="33" spans="1:16" x14ac:dyDescent="0.15">
      <c r="A33" s="181" t="str">
        <f>IF(連結実質赤字比率に係る赤字・黒字の構成分析!C$37="",NA(),連結実質赤字比率に係る赤字・黒字の構成分析!C$37)</f>
        <v>青木村介護保険特別会計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0.25</v>
      </c>
    </row>
    <row r="34" spans="1:16" x14ac:dyDescent="0.15">
      <c r="A34" s="181" t="str">
        <f>IF(連結実質赤字比率に係る赤字・黒字の構成分析!C$36="",NA(),連結実質赤字比率に係る赤字・黒字の構成分析!C$36)</f>
        <v>青木村国民健康保険特別会計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2.2999999999999998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0.68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1.06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0.49</v>
      </c>
    </row>
    <row r="35" spans="1:16" x14ac:dyDescent="0.15">
      <c r="A35" s="181" t="str">
        <f>IF(連結実質赤字比率に係る赤字・黒字の構成分析!C$35="",NA(),連結実質赤字比率に係る赤字・黒字の構成分析!C$35)</f>
        <v>青木村簡易水道特別会計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0.18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0.26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0.31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0.44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1.32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16.309999999999999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19.36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15.32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7.96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7.95</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343</v>
      </c>
      <c r="E42" s="182"/>
      <c r="F42" s="182"/>
      <c r="G42" s="182">
        <f>'実質公債費比率（分子）の構造'!L$52</f>
        <v>332</v>
      </c>
      <c r="H42" s="182"/>
      <c r="I42" s="182"/>
      <c r="J42" s="182">
        <f>'実質公債費比率（分子）の構造'!M$52</f>
        <v>326</v>
      </c>
      <c r="K42" s="182"/>
      <c r="L42" s="182"/>
      <c r="M42" s="182">
        <f>'実質公債費比率（分子）の構造'!N$52</f>
        <v>324</v>
      </c>
      <c r="N42" s="182"/>
      <c r="O42" s="182"/>
      <c r="P42" s="182">
        <f>'実質公債費比率（分子）の構造'!O$52</f>
        <v>323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3</v>
      </c>
      <c r="C45" s="182"/>
      <c r="D45" s="182"/>
      <c r="E45" s="182">
        <f>'実質公債費比率（分子）の構造'!L$49</f>
        <v>6</v>
      </c>
      <c r="F45" s="182"/>
      <c r="G45" s="182"/>
      <c r="H45" s="182">
        <f>'実質公債費比率（分子）の構造'!M$49</f>
        <v>10</v>
      </c>
      <c r="I45" s="182"/>
      <c r="J45" s="182"/>
      <c r="K45" s="182">
        <f>'実質公債費比率（分子）の構造'!N$49</f>
        <v>10</v>
      </c>
      <c r="L45" s="182"/>
      <c r="M45" s="182"/>
      <c r="N45" s="182">
        <f>'実質公債費比率（分子）の構造'!O$49</f>
        <v>10</v>
      </c>
      <c r="O45" s="182"/>
      <c r="P45" s="182"/>
    </row>
    <row r="46" spans="1:16" x14ac:dyDescent="0.15">
      <c r="A46" s="182" t="s">
        <v>67</v>
      </c>
      <c r="B46" s="182">
        <f>'実質公債費比率（分子）の構造'!K$48</f>
        <v>232</v>
      </c>
      <c r="C46" s="182"/>
      <c r="D46" s="182"/>
      <c r="E46" s="182">
        <f>'実質公債費比率（分子）の構造'!L$48</f>
        <v>227</v>
      </c>
      <c r="F46" s="182"/>
      <c r="G46" s="182"/>
      <c r="H46" s="182">
        <f>'実質公債費比率（分子）の構造'!M$48</f>
        <v>213</v>
      </c>
      <c r="I46" s="182"/>
      <c r="J46" s="182"/>
      <c r="K46" s="182">
        <f>'実質公債費比率（分子）の構造'!N$48</f>
        <v>206</v>
      </c>
      <c r="L46" s="182"/>
      <c r="M46" s="182"/>
      <c r="N46" s="182">
        <f>'実質公債費比率（分子）の構造'!O$48</f>
        <v>210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230</v>
      </c>
      <c r="C49" s="182"/>
      <c r="D49" s="182"/>
      <c r="E49" s="182">
        <f>'実質公債費比率（分子）の構造'!L$45</f>
        <v>215</v>
      </c>
      <c r="F49" s="182"/>
      <c r="G49" s="182"/>
      <c r="H49" s="182">
        <f>'実質公債費比率（分子）の構造'!M$45</f>
        <v>212</v>
      </c>
      <c r="I49" s="182"/>
      <c r="J49" s="182"/>
      <c r="K49" s="182">
        <f>'実質公債費比率（分子）の構造'!N$45</f>
        <v>213</v>
      </c>
      <c r="L49" s="182"/>
      <c r="M49" s="182"/>
      <c r="N49" s="182">
        <f>'実質公債費比率（分子）の構造'!O$45</f>
        <v>209</v>
      </c>
      <c r="O49" s="182"/>
      <c r="P49" s="182"/>
    </row>
    <row r="50" spans="1:16" x14ac:dyDescent="0.15">
      <c r="A50" s="182" t="s">
        <v>71</v>
      </c>
      <c r="B50" s="182" t="e">
        <f>NA()</f>
        <v>#N/A</v>
      </c>
      <c r="C50" s="182">
        <f>IF(ISNUMBER('実質公債費比率（分子）の構造'!K$53),'実質公債費比率（分子）の構造'!K$53,NA())</f>
        <v>122</v>
      </c>
      <c r="D50" s="182" t="e">
        <f>NA()</f>
        <v>#N/A</v>
      </c>
      <c r="E50" s="182" t="e">
        <f>NA()</f>
        <v>#N/A</v>
      </c>
      <c r="F50" s="182">
        <f>IF(ISNUMBER('実質公債費比率（分子）の構造'!L$53),'実質公債費比率（分子）の構造'!L$53,NA())</f>
        <v>116</v>
      </c>
      <c r="G50" s="182" t="e">
        <f>NA()</f>
        <v>#N/A</v>
      </c>
      <c r="H50" s="182" t="e">
        <f>NA()</f>
        <v>#N/A</v>
      </c>
      <c r="I50" s="182">
        <f>IF(ISNUMBER('実質公債費比率（分子）の構造'!M$53),'実質公債費比率（分子）の構造'!M$53,NA())</f>
        <v>109</v>
      </c>
      <c r="J50" s="182" t="e">
        <f>NA()</f>
        <v>#N/A</v>
      </c>
      <c r="K50" s="182" t="e">
        <f>NA()</f>
        <v>#N/A</v>
      </c>
      <c r="L50" s="182">
        <f>IF(ISNUMBER('実質公債費比率（分子）の構造'!N$53),'実質公債費比率（分子）の構造'!N$53,NA())</f>
        <v>105</v>
      </c>
      <c r="M50" s="182" t="e">
        <f>NA()</f>
        <v>#N/A</v>
      </c>
      <c r="N50" s="182" t="e">
        <f>NA()</f>
        <v>#N/A</v>
      </c>
      <c r="O50" s="182">
        <f>IF(ISNUMBER('実質公債費比率（分子）の構造'!O$53),'実質公債費比率（分子）の構造'!O$53,NA())</f>
        <v>106</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3143</v>
      </c>
      <c r="E56" s="181"/>
      <c r="F56" s="181"/>
      <c r="G56" s="181">
        <f>'将来負担比率（分子）の構造'!J$52</f>
        <v>2942</v>
      </c>
      <c r="H56" s="181"/>
      <c r="I56" s="181"/>
      <c r="J56" s="181">
        <f>'将来負担比率（分子）の構造'!K$52</f>
        <v>2872</v>
      </c>
      <c r="K56" s="181"/>
      <c r="L56" s="181"/>
      <c r="M56" s="181">
        <f>'将来負担比率（分子）の構造'!L$52</f>
        <v>2693</v>
      </c>
      <c r="N56" s="181"/>
      <c r="O56" s="181"/>
      <c r="P56" s="181">
        <f>'将来負担比率（分子）の構造'!M$52</f>
        <v>2484</v>
      </c>
    </row>
    <row r="57" spans="1:16" x14ac:dyDescent="0.15">
      <c r="A57" s="181" t="s">
        <v>42</v>
      </c>
      <c r="B57" s="181"/>
      <c r="C57" s="181"/>
      <c r="D57" s="181">
        <f>'将来負担比率（分子）の構造'!I$51</f>
        <v>14</v>
      </c>
      <c r="E57" s="181"/>
      <c r="F57" s="181"/>
      <c r="G57" s="181">
        <f>'将来負担比率（分子）の構造'!J$51</f>
        <v>11</v>
      </c>
      <c r="H57" s="181"/>
      <c r="I57" s="181"/>
      <c r="J57" s="181">
        <f>'将来負担比率（分子）の構造'!K$51</f>
        <v>9</v>
      </c>
      <c r="K57" s="181"/>
      <c r="L57" s="181"/>
      <c r="M57" s="181">
        <f>'将来負担比率（分子）の構造'!L$51</f>
        <v>7</v>
      </c>
      <c r="N57" s="181"/>
      <c r="O57" s="181"/>
      <c r="P57" s="181">
        <f>'将来負担比率（分子）の構造'!M$51</f>
        <v>5</v>
      </c>
    </row>
    <row r="58" spans="1:16" x14ac:dyDescent="0.15">
      <c r="A58" s="181" t="s">
        <v>41</v>
      </c>
      <c r="B58" s="181"/>
      <c r="C58" s="181"/>
      <c r="D58" s="181">
        <f>'将来負担比率（分子）の構造'!I$50</f>
        <v>1930</v>
      </c>
      <c r="E58" s="181"/>
      <c r="F58" s="181"/>
      <c r="G58" s="181">
        <f>'将来負担比率（分子）の構造'!J$50</f>
        <v>2098</v>
      </c>
      <c r="H58" s="181"/>
      <c r="I58" s="181"/>
      <c r="J58" s="181">
        <f>'将来負担比率（分子）の構造'!K$50</f>
        <v>1973</v>
      </c>
      <c r="K58" s="181"/>
      <c r="L58" s="181"/>
      <c r="M58" s="181">
        <f>'将来負担比率（分子）の構造'!L$50</f>
        <v>1983</v>
      </c>
      <c r="N58" s="181"/>
      <c r="O58" s="181"/>
      <c r="P58" s="181">
        <f>'将来負担比率（分子）の構造'!M$50</f>
        <v>1961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433</v>
      </c>
      <c r="C62" s="181"/>
      <c r="D62" s="181"/>
      <c r="E62" s="181">
        <f>'将来負担比率（分子）の構造'!J$45</f>
        <v>442</v>
      </c>
      <c r="F62" s="181"/>
      <c r="G62" s="181"/>
      <c r="H62" s="181">
        <f>'将来負担比率（分子）の構造'!K$45</f>
        <v>439</v>
      </c>
      <c r="I62" s="181"/>
      <c r="J62" s="181"/>
      <c r="K62" s="181">
        <f>'将来負担比率（分子）の構造'!L$45</f>
        <v>406</v>
      </c>
      <c r="L62" s="181"/>
      <c r="M62" s="181"/>
      <c r="N62" s="181">
        <f>'将来負担比率（分子）の構造'!M$45</f>
        <v>392</v>
      </c>
      <c r="O62" s="181"/>
      <c r="P62" s="181"/>
    </row>
    <row r="63" spans="1:16" x14ac:dyDescent="0.15">
      <c r="A63" s="181" t="s">
        <v>34</v>
      </c>
      <c r="B63" s="181">
        <f>'将来負担比率（分子）の構造'!I$44</f>
        <v>71</v>
      </c>
      <c r="C63" s="181"/>
      <c r="D63" s="181"/>
      <c r="E63" s="181">
        <f>'将来負担比率（分子）の構造'!J$44</f>
        <v>72</v>
      </c>
      <c r="F63" s="181"/>
      <c r="G63" s="181"/>
      <c r="H63" s="181">
        <f>'将来負担比率（分子）の構造'!K$44</f>
        <v>65</v>
      </c>
      <c r="I63" s="181"/>
      <c r="J63" s="181"/>
      <c r="K63" s="181">
        <f>'将来負担比率（分子）の構造'!L$44</f>
        <v>58</v>
      </c>
      <c r="L63" s="181"/>
      <c r="M63" s="181"/>
      <c r="N63" s="181">
        <f>'将来負担比率（分子）の構造'!M$44</f>
        <v>54</v>
      </c>
      <c r="O63" s="181"/>
      <c r="P63" s="181"/>
    </row>
    <row r="64" spans="1:16" x14ac:dyDescent="0.15">
      <c r="A64" s="181" t="s">
        <v>33</v>
      </c>
      <c r="B64" s="181">
        <f>'将来負担比率（分子）の構造'!I$43</f>
        <v>2237</v>
      </c>
      <c r="C64" s="181"/>
      <c r="D64" s="181"/>
      <c r="E64" s="181">
        <f>'将来負担比率（分子）の構造'!J$43</f>
        <v>2025</v>
      </c>
      <c r="F64" s="181"/>
      <c r="G64" s="181"/>
      <c r="H64" s="181">
        <f>'将来負担比率（分子）の構造'!K$43</f>
        <v>1887</v>
      </c>
      <c r="I64" s="181"/>
      <c r="J64" s="181"/>
      <c r="K64" s="181">
        <f>'将来負担比率（分子）の構造'!L$43</f>
        <v>1699</v>
      </c>
      <c r="L64" s="181"/>
      <c r="M64" s="181"/>
      <c r="N64" s="181">
        <f>'将来負担比率（分子）の構造'!M$43</f>
        <v>1524</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1901</v>
      </c>
      <c r="C66" s="181"/>
      <c r="D66" s="181"/>
      <c r="E66" s="181">
        <f>'将来負担比率（分子）の構造'!J$41</f>
        <v>1968</v>
      </c>
      <c r="F66" s="181"/>
      <c r="G66" s="181"/>
      <c r="H66" s="181">
        <f>'将来負担比率（分子）の構造'!K$41</f>
        <v>1968</v>
      </c>
      <c r="I66" s="181"/>
      <c r="J66" s="181"/>
      <c r="K66" s="181">
        <f>'将来負担比率（分子）の構造'!L$41</f>
        <v>1853</v>
      </c>
      <c r="L66" s="181"/>
      <c r="M66" s="181"/>
      <c r="N66" s="181">
        <f>'将来負担比率（分子）の構造'!M$41</f>
        <v>1766</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948</v>
      </c>
      <c r="C72" s="185">
        <f>基金残高に係る経年分析!G55</f>
        <v>952</v>
      </c>
      <c r="D72" s="185">
        <f>基金残高に係る経年分析!H55</f>
        <v>956</v>
      </c>
    </row>
    <row r="73" spans="1:16" x14ac:dyDescent="0.15">
      <c r="A73" s="184" t="s">
        <v>78</v>
      </c>
      <c r="B73" s="185">
        <f>基金残高に係る経年分析!F56</f>
        <v>25</v>
      </c>
      <c r="C73" s="185">
        <f>基金残高に係る経年分析!G56</f>
        <v>25</v>
      </c>
      <c r="D73" s="185">
        <f>基金残高に係る経年分析!H56</f>
        <v>25</v>
      </c>
    </row>
    <row r="74" spans="1:16" x14ac:dyDescent="0.15">
      <c r="A74" s="184" t="s">
        <v>79</v>
      </c>
      <c r="B74" s="185">
        <f>基金残高に係る経年分析!F57</f>
        <v>679</v>
      </c>
      <c r="C74" s="185">
        <f>基金残高に係る経年分析!G57</f>
        <v>698</v>
      </c>
      <c r="D74" s="185">
        <f>基金残高に係る経年分析!H57</f>
        <v>683</v>
      </c>
    </row>
  </sheetData>
  <sheetProtection algorithmName="SHA-512" hashValue="f4X8f8vU81PiMHp3TuylGKdfPst4j+9SC/RtYqACuudHuzSdZ7mPMQBY0mfgr0WV5lOiWGxkb5y8t6+RMDDxdg==" saltValue="miZheAYpAuMuO/hfG+ZAs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211</v>
      </c>
      <c r="DI1" s="798"/>
      <c r="DJ1" s="798"/>
      <c r="DK1" s="798"/>
      <c r="DL1" s="798"/>
      <c r="DM1" s="798"/>
      <c r="DN1" s="799"/>
      <c r="DO1" s="226"/>
      <c r="DP1" s="797" t="s">
        <v>212</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214</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215</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216</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217</v>
      </c>
      <c r="S4" s="740"/>
      <c r="T4" s="740"/>
      <c r="U4" s="740"/>
      <c r="V4" s="740"/>
      <c r="W4" s="740"/>
      <c r="X4" s="740"/>
      <c r="Y4" s="741"/>
      <c r="Z4" s="739" t="s">
        <v>218</v>
      </c>
      <c r="AA4" s="740"/>
      <c r="AB4" s="740"/>
      <c r="AC4" s="741"/>
      <c r="AD4" s="739" t="s">
        <v>219</v>
      </c>
      <c r="AE4" s="740"/>
      <c r="AF4" s="740"/>
      <c r="AG4" s="740"/>
      <c r="AH4" s="740"/>
      <c r="AI4" s="740"/>
      <c r="AJ4" s="740"/>
      <c r="AK4" s="741"/>
      <c r="AL4" s="739" t="s">
        <v>218</v>
      </c>
      <c r="AM4" s="740"/>
      <c r="AN4" s="740"/>
      <c r="AO4" s="741"/>
      <c r="AP4" s="800" t="s">
        <v>220</v>
      </c>
      <c r="AQ4" s="800"/>
      <c r="AR4" s="800"/>
      <c r="AS4" s="800"/>
      <c r="AT4" s="800"/>
      <c r="AU4" s="800"/>
      <c r="AV4" s="800"/>
      <c r="AW4" s="800"/>
      <c r="AX4" s="800"/>
      <c r="AY4" s="800"/>
      <c r="AZ4" s="800"/>
      <c r="BA4" s="800"/>
      <c r="BB4" s="800"/>
      <c r="BC4" s="800"/>
      <c r="BD4" s="800"/>
      <c r="BE4" s="800"/>
      <c r="BF4" s="800"/>
      <c r="BG4" s="800" t="s">
        <v>221</v>
      </c>
      <c r="BH4" s="800"/>
      <c r="BI4" s="800"/>
      <c r="BJ4" s="800"/>
      <c r="BK4" s="800"/>
      <c r="BL4" s="800"/>
      <c r="BM4" s="800"/>
      <c r="BN4" s="800"/>
      <c r="BO4" s="800" t="s">
        <v>218</v>
      </c>
      <c r="BP4" s="800"/>
      <c r="BQ4" s="800"/>
      <c r="BR4" s="800"/>
      <c r="BS4" s="800" t="s">
        <v>222</v>
      </c>
      <c r="BT4" s="800"/>
      <c r="BU4" s="800"/>
      <c r="BV4" s="800"/>
      <c r="BW4" s="800"/>
      <c r="BX4" s="800"/>
      <c r="BY4" s="800"/>
      <c r="BZ4" s="800"/>
      <c r="CA4" s="800"/>
      <c r="CB4" s="800"/>
      <c r="CD4" s="782" t="s">
        <v>223</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224</v>
      </c>
      <c r="C5" s="745"/>
      <c r="D5" s="745"/>
      <c r="E5" s="745"/>
      <c r="F5" s="745"/>
      <c r="G5" s="745"/>
      <c r="H5" s="745"/>
      <c r="I5" s="745"/>
      <c r="J5" s="745"/>
      <c r="K5" s="745"/>
      <c r="L5" s="745"/>
      <c r="M5" s="745"/>
      <c r="N5" s="745"/>
      <c r="O5" s="745"/>
      <c r="P5" s="745"/>
      <c r="Q5" s="746"/>
      <c r="R5" s="733">
        <v>412304</v>
      </c>
      <c r="S5" s="734"/>
      <c r="T5" s="734"/>
      <c r="U5" s="734"/>
      <c r="V5" s="734"/>
      <c r="W5" s="734"/>
      <c r="X5" s="734"/>
      <c r="Y5" s="777"/>
      <c r="Z5" s="795">
        <v>13.3</v>
      </c>
      <c r="AA5" s="795"/>
      <c r="AB5" s="795"/>
      <c r="AC5" s="795"/>
      <c r="AD5" s="796">
        <v>412304</v>
      </c>
      <c r="AE5" s="796"/>
      <c r="AF5" s="796"/>
      <c r="AG5" s="796"/>
      <c r="AH5" s="796"/>
      <c r="AI5" s="796"/>
      <c r="AJ5" s="796"/>
      <c r="AK5" s="796"/>
      <c r="AL5" s="778">
        <v>21.5</v>
      </c>
      <c r="AM5" s="749"/>
      <c r="AN5" s="749"/>
      <c r="AO5" s="779"/>
      <c r="AP5" s="744" t="s">
        <v>225</v>
      </c>
      <c r="AQ5" s="745"/>
      <c r="AR5" s="745"/>
      <c r="AS5" s="745"/>
      <c r="AT5" s="745"/>
      <c r="AU5" s="745"/>
      <c r="AV5" s="745"/>
      <c r="AW5" s="745"/>
      <c r="AX5" s="745"/>
      <c r="AY5" s="745"/>
      <c r="AZ5" s="745"/>
      <c r="BA5" s="745"/>
      <c r="BB5" s="745"/>
      <c r="BC5" s="745"/>
      <c r="BD5" s="745"/>
      <c r="BE5" s="745"/>
      <c r="BF5" s="746"/>
      <c r="BG5" s="678">
        <v>410454</v>
      </c>
      <c r="BH5" s="679"/>
      <c r="BI5" s="679"/>
      <c r="BJ5" s="679"/>
      <c r="BK5" s="679"/>
      <c r="BL5" s="679"/>
      <c r="BM5" s="679"/>
      <c r="BN5" s="680"/>
      <c r="BO5" s="715">
        <v>99.6</v>
      </c>
      <c r="BP5" s="715"/>
      <c r="BQ5" s="715"/>
      <c r="BR5" s="715"/>
      <c r="BS5" s="716" t="s">
        <v>226</v>
      </c>
      <c r="BT5" s="716"/>
      <c r="BU5" s="716"/>
      <c r="BV5" s="716"/>
      <c r="BW5" s="716"/>
      <c r="BX5" s="716"/>
      <c r="BY5" s="716"/>
      <c r="BZ5" s="716"/>
      <c r="CA5" s="716"/>
      <c r="CB5" s="775"/>
      <c r="CD5" s="782" t="s">
        <v>220</v>
      </c>
      <c r="CE5" s="783"/>
      <c r="CF5" s="783"/>
      <c r="CG5" s="783"/>
      <c r="CH5" s="783"/>
      <c r="CI5" s="783"/>
      <c r="CJ5" s="783"/>
      <c r="CK5" s="783"/>
      <c r="CL5" s="783"/>
      <c r="CM5" s="783"/>
      <c r="CN5" s="783"/>
      <c r="CO5" s="783"/>
      <c r="CP5" s="783"/>
      <c r="CQ5" s="784"/>
      <c r="CR5" s="782" t="s">
        <v>227</v>
      </c>
      <c r="CS5" s="783"/>
      <c r="CT5" s="783"/>
      <c r="CU5" s="783"/>
      <c r="CV5" s="783"/>
      <c r="CW5" s="783"/>
      <c r="CX5" s="783"/>
      <c r="CY5" s="784"/>
      <c r="CZ5" s="782" t="s">
        <v>218</v>
      </c>
      <c r="DA5" s="783"/>
      <c r="DB5" s="783"/>
      <c r="DC5" s="784"/>
      <c r="DD5" s="782" t="s">
        <v>228</v>
      </c>
      <c r="DE5" s="783"/>
      <c r="DF5" s="783"/>
      <c r="DG5" s="783"/>
      <c r="DH5" s="783"/>
      <c r="DI5" s="783"/>
      <c r="DJ5" s="783"/>
      <c r="DK5" s="783"/>
      <c r="DL5" s="783"/>
      <c r="DM5" s="783"/>
      <c r="DN5" s="783"/>
      <c r="DO5" s="783"/>
      <c r="DP5" s="784"/>
      <c r="DQ5" s="782" t="s">
        <v>229</v>
      </c>
      <c r="DR5" s="783"/>
      <c r="DS5" s="783"/>
      <c r="DT5" s="783"/>
      <c r="DU5" s="783"/>
      <c r="DV5" s="783"/>
      <c r="DW5" s="783"/>
      <c r="DX5" s="783"/>
      <c r="DY5" s="783"/>
      <c r="DZ5" s="783"/>
      <c r="EA5" s="783"/>
      <c r="EB5" s="783"/>
      <c r="EC5" s="784"/>
    </row>
    <row r="6" spans="2:143" ht="11.25" customHeight="1" x14ac:dyDescent="0.15">
      <c r="B6" s="675" t="s">
        <v>230</v>
      </c>
      <c r="C6" s="676"/>
      <c r="D6" s="676"/>
      <c r="E6" s="676"/>
      <c r="F6" s="676"/>
      <c r="G6" s="676"/>
      <c r="H6" s="676"/>
      <c r="I6" s="676"/>
      <c r="J6" s="676"/>
      <c r="K6" s="676"/>
      <c r="L6" s="676"/>
      <c r="M6" s="676"/>
      <c r="N6" s="676"/>
      <c r="O6" s="676"/>
      <c r="P6" s="676"/>
      <c r="Q6" s="677"/>
      <c r="R6" s="678">
        <v>33398</v>
      </c>
      <c r="S6" s="679"/>
      <c r="T6" s="679"/>
      <c r="U6" s="679"/>
      <c r="V6" s="679"/>
      <c r="W6" s="679"/>
      <c r="X6" s="679"/>
      <c r="Y6" s="680"/>
      <c r="Z6" s="715">
        <v>1.1000000000000001</v>
      </c>
      <c r="AA6" s="715"/>
      <c r="AB6" s="715"/>
      <c r="AC6" s="715"/>
      <c r="AD6" s="716">
        <v>33398</v>
      </c>
      <c r="AE6" s="716"/>
      <c r="AF6" s="716"/>
      <c r="AG6" s="716"/>
      <c r="AH6" s="716"/>
      <c r="AI6" s="716"/>
      <c r="AJ6" s="716"/>
      <c r="AK6" s="716"/>
      <c r="AL6" s="681">
        <v>1.7</v>
      </c>
      <c r="AM6" s="682"/>
      <c r="AN6" s="682"/>
      <c r="AO6" s="717"/>
      <c r="AP6" s="675" t="s">
        <v>231</v>
      </c>
      <c r="AQ6" s="676"/>
      <c r="AR6" s="676"/>
      <c r="AS6" s="676"/>
      <c r="AT6" s="676"/>
      <c r="AU6" s="676"/>
      <c r="AV6" s="676"/>
      <c r="AW6" s="676"/>
      <c r="AX6" s="676"/>
      <c r="AY6" s="676"/>
      <c r="AZ6" s="676"/>
      <c r="BA6" s="676"/>
      <c r="BB6" s="676"/>
      <c r="BC6" s="676"/>
      <c r="BD6" s="676"/>
      <c r="BE6" s="676"/>
      <c r="BF6" s="677"/>
      <c r="BG6" s="678">
        <v>410454</v>
      </c>
      <c r="BH6" s="679"/>
      <c r="BI6" s="679"/>
      <c r="BJ6" s="679"/>
      <c r="BK6" s="679"/>
      <c r="BL6" s="679"/>
      <c r="BM6" s="679"/>
      <c r="BN6" s="680"/>
      <c r="BO6" s="715">
        <v>99.6</v>
      </c>
      <c r="BP6" s="715"/>
      <c r="BQ6" s="715"/>
      <c r="BR6" s="715"/>
      <c r="BS6" s="716" t="s">
        <v>232</v>
      </c>
      <c r="BT6" s="716"/>
      <c r="BU6" s="716"/>
      <c r="BV6" s="716"/>
      <c r="BW6" s="716"/>
      <c r="BX6" s="716"/>
      <c r="BY6" s="716"/>
      <c r="BZ6" s="716"/>
      <c r="CA6" s="716"/>
      <c r="CB6" s="775"/>
      <c r="CD6" s="736" t="s">
        <v>233</v>
      </c>
      <c r="CE6" s="737"/>
      <c r="CF6" s="737"/>
      <c r="CG6" s="737"/>
      <c r="CH6" s="737"/>
      <c r="CI6" s="737"/>
      <c r="CJ6" s="737"/>
      <c r="CK6" s="737"/>
      <c r="CL6" s="737"/>
      <c r="CM6" s="737"/>
      <c r="CN6" s="737"/>
      <c r="CO6" s="737"/>
      <c r="CP6" s="737"/>
      <c r="CQ6" s="738"/>
      <c r="CR6" s="678">
        <v>39785</v>
      </c>
      <c r="CS6" s="679"/>
      <c r="CT6" s="679"/>
      <c r="CU6" s="679"/>
      <c r="CV6" s="679"/>
      <c r="CW6" s="679"/>
      <c r="CX6" s="679"/>
      <c r="CY6" s="680"/>
      <c r="CZ6" s="778">
        <v>1.4</v>
      </c>
      <c r="DA6" s="749"/>
      <c r="DB6" s="749"/>
      <c r="DC6" s="781"/>
      <c r="DD6" s="684" t="s">
        <v>138</v>
      </c>
      <c r="DE6" s="679"/>
      <c r="DF6" s="679"/>
      <c r="DG6" s="679"/>
      <c r="DH6" s="679"/>
      <c r="DI6" s="679"/>
      <c r="DJ6" s="679"/>
      <c r="DK6" s="679"/>
      <c r="DL6" s="679"/>
      <c r="DM6" s="679"/>
      <c r="DN6" s="679"/>
      <c r="DO6" s="679"/>
      <c r="DP6" s="680"/>
      <c r="DQ6" s="684">
        <v>39785</v>
      </c>
      <c r="DR6" s="679"/>
      <c r="DS6" s="679"/>
      <c r="DT6" s="679"/>
      <c r="DU6" s="679"/>
      <c r="DV6" s="679"/>
      <c r="DW6" s="679"/>
      <c r="DX6" s="679"/>
      <c r="DY6" s="679"/>
      <c r="DZ6" s="679"/>
      <c r="EA6" s="679"/>
      <c r="EB6" s="679"/>
      <c r="EC6" s="722"/>
    </row>
    <row r="7" spans="2:143" ht="11.25" customHeight="1" x14ac:dyDescent="0.15">
      <c r="B7" s="675" t="s">
        <v>234</v>
      </c>
      <c r="C7" s="676"/>
      <c r="D7" s="676"/>
      <c r="E7" s="676"/>
      <c r="F7" s="676"/>
      <c r="G7" s="676"/>
      <c r="H7" s="676"/>
      <c r="I7" s="676"/>
      <c r="J7" s="676"/>
      <c r="K7" s="676"/>
      <c r="L7" s="676"/>
      <c r="M7" s="676"/>
      <c r="N7" s="676"/>
      <c r="O7" s="676"/>
      <c r="P7" s="676"/>
      <c r="Q7" s="677"/>
      <c r="R7" s="678">
        <v>397</v>
      </c>
      <c r="S7" s="679"/>
      <c r="T7" s="679"/>
      <c r="U7" s="679"/>
      <c r="V7" s="679"/>
      <c r="W7" s="679"/>
      <c r="X7" s="679"/>
      <c r="Y7" s="680"/>
      <c r="Z7" s="715">
        <v>0</v>
      </c>
      <c r="AA7" s="715"/>
      <c r="AB7" s="715"/>
      <c r="AC7" s="715"/>
      <c r="AD7" s="716">
        <v>397</v>
      </c>
      <c r="AE7" s="716"/>
      <c r="AF7" s="716"/>
      <c r="AG7" s="716"/>
      <c r="AH7" s="716"/>
      <c r="AI7" s="716"/>
      <c r="AJ7" s="716"/>
      <c r="AK7" s="716"/>
      <c r="AL7" s="681">
        <v>0</v>
      </c>
      <c r="AM7" s="682"/>
      <c r="AN7" s="682"/>
      <c r="AO7" s="717"/>
      <c r="AP7" s="675" t="s">
        <v>235</v>
      </c>
      <c r="AQ7" s="676"/>
      <c r="AR7" s="676"/>
      <c r="AS7" s="676"/>
      <c r="AT7" s="676"/>
      <c r="AU7" s="676"/>
      <c r="AV7" s="676"/>
      <c r="AW7" s="676"/>
      <c r="AX7" s="676"/>
      <c r="AY7" s="676"/>
      <c r="AZ7" s="676"/>
      <c r="BA7" s="676"/>
      <c r="BB7" s="676"/>
      <c r="BC7" s="676"/>
      <c r="BD7" s="676"/>
      <c r="BE7" s="676"/>
      <c r="BF7" s="677"/>
      <c r="BG7" s="678">
        <v>182992</v>
      </c>
      <c r="BH7" s="679"/>
      <c r="BI7" s="679"/>
      <c r="BJ7" s="679"/>
      <c r="BK7" s="679"/>
      <c r="BL7" s="679"/>
      <c r="BM7" s="679"/>
      <c r="BN7" s="680"/>
      <c r="BO7" s="715">
        <v>44.4</v>
      </c>
      <c r="BP7" s="715"/>
      <c r="BQ7" s="715"/>
      <c r="BR7" s="715"/>
      <c r="BS7" s="716" t="s">
        <v>232</v>
      </c>
      <c r="BT7" s="716"/>
      <c r="BU7" s="716"/>
      <c r="BV7" s="716"/>
      <c r="BW7" s="716"/>
      <c r="BX7" s="716"/>
      <c r="BY7" s="716"/>
      <c r="BZ7" s="716"/>
      <c r="CA7" s="716"/>
      <c r="CB7" s="775"/>
      <c r="CD7" s="711" t="s">
        <v>236</v>
      </c>
      <c r="CE7" s="712"/>
      <c r="CF7" s="712"/>
      <c r="CG7" s="712"/>
      <c r="CH7" s="712"/>
      <c r="CI7" s="712"/>
      <c r="CJ7" s="712"/>
      <c r="CK7" s="712"/>
      <c r="CL7" s="712"/>
      <c r="CM7" s="712"/>
      <c r="CN7" s="712"/>
      <c r="CO7" s="712"/>
      <c r="CP7" s="712"/>
      <c r="CQ7" s="713"/>
      <c r="CR7" s="678">
        <v>693969</v>
      </c>
      <c r="CS7" s="679"/>
      <c r="CT7" s="679"/>
      <c r="CU7" s="679"/>
      <c r="CV7" s="679"/>
      <c r="CW7" s="679"/>
      <c r="CX7" s="679"/>
      <c r="CY7" s="680"/>
      <c r="CZ7" s="715">
        <v>23.8</v>
      </c>
      <c r="DA7" s="715"/>
      <c r="DB7" s="715"/>
      <c r="DC7" s="715"/>
      <c r="DD7" s="684">
        <v>183726</v>
      </c>
      <c r="DE7" s="679"/>
      <c r="DF7" s="679"/>
      <c r="DG7" s="679"/>
      <c r="DH7" s="679"/>
      <c r="DI7" s="679"/>
      <c r="DJ7" s="679"/>
      <c r="DK7" s="679"/>
      <c r="DL7" s="679"/>
      <c r="DM7" s="679"/>
      <c r="DN7" s="679"/>
      <c r="DO7" s="679"/>
      <c r="DP7" s="680"/>
      <c r="DQ7" s="684">
        <v>426291</v>
      </c>
      <c r="DR7" s="679"/>
      <c r="DS7" s="679"/>
      <c r="DT7" s="679"/>
      <c r="DU7" s="679"/>
      <c r="DV7" s="679"/>
      <c r="DW7" s="679"/>
      <c r="DX7" s="679"/>
      <c r="DY7" s="679"/>
      <c r="DZ7" s="679"/>
      <c r="EA7" s="679"/>
      <c r="EB7" s="679"/>
      <c r="EC7" s="722"/>
    </row>
    <row r="8" spans="2:143" ht="11.25" customHeight="1" x14ac:dyDescent="0.15">
      <c r="B8" s="675" t="s">
        <v>237</v>
      </c>
      <c r="C8" s="676"/>
      <c r="D8" s="676"/>
      <c r="E8" s="676"/>
      <c r="F8" s="676"/>
      <c r="G8" s="676"/>
      <c r="H8" s="676"/>
      <c r="I8" s="676"/>
      <c r="J8" s="676"/>
      <c r="K8" s="676"/>
      <c r="L8" s="676"/>
      <c r="M8" s="676"/>
      <c r="N8" s="676"/>
      <c r="O8" s="676"/>
      <c r="P8" s="676"/>
      <c r="Q8" s="677"/>
      <c r="R8" s="678">
        <v>1755</v>
      </c>
      <c r="S8" s="679"/>
      <c r="T8" s="679"/>
      <c r="U8" s="679"/>
      <c r="V8" s="679"/>
      <c r="W8" s="679"/>
      <c r="X8" s="679"/>
      <c r="Y8" s="680"/>
      <c r="Z8" s="715">
        <v>0.1</v>
      </c>
      <c r="AA8" s="715"/>
      <c r="AB8" s="715"/>
      <c r="AC8" s="715"/>
      <c r="AD8" s="716">
        <v>1755</v>
      </c>
      <c r="AE8" s="716"/>
      <c r="AF8" s="716"/>
      <c r="AG8" s="716"/>
      <c r="AH8" s="716"/>
      <c r="AI8" s="716"/>
      <c r="AJ8" s="716"/>
      <c r="AK8" s="716"/>
      <c r="AL8" s="681">
        <v>0.1</v>
      </c>
      <c r="AM8" s="682"/>
      <c r="AN8" s="682"/>
      <c r="AO8" s="717"/>
      <c r="AP8" s="675" t="s">
        <v>238</v>
      </c>
      <c r="AQ8" s="676"/>
      <c r="AR8" s="676"/>
      <c r="AS8" s="676"/>
      <c r="AT8" s="676"/>
      <c r="AU8" s="676"/>
      <c r="AV8" s="676"/>
      <c r="AW8" s="676"/>
      <c r="AX8" s="676"/>
      <c r="AY8" s="676"/>
      <c r="AZ8" s="676"/>
      <c r="BA8" s="676"/>
      <c r="BB8" s="676"/>
      <c r="BC8" s="676"/>
      <c r="BD8" s="676"/>
      <c r="BE8" s="676"/>
      <c r="BF8" s="677"/>
      <c r="BG8" s="678">
        <v>7975</v>
      </c>
      <c r="BH8" s="679"/>
      <c r="BI8" s="679"/>
      <c r="BJ8" s="679"/>
      <c r="BK8" s="679"/>
      <c r="BL8" s="679"/>
      <c r="BM8" s="679"/>
      <c r="BN8" s="680"/>
      <c r="BO8" s="715">
        <v>1.9</v>
      </c>
      <c r="BP8" s="715"/>
      <c r="BQ8" s="715"/>
      <c r="BR8" s="715"/>
      <c r="BS8" s="684" t="s">
        <v>226</v>
      </c>
      <c r="BT8" s="679"/>
      <c r="BU8" s="679"/>
      <c r="BV8" s="679"/>
      <c r="BW8" s="679"/>
      <c r="BX8" s="679"/>
      <c r="BY8" s="679"/>
      <c r="BZ8" s="679"/>
      <c r="CA8" s="679"/>
      <c r="CB8" s="722"/>
      <c r="CD8" s="711" t="s">
        <v>239</v>
      </c>
      <c r="CE8" s="712"/>
      <c r="CF8" s="712"/>
      <c r="CG8" s="712"/>
      <c r="CH8" s="712"/>
      <c r="CI8" s="712"/>
      <c r="CJ8" s="712"/>
      <c r="CK8" s="712"/>
      <c r="CL8" s="712"/>
      <c r="CM8" s="712"/>
      <c r="CN8" s="712"/>
      <c r="CO8" s="712"/>
      <c r="CP8" s="712"/>
      <c r="CQ8" s="713"/>
      <c r="CR8" s="678">
        <v>673946</v>
      </c>
      <c r="CS8" s="679"/>
      <c r="CT8" s="679"/>
      <c r="CU8" s="679"/>
      <c r="CV8" s="679"/>
      <c r="CW8" s="679"/>
      <c r="CX8" s="679"/>
      <c r="CY8" s="680"/>
      <c r="CZ8" s="715">
        <v>23.1</v>
      </c>
      <c r="DA8" s="715"/>
      <c r="DB8" s="715"/>
      <c r="DC8" s="715"/>
      <c r="DD8" s="684">
        <v>2640</v>
      </c>
      <c r="DE8" s="679"/>
      <c r="DF8" s="679"/>
      <c r="DG8" s="679"/>
      <c r="DH8" s="679"/>
      <c r="DI8" s="679"/>
      <c r="DJ8" s="679"/>
      <c r="DK8" s="679"/>
      <c r="DL8" s="679"/>
      <c r="DM8" s="679"/>
      <c r="DN8" s="679"/>
      <c r="DO8" s="679"/>
      <c r="DP8" s="680"/>
      <c r="DQ8" s="684">
        <v>464504</v>
      </c>
      <c r="DR8" s="679"/>
      <c r="DS8" s="679"/>
      <c r="DT8" s="679"/>
      <c r="DU8" s="679"/>
      <c r="DV8" s="679"/>
      <c r="DW8" s="679"/>
      <c r="DX8" s="679"/>
      <c r="DY8" s="679"/>
      <c r="DZ8" s="679"/>
      <c r="EA8" s="679"/>
      <c r="EB8" s="679"/>
      <c r="EC8" s="722"/>
    </row>
    <row r="9" spans="2:143" ht="11.25" customHeight="1" x14ac:dyDescent="0.15">
      <c r="B9" s="675" t="s">
        <v>240</v>
      </c>
      <c r="C9" s="676"/>
      <c r="D9" s="676"/>
      <c r="E9" s="676"/>
      <c r="F9" s="676"/>
      <c r="G9" s="676"/>
      <c r="H9" s="676"/>
      <c r="I9" s="676"/>
      <c r="J9" s="676"/>
      <c r="K9" s="676"/>
      <c r="L9" s="676"/>
      <c r="M9" s="676"/>
      <c r="N9" s="676"/>
      <c r="O9" s="676"/>
      <c r="P9" s="676"/>
      <c r="Q9" s="677"/>
      <c r="R9" s="678">
        <v>1013</v>
      </c>
      <c r="S9" s="679"/>
      <c r="T9" s="679"/>
      <c r="U9" s="679"/>
      <c r="V9" s="679"/>
      <c r="W9" s="679"/>
      <c r="X9" s="679"/>
      <c r="Y9" s="680"/>
      <c r="Z9" s="715">
        <v>0</v>
      </c>
      <c r="AA9" s="715"/>
      <c r="AB9" s="715"/>
      <c r="AC9" s="715"/>
      <c r="AD9" s="716">
        <v>1013</v>
      </c>
      <c r="AE9" s="716"/>
      <c r="AF9" s="716"/>
      <c r="AG9" s="716"/>
      <c r="AH9" s="716"/>
      <c r="AI9" s="716"/>
      <c r="AJ9" s="716"/>
      <c r="AK9" s="716"/>
      <c r="AL9" s="681">
        <v>0.1</v>
      </c>
      <c r="AM9" s="682"/>
      <c r="AN9" s="682"/>
      <c r="AO9" s="717"/>
      <c r="AP9" s="675" t="s">
        <v>241</v>
      </c>
      <c r="AQ9" s="676"/>
      <c r="AR9" s="676"/>
      <c r="AS9" s="676"/>
      <c r="AT9" s="676"/>
      <c r="AU9" s="676"/>
      <c r="AV9" s="676"/>
      <c r="AW9" s="676"/>
      <c r="AX9" s="676"/>
      <c r="AY9" s="676"/>
      <c r="AZ9" s="676"/>
      <c r="BA9" s="676"/>
      <c r="BB9" s="676"/>
      <c r="BC9" s="676"/>
      <c r="BD9" s="676"/>
      <c r="BE9" s="676"/>
      <c r="BF9" s="677"/>
      <c r="BG9" s="678">
        <v>162491</v>
      </c>
      <c r="BH9" s="679"/>
      <c r="BI9" s="679"/>
      <c r="BJ9" s="679"/>
      <c r="BK9" s="679"/>
      <c r="BL9" s="679"/>
      <c r="BM9" s="679"/>
      <c r="BN9" s="680"/>
      <c r="BO9" s="715">
        <v>39.4</v>
      </c>
      <c r="BP9" s="715"/>
      <c r="BQ9" s="715"/>
      <c r="BR9" s="715"/>
      <c r="BS9" s="684" t="s">
        <v>232</v>
      </c>
      <c r="BT9" s="679"/>
      <c r="BU9" s="679"/>
      <c r="BV9" s="679"/>
      <c r="BW9" s="679"/>
      <c r="BX9" s="679"/>
      <c r="BY9" s="679"/>
      <c r="BZ9" s="679"/>
      <c r="CA9" s="679"/>
      <c r="CB9" s="722"/>
      <c r="CD9" s="711" t="s">
        <v>242</v>
      </c>
      <c r="CE9" s="712"/>
      <c r="CF9" s="712"/>
      <c r="CG9" s="712"/>
      <c r="CH9" s="712"/>
      <c r="CI9" s="712"/>
      <c r="CJ9" s="712"/>
      <c r="CK9" s="712"/>
      <c r="CL9" s="712"/>
      <c r="CM9" s="712"/>
      <c r="CN9" s="712"/>
      <c r="CO9" s="712"/>
      <c r="CP9" s="712"/>
      <c r="CQ9" s="713"/>
      <c r="CR9" s="678">
        <v>187263</v>
      </c>
      <c r="CS9" s="679"/>
      <c r="CT9" s="679"/>
      <c r="CU9" s="679"/>
      <c r="CV9" s="679"/>
      <c r="CW9" s="679"/>
      <c r="CX9" s="679"/>
      <c r="CY9" s="680"/>
      <c r="CZ9" s="715">
        <v>6.4</v>
      </c>
      <c r="DA9" s="715"/>
      <c r="DB9" s="715"/>
      <c r="DC9" s="715"/>
      <c r="DD9" s="684" t="s">
        <v>232</v>
      </c>
      <c r="DE9" s="679"/>
      <c r="DF9" s="679"/>
      <c r="DG9" s="679"/>
      <c r="DH9" s="679"/>
      <c r="DI9" s="679"/>
      <c r="DJ9" s="679"/>
      <c r="DK9" s="679"/>
      <c r="DL9" s="679"/>
      <c r="DM9" s="679"/>
      <c r="DN9" s="679"/>
      <c r="DO9" s="679"/>
      <c r="DP9" s="680"/>
      <c r="DQ9" s="684">
        <v>153917</v>
      </c>
      <c r="DR9" s="679"/>
      <c r="DS9" s="679"/>
      <c r="DT9" s="679"/>
      <c r="DU9" s="679"/>
      <c r="DV9" s="679"/>
      <c r="DW9" s="679"/>
      <c r="DX9" s="679"/>
      <c r="DY9" s="679"/>
      <c r="DZ9" s="679"/>
      <c r="EA9" s="679"/>
      <c r="EB9" s="679"/>
      <c r="EC9" s="722"/>
    </row>
    <row r="10" spans="2:143" ht="11.25" customHeight="1" x14ac:dyDescent="0.15">
      <c r="B10" s="675" t="s">
        <v>243</v>
      </c>
      <c r="C10" s="676"/>
      <c r="D10" s="676"/>
      <c r="E10" s="676"/>
      <c r="F10" s="676"/>
      <c r="G10" s="676"/>
      <c r="H10" s="676"/>
      <c r="I10" s="676"/>
      <c r="J10" s="676"/>
      <c r="K10" s="676"/>
      <c r="L10" s="676"/>
      <c r="M10" s="676"/>
      <c r="N10" s="676"/>
      <c r="O10" s="676"/>
      <c r="P10" s="676"/>
      <c r="Q10" s="677"/>
      <c r="R10" s="678" t="s">
        <v>226</v>
      </c>
      <c r="S10" s="679"/>
      <c r="T10" s="679"/>
      <c r="U10" s="679"/>
      <c r="V10" s="679"/>
      <c r="W10" s="679"/>
      <c r="X10" s="679"/>
      <c r="Y10" s="680"/>
      <c r="Z10" s="715" t="s">
        <v>232</v>
      </c>
      <c r="AA10" s="715"/>
      <c r="AB10" s="715"/>
      <c r="AC10" s="715"/>
      <c r="AD10" s="716" t="s">
        <v>226</v>
      </c>
      <c r="AE10" s="716"/>
      <c r="AF10" s="716"/>
      <c r="AG10" s="716"/>
      <c r="AH10" s="716"/>
      <c r="AI10" s="716"/>
      <c r="AJ10" s="716"/>
      <c r="AK10" s="716"/>
      <c r="AL10" s="681" t="s">
        <v>226</v>
      </c>
      <c r="AM10" s="682"/>
      <c r="AN10" s="682"/>
      <c r="AO10" s="717"/>
      <c r="AP10" s="675" t="s">
        <v>244</v>
      </c>
      <c r="AQ10" s="676"/>
      <c r="AR10" s="676"/>
      <c r="AS10" s="676"/>
      <c r="AT10" s="676"/>
      <c r="AU10" s="676"/>
      <c r="AV10" s="676"/>
      <c r="AW10" s="676"/>
      <c r="AX10" s="676"/>
      <c r="AY10" s="676"/>
      <c r="AZ10" s="676"/>
      <c r="BA10" s="676"/>
      <c r="BB10" s="676"/>
      <c r="BC10" s="676"/>
      <c r="BD10" s="676"/>
      <c r="BE10" s="676"/>
      <c r="BF10" s="677"/>
      <c r="BG10" s="678">
        <v>6361</v>
      </c>
      <c r="BH10" s="679"/>
      <c r="BI10" s="679"/>
      <c r="BJ10" s="679"/>
      <c r="BK10" s="679"/>
      <c r="BL10" s="679"/>
      <c r="BM10" s="679"/>
      <c r="BN10" s="680"/>
      <c r="BO10" s="715">
        <v>1.5</v>
      </c>
      <c r="BP10" s="715"/>
      <c r="BQ10" s="715"/>
      <c r="BR10" s="715"/>
      <c r="BS10" s="684" t="s">
        <v>226</v>
      </c>
      <c r="BT10" s="679"/>
      <c r="BU10" s="679"/>
      <c r="BV10" s="679"/>
      <c r="BW10" s="679"/>
      <c r="BX10" s="679"/>
      <c r="BY10" s="679"/>
      <c r="BZ10" s="679"/>
      <c r="CA10" s="679"/>
      <c r="CB10" s="722"/>
      <c r="CD10" s="711" t="s">
        <v>245</v>
      </c>
      <c r="CE10" s="712"/>
      <c r="CF10" s="712"/>
      <c r="CG10" s="712"/>
      <c r="CH10" s="712"/>
      <c r="CI10" s="712"/>
      <c r="CJ10" s="712"/>
      <c r="CK10" s="712"/>
      <c r="CL10" s="712"/>
      <c r="CM10" s="712"/>
      <c r="CN10" s="712"/>
      <c r="CO10" s="712"/>
      <c r="CP10" s="712"/>
      <c r="CQ10" s="713"/>
      <c r="CR10" s="678" t="s">
        <v>138</v>
      </c>
      <c r="CS10" s="679"/>
      <c r="CT10" s="679"/>
      <c r="CU10" s="679"/>
      <c r="CV10" s="679"/>
      <c r="CW10" s="679"/>
      <c r="CX10" s="679"/>
      <c r="CY10" s="680"/>
      <c r="CZ10" s="715" t="s">
        <v>232</v>
      </c>
      <c r="DA10" s="715"/>
      <c r="DB10" s="715"/>
      <c r="DC10" s="715"/>
      <c r="DD10" s="684" t="s">
        <v>232</v>
      </c>
      <c r="DE10" s="679"/>
      <c r="DF10" s="679"/>
      <c r="DG10" s="679"/>
      <c r="DH10" s="679"/>
      <c r="DI10" s="679"/>
      <c r="DJ10" s="679"/>
      <c r="DK10" s="679"/>
      <c r="DL10" s="679"/>
      <c r="DM10" s="679"/>
      <c r="DN10" s="679"/>
      <c r="DO10" s="679"/>
      <c r="DP10" s="680"/>
      <c r="DQ10" s="684" t="s">
        <v>226</v>
      </c>
      <c r="DR10" s="679"/>
      <c r="DS10" s="679"/>
      <c r="DT10" s="679"/>
      <c r="DU10" s="679"/>
      <c r="DV10" s="679"/>
      <c r="DW10" s="679"/>
      <c r="DX10" s="679"/>
      <c r="DY10" s="679"/>
      <c r="DZ10" s="679"/>
      <c r="EA10" s="679"/>
      <c r="EB10" s="679"/>
      <c r="EC10" s="722"/>
    </row>
    <row r="11" spans="2:143" ht="11.25" customHeight="1" x14ac:dyDescent="0.15">
      <c r="B11" s="675" t="s">
        <v>246</v>
      </c>
      <c r="C11" s="676"/>
      <c r="D11" s="676"/>
      <c r="E11" s="676"/>
      <c r="F11" s="676"/>
      <c r="G11" s="676"/>
      <c r="H11" s="676"/>
      <c r="I11" s="676"/>
      <c r="J11" s="676"/>
      <c r="K11" s="676"/>
      <c r="L11" s="676"/>
      <c r="M11" s="676"/>
      <c r="N11" s="676"/>
      <c r="O11" s="676"/>
      <c r="P11" s="676"/>
      <c r="Q11" s="677"/>
      <c r="R11" s="678">
        <v>71810</v>
      </c>
      <c r="S11" s="679"/>
      <c r="T11" s="679"/>
      <c r="U11" s="679"/>
      <c r="V11" s="679"/>
      <c r="W11" s="679"/>
      <c r="X11" s="679"/>
      <c r="Y11" s="680"/>
      <c r="Z11" s="681">
        <v>2.2999999999999998</v>
      </c>
      <c r="AA11" s="682"/>
      <c r="AB11" s="682"/>
      <c r="AC11" s="683"/>
      <c r="AD11" s="684">
        <v>71810</v>
      </c>
      <c r="AE11" s="679"/>
      <c r="AF11" s="679"/>
      <c r="AG11" s="679"/>
      <c r="AH11" s="679"/>
      <c r="AI11" s="679"/>
      <c r="AJ11" s="679"/>
      <c r="AK11" s="680"/>
      <c r="AL11" s="681">
        <v>3.7</v>
      </c>
      <c r="AM11" s="682"/>
      <c r="AN11" s="682"/>
      <c r="AO11" s="717"/>
      <c r="AP11" s="675" t="s">
        <v>247</v>
      </c>
      <c r="AQ11" s="676"/>
      <c r="AR11" s="676"/>
      <c r="AS11" s="676"/>
      <c r="AT11" s="676"/>
      <c r="AU11" s="676"/>
      <c r="AV11" s="676"/>
      <c r="AW11" s="676"/>
      <c r="AX11" s="676"/>
      <c r="AY11" s="676"/>
      <c r="AZ11" s="676"/>
      <c r="BA11" s="676"/>
      <c r="BB11" s="676"/>
      <c r="BC11" s="676"/>
      <c r="BD11" s="676"/>
      <c r="BE11" s="676"/>
      <c r="BF11" s="677"/>
      <c r="BG11" s="678">
        <v>6165</v>
      </c>
      <c r="BH11" s="679"/>
      <c r="BI11" s="679"/>
      <c r="BJ11" s="679"/>
      <c r="BK11" s="679"/>
      <c r="BL11" s="679"/>
      <c r="BM11" s="679"/>
      <c r="BN11" s="680"/>
      <c r="BO11" s="715">
        <v>1.5</v>
      </c>
      <c r="BP11" s="715"/>
      <c r="BQ11" s="715"/>
      <c r="BR11" s="715"/>
      <c r="BS11" s="684" t="s">
        <v>138</v>
      </c>
      <c r="BT11" s="679"/>
      <c r="BU11" s="679"/>
      <c r="BV11" s="679"/>
      <c r="BW11" s="679"/>
      <c r="BX11" s="679"/>
      <c r="BY11" s="679"/>
      <c r="BZ11" s="679"/>
      <c r="CA11" s="679"/>
      <c r="CB11" s="722"/>
      <c r="CD11" s="711" t="s">
        <v>248</v>
      </c>
      <c r="CE11" s="712"/>
      <c r="CF11" s="712"/>
      <c r="CG11" s="712"/>
      <c r="CH11" s="712"/>
      <c r="CI11" s="712"/>
      <c r="CJ11" s="712"/>
      <c r="CK11" s="712"/>
      <c r="CL11" s="712"/>
      <c r="CM11" s="712"/>
      <c r="CN11" s="712"/>
      <c r="CO11" s="712"/>
      <c r="CP11" s="712"/>
      <c r="CQ11" s="713"/>
      <c r="CR11" s="678">
        <v>198109</v>
      </c>
      <c r="CS11" s="679"/>
      <c r="CT11" s="679"/>
      <c r="CU11" s="679"/>
      <c r="CV11" s="679"/>
      <c r="CW11" s="679"/>
      <c r="CX11" s="679"/>
      <c r="CY11" s="680"/>
      <c r="CZ11" s="715">
        <v>6.8</v>
      </c>
      <c r="DA11" s="715"/>
      <c r="DB11" s="715"/>
      <c r="DC11" s="715"/>
      <c r="DD11" s="684">
        <v>15260</v>
      </c>
      <c r="DE11" s="679"/>
      <c r="DF11" s="679"/>
      <c r="DG11" s="679"/>
      <c r="DH11" s="679"/>
      <c r="DI11" s="679"/>
      <c r="DJ11" s="679"/>
      <c r="DK11" s="679"/>
      <c r="DL11" s="679"/>
      <c r="DM11" s="679"/>
      <c r="DN11" s="679"/>
      <c r="DO11" s="679"/>
      <c r="DP11" s="680"/>
      <c r="DQ11" s="684">
        <v>129018</v>
      </c>
      <c r="DR11" s="679"/>
      <c r="DS11" s="679"/>
      <c r="DT11" s="679"/>
      <c r="DU11" s="679"/>
      <c r="DV11" s="679"/>
      <c r="DW11" s="679"/>
      <c r="DX11" s="679"/>
      <c r="DY11" s="679"/>
      <c r="DZ11" s="679"/>
      <c r="EA11" s="679"/>
      <c r="EB11" s="679"/>
      <c r="EC11" s="722"/>
    </row>
    <row r="12" spans="2:143" ht="11.25" customHeight="1" x14ac:dyDescent="0.15">
      <c r="B12" s="675" t="s">
        <v>249</v>
      </c>
      <c r="C12" s="676"/>
      <c r="D12" s="676"/>
      <c r="E12" s="676"/>
      <c r="F12" s="676"/>
      <c r="G12" s="676"/>
      <c r="H12" s="676"/>
      <c r="I12" s="676"/>
      <c r="J12" s="676"/>
      <c r="K12" s="676"/>
      <c r="L12" s="676"/>
      <c r="M12" s="676"/>
      <c r="N12" s="676"/>
      <c r="O12" s="676"/>
      <c r="P12" s="676"/>
      <c r="Q12" s="677"/>
      <c r="R12" s="678" t="s">
        <v>232</v>
      </c>
      <c r="S12" s="679"/>
      <c r="T12" s="679"/>
      <c r="U12" s="679"/>
      <c r="V12" s="679"/>
      <c r="W12" s="679"/>
      <c r="X12" s="679"/>
      <c r="Y12" s="680"/>
      <c r="Z12" s="715" t="s">
        <v>232</v>
      </c>
      <c r="AA12" s="715"/>
      <c r="AB12" s="715"/>
      <c r="AC12" s="715"/>
      <c r="AD12" s="716" t="s">
        <v>226</v>
      </c>
      <c r="AE12" s="716"/>
      <c r="AF12" s="716"/>
      <c r="AG12" s="716"/>
      <c r="AH12" s="716"/>
      <c r="AI12" s="716"/>
      <c r="AJ12" s="716"/>
      <c r="AK12" s="716"/>
      <c r="AL12" s="681" t="s">
        <v>232</v>
      </c>
      <c r="AM12" s="682"/>
      <c r="AN12" s="682"/>
      <c r="AO12" s="717"/>
      <c r="AP12" s="675" t="s">
        <v>250</v>
      </c>
      <c r="AQ12" s="676"/>
      <c r="AR12" s="676"/>
      <c r="AS12" s="676"/>
      <c r="AT12" s="676"/>
      <c r="AU12" s="676"/>
      <c r="AV12" s="676"/>
      <c r="AW12" s="676"/>
      <c r="AX12" s="676"/>
      <c r="AY12" s="676"/>
      <c r="AZ12" s="676"/>
      <c r="BA12" s="676"/>
      <c r="BB12" s="676"/>
      <c r="BC12" s="676"/>
      <c r="BD12" s="676"/>
      <c r="BE12" s="676"/>
      <c r="BF12" s="677"/>
      <c r="BG12" s="678">
        <v>185654</v>
      </c>
      <c r="BH12" s="679"/>
      <c r="BI12" s="679"/>
      <c r="BJ12" s="679"/>
      <c r="BK12" s="679"/>
      <c r="BL12" s="679"/>
      <c r="BM12" s="679"/>
      <c r="BN12" s="680"/>
      <c r="BO12" s="715">
        <v>45</v>
      </c>
      <c r="BP12" s="715"/>
      <c r="BQ12" s="715"/>
      <c r="BR12" s="715"/>
      <c r="BS12" s="684" t="s">
        <v>226</v>
      </c>
      <c r="BT12" s="679"/>
      <c r="BU12" s="679"/>
      <c r="BV12" s="679"/>
      <c r="BW12" s="679"/>
      <c r="BX12" s="679"/>
      <c r="BY12" s="679"/>
      <c r="BZ12" s="679"/>
      <c r="CA12" s="679"/>
      <c r="CB12" s="722"/>
      <c r="CD12" s="711" t="s">
        <v>251</v>
      </c>
      <c r="CE12" s="712"/>
      <c r="CF12" s="712"/>
      <c r="CG12" s="712"/>
      <c r="CH12" s="712"/>
      <c r="CI12" s="712"/>
      <c r="CJ12" s="712"/>
      <c r="CK12" s="712"/>
      <c r="CL12" s="712"/>
      <c r="CM12" s="712"/>
      <c r="CN12" s="712"/>
      <c r="CO12" s="712"/>
      <c r="CP12" s="712"/>
      <c r="CQ12" s="713"/>
      <c r="CR12" s="678">
        <v>103389</v>
      </c>
      <c r="CS12" s="679"/>
      <c r="CT12" s="679"/>
      <c r="CU12" s="679"/>
      <c r="CV12" s="679"/>
      <c r="CW12" s="679"/>
      <c r="CX12" s="679"/>
      <c r="CY12" s="680"/>
      <c r="CZ12" s="715">
        <v>3.5</v>
      </c>
      <c r="DA12" s="715"/>
      <c r="DB12" s="715"/>
      <c r="DC12" s="715"/>
      <c r="DD12" s="684" t="s">
        <v>226</v>
      </c>
      <c r="DE12" s="679"/>
      <c r="DF12" s="679"/>
      <c r="DG12" s="679"/>
      <c r="DH12" s="679"/>
      <c r="DI12" s="679"/>
      <c r="DJ12" s="679"/>
      <c r="DK12" s="679"/>
      <c r="DL12" s="679"/>
      <c r="DM12" s="679"/>
      <c r="DN12" s="679"/>
      <c r="DO12" s="679"/>
      <c r="DP12" s="680"/>
      <c r="DQ12" s="684">
        <v>72990</v>
      </c>
      <c r="DR12" s="679"/>
      <c r="DS12" s="679"/>
      <c r="DT12" s="679"/>
      <c r="DU12" s="679"/>
      <c r="DV12" s="679"/>
      <c r="DW12" s="679"/>
      <c r="DX12" s="679"/>
      <c r="DY12" s="679"/>
      <c r="DZ12" s="679"/>
      <c r="EA12" s="679"/>
      <c r="EB12" s="679"/>
      <c r="EC12" s="722"/>
    </row>
    <row r="13" spans="2:143" ht="11.25" customHeight="1" x14ac:dyDescent="0.15">
      <c r="B13" s="675" t="s">
        <v>252</v>
      </c>
      <c r="C13" s="676"/>
      <c r="D13" s="676"/>
      <c r="E13" s="676"/>
      <c r="F13" s="676"/>
      <c r="G13" s="676"/>
      <c r="H13" s="676"/>
      <c r="I13" s="676"/>
      <c r="J13" s="676"/>
      <c r="K13" s="676"/>
      <c r="L13" s="676"/>
      <c r="M13" s="676"/>
      <c r="N13" s="676"/>
      <c r="O13" s="676"/>
      <c r="P13" s="676"/>
      <c r="Q13" s="677"/>
      <c r="R13" s="678" t="s">
        <v>232</v>
      </c>
      <c r="S13" s="679"/>
      <c r="T13" s="679"/>
      <c r="U13" s="679"/>
      <c r="V13" s="679"/>
      <c r="W13" s="679"/>
      <c r="X13" s="679"/>
      <c r="Y13" s="680"/>
      <c r="Z13" s="715" t="s">
        <v>138</v>
      </c>
      <c r="AA13" s="715"/>
      <c r="AB13" s="715"/>
      <c r="AC13" s="715"/>
      <c r="AD13" s="716" t="s">
        <v>226</v>
      </c>
      <c r="AE13" s="716"/>
      <c r="AF13" s="716"/>
      <c r="AG13" s="716"/>
      <c r="AH13" s="716"/>
      <c r="AI13" s="716"/>
      <c r="AJ13" s="716"/>
      <c r="AK13" s="716"/>
      <c r="AL13" s="681" t="s">
        <v>226</v>
      </c>
      <c r="AM13" s="682"/>
      <c r="AN13" s="682"/>
      <c r="AO13" s="717"/>
      <c r="AP13" s="675" t="s">
        <v>253</v>
      </c>
      <c r="AQ13" s="676"/>
      <c r="AR13" s="676"/>
      <c r="AS13" s="676"/>
      <c r="AT13" s="676"/>
      <c r="AU13" s="676"/>
      <c r="AV13" s="676"/>
      <c r="AW13" s="676"/>
      <c r="AX13" s="676"/>
      <c r="AY13" s="676"/>
      <c r="AZ13" s="676"/>
      <c r="BA13" s="676"/>
      <c r="BB13" s="676"/>
      <c r="BC13" s="676"/>
      <c r="BD13" s="676"/>
      <c r="BE13" s="676"/>
      <c r="BF13" s="677"/>
      <c r="BG13" s="678">
        <v>184190</v>
      </c>
      <c r="BH13" s="679"/>
      <c r="BI13" s="679"/>
      <c r="BJ13" s="679"/>
      <c r="BK13" s="679"/>
      <c r="BL13" s="679"/>
      <c r="BM13" s="679"/>
      <c r="BN13" s="680"/>
      <c r="BO13" s="715">
        <v>44.7</v>
      </c>
      <c r="BP13" s="715"/>
      <c r="BQ13" s="715"/>
      <c r="BR13" s="715"/>
      <c r="BS13" s="684" t="s">
        <v>226</v>
      </c>
      <c r="BT13" s="679"/>
      <c r="BU13" s="679"/>
      <c r="BV13" s="679"/>
      <c r="BW13" s="679"/>
      <c r="BX13" s="679"/>
      <c r="BY13" s="679"/>
      <c r="BZ13" s="679"/>
      <c r="CA13" s="679"/>
      <c r="CB13" s="722"/>
      <c r="CD13" s="711" t="s">
        <v>254</v>
      </c>
      <c r="CE13" s="712"/>
      <c r="CF13" s="712"/>
      <c r="CG13" s="712"/>
      <c r="CH13" s="712"/>
      <c r="CI13" s="712"/>
      <c r="CJ13" s="712"/>
      <c r="CK13" s="712"/>
      <c r="CL13" s="712"/>
      <c r="CM13" s="712"/>
      <c r="CN13" s="712"/>
      <c r="CO13" s="712"/>
      <c r="CP13" s="712"/>
      <c r="CQ13" s="713"/>
      <c r="CR13" s="678">
        <v>330410</v>
      </c>
      <c r="CS13" s="679"/>
      <c r="CT13" s="679"/>
      <c r="CU13" s="679"/>
      <c r="CV13" s="679"/>
      <c r="CW13" s="679"/>
      <c r="CX13" s="679"/>
      <c r="CY13" s="680"/>
      <c r="CZ13" s="715">
        <v>11.3</v>
      </c>
      <c r="DA13" s="715"/>
      <c r="DB13" s="715"/>
      <c r="DC13" s="715"/>
      <c r="DD13" s="684">
        <v>48754</v>
      </c>
      <c r="DE13" s="679"/>
      <c r="DF13" s="679"/>
      <c r="DG13" s="679"/>
      <c r="DH13" s="679"/>
      <c r="DI13" s="679"/>
      <c r="DJ13" s="679"/>
      <c r="DK13" s="679"/>
      <c r="DL13" s="679"/>
      <c r="DM13" s="679"/>
      <c r="DN13" s="679"/>
      <c r="DO13" s="679"/>
      <c r="DP13" s="680"/>
      <c r="DQ13" s="684">
        <v>319073</v>
      </c>
      <c r="DR13" s="679"/>
      <c r="DS13" s="679"/>
      <c r="DT13" s="679"/>
      <c r="DU13" s="679"/>
      <c r="DV13" s="679"/>
      <c r="DW13" s="679"/>
      <c r="DX13" s="679"/>
      <c r="DY13" s="679"/>
      <c r="DZ13" s="679"/>
      <c r="EA13" s="679"/>
      <c r="EB13" s="679"/>
      <c r="EC13" s="722"/>
    </row>
    <row r="14" spans="2:143" ht="11.25" customHeight="1" x14ac:dyDescent="0.15">
      <c r="B14" s="675" t="s">
        <v>255</v>
      </c>
      <c r="C14" s="676"/>
      <c r="D14" s="676"/>
      <c r="E14" s="676"/>
      <c r="F14" s="676"/>
      <c r="G14" s="676"/>
      <c r="H14" s="676"/>
      <c r="I14" s="676"/>
      <c r="J14" s="676"/>
      <c r="K14" s="676"/>
      <c r="L14" s="676"/>
      <c r="M14" s="676"/>
      <c r="N14" s="676"/>
      <c r="O14" s="676"/>
      <c r="P14" s="676"/>
      <c r="Q14" s="677"/>
      <c r="R14" s="678">
        <v>4117</v>
      </c>
      <c r="S14" s="679"/>
      <c r="T14" s="679"/>
      <c r="U14" s="679"/>
      <c r="V14" s="679"/>
      <c r="W14" s="679"/>
      <c r="X14" s="679"/>
      <c r="Y14" s="680"/>
      <c r="Z14" s="715">
        <v>0.1</v>
      </c>
      <c r="AA14" s="715"/>
      <c r="AB14" s="715"/>
      <c r="AC14" s="715"/>
      <c r="AD14" s="716">
        <v>4117</v>
      </c>
      <c r="AE14" s="716"/>
      <c r="AF14" s="716"/>
      <c r="AG14" s="716"/>
      <c r="AH14" s="716"/>
      <c r="AI14" s="716"/>
      <c r="AJ14" s="716"/>
      <c r="AK14" s="716"/>
      <c r="AL14" s="681">
        <v>0.2</v>
      </c>
      <c r="AM14" s="682"/>
      <c r="AN14" s="682"/>
      <c r="AO14" s="717"/>
      <c r="AP14" s="675" t="s">
        <v>256</v>
      </c>
      <c r="AQ14" s="676"/>
      <c r="AR14" s="676"/>
      <c r="AS14" s="676"/>
      <c r="AT14" s="676"/>
      <c r="AU14" s="676"/>
      <c r="AV14" s="676"/>
      <c r="AW14" s="676"/>
      <c r="AX14" s="676"/>
      <c r="AY14" s="676"/>
      <c r="AZ14" s="676"/>
      <c r="BA14" s="676"/>
      <c r="BB14" s="676"/>
      <c r="BC14" s="676"/>
      <c r="BD14" s="676"/>
      <c r="BE14" s="676"/>
      <c r="BF14" s="677"/>
      <c r="BG14" s="678">
        <v>18860</v>
      </c>
      <c r="BH14" s="679"/>
      <c r="BI14" s="679"/>
      <c r="BJ14" s="679"/>
      <c r="BK14" s="679"/>
      <c r="BL14" s="679"/>
      <c r="BM14" s="679"/>
      <c r="BN14" s="680"/>
      <c r="BO14" s="715">
        <v>4.5999999999999996</v>
      </c>
      <c r="BP14" s="715"/>
      <c r="BQ14" s="715"/>
      <c r="BR14" s="715"/>
      <c r="BS14" s="684" t="s">
        <v>226</v>
      </c>
      <c r="BT14" s="679"/>
      <c r="BU14" s="679"/>
      <c r="BV14" s="679"/>
      <c r="BW14" s="679"/>
      <c r="BX14" s="679"/>
      <c r="BY14" s="679"/>
      <c r="BZ14" s="679"/>
      <c r="CA14" s="679"/>
      <c r="CB14" s="722"/>
      <c r="CD14" s="711" t="s">
        <v>257</v>
      </c>
      <c r="CE14" s="712"/>
      <c r="CF14" s="712"/>
      <c r="CG14" s="712"/>
      <c r="CH14" s="712"/>
      <c r="CI14" s="712"/>
      <c r="CJ14" s="712"/>
      <c r="CK14" s="712"/>
      <c r="CL14" s="712"/>
      <c r="CM14" s="712"/>
      <c r="CN14" s="712"/>
      <c r="CO14" s="712"/>
      <c r="CP14" s="712"/>
      <c r="CQ14" s="713"/>
      <c r="CR14" s="678">
        <v>124867</v>
      </c>
      <c r="CS14" s="679"/>
      <c r="CT14" s="679"/>
      <c r="CU14" s="679"/>
      <c r="CV14" s="679"/>
      <c r="CW14" s="679"/>
      <c r="CX14" s="679"/>
      <c r="CY14" s="680"/>
      <c r="CZ14" s="715">
        <v>4.3</v>
      </c>
      <c r="DA14" s="715"/>
      <c r="DB14" s="715"/>
      <c r="DC14" s="715"/>
      <c r="DD14" s="684">
        <v>10761</v>
      </c>
      <c r="DE14" s="679"/>
      <c r="DF14" s="679"/>
      <c r="DG14" s="679"/>
      <c r="DH14" s="679"/>
      <c r="DI14" s="679"/>
      <c r="DJ14" s="679"/>
      <c r="DK14" s="679"/>
      <c r="DL14" s="679"/>
      <c r="DM14" s="679"/>
      <c r="DN14" s="679"/>
      <c r="DO14" s="679"/>
      <c r="DP14" s="680"/>
      <c r="DQ14" s="684">
        <v>106067</v>
      </c>
      <c r="DR14" s="679"/>
      <c r="DS14" s="679"/>
      <c r="DT14" s="679"/>
      <c r="DU14" s="679"/>
      <c r="DV14" s="679"/>
      <c r="DW14" s="679"/>
      <c r="DX14" s="679"/>
      <c r="DY14" s="679"/>
      <c r="DZ14" s="679"/>
      <c r="EA14" s="679"/>
      <c r="EB14" s="679"/>
      <c r="EC14" s="722"/>
    </row>
    <row r="15" spans="2:143" ht="11.25" customHeight="1" x14ac:dyDescent="0.15">
      <c r="B15" s="675" t="s">
        <v>258</v>
      </c>
      <c r="C15" s="676"/>
      <c r="D15" s="676"/>
      <c r="E15" s="676"/>
      <c r="F15" s="676"/>
      <c r="G15" s="676"/>
      <c r="H15" s="676"/>
      <c r="I15" s="676"/>
      <c r="J15" s="676"/>
      <c r="K15" s="676"/>
      <c r="L15" s="676"/>
      <c r="M15" s="676"/>
      <c r="N15" s="676"/>
      <c r="O15" s="676"/>
      <c r="P15" s="676"/>
      <c r="Q15" s="677"/>
      <c r="R15" s="678" t="s">
        <v>232</v>
      </c>
      <c r="S15" s="679"/>
      <c r="T15" s="679"/>
      <c r="U15" s="679"/>
      <c r="V15" s="679"/>
      <c r="W15" s="679"/>
      <c r="X15" s="679"/>
      <c r="Y15" s="680"/>
      <c r="Z15" s="715" t="s">
        <v>232</v>
      </c>
      <c r="AA15" s="715"/>
      <c r="AB15" s="715"/>
      <c r="AC15" s="715"/>
      <c r="AD15" s="716" t="s">
        <v>232</v>
      </c>
      <c r="AE15" s="716"/>
      <c r="AF15" s="716"/>
      <c r="AG15" s="716"/>
      <c r="AH15" s="716"/>
      <c r="AI15" s="716"/>
      <c r="AJ15" s="716"/>
      <c r="AK15" s="716"/>
      <c r="AL15" s="681" t="s">
        <v>232</v>
      </c>
      <c r="AM15" s="682"/>
      <c r="AN15" s="682"/>
      <c r="AO15" s="717"/>
      <c r="AP15" s="675" t="s">
        <v>259</v>
      </c>
      <c r="AQ15" s="676"/>
      <c r="AR15" s="676"/>
      <c r="AS15" s="676"/>
      <c r="AT15" s="676"/>
      <c r="AU15" s="676"/>
      <c r="AV15" s="676"/>
      <c r="AW15" s="676"/>
      <c r="AX15" s="676"/>
      <c r="AY15" s="676"/>
      <c r="AZ15" s="676"/>
      <c r="BA15" s="676"/>
      <c r="BB15" s="676"/>
      <c r="BC15" s="676"/>
      <c r="BD15" s="676"/>
      <c r="BE15" s="676"/>
      <c r="BF15" s="677"/>
      <c r="BG15" s="678">
        <v>22948</v>
      </c>
      <c r="BH15" s="679"/>
      <c r="BI15" s="679"/>
      <c r="BJ15" s="679"/>
      <c r="BK15" s="679"/>
      <c r="BL15" s="679"/>
      <c r="BM15" s="679"/>
      <c r="BN15" s="680"/>
      <c r="BO15" s="715">
        <v>5.6</v>
      </c>
      <c r="BP15" s="715"/>
      <c r="BQ15" s="715"/>
      <c r="BR15" s="715"/>
      <c r="BS15" s="684" t="s">
        <v>232</v>
      </c>
      <c r="BT15" s="679"/>
      <c r="BU15" s="679"/>
      <c r="BV15" s="679"/>
      <c r="BW15" s="679"/>
      <c r="BX15" s="679"/>
      <c r="BY15" s="679"/>
      <c r="BZ15" s="679"/>
      <c r="CA15" s="679"/>
      <c r="CB15" s="722"/>
      <c r="CD15" s="711" t="s">
        <v>260</v>
      </c>
      <c r="CE15" s="712"/>
      <c r="CF15" s="712"/>
      <c r="CG15" s="712"/>
      <c r="CH15" s="712"/>
      <c r="CI15" s="712"/>
      <c r="CJ15" s="712"/>
      <c r="CK15" s="712"/>
      <c r="CL15" s="712"/>
      <c r="CM15" s="712"/>
      <c r="CN15" s="712"/>
      <c r="CO15" s="712"/>
      <c r="CP15" s="712"/>
      <c r="CQ15" s="713"/>
      <c r="CR15" s="678">
        <v>322690</v>
      </c>
      <c r="CS15" s="679"/>
      <c r="CT15" s="679"/>
      <c r="CU15" s="679"/>
      <c r="CV15" s="679"/>
      <c r="CW15" s="679"/>
      <c r="CX15" s="679"/>
      <c r="CY15" s="680"/>
      <c r="CZ15" s="715">
        <v>11.1</v>
      </c>
      <c r="DA15" s="715"/>
      <c r="DB15" s="715"/>
      <c r="DC15" s="715"/>
      <c r="DD15" s="684">
        <v>82106</v>
      </c>
      <c r="DE15" s="679"/>
      <c r="DF15" s="679"/>
      <c r="DG15" s="679"/>
      <c r="DH15" s="679"/>
      <c r="DI15" s="679"/>
      <c r="DJ15" s="679"/>
      <c r="DK15" s="679"/>
      <c r="DL15" s="679"/>
      <c r="DM15" s="679"/>
      <c r="DN15" s="679"/>
      <c r="DO15" s="679"/>
      <c r="DP15" s="680"/>
      <c r="DQ15" s="684">
        <v>258895</v>
      </c>
      <c r="DR15" s="679"/>
      <c r="DS15" s="679"/>
      <c r="DT15" s="679"/>
      <c r="DU15" s="679"/>
      <c r="DV15" s="679"/>
      <c r="DW15" s="679"/>
      <c r="DX15" s="679"/>
      <c r="DY15" s="679"/>
      <c r="DZ15" s="679"/>
      <c r="EA15" s="679"/>
      <c r="EB15" s="679"/>
      <c r="EC15" s="722"/>
    </row>
    <row r="16" spans="2:143" ht="11.25" customHeight="1" x14ac:dyDescent="0.15">
      <c r="B16" s="675" t="s">
        <v>261</v>
      </c>
      <c r="C16" s="676"/>
      <c r="D16" s="676"/>
      <c r="E16" s="676"/>
      <c r="F16" s="676"/>
      <c r="G16" s="676"/>
      <c r="H16" s="676"/>
      <c r="I16" s="676"/>
      <c r="J16" s="676"/>
      <c r="K16" s="676"/>
      <c r="L16" s="676"/>
      <c r="M16" s="676"/>
      <c r="N16" s="676"/>
      <c r="O16" s="676"/>
      <c r="P16" s="676"/>
      <c r="Q16" s="677"/>
      <c r="R16" s="678">
        <v>999</v>
      </c>
      <c r="S16" s="679"/>
      <c r="T16" s="679"/>
      <c r="U16" s="679"/>
      <c r="V16" s="679"/>
      <c r="W16" s="679"/>
      <c r="X16" s="679"/>
      <c r="Y16" s="680"/>
      <c r="Z16" s="715">
        <v>0</v>
      </c>
      <c r="AA16" s="715"/>
      <c r="AB16" s="715"/>
      <c r="AC16" s="715"/>
      <c r="AD16" s="716">
        <v>999</v>
      </c>
      <c r="AE16" s="716"/>
      <c r="AF16" s="716"/>
      <c r="AG16" s="716"/>
      <c r="AH16" s="716"/>
      <c r="AI16" s="716"/>
      <c r="AJ16" s="716"/>
      <c r="AK16" s="716"/>
      <c r="AL16" s="681">
        <v>0.1</v>
      </c>
      <c r="AM16" s="682"/>
      <c r="AN16" s="682"/>
      <c r="AO16" s="717"/>
      <c r="AP16" s="675" t="s">
        <v>262</v>
      </c>
      <c r="AQ16" s="676"/>
      <c r="AR16" s="676"/>
      <c r="AS16" s="676"/>
      <c r="AT16" s="676"/>
      <c r="AU16" s="676"/>
      <c r="AV16" s="676"/>
      <c r="AW16" s="676"/>
      <c r="AX16" s="676"/>
      <c r="AY16" s="676"/>
      <c r="AZ16" s="676"/>
      <c r="BA16" s="676"/>
      <c r="BB16" s="676"/>
      <c r="BC16" s="676"/>
      <c r="BD16" s="676"/>
      <c r="BE16" s="676"/>
      <c r="BF16" s="677"/>
      <c r="BG16" s="678" t="s">
        <v>226</v>
      </c>
      <c r="BH16" s="679"/>
      <c r="BI16" s="679"/>
      <c r="BJ16" s="679"/>
      <c r="BK16" s="679"/>
      <c r="BL16" s="679"/>
      <c r="BM16" s="679"/>
      <c r="BN16" s="680"/>
      <c r="BO16" s="715" t="s">
        <v>226</v>
      </c>
      <c r="BP16" s="715"/>
      <c r="BQ16" s="715"/>
      <c r="BR16" s="715"/>
      <c r="BS16" s="684" t="s">
        <v>232</v>
      </c>
      <c r="BT16" s="679"/>
      <c r="BU16" s="679"/>
      <c r="BV16" s="679"/>
      <c r="BW16" s="679"/>
      <c r="BX16" s="679"/>
      <c r="BY16" s="679"/>
      <c r="BZ16" s="679"/>
      <c r="CA16" s="679"/>
      <c r="CB16" s="722"/>
      <c r="CD16" s="711" t="s">
        <v>263</v>
      </c>
      <c r="CE16" s="712"/>
      <c r="CF16" s="712"/>
      <c r="CG16" s="712"/>
      <c r="CH16" s="712"/>
      <c r="CI16" s="712"/>
      <c r="CJ16" s="712"/>
      <c r="CK16" s="712"/>
      <c r="CL16" s="712"/>
      <c r="CM16" s="712"/>
      <c r="CN16" s="712"/>
      <c r="CO16" s="712"/>
      <c r="CP16" s="712"/>
      <c r="CQ16" s="713"/>
      <c r="CR16" s="678">
        <v>32021</v>
      </c>
      <c r="CS16" s="679"/>
      <c r="CT16" s="679"/>
      <c r="CU16" s="679"/>
      <c r="CV16" s="679"/>
      <c r="CW16" s="679"/>
      <c r="CX16" s="679"/>
      <c r="CY16" s="680"/>
      <c r="CZ16" s="715">
        <v>1.1000000000000001</v>
      </c>
      <c r="DA16" s="715"/>
      <c r="DB16" s="715"/>
      <c r="DC16" s="715"/>
      <c r="DD16" s="684" t="s">
        <v>226</v>
      </c>
      <c r="DE16" s="679"/>
      <c r="DF16" s="679"/>
      <c r="DG16" s="679"/>
      <c r="DH16" s="679"/>
      <c r="DI16" s="679"/>
      <c r="DJ16" s="679"/>
      <c r="DK16" s="679"/>
      <c r="DL16" s="679"/>
      <c r="DM16" s="679"/>
      <c r="DN16" s="679"/>
      <c r="DO16" s="679"/>
      <c r="DP16" s="680"/>
      <c r="DQ16" s="684">
        <v>27419</v>
      </c>
      <c r="DR16" s="679"/>
      <c r="DS16" s="679"/>
      <c r="DT16" s="679"/>
      <c r="DU16" s="679"/>
      <c r="DV16" s="679"/>
      <c r="DW16" s="679"/>
      <c r="DX16" s="679"/>
      <c r="DY16" s="679"/>
      <c r="DZ16" s="679"/>
      <c r="EA16" s="679"/>
      <c r="EB16" s="679"/>
      <c r="EC16" s="722"/>
    </row>
    <row r="17" spans="2:133" ht="11.25" customHeight="1" x14ac:dyDescent="0.15">
      <c r="B17" s="675" t="s">
        <v>264</v>
      </c>
      <c r="C17" s="676"/>
      <c r="D17" s="676"/>
      <c r="E17" s="676"/>
      <c r="F17" s="676"/>
      <c r="G17" s="676"/>
      <c r="H17" s="676"/>
      <c r="I17" s="676"/>
      <c r="J17" s="676"/>
      <c r="K17" s="676"/>
      <c r="L17" s="676"/>
      <c r="M17" s="676"/>
      <c r="N17" s="676"/>
      <c r="O17" s="676"/>
      <c r="P17" s="676"/>
      <c r="Q17" s="677"/>
      <c r="R17" s="678">
        <v>10824</v>
      </c>
      <c r="S17" s="679"/>
      <c r="T17" s="679"/>
      <c r="U17" s="679"/>
      <c r="V17" s="679"/>
      <c r="W17" s="679"/>
      <c r="X17" s="679"/>
      <c r="Y17" s="680"/>
      <c r="Z17" s="715">
        <v>0.3</v>
      </c>
      <c r="AA17" s="715"/>
      <c r="AB17" s="715"/>
      <c r="AC17" s="715"/>
      <c r="AD17" s="716">
        <v>10824</v>
      </c>
      <c r="AE17" s="716"/>
      <c r="AF17" s="716"/>
      <c r="AG17" s="716"/>
      <c r="AH17" s="716"/>
      <c r="AI17" s="716"/>
      <c r="AJ17" s="716"/>
      <c r="AK17" s="716"/>
      <c r="AL17" s="681">
        <v>0.6</v>
      </c>
      <c r="AM17" s="682"/>
      <c r="AN17" s="682"/>
      <c r="AO17" s="717"/>
      <c r="AP17" s="675" t="s">
        <v>265</v>
      </c>
      <c r="AQ17" s="676"/>
      <c r="AR17" s="676"/>
      <c r="AS17" s="676"/>
      <c r="AT17" s="676"/>
      <c r="AU17" s="676"/>
      <c r="AV17" s="676"/>
      <c r="AW17" s="676"/>
      <c r="AX17" s="676"/>
      <c r="AY17" s="676"/>
      <c r="AZ17" s="676"/>
      <c r="BA17" s="676"/>
      <c r="BB17" s="676"/>
      <c r="BC17" s="676"/>
      <c r="BD17" s="676"/>
      <c r="BE17" s="676"/>
      <c r="BF17" s="677"/>
      <c r="BG17" s="678" t="s">
        <v>232</v>
      </c>
      <c r="BH17" s="679"/>
      <c r="BI17" s="679"/>
      <c r="BJ17" s="679"/>
      <c r="BK17" s="679"/>
      <c r="BL17" s="679"/>
      <c r="BM17" s="679"/>
      <c r="BN17" s="680"/>
      <c r="BO17" s="715" t="s">
        <v>226</v>
      </c>
      <c r="BP17" s="715"/>
      <c r="BQ17" s="715"/>
      <c r="BR17" s="715"/>
      <c r="BS17" s="684" t="s">
        <v>232</v>
      </c>
      <c r="BT17" s="679"/>
      <c r="BU17" s="679"/>
      <c r="BV17" s="679"/>
      <c r="BW17" s="679"/>
      <c r="BX17" s="679"/>
      <c r="BY17" s="679"/>
      <c r="BZ17" s="679"/>
      <c r="CA17" s="679"/>
      <c r="CB17" s="722"/>
      <c r="CD17" s="711" t="s">
        <v>266</v>
      </c>
      <c r="CE17" s="712"/>
      <c r="CF17" s="712"/>
      <c r="CG17" s="712"/>
      <c r="CH17" s="712"/>
      <c r="CI17" s="712"/>
      <c r="CJ17" s="712"/>
      <c r="CK17" s="712"/>
      <c r="CL17" s="712"/>
      <c r="CM17" s="712"/>
      <c r="CN17" s="712"/>
      <c r="CO17" s="712"/>
      <c r="CP17" s="712"/>
      <c r="CQ17" s="713"/>
      <c r="CR17" s="678">
        <v>208858</v>
      </c>
      <c r="CS17" s="679"/>
      <c r="CT17" s="679"/>
      <c r="CU17" s="679"/>
      <c r="CV17" s="679"/>
      <c r="CW17" s="679"/>
      <c r="CX17" s="679"/>
      <c r="CY17" s="680"/>
      <c r="CZ17" s="715">
        <v>7.2</v>
      </c>
      <c r="DA17" s="715"/>
      <c r="DB17" s="715"/>
      <c r="DC17" s="715"/>
      <c r="DD17" s="684" t="s">
        <v>232</v>
      </c>
      <c r="DE17" s="679"/>
      <c r="DF17" s="679"/>
      <c r="DG17" s="679"/>
      <c r="DH17" s="679"/>
      <c r="DI17" s="679"/>
      <c r="DJ17" s="679"/>
      <c r="DK17" s="679"/>
      <c r="DL17" s="679"/>
      <c r="DM17" s="679"/>
      <c r="DN17" s="679"/>
      <c r="DO17" s="679"/>
      <c r="DP17" s="680"/>
      <c r="DQ17" s="684">
        <v>207002</v>
      </c>
      <c r="DR17" s="679"/>
      <c r="DS17" s="679"/>
      <c r="DT17" s="679"/>
      <c r="DU17" s="679"/>
      <c r="DV17" s="679"/>
      <c r="DW17" s="679"/>
      <c r="DX17" s="679"/>
      <c r="DY17" s="679"/>
      <c r="DZ17" s="679"/>
      <c r="EA17" s="679"/>
      <c r="EB17" s="679"/>
      <c r="EC17" s="722"/>
    </row>
    <row r="18" spans="2:133" ht="11.25" customHeight="1" x14ac:dyDescent="0.15">
      <c r="B18" s="675" t="s">
        <v>267</v>
      </c>
      <c r="C18" s="676"/>
      <c r="D18" s="676"/>
      <c r="E18" s="676"/>
      <c r="F18" s="676"/>
      <c r="G18" s="676"/>
      <c r="H18" s="676"/>
      <c r="I18" s="676"/>
      <c r="J18" s="676"/>
      <c r="K18" s="676"/>
      <c r="L18" s="676"/>
      <c r="M18" s="676"/>
      <c r="N18" s="676"/>
      <c r="O18" s="676"/>
      <c r="P18" s="676"/>
      <c r="Q18" s="677"/>
      <c r="R18" s="678">
        <v>2181</v>
      </c>
      <c r="S18" s="679"/>
      <c r="T18" s="679"/>
      <c r="U18" s="679"/>
      <c r="V18" s="679"/>
      <c r="W18" s="679"/>
      <c r="X18" s="679"/>
      <c r="Y18" s="680"/>
      <c r="Z18" s="715">
        <v>0.1</v>
      </c>
      <c r="AA18" s="715"/>
      <c r="AB18" s="715"/>
      <c r="AC18" s="715"/>
      <c r="AD18" s="716">
        <v>2181</v>
      </c>
      <c r="AE18" s="716"/>
      <c r="AF18" s="716"/>
      <c r="AG18" s="716"/>
      <c r="AH18" s="716"/>
      <c r="AI18" s="716"/>
      <c r="AJ18" s="716"/>
      <c r="AK18" s="716"/>
      <c r="AL18" s="681">
        <v>0.1</v>
      </c>
      <c r="AM18" s="682"/>
      <c r="AN18" s="682"/>
      <c r="AO18" s="717"/>
      <c r="AP18" s="675" t="s">
        <v>268</v>
      </c>
      <c r="AQ18" s="676"/>
      <c r="AR18" s="676"/>
      <c r="AS18" s="676"/>
      <c r="AT18" s="676"/>
      <c r="AU18" s="676"/>
      <c r="AV18" s="676"/>
      <c r="AW18" s="676"/>
      <c r="AX18" s="676"/>
      <c r="AY18" s="676"/>
      <c r="AZ18" s="676"/>
      <c r="BA18" s="676"/>
      <c r="BB18" s="676"/>
      <c r="BC18" s="676"/>
      <c r="BD18" s="676"/>
      <c r="BE18" s="676"/>
      <c r="BF18" s="677"/>
      <c r="BG18" s="678" t="s">
        <v>232</v>
      </c>
      <c r="BH18" s="679"/>
      <c r="BI18" s="679"/>
      <c r="BJ18" s="679"/>
      <c r="BK18" s="679"/>
      <c r="BL18" s="679"/>
      <c r="BM18" s="679"/>
      <c r="BN18" s="680"/>
      <c r="BO18" s="715" t="s">
        <v>226</v>
      </c>
      <c r="BP18" s="715"/>
      <c r="BQ18" s="715"/>
      <c r="BR18" s="715"/>
      <c r="BS18" s="684" t="s">
        <v>232</v>
      </c>
      <c r="BT18" s="679"/>
      <c r="BU18" s="679"/>
      <c r="BV18" s="679"/>
      <c r="BW18" s="679"/>
      <c r="BX18" s="679"/>
      <c r="BY18" s="679"/>
      <c r="BZ18" s="679"/>
      <c r="CA18" s="679"/>
      <c r="CB18" s="722"/>
      <c r="CD18" s="711" t="s">
        <v>269</v>
      </c>
      <c r="CE18" s="712"/>
      <c r="CF18" s="712"/>
      <c r="CG18" s="712"/>
      <c r="CH18" s="712"/>
      <c r="CI18" s="712"/>
      <c r="CJ18" s="712"/>
      <c r="CK18" s="712"/>
      <c r="CL18" s="712"/>
      <c r="CM18" s="712"/>
      <c r="CN18" s="712"/>
      <c r="CO18" s="712"/>
      <c r="CP18" s="712"/>
      <c r="CQ18" s="713"/>
      <c r="CR18" s="678" t="s">
        <v>226</v>
      </c>
      <c r="CS18" s="679"/>
      <c r="CT18" s="679"/>
      <c r="CU18" s="679"/>
      <c r="CV18" s="679"/>
      <c r="CW18" s="679"/>
      <c r="CX18" s="679"/>
      <c r="CY18" s="680"/>
      <c r="CZ18" s="715" t="s">
        <v>232</v>
      </c>
      <c r="DA18" s="715"/>
      <c r="DB18" s="715"/>
      <c r="DC18" s="715"/>
      <c r="DD18" s="684" t="s">
        <v>232</v>
      </c>
      <c r="DE18" s="679"/>
      <c r="DF18" s="679"/>
      <c r="DG18" s="679"/>
      <c r="DH18" s="679"/>
      <c r="DI18" s="679"/>
      <c r="DJ18" s="679"/>
      <c r="DK18" s="679"/>
      <c r="DL18" s="679"/>
      <c r="DM18" s="679"/>
      <c r="DN18" s="679"/>
      <c r="DO18" s="679"/>
      <c r="DP18" s="680"/>
      <c r="DQ18" s="684" t="s">
        <v>232</v>
      </c>
      <c r="DR18" s="679"/>
      <c r="DS18" s="679"/>
      <c r="DT18" s="679"/>
      <c r="DU18" s="679"/>
      <c r="DV18" s="679"/>
      <c r="DW18" s="679"/>
      <c r="DX18" s="679"/>
      <c r="DY18" s="679"/>
      <c r="DZ18" s="679"/>
      <c r="EA18" s="679"/>
      <c r="EB18" s="679"/>
      <c r="EC18" s="722"/>
    </row>
    <row r="19" spans="2:133" ht="11.25" customHeight="1" x14ac:dyDescent="0.15">
      <c r="B19" s="675" t="s">
        <v>270</v>
      </c>
      <c r="C19" s="676"/>
      <c r="D19" s="676"/>
      <c r="E19" s="676"/>
      <c r="F19" s="676"/>
      <c r="G19" s="676"/>
      <c r="H19" s="676"/>
      <c r="I19" s="676"/>
      <c r="J19" s="676"/>
      <c r="K19" s="676"/>
      <c r="L19" s="676"/>
      <c r="M19" s="676"/>
      <c r="N19" s="676"/>
      <c r="O19" s="676"/>
      <c r="P19" s="676"/>
      <c r="Q19" s="677"/>
      <c r="R19" s="678">
        <v>529</v>
      </c>
      <c r="S19" s="679"/>
      <c r="T19" s="679"/>
      <c r="U19" s="679"/>
      <c r="V19" s="679"/>
      <c r="W19" s="679"/>
      <c r="X19" s="679"/>
      <c r="Y19" s="680"/>
      <c r="Z19" s="715">
        <v>0</v>
      </c>
      <c r="AA19" s="715"/>
      <c r="AB19" s="715"/>
      <c r="AC19" s="715"/>
      <c r="AD19" s="716">
        <v>529</v>
      </c>
      <c r="AE19" s="716"/>
      <c r="AF19" s="716"/>
      <c r="AG19" s="716"/>
      <c r="AH19" s="716"/>
      <c r="AI19" s="716"/>
      <c r="AJ19" s="716"/>
      <c r="AK19" s="716"/>
      <c r="AL19" s="681">
        <v>0</v>
      </c>
      <c r="AM19" s="682"/>
      <c r="AN19" s="682"/>
      <c r="AO19" s="717"/>
      <c r="AP19" s="675" t="s">
        <v>271</v>
      </c>
      <c r="AQ19" s="676"/>
      <c r="AR19" s="676"/>
      <c r="AS19" s="676"/>
      <c r="AT19" s="676"/>
      <c r="AU19" s="676"/>
      <c r="AV19" s="676"/>
      <c r="AW19" s="676"/>
      <c r="AX19" s="676"/>
      <c r="AY19" s="676"/>
      <c r="AZ19" s="676"/>
      <c r="BA19" s="676"/>
      <c r="BB19" s="676"/>
      <c r="BC19" s="676"/>
      <c r="BD19" s="676"/>
      <c r="BE19" s="676"/>
      <c r="BF19" s="677"/>
      <c r="BG19" s="678">
        <v>1850</v>
      </c>
      <c r="BH19" s="679"/>
      <c r="BI19" s="679"/>
      <c r="BJ19" s="679"/>
      <c r="BK19" s="679"/>
      <c r="BL19" s="679"/>
      <c r="BM19" s="679"/>
      <c r="BN19" s="680"/>
      <c r="BO19" s="715">
        <v>0.4</v>
      </c>
      <c r="BP19" s="715"/>
      <c r="BQ19" s="715"/>
      <c r="BR19" s="715"/>
      <c r="BS19" s="684" t="s">
        <v>226</v>
      </c>
      <c r="BT19" s="679"/>
      <c r="BU19" s="679"/>
      <c r="BV19" s="679"/>
      <c r="BW19" s="679"/>
      <c r="BX19" s="679"/>
      <c r="BY19" s="679"/>
      <c r="BZ19" s="679"/>
      <c r="CA19" s="679"/>
      <c r="CB19" s="722"/>
      <c r="CD19" s="711" t="s">
        <v>272</v>
      </c>
      <c r="CE19" s="712"/>
      <c r="CF19" s="712"/>
      <c r="CG19" s="712"/>
      <c r="CH19" s="712"/>
      <c r="CI19" s="712"/>
      <c r="CJ19" s="712"/>
      <c r="CK19" s="712"/>
      <c r="CL19" s="712"/>
      <c r="CM19" s="712"/>
      <c r="CN19" s="712"/>
      <c r="CO19" s="712"/>
      <c r="CP19" s="712"/>
      <c r="CQ19" s="713"/>
      <c r="CR19" s="678" t="s">
        <v>226</v>
      </c>
      <c r="CS19" s="679"/>
      <c r="CT19" s="679"/>
      <c r="CU19" s="679"/>
      <c r="CV19" s="679"/>
      <c r="CW19" s="679"/>
      <c r="CX19" s="679"/>
      <c r="CY19" s="680"/>
      <c r="CZ19" s="715" t="s">
        <v>226</v>
      </c>
      <c r="DA19" s="715"/>
      <c r="DB19" s="715"/>
      <c r="DC19" s="715"/>
      <c r="DD19" s="684" t="s">
        <v>226</v>
      </c>
      <c r="DE19" s="679"/>
      <c r="DF19" s="679"/>
      <c r="DG19" s="679"/>
      <c r="DH19" s="679"/>
      <c r="DI19" s="679"/>
      <c r="DJ19" s="679"/>
      <c r="DK19" s="679"/>
      <c r="DL19" s="679"/>
      <c r="DM19" s="679"/>
      <c r="DN19" s="679"/>
      <c r="DO19" s="679"/>
      <c r="DP19" s="680"/>
      <c r="DQ19" s="684" t="s">
        <v>226</v>
      </c>
      <c r="DR19" s="679"/>
      <c r="DS19" s="679"/>
      <c r="DT19" s="679"/>
      <c r="DU19" s="679"/>
      <c r="DV19" s="679"/>
      <c r="DW19" s="679"/>
      <c r="DX19" s="679"/>
      <c r="DY19" s="679"/>
      <c r="DZ19" s="679"/>
      <c r="EA19" s="679"/>
      <c r="EB19" s="679"/>
      <c r="EC19" s="722"/>
    </row>
    <row r="20" spans="2:133" ht="11.25" customHeight="1" x14ac:dyDescent="0.15">
      <c r="B20" s="675" t="s">
        <v>273</v>
      </c>
      <c r="C20" s="676"/>
      <c r="D20" s="676"/>
      <c r="E20" s="676"/>
      <c r="F20" s="676"/>
      <c r="G20" s="676"/>
      <c r="H20" s="676"/>
      <c r="I20" s="676"/>
      <c r="J20" s="676"/>
      <c r="K20" s="676"/>
      <c r="L20" s="676"/>
      <c r="M20" s="676"/>
      <c r="N20" s="676"/>
      <c r="O20" s="676"/>
      <c r="P20" s="676"/>
      <c r="Q20" s="677"/>
      <c r="R20" s="678">
        <v>168</v>
      </c>
      <c r="S20" s="679"/>
      <c r="T20" s="679"/>
      <c r="U20" s="679"/>
      <c r="V20" s="679"/>
      <c r="W20" s="679"/>
      <c r="X20" s="679"/>
      <c r="Y20" s="680"/>
      <c r="Z20" s="715">
        <v>0</v>
      </c>
      <c r="AA20" s="715"/>
      <c r="AB20" s="715"/>
      <c r="AC20" s="715"/>
      <c r="AD20" s="716">
        <v>168</v>
      </c>
      <c r="AE20" s="716"/>
      <c r="AF20" s="716"/>
      <c r="AG20" s="716"/>
      <c r="AH20" s="716"/>
      <c r="AI20" s="716"/>
      <c r="AJ20" s="716"/>
      <c r="AK20" s="716"/>
      <c r="AL20" s="681">
        <v>0</v>
      </c>
      <c r="AM20" s="682"/>
      <c r="AN20" s="682"/>
      <c r="AO20" s="717"/>
      <c r="AP20" s="675" t="s">
        <v>274</v>
      </c>
      <c r="AQ20" s="676"/>
      <c r="AR20" s="676"/>
      <c r="AS20" s="676"/>
      <c r="AT20" s="676"/>
      <c r="AU20" s="676"/>
      <c r="AV20" s="676"/>
      <c r="AW20" s="676"/>
      <c r="AX20" s="676"/>
      <c r="AY20" s="676"/>
      <c r="AZ20" s="676"/>
      <c r="BA20" s="676"/>
      <c r="BB20" s="676"/>
      <c r="BC20" s="676"/>
      <c r="BD20" s="676"/>
      <c r="BE20" s="676"/>
      <c r="BF20" s="677"/>
      <c r="BG20" s="678">
        <v>1850</v>
      </c>
      <c r="BH20" s="679"/>
      <c r="BI20" s="679"/>
      <c r="BJ20" s="679"/>
      <c r="BK20" s="679"/>
      <c r="BL20" s="679"/>
      <c r="BM20" s="679"/>
      <c r="BN20" s="680"/>
      <c r="BO20" s="715">
        <v>0.4</v>
      </c>
      <c r="BP20" s="715"/>
      <c r="BQ20" s="715"/>
      <c r="BR20" s="715"/>
      <c r="BS20" s="684" t="s">
        <v>226</v>
      </c>
      <c r="BT20" s="679"/>
      <c r="BU20" s="679"/>
      <c r="BV20" s="679"/>
      <c r="BW20" s="679"/>
      <c r="BX20" s="679"/>
      <c r="BY20" s="679"/>
      <c r="BZ20" s="679"/>
      <c r="CA20" s="679"/>
      <c r="CB20" s="722"/>
      <c r="CD20" s="711" t="s">
        <v>275</v>
      </c>
      <c r="CE20" s="712"/>
      <c r="CF20" s="712"/>
      <c r="CG20" s="712"/>
      <c r="CH20" s="712"/>
      <c r="CI20" s="712"/>
      <c r="CJ20" s="712"/>
      <c r="CK20" s="712"/>
      <c r="CL20" s="712"/>
      <c r="CM20" s="712"/>
      <c r="CN20" s="712"/>
      <c r="CO20" s="712"/>
      <c r="CP20" s="712"/>
      <c r="CQ20" s="713"/>
      <c r="CR20" s="678">
        <v>2915307</v>
      </c>
      <c r="CS20" s="679"/>
      <c r="CT20" s="679"/>
      <c r="CU20" s="679"/>
      <c r="CV20" s="679"/>
      <c r="CW20" s="679"/>
      <c r="CX20" s="679"/>
      <c r="CY20" s="680"/>
      <c r="CZ20" s="715">
        <v>100</v>
      </c>
      <c r="DA20" s="715"/>
      <c r="DB20" s="715"/>
      <c r="DC20" s="715"/>
      <c r="DD20" s="684">
        <v>343247</v>
      </c>
      <c r="DE20" s="679"/>
      <c r="DF20" s="679"/>
      <c r="DG20" s="679"/>
      <c r="DH20" s="679"/>
      <c r="DI20" s="679"/>
      <c r="DJ20" s="679"/>
      <c r="DK20" s="679"/>
      <c r="DL20" s="679"/>
      <c r="DM20" s="679"/>
      <c r="DN20" s="679"/>
      <c r="DO20" s="679"/>
      <c r="DP20" s="680"/>
      <c r="DQ20" s="684">
        <v>2204961</v>
      </c>
      <c r="DR20" s="679"/>
      <c r="DS20" s="679"/>
      <c r="DT20" s="679"/>
      <c r="DU20" s="679"/>
      <c r="DV20" s="679"/>
      <c r="DW20" s="679"/>
      <c r="DX20" s="679"/>
      <c r="DY20" s="679"/>
      <c r="DZ20" s="679"/>
      <c r="EA20" s="679"/>
      <c r="EB20" s="679"/>
      <c r="EC20" s="722"/>
    </row>
    <row r="21" spans="2:133" ht="11.25" customHeight="1" x14ac:dyDescent="0.15">
      <c r="B21" s="675" t="s">
        <v>276</v>
      </c>
      <c r="C21" s="676"/>
      <c r="D21" s="676"/>
      <c r="E21" s="676"/>
      <c r="F21" s="676"/>
      <c r="G21" s="676"/>
      <c r="H21" s="676"/>
      <c r="I21" s="676"/>
      <c r="J21" s="676"/>
      <c r="K21" s="676"/>
      <c r="L21" s="676"/>
      <c r="M21" s="676"/>
      <c r="N21" s="676"/>
      <c r="O21" s="676"/>
      <c r="P21" s="676"/>
      <c r="Q21" s="677"/>
      <c r="R21" s="678">
        <v>7946</v>
      </c>
      <c r="S21" s="679"/>
      <c r="T21" s="679"/>
      <c r="U21" s="679"/>
      <c r="V21" s="679"/>
      <c r="W21" s="679"/>
      <c r="X21" s="679"/>
      <c r="Y21" s="680"/>
      <c r="Z21" s="715">
        <v>0.3</v>
      </c>
      <c r="AA21" s="715"/>
      <c r="AB21" s="715"/>
      <c r="AC21" s="715"/>
      <c r="AD21" s="716">
        <v>7946</v>
      </c>
      <c r="AE21" s="716"/>
      <c r="AF21" s="716"/>
      <c r="AG21" s="716"/>
      <c r="AH21" s="716"/>
      <c r="AI21" s="716"/>
      <c r="AJ21" s="716"/>
      <c r="AK21" s="716"/>
      <c r="AL21" s="681">
        <v>0.4</v>
      </c>
      <c r="AM21" s="682"/>
      <c r="AN21" s="682"/>
      <c r="AO21" s="717"/>
      <c r="AP21" s="772" t="s">
        <v>277</v>
      </c>
      <c r="AQ21" s="780"/>
      <c r="AR21" s="780"/>
      <c r="AS21" s="780"/>
      <c r="AT21" s="780"/>
      <c r="AU21" s="780"/>
      <c r="AV21" s="780"/>
      <c r="AW21" s="780"/>
      <c r="AX21" s="780"/>
      <c r="AY21" s="780"/>
      <c r="AZ21" s="780"/>
      <c r="BA21" s="780"/>
      <c r="BB21" s="780"/>
      <c r="BC21" s="780"/>
      <c r="BD21" s="780"/>
      <c r="BE21" s="780"/>
      <c r="BF21" s="774"/>
      <c r="BG21" s="678">
        <v>1850</v>
      </c>
      <c r="BH21" s="679"/>
      <c r="BI21" s="679"/>
      <c r="BJ21" s="679"/>
      <c r="BK21" s="679"/>
      <c r="BL21" s="679"/>
      <c r="BM21" s="679"/>
      <c r="BN21" s="680"/>
      <c r="BO21" s="715">
        <v>0.4</v>
      </c>
      <c r="BP21" s="715"/>
      <c r="BQ21" s="715"/>
      <c r="BR21" s="715"/>
      <c r="BS21" s="684" t="s">
        <v>138</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278</v>
      </c>
      <c r="C22" s="676"/>
      <c r="D22" s="676"/>
      <c r="E22" s="676"/>
      <c r="F22" s="676"/>
      <c r="G22" s="676"/>
      <c r="H22" s="676"/>
      <c r="I22" s="676"/>
      <c r="J22" s="676"/>
      <c r="K22" s="676"/>
      <c r="L22" s="676"/>
      <c r="M22" s="676"/>
      <c r="N22" s="676"/>
      <c r="O22" s="676"/>
      <c r="P22" s="676"/>
      <c r="Q22" s="677"/>
      <c r="R22" s="678">
        <v>1520756</v>
      </c>
      <c r="S22" s="679"/>
      <c r="T22" s="679"/>
      <c r="U22" s="679"/>
      <c r="V22" s="679"/>
      <c r="W22" s="679"/>
      <c r="X22" s="679"/>
      <c r="Y22" s="680"/>
      <c r="Z22" s="715">
        <v>49.1</v>
      </c>
      <c r="AA22" s="715"/>
      <c r="AB22" s="715"/>
      <c r="AC22" s="715"/>
      <c r="AD22" s="716">
        <v>1375350</v>
      </c>
      <c r="AE22" s="716"/>
      <c r="AF22" s="716"/>
      <c r="AG22" s="716"/>
      <c r="AH22" s="716"/>
      <c r="AI22" s="716"/>
      <c r="AJ22" s="716"/>
      <c r="AK22" s="716"/>
      <c r="AL22" s="681">
        <v>71.599999999999994</v>
      </c>
      <c r="AM22" s="682"/>
      <c r="AN22" s="682"/>
      <c r="AO22" s="717"/>
      <c r="AP22" s="772" t="s">
        <v>279</v>
      </c>
      <c r="AQ22" s="780"/>
      <c r="AR22" s="780"/>
      <c r="AS22" s="780"/>
      <c r="AT22" s="780"/>
      <c r="AU22" s="780"/>
      <c r="AV22" s="780"/>
      <c r="AW22" s="780"/>
      <c r="AX22" s="780"/>
      <c r="AY22" s="780"/>
      <c r="AZ22" s="780"/>
      <c r="BA22" s="780"/>
      <c r="BB22" s="780"/>
      <c r="BC22" s="780"/>
      <c r="BD22" s="780"/>
      <c r="BE22" s="780"/>
      <c r="BF22" s="774"/>
      <c r="BG22" s="678" t="s">
        <v>138</v>
      </c>
      <c r="BH22" s="679"/>
      <c r="BI22" s="679"/>
      <c r="BJ22" s="679"/>
      <c r="BK22" s="679"/>
      <c r="BL22" s="679"/>
      <c r="BM22" s="679"/>
      <c r="BN22" s="680"/>
      <c r="BO22" s="715" t="s">
        <v>232</v>
      </c>
      <c r="BP22" s="715"/>
      <c r="BQ22" s="715"/>
      <c r="BR22" s="715"/>
      <c r="BS22" s="684" t="s">
        <v>138</v>
      </c>
      <c r="BT22" s="679"/>
      <c r="BU22" s="679"/>
      <c r="BV22" s="679"/>
      <c r="BW22" s="679"/>
      <c r="BX22" s="679"/>
      <c r="BY22" s="679"/>
      <c r="BZ22" s="679"/>
      <c r="CA22" s="679"/>
      <c r="CB22" s="722"/>
      <c r="CD22" s="782" t="s">
        <v>280</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281</v>
      </c>
      <c r="C23" s="676"/>
      <c r="D23" s="676"/>
      <c r="E23" s="676"/>
      <c r="F23" s="676"/>
      <c r="G23" s="676"/>
      <c r="H23" s="676"/>
      <c r="I23" s="676"/>
      <c r="J23" s="676"/>
      <c r="K23" s="676"/>
      <c r="L23" s="676"/>
      <c r="M23" s="676"/>
      <c r="N23" s="676"/>
      <c r="O23" s="676"/>
      <c r="P23" s="676"/>
      <c r="Q23" s="677"/>
      <c r="R23" s="678">
        <v>1375350</v>
      </c>
      <c r="S23" s="679"/>
      <c r="T23" s="679"/>
      <c r="U23" s="679"/>
      <c r="V23" s="679"/>
      <c r="W23" s="679"/>
      <c r="X23" s="679"/>
      <c r="Y23" s="680"/>
      <c r="Z23" s="715">
        <v>44.4</v>
      </c>
      <c r="AA23" s="715"/>
      <c r="AB23" s="715"/>
      <c r="AC23" s="715"/>
      <c r="AD23" s="716">
        <v>1375350</v>
      </c>
      <c r="AE23" s="716"/>
      <c r="AF23" s="716"/>
      <c r="AG23" s="716"/>
      <c r="AH23" s="716"/>
      <c r="AI23" s="716"/>
      <c r="AJ23" s="716"/>
      <c r="AK23" s="716"/>
      <c r="AL23" s="681">
        <v>71.599999999999994</v>
      </c>
      <c r="AM23" s="682"/>
      <c r="AN23" s="682"/>
      <c r="AO23" s="717"/>
      <c r="AP23" s="772" t="s">
        <v>282</v>
      </c>
      <c r="AQ23" s="780"/>
      <c r="AR23" s="780"/>
      <c r="AS23" s="780"/>
      <c r="AT23" s="780"/>
      <c r="AU23" s="780"/>
      <c r="AV23" s="780"/>
      <c r="AW23" s="780"/>
      <c r="AX23" s="780"/>
      <c r="AY23" s="780"/>
      <c r="AZ23" s="780"/>
      <c r="BA23" s="780"/>
      <c r="BB23" s="780"/>
      <c r="BC23" s="780"/>
      <c r="BD23" s="780"/>
      <c r="BE23" s="780"/>
      <c r="BF23" s="774"/>
      <c r="BG23" s="678" t="s">
        <v>226</v>
      </c>
      <c r="BH23" s="679"/>
      <c r="BI23" s="679"/>
      <c r="BJ23" s="679"/>
      <c r="BK23" s="679"/>
      <c r="BL23" s="679"/>
      <c r="BM23" s="679"/>
      <c r="BN23" s="680"/>
      <c r="BO23" s="715" t="s">
        <v>232</v>
      </c>
      <c r="BP23" s="715"/>
      <c r="BQ23" s="715"/>
      <c r="BR23" s="715"/>
      <c r="BS23" s="684" t="s">
        <v>226</v>
      </c>
      <c r="BT23" s="679"/>
      <c r="BU23" s="679"/>
      <c r="BV23" s="679"/>
      <c r="BW23" s="679"/>
      <c r="BX23" s="679"/>
      <c r="BY23" s="679"/>
      <c r="BZ23" s="679"/>
      <c r="CA23" s="679"/>
      <c r="CB23" s="722"/>
      <c r="CD23" s="782" t="s">
        <v>220</v>
      </c>
      <c r="CE23" s="783"/>
      <c r="CF23" s="783"/>
      <c r="CG23" s="783"/>
      <c r="CH23" s="783"/>
      <c r="CI23" s="783"/>
      <c r="CJ23" s="783"/>
      <c r="CK23" s="783"/>
      <c r="CL23" s="783"/>
      <c r="CM23" s="783"/>
      <c r="CN23" s="783"/>
      <c r="CO23" s="783"/>
      <c r="CP23" s="783"/>
      <c r="CQ23" s="784"/>
      <c r="CR23" s="782" t="s">
        <v>283</v>
      </c>
      <c r="CS23" s="783"/>
      <c r="CT23" s="783"/>
      <c r="CU23" s="783"/>
      <c r="CV23" s="783"/>
      <c r="CW23" s="783"/>
      <c r="CX23" s="783"/>
      <c r="CY23" s="784"/>
      <c r="CZ23" s="782" t="s">
        <v>284</v>
      </c>
      <c r="DA23" s="783"/>
      <c r="DB23" s="783"/>
      <c r="DC23" s="784"/>
      <c r="DD23" s="782" t="s">
        <v>285</v>
      </c>
      <c r="DE23" s="783"/>
      <c r="DF23" s="783"/>
      <c r="DG23" s="783"/>
      <c r="DH23" s="783"/>
      <c r="DI23" s="783"/>
      <c r="DJ23" s="783"/>
      <c r="DK23" s="784"/>
      <c r="DL23" s="791" t="s">
        <v>286</v>
      </c>
      <c r="DM23" s="792"/>
      <c r="DN23" s="792"/>
      <c r="DO23" s="792"/>
      <c r="DP23" s="792"/>
      <c r="DQ23" s="792"/>
      <c r="DR23" s="792"/>
      <c r="DS23" s="792"/>
      <c r="DT23" s="792"/>
      <c r="DU23" s="792"/>
      <c r="DV23" s="793"/>
      <c r="DW23" s="782" t="s">
        <v>287</v>
      </c>
      <c r="DX23" s="783"/>
      <c r="DY23" s="783"/>
      <c r="DZ23" s="783"/>
      <c r="EA23" s="783"/>
      <c r="EB23" s="783"/>
      <c r="EC23" s="784"/>
    </row>
    <row r="24" spans="2:133" ht="11.25" customHeight="1" x14ac:dyDescent="0.15">
      <c r="B24" s="675" t="s">
        <v>288</v>
      </c>
      <c r="C24" s="676"/>
      <c r="D24" s="676"/>
      <c r="E24" s="676"/>
      <c r="F24" s="676"/>
      <c r="G24" s="676"/>
      <c r="H24" s="676"/>
      <c r="I24" s="676"/>
      <c r="J24" s="676"/>
      <c r="K24" s="676"/>
      <c r="L24" s="676"/>
      <c r="M24" s="676"/>
      <c r="N24" s="676"/>
      <c r="O24" s="676"/>
      <c r="P24" s="676"/>
      <c r="Q24" s="677"/>
      <c r="R24" s="678">
        <v>145392</v>
      </c>
      <c r="S24" s="679"/>
      <c r="T24" s="679"/>
      <c r="U24" s="679"/>
      <c r="V24" s="679"/>
      <c r="W24" s="679"/>
      <c r="X24" s="679"/>
      <c r="Y24" s="680"/>
      <c r="Z24" s="715">
        <v>4.7</v>
      </c>
      <c r="AA24" s="715"/>
      <c r="AB24" s="715"/>
      <c r="AC24" s="715"/>
      <c r="AD24" s="716" t="s">
        <v>232</v>
      </c>
      <c r="AE24" s="716"/>
      <c r="AF24" s="716"/>
      <c r="AG24" s="716"/>
      <c r="AH24" s="716"/>
      <c r="AI24" s="716"/>
      <c r="AJ24" s="716"/>
      <c r="AK24" s="716"/>
      <c r="AL24" s="681" t="s">
        <v>232</v>
      </c>
      <c r="AM24" s="682"/>
      <c r="AN24" s="682"/>
      <c r="AO24" s="717"/>
      <c r="AP24" s="772" t="s">
        <v>289</v>
      </c>
      <c r="AQ24" s="780"/>
      <c r="AR24" s="780"/>
      <c r="AS24" s="780"/>
      <c r="AT24" s="780"/>
      <c r="AU24" s="780"/>
      <c r="AV24" s="780"/>
      <c r="AW24" s="780"/>
      <c r="AX24" s="780"/>
      <c r="AY24" s="780"/>
      <c r="AZ24" s="780"/>
      <c r="BA24" s="780"/>
      <c r="BB24" s="780"/>
      <c r="BC24" s="780"/>
      <c r="BD24" s="780"/>
      <c r="BE24" s="780"/>
      <c r="BF24" s="774"/>
      <c r="BG24" s="678" t="s">
        <v>232</v>
      </c>
      <c r="BH24" s="679"/>
      <c r="BI24" s="679"/>
      <c r="BJ24" s="679"/>
      <c r="BK24" s="679"/>
      <c r="BL24" s="679"/>
      <c r="BM24" s="679"/>
      <c r="BN24" s="680"/>
      <c r="BO24" s="715" t="s">
        <v>226</v>
      </c>
      <c r="BP24" s="715"/>
      <c r="BQ24" s="715"/>
      <c r="BR24" s="715"/>
      <c r="BS24" s="684" t="s">
        <v>232</v>
      </c>
      <c r="BT24" s="679"/>
      <c r="BU24" s="679"/>
      <c r="BV24" s="679"/>
      <c r="BW24" s="679"/>
      <c r="BX24" s="679"/>
      <c r="BY24" s="679"/>
      <c r="BZ24" s="679"/>
      <c r="CA24" s="679"/>
      <c r="CB24" s="722"/>
      <c r="CD24" s="736" t="s">
        <v>290</v>
      </c>
      <c r="CE24" s="737"/>
      <c r="CF24" s="737"/>
      <c r="CG24" s="737"/>
      <c r="CH24" s="737"/>
      <c r="CI24" s="737"/>
      <c r="CJ24" s="737"/>
      <c r="CK24" s="737"/>
      <c r="CL24" s="737"/>
      <c r="CM24" s="737"/>
      <c r="CN24" s="737"/>
      <c r="CO24" s="737"/>
      <c r="CP24" s="737"/>
      <c r="CQ24" s="738"/>
      <c r="CR24" s="733">
        <v>999945</v>
      </c>
      <c r="CS24" s="734"/>
      <c r="CT24" s="734"/>
      <c r="CU24" s="734"/>
      <c r="CV24" s="734"/>
      <c r="CW24" s="734"/>
      <c r="CX24" s="734"/>
      <c r="CY24" s="777"/>
      <c r="CZ24" s="778">
        <v>34.299999999999997</v>
      </c>
      <c r="DA24" s="749"/>
      <c r="DB24" s="749"/>
      <c r="DC24" s="781"/>
      <c r="DD24" s="776">
        <v>800871</v>
      </c>
      <c r="DE24" s="734"/>
      <c r="DF24" s="734"/>
      <c r="DG24" s="734"/>
      <c r="DH24" s="734"/>
      <c r="DI24" s="734"/>
      <c r="DJ24" s="734"/>
      <c r="DK24" s="777"/>
      <c r="DL24" s="776">
        <v>759201</v>
      </c>
      <c r="DM24" s="734"/>
      <c r="DN24" s="734"/>
      <c r="DO24" s="734"/>
      <c r="DP24" s="734"/>
      <c r="DQ24" s="734"/>
      <c r="DR24" s="734"/>
      <c r="DS24" s="734"/>
      <c r="DT24" s="734"/>
      <c r="DU24" s="734"/>
      <c r="DV24" s="777"/>
      <c r="DW24" s="778">
        <v>38.299999999999997</v>
      </c>
      <c r="DX24" s="749"/>
      <c r="DY24" s="749"/>
      <c r="DZ24" s="749"/>
      <c r="EA24" s="749"/>
      <c r="EB24" s="749"/>
      <c r="EC24" s="779"/>
    </row>
    <row r="25" spans="2:133" ht="11.25" customHeight="1" x14ac:dyDescent="0.15">
      <c r="B25" s="675" t="s">
        <v>291</v>
      </c>
      <c r="C25" s="676"/>
      <c r="D25" s="676"/>
      <c r="E25" s="676"/>
      <c r="F25" s="676"/>
      <c r="G25" s="676"/>
      <c r="H25" s="676"/>
      <c r="I25" s="676"/>
      <c r="J25" s="676"/>
      <c r="K25" s="676"/>
      <c r="L25" s="676"/>
      <c r="M25" s="676"/>
      <c r="N25" s="676"/>
      <c r="O25" s="676"/>
      <c r="P25" s="676"/>
      <c r="Q25" s="677"/>
      <c r="R25" s="678">
        <v>14</v>
      </c>
      <c r="S25" s="679"/>
      <c r="T25" s="679"/>
      <c r="U25" s="679"/>
      <c r="V25" s="679"/>
      <c r="W25" s="679"/>
      <c r="X25" s="679"/>
      <c r="Y25" s="680"/>
      <c r="Z25" s="715">
        <v>0</v>
      </c>
      <c r="AA25" s="715"/>
      <c r="AB25" s="715"/>
      <c r="AC25" s="715"/>
      <c r="AD25" s="716" t="s">
        <v>226</v>
      </c>
      <c r="AE25" s="716"/>
      <c r="AF25" s="716"/>
      <c r="AG25" s="716"/>
      <c r="AH25" s="716"/>
      <c r="AI25" s="716"/>
      <c r="AJ25" s="716"/>
      <c r="AK25" s="716"/>
      <c r="AL25" s="681" t="s">
        <v>226</v>
      </c>
      <c r="AM25" s="682"/>
      <c r="AN25" s="682"/>
      <c r="AO25" s="717"/>
      <c r="AP25" s="772" t="s">
        <v>292</v>
      </c>
      <c r="AQ25" s="780"/>
      <c r="AR25" s="780"/>
      <c r="AS25" s="780"/>
      <c r="AT25" s="780"/>
      <c r="AU25" s="780"/>
      <c r="AV25" s="780"/>
      <c r="AW25" s="780"/>
      <c r="AX25" s="780"/>
      <c r="AY25" s="780"/>
      <c r="AZ25" s="780"/>
      <c r="BA25" s="780"/>
      <c r="BB25" s="780"/>
      <c r="BC25" s="780"/>
      <c r="BD25" s="780"/>
      <c r="BE25" s="780"/>
      <c r="BF25" s="774"/>
      <c r="BG25" s="678" t="s">
        <v>226</v>
      </c>
      <c r="BH25" s="679"/>
      <c r="BI25" s="679"/>
      <c r="BJ25" s="679"/>
      <c r="BK25" s="679"/>
      <c r="BL25" s="679"/>
      <c r="BM25" s="679"/>
      <c r="BN25" s="680"/>
      <c r="BO25" s="715" t="s">
        <v>232</v>
      </c>
      <c r="BP25" s="715"/>
      <c r="BQ25" s="715"/>
      <c r="BR25" s="715"/>
      <c r="BS25" s="684" t="s">
        <v>232</v>
      </c>
      <c r="BT25" s="679"/>
      <c r="BU25" s="679"/>
      <c r="BV25" s="679"/>
      <c r="BW25" s="679"/>
      <c r="BX25" s="679"/>
      <c r="BY25" s="679"/>
      <c r="BZ25" s="679"/>
      <c r="CA25" s="679"/>
      <c r="CB25" s="722"/>
      <c r="CD25" s="711" t="s">
        <v>293</v>
      </c>
      <c r="CE25" s="712"/>
      <c r="CF25" s="712"/>
      <c r="CG25" s="712"/>
      <c r="CH25" s="712"/>
      <c r="CI25" s="712"/>
      <c r="CJ25" s="712"/>
      <c r="CK25" s="712"/>
      <c r="CL25" s="712"/>
      <c r="CM25" s="712"/>
      <c r="CN25" s="712"/>
      <c r="CO25" s="712"/>
      <c r="CP25" s="712"/>
      <c r="CQ25" s="713"/>
      <c r="CR25" s="678">
        <v>587940</v>
      </c>
      <c r="CS25" s="697"/>
      <c r="CT25" s="697"/>
      <c r="CU25" s="697"/>
      <c r="CV25" s="697"/>
      <c r="CW25" s="697"/>
      <c r="CX25" s="697"/>
      <c r="CY25" s="698"/>
      <c r="CZ25" s="681">
        <v>20.2</v>
      </c>
      <c r="DA25" s="699"/>
      <c r="DB25" s="699"/>
      <c r="DC25" s="700"/>
      <c r="DD25" s="684">
        <v>531622</v>
      </c>
      <c r="DE25" s="697"/>
      <c r="DF25" s="697"/>
      <c r="DG25" s="697"/>
      <c r="DH25" s="697"/>
      <c r="DI25" s="697"/>
      <c r="DJ25" s="697"/>
      <c r="DK25" s="698"/>
      <c r="DL25" s="684">
        <v>490231</v>
      </c>
      <c r="DM25" s="697"/>
      <c r="DN25" s="697"/>
      <c r="DO25" s="697"/>
      <c r="DP25" s="697"/>
      <c r="DQ25" s="697"/>
      <c r="DR25" s="697"/>
      <c r="DS25" s="697"/>
      <c r="DT25" s="697"/>
      <c r="DU25" s="697"/>
      <c r="DV25" s="698"/>
      <c r="DW25" s="681">
        <v>24.7</v>
      </c>
      <c r="DX25" s="699"/>
      <c r="DY25" s="699"/>
      <c r="DZ25" s="699"/>
      <c r="EA25" s="699"/>
      <c r="EB25" s="699"/>
      <c r="EC25" s="714"/>
    </row>
    <row r="26" spans="2:133" ht="11.25" customHeight="1" x14ac:dyDescent="0.15">
      <c r="B26" s="675" t="s">
        <v>294</v>
      </c>
      <c r="C26" s="676"/>
      <c r="D26" s="676"/>
      <c r="E26" s="676"/>
      <c r="F26" s="676"/>
      <c r="G26" s="676"/>
      <c r="H26" s="676"/>
      <c r="I26" s="676"/>
      <c r="J26" s="676"/>
      <c r="K26" s="676"/>
      <c r="L26" s="676"/>
      <c r="M26" s="676"/>
      <c r="N26" s="676"/>
      <c r="O26" s="676"/>
      <c r="P26" s="676"/>
      <c r="Q26" s="677"/>
      <c r="R26" s="678">
        <v>2057373</v>
      </c>
      <c r="S26" s="679"/>
      <c r="T26" s="679"/>
      <c r="U26" s="679"/>
      <c r="V26" s="679"/>
      <c r="W26" s="679"/>
      <c r="X26" s="679"/>
      <c r="Y26" s="680"/>
      <c r="Z26" s="715">
        <v>66.400000000000006</v>
      </c>
      <c r="AA26" s="715"/>
      <c r="AB26" s="715"/>
      <c r="AC26" s="715"/>
      <c r="AD26" s="716">
        <v>1911967</v>
      </c>
      <c r="AE26" s="716"/>
      <c r="AF26" s="716"/>
      <c r="AG26" s="716"/>
      <c r="AH26" s="716"/>
      <c r="AI26" s="716"/>
      <c r="AJ26" s="716"/>
      <c r="AK26" s="716"/>
      <c r="AL26" s="681">
        <v>99.5</v>
      </c>
      <c r="AM26" s="682"/>
      <c r="AN26" s="682"/>
      <c r="AO26" s="717"/>
      <c r="AP26" s="772" t="s">
        <v>295</v>
      </c>
      <c r="AQ26" s="773"/>
      <c r="AR26" s="773"/>
      <c r="AS26" s="773"/>
      <c r="AT26" s="773"/>
      <c r="AU26" s="773"/>
      <c r="AV26" s="773"/>
      <c r="AW26" s="773"/>
      <c r="AX26" s="773"/>
      <c r="AY26" s="773"/>
      <c r="AZ26" s="773"/>
      <c r="BA26" s="773"/>
      <c r="BB26" s="773"/>
      <c r="BC26" s="773"/>
      <c r="BD26" s="773"/>
      <c r="BE26" s="773"/>
      <c r="BF26" s="774"/>
      <c r="BG26" s="678" t="s">
        <v>232</v>
      </c>
      <c r="BH26" s="679"/>
      <c r="BI26" s="679"/>
      <c r="BJ26" s="679"/>
      <c r="BK26" s="679"/>
      <c r="BL26" s="679"/>
      <c r="BM26" s="679"/>
      <c r="BN26" s="680"/>
      <c r="BO26" s="715" t="s">
        <v>226</v>
      </c>
      <c r="BP26" s="715"/>
      <c r="BQ26" s="715"/>
      <c r="BR26" s="715"/>
      <c r="BS26" s="684" t="s">
        <v>226</v>
      </c>
      <c r="BT26" s="679"/>
      <c r="BU26" s="679"/>
      <c r="BV26" s="679"/>
      <c r="BW26" s="679"/>
      <c r="BX26" s="679"/>
      <c r="BY26" s="679"/>
      <c r="BZ26" s="679"/>
      <c r="CA26" s="679"/>
      <c r="CB26" s="722"/>
      <c r="CD26" s="711" t="s">
        <v>296</v>
      </c>
      <c r="CE26" s="712"/>
      <c r="CF26" s="712"/>
      <c r="CG26" s="712"/>
      <c r="CH26" s="712"/>
      <c r="CI26" s="712"/>
      <c r="CJ26" s="712"/>
      <c r="CK26" s="712"/>
      <c r="CL26" s="712"/>
      <c r="CM26" s="712"/>
      <c r="CN26" s="712"/>
      <c r="CO26" s="712"/>
      <c r="CP26" s="712"/>
      <c r="CQ26" s="713"/>
      <c r="CR26" s="678">
        <v>382163</v>
      </c>
      <c r="CS26" s="679"/>
      <c r="CT26" s="679"/>
      <c r="CU26" s="679"/>
      <c r="CV26" s="679"/>
      <c r="CW26" s="679"/>
      <c r="CX26" s="679"/>
      <c r="CY26" s="680"/>
      <c r="CZ26" s="681">
        <v>13.1</v>
      </c>
      <c r="DA26" s="699"/>
      <c r="DB26" s="699"/>
      <c r="DC26" s="700"/>
      <c r="DD26" s="684">
        <v>331198</v>
      </c>
      <c r="DE26" s="679"/>
      <c r="DF26" s="679"/>
      <c r="DG26" s="679"/>
      <c r="DH26" s="679"/>
      <c r="DI26" s="679"/>
      <c r="DJ26" s="679"/>
      <c r="DK26" s="680"/>
      <c r="DL26" s="684" t="s">
        <v>138</v>
      </c>
      <c r="DM26" s="679"/>
      <c r="DN26" s="679"/>
      <c r="DO26" s="679"/>
      <c r="DP26" s="679"/>
      <c r="DQ26" s="679"/>
      <c r="DR26" s="679"/>
      <c r="DS26" s="679"/>
      <c r="DT26" s="679"/>
      <c r="DU26" s="679"/>
      <c r="DV26" s="680"/>
      <c r="DW26" s="681" t="s">
        <v>226</v>
      </c>
      <c r="DX26" s="699"/>
      <c r="DY26" s="699"/>
      <c r="DZ26" s="699"/>
      <c r="EA26" s="699"/>
      <c r="EB26" s="699"/>
      <c r="EC26" s="714"/>
    </row>
    <row r="27" spans="2:133" ht="11.25" customHeight="1" x14ac:dyDescent="0.15">
      <c r="B27" s="675" t="s">
        <v>297</v>
      </c>
      <c r="C27" s="676"/>
      <c r="D27" s="676"/>
      <c r="E27" s="676"/>
      <c r="F27" s="676"/>
      <c r="G27" s="676"/>
      <c r="H27" s="676"/>
      <c r="I27" s="676"/>
      <c r="J27" s="676"/>
      <c r="K27" s="676"/>
      <c r="L27" s="676"/>
      <c r="M27" s="676"/>
      <c r="N27" s="676"/>
      <c r="O27" s="676"/>
      <c r="P27" s="676"/>
      <c r="Q27" s="677"/>
      <c r="R27" s="678" t="s">
        <v>232</v>
      </c>
      <c r="S27" s="679"/>
      <c r="T27" s="679"/>
      <c r="U27" s="679"/>
      <c r="V27" s="679"/>
      <c r="W27" s="679"/>
      <c r="X27" s="679"/>
      <c r="Y27" s="680"/>
      <c r="Z27" s="715" t="s">
        <v>232</v>
      </c>
      <c r="AA27" s="715"/>
      <c r="AB27" s="715"/>
      <c r="AC27" s="715"/>
      <c r="AD27" s="716" t="s">
        <v>232</v>
      </c>
      <c r="AE27" s="716"/>
      <c r="AF27" s="716"/>
      <c r="AG27" s="716"/>
      <c r="AH27" s="716"/>
      <c r="AI27" s="716"/>
      <c r="AJ27" s="716"/>
      <c r="AK27" s="716"/>
      <c r="AL27" s="681" t="s">
        <v>232</v>
      </c>
      <c r="AM27" s="682"/>
      <c r="AN27" s="682"/>
      <c r="AO27" s="717"/>
      <c r="AP27" s="675" t="s">
        <v>298</v>
      </c>
      <c r="AQ27" s="676"/>
      <c r="AR27" s="676"/>
      <c r="AS27" s="676"/>
      <c r="AT27" s="676"/>
      <c r="AU27" s="676"/>
      <c r="AV27" s="676"/>
      <c r="AW27" s="676"/>
      <c r="AX27" s="676"/>
      <c r="AY27" s="676"/>
      <c r="AZ27" s="676"/>
      <c r="BA27" s="676"/>
      <c r="BB27" s="676"/>
      <c r="BC27" s="676"/>
      <c r="BD27" s="676"/>
      <c r="BE27" s="676"/>
      <c r="BF27" s="677"/>
      <c r="BG27" s="678">
        <v>412304</v>
      </c>
      <c r="BH27" s="679"/>
      <c r="BI27" s="679"/>
      <c r="BJ27" s="679"/>
      <c r="BK27" s="679"/>
      <c r="BL27" s="679"/>
      <c r="BM27" s="679"/>
      <c r="BN27" s="680"/>
      <c r="BO27" s="715">
        <v>100</v>
      </c>
      <c r="BP27" s="715"/>
      <c r="BQ27" s="715"/>
      <c r="BR27" s="715"/>
      <c r="BS27" s="684" t="s">
        <v>232</v>
      </c>
      <c r="BT27" s="679"/>
      <c r="BU27" s="679"/>
      <c r="BV27" s="679"/>
      <c r="BW27" s="679"/>
      <c r="BX27" s="679"/>
      <c r="BY27" s="679"/>
      <c r="BZ27" s="679"/>
      <c r="CA27" s="679"/>
      <c r="CB27" s="722"/>
      <c r="CD27" s="711" t="s">
        <v>299</v>
      </c>
      <c r="CE27" s="712"/>
      <c r="CF27" s="712"/>
      <c r="CG27" s="712"/>
      <c r="CH27" s="712"/>
      <c r="CI27" s="712"/>
      <c r="CJ27" s="712"/>
      <c r="CK27" s="712"/>
      <c r="CL27" s="712"/>
      <c r="CM27" s="712"/>
      <c r="CN27" s="712"/>
      <c r="CO27" s="712"/>
      <c r="CP27" s="712"/>
      <c r="CQ27" s="713"/>
      <c r="CR27" s="678">
        <v>203147</v>
      </c>
      <c r="CS27" s="697"/>
      <c r="CT27" s="697"/>
      <c r="CU27" s="697"/>
      <c r="CV27" s="697"/>
      <c r="CW27" s="697"/>
      <c r="CX27" s="697"/>
      <c r="CY27" s="698"/>
      <c r="CZ27" s="681">
        <v>7</v>
      </c>
      <c r="DA27" s="699"/>
      <c r="DB27" s="699"/>
      <c r="DC27" s="700"/>
      <c r="DD27" s="684">
        <v>62247</v>
      </c>
      <c r="DE27" s="697"/>
      <c r="DF27" s="697"/>
      <c r="DG27" s="697"/>
      <c r="DH27" s="697"/>
      <c r="DI27" s="697"/>
      <c r="DJ27" s="697"/>
      <c r="DK27" s="698"/>
      <c r="DL27" s="684">
        <v>61968</v>
      </c>
      <c r="DM27" s="697"/>
      <c r="DN27" s="697"/>
      <c r="DO27" s="697"/>
      <c r="DP27" s="697"/>
      <c r="DQ27" s="697"/>
      <c r="DR27" s="697"/>
      <c r="DS27" s="697"/>
      <c r="DT27" s="697"/>
      <c r="DU27" s="697"/>
      <c r="DV27" s="698"/>
      <c r="DW27" s="681">
        <v>3.1</v>
      </c>
      <c r="DX27" s="699"/>
      <c r="DY27" s="699"/>
      <c r="DZ27" s="699"/>
      <c r="EA27" s="699"/>
      <c r="EB27" s="699"/>
      <c r="EC27" s="714"/>
    </row>
    <row r="28" spans="2:133" ht="11.25" customHeight="1" x14ac:dyDescent="0.15">
      <c r="B28" s="675" t="s">
        <v>300</v>
      </c>
      <c r="C28" s="676"/>
      <c r="D28" s="676"/>
      <c r="E28" s="676"/>
      <c r="F28" s="676"/>
      <c r="G28" s="676"/>
      <c r="H28" s="676"/>
      <c r="I28" s="676"/>
      <c r="J28" s="676"/>
      <c r="K28" s="676"/>
      <c r="L28" s="676"/>
      <c r="M28" s="676"/>
      <c r="N28" s="676"/>
      <c r="O28" s="676"/>
      <c r="P28" s="676"/>
      <c r="Q28" s="677"/>
      <c r="R28" s="678">
        <v>6913</v>
      </c>
      <c r="S28" s="679"/>
      <c r="T28" s="679"/>
      <c r="U28" s="679"/>
      <c r="V28" s="679"/>
      <c r="W28" s="679"/>
      <c r="X28" s="679"/>
      <c r="Y28" s="680"/>
      <c r="Z28" s="715">
        <v>0.2</v>
      </c>
      <c r="AA28" s="715"/>
      <c r="AB28" s="715"/>
      <c r="AC28" s="715"/>
      <c r="AD28" s="716" t="s">
        <v>226</v>
      </c>
      <c r="AE28" s="716"/>
      <c r="AF28" s="716"/>
      <c r="AG28" s="716"/>
      <c r="AH28" s="716"/>
      <c r="AI28" s="716"/>
      <c r="AJ28" s="716"/>
      <c r="AK28" s="716"/>
      <c r="AL28" s="681" t="s">
        <v>232</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301</v>
      </c>
      <c r="CE28" s="712"/>
      <c r="CF28" s="712"/>
      <c r="CG28" s="712"/>
      <c r="CH28" s="712"/>
      <c r="CI28" s="712"/>
      <c r="CJ28" s="712"/>
      <c r="CK28" s="712"/>
      <c r="CL28" s="712"/>
      <c r="CM28" s="712"/>
      <c r="CN28" s="712"/>
      <c r="CO28" s="712"/>
      <c r="CP28" s="712"/>
      <c r="CQ28" s="713"/>
      <c r="CR28" s="678">
        <v>208858</v>
      </c>
      <c r="CS28" s="679"/>
      <c r="CT28" s="679"/>
      <c r="CU28" s="679"/>
      <c r="CV28" s="679"/>
      <c r="CW28" s="679"/>
      <c r="CX28" s="679"/>
      <c r="CY28" s="680"/>
      <c r="CZ28" s="681">
        <v>7.2</v>
      </c>
      <c r="DA28" s="699"/>
      <c r="DB28" s="699"/>
      <c r="DC28" s="700"/>
      <c r="DD28" s="684">
        <v>207002</v>
      </c>
      <c r="DE28" s="679"/>
      <c r="DF28" s="679"/>
      <c r="DG28" s="679"/>
      <c r="DH28" s="679"/>
      <c r="DI28" s="679"/>
      <c r="DJ28" s="679"/>
      <c r="DK28" s="680"/>
      <c r="DL28" s="684">
        <v>207002</v>
      </c>
      <c r="DM28" s="679"/>
      <c r="DN28" s="679"/>
      <c r="DO28" s="679"/>
      <c r="DP28" s="679"/>
      <c r="DQ28" s="679"/>
      <c r="DR28" s="679"/>
      <c r="DS28" s="679"/>
      <c r="DT28" s="679"/>
      <c r="DU28" s="679"/>
      <c r="DV28" s="680"/>
      <c r="DW28" s="681">
        <v>10.4</v>
      </c>
      <c r="DX28" s="699"/>
      <c r="DY28" s="699"/>
      <c r="DZ28" s="699"/>
      <c r="EA28" s="699"/>
      <c r="EB28" s="699"/>
      <c r="EC28" s="714"/>
    </row>
    <row r="29" spans="2:133" ht="11.25" customHeight="1" x14ac:dyDescent="0.15">
      <c r="B29" s="675" t="s">
        <v>302</v>
      </c>
      <c r="C29" s="676"/>
      <c r="D29" s="676"/>
      <c r="E29" s="676"/>
      <c r="F29" s="676"/>
      <c r="G29" s="676"/>
      <c r="H29" s="676"/>
      <c r="I29" s="676"/>
      <c r="J29" s="676"/>
      <c r="K29" s="676"/>
      <c r="L29" s="676"/>
      <c r="M29" s="676"/>
      <c r="N29" s="676"/>
      <c r="O29" s="676"/>
      <c r="P29" s="676"/>
      <c r="Q29" s="677"/>
      <c r="R29" s="678">
        <v>91103</v>
      </c>
      <c r="S29" s="679"/>
      <c r="T29" s="679"/>
      <c r="U29" s="679"/>
      <c r="V29" s="679"/>
      <c r="W29" s="679"/>
      <c r="X29" s="679"/>
      <c r="Y29" s="680"/>
      <c r="Z29" s="715">
        <v>2.9</v>
      </c>
      <c r="AA29" s="715"/>
      <c r="AB29" s="715"/>
      <c r="AC29" s="715"/>
      <c r="AD29" s="716">
        <v>4511</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303</v>
      </c>
      <c r="CE29" s="764"/>
      <c r="CF29" s="711" t="s">
        <v>304</v>
      </c>
      <c r="CG29" s="712"/>
      <c r="CH29" s="712"/>
      <c r="CI29" s="712"/>
      <c r="CJ29" s="712"/>
      <c r="CK29" s="712"/>
      <c r="CL29" s="712"/>
      <c r="CM29" s="712"/>
      <c r="CN29" s="712"/>
      <c r="CO29" s="712"/>
      <c r="CP29" s="712"/>
      <c r="CQ29" s="713"/>
      <c r="CR29" s="678">
        <v>208858</v>
      </c>
      <c r="CS29" s="697"/>
      <c r="CT29" s="697"/>
      <c r="CU29" s="697"/>
      <c r="CV29" s="697"/>
      <c r="CW29" s="697"/>
      <c r="CX29" s="697"/>
      <c r="CY29" s="698"/>
      <c r="CZ29" s="681">
        <v>7.2</v>
      </c>
      <c r="DA29" s="699"/>
      <c r="DB29" s="699"/>
      <c r="DC29" s="700"/>
      <c r="DD29" s="684">
        <v>207002</v>
      </c>
      <c r="DE29" s="697"/>
      <c r="DF29" s="697"/>
      <c r="DG29" s="697"/>
      <c r="DH29" s="697"/>
      <c r="DI29" s="697"/>
      <c r="DJ29" s="697"/>
      <c r="DK29" s="698"/>
      <c r="DL29" s="684">
        <v>207002</v>
      </c>
      <c r="DM29" s="697"/>
      <c r="DN29" s="697"/>
      <c r="DO29" s="697"/>
      <c r="DP29" s="697"/>
      <c r="DQ29" s="697"/>
      <c r="DR29" s="697"/>
      <c r="DS29" s="697"/>
      <c r="DT29" s="697"/>
      <c r="DU29" s="697"/>
      <c r="DV29" s="698"/>
      <c r="DW29" s="681">
        <v>10.4</v>
      </c>
      <c r="DX29" s="699"/>
      <c r="DY29" s="699"/>
      <c r="DZ29" s="699"/>
      <c r="EA29" s="699"/>
      <c r="EB29" s="699"/>
      <c r="EC29" s="714"/>
    </row>
    <row r="30" spans="2:133" ht="11.25" customHeight="1" x14ac:dyDescent="0.15">
      <c r="B30" s="675" t="s">
        <v>305</v>
      </c>
      <c r="C30" s="676"/>
      <c r="D30" s="676"/>
      <c r="E30" s="676"/>
      <c r="F30" s="676"/>
      <c r="G30" s="676"/>
      <c r="H30" s="676"/>
      <c r="I30" s="676"/>
      <c r="J30" s="676"/>
      <c r="K30" s="676"/>
      <c r="L30" s="676"/>
      <c r="M30" s="676"/>
      <c r="N30" s="676"/>
      <c r="O30" s="676"/>
      <c r="P30" s="676"/>
      <c r="Q30" s="677"/>
      <c r="R30" s="678">
        <v>2926</v>
      </c>
      <c r="S30" s="679"/>
      <c r="T30" s="679"/>
      <c r="U30" s="679"/>
      <c r="V30" s="679"/>
      <c r="W30" s="679"/>
      <c r="X30" s="679"/>
      <c r="Y30" s="680"/>
      <c r="Z30" s="715">
        <v>0.1</v>
      </c>
      <c r="AA30" s="715"/>
      <c r="AB30" s="715"/>
      <c r="AC30" s="715"/>
      <c r="AD30" s="716">
        <v>25</v>
      </c>
      <c r="AE30" s="716"/>
      <c r="AF30" s="716"/>
      <c r="AG30" s="716"/>
      <c r="AH30" s="716"/>
      <c r="AI30" s="716"/>
      <c r="AJ30" s="716"/>
      <c r="AK30" s="716"/>
      <c r="AL30" s="681">
        <v>0</v>
      </c>
      <c r="AM30" s="682"/>
      <c r="AN30" s="682"/>
      <c r="AO30" s="717"/>
      <c r="AP30" s="739" t="s">
        <v>220</v>
      </c>
      <c r="AQ30" s="740"/>
      <c r="AR30" s="740"/>
      <c r="AS30" s="740"/>
      <c r="AT30" s="740"/>
      <c r="AU30" s="740"/>
      <c r="AV30" s="740"/>
      <c r="AW30" s="740"/>
      <c r="AX30" s="740"/>
      <c r="AY30" s="740"/>
      <c r="AZ30" s="740"/>
      <c r="BA30" s="740"/>
      <c r="BB30" s="740"/>
      <c r="BC30" s="740"/>
      <c r="BD30" s="740"/>
      <c r="BE30" s="740"/>
      <c r="BF30" s="741"/>
      <c r="BG30" s="739" t="s">
        <v>306</v>
      </c>
      <c r="BH30" s="752"/>
      <c r="BI30" s="752"/>
      <c r="BJ30" s="752"/>
      <c r="BK30" s="752"/>
      <c r="BL30" s="752"/>
      <c r="BM30" s="752"/>
      <c r="BN30" s="752"/>
      <c r="BO30" s="752"/>
      <c r="BP30" s="752"/>
      <c r="BQ30" s="753"/>
      <c r="BR30" s="739" t="s">
        <v>307</v>
      </c>
      <c r="BS30" s="752"/>
      <c r="BT30" s="752"/>
      <c r="BU30" s="752"/>
      <c r="BV30" s="752"/>
      <c r="BW30" s="752"/>
      <c r="BX30" s="752"/>
      <c r="BY30" s="752"/>
      <c r="BZ30" s="752"/>
      <c r="CA30" s="752"/>
      <c r="CB30" s="753"/>
      <c r="CD30" s="765"/>
      <c r="CE30" s="766"/>
      <c r="CF30" s="711" t="s">
        <v>308</v>
      </c>
      <c r="CG30" s="712"/>
      <c r="CH30" s="712"/>
      <c r="CI30" s="712"/>
      <c r="CJ30" s="712"/>
      <c r="CK30" s="712"/>
      <c r="CL30" s="712"/>
      <c r="CM30" s="712"/>
      <c r="CN30" s="712"/>
      <c r="CO30" s="712"/>
      <c r="CP30" s="712"/>
      <c r="CQ30" s="713"/>
      <c r="CR30" s="678">
        <v>197728</v>
      </c>
      <c r="CS30" s="679"/>
      <c r="CT30" s="679"/>
      <c r="CU30" s="679"/>
      <c r="CV30" s="679"/>
      <c r="CW30" s="679"/>
      <c r="CX30" s="679"/>
      <c r="CY30" s="680"/>
      <c r="CZ30" s="681">
        <v>6.8</v>
      </c>
      <c r="DA30" s="699"/>
      <c r="DB30" s="699"/>
      <c r="DC30" s="700"/>
      <c r="DD30" s="684">
        <v>195933</v>
      </c>
      <c r="DE30" s="679"/>
      <c r="DF30" s="679"/>
      <c r="DG30" s="679"/>
      <c r="DH30" s="679"/>
      <c r="DI30" s="679"/>
      <c r="DJ30" s="679"/>
      <c r="DK30" s="680"/>
      <c r="DL30" s="684">
        <v>195933</v>
      </c>
      <c r="DM30" s="679"/>
      <c r="DN30" s="679"/>
      <c r="DO30" s="679"/>
      <c r="DP30" s="679"/>
      <c r="DQ30" s="679"/>
      <c r="DR30" s="679"/>
      <c r="DS30" s="679"/>
      <c r="DT30" s="679"/>
      <c r="DU30" s="679"/>
      <c r="DV30" s="680"/>
      <c r="DW30" s="681">
        <v>9.9</v>
      </c>
      <c r="DX30" s="699"/>
      <c r="DY30" s="699"/>
      <c r="DZ30" s="699"/>
      <c r="EA30" s="699"/>
      <c r="EB30" s="699"/>
      <c r="EC30" s="714"/>
    </row>
    <row r="31" spans="2:133" ht="11.25" customHeight="1" x14ac:dyDescent="0.15">
      <c r="B31" s="675" t="s">
        <v>309</v>
      </c>
      <c r="C31" s="676"/>
      <c r="D31" s="676"/>
      <c r="E31" s="676"/>
      <c r="F31" s="676"/>
      <c r="G31" s="676"/>
      <c r="H31" s="676"/>
      <c r="I31" s="676"/>
      <c r="J31" s="676"/>
      <c r="K31" s="676"/>
      <c r="L31" s="676"/>
      <c r="M31" s="676"/>
      <c r="N31" s="676"/>
      <c r="O31" s="676"/>
      <c r="P31" s="676"/>
      <c r="Q31" s="677"/>
      <c r="R31" s="678">
        <v>233635</v>
      </c>
      <c r="S31" s="679"/>
      <c r="T31" s="679"/>
      <c r="U31" s="679"/>
      <c r="V31" s="679"/>
      <c r="W31" s="679"/>
      <c r="X31" s="679"/>
      <c r="Y31" s="680"/>
      <c r="Z31" s="715">
        <v>7.5</v>
      </c>
      <c r="AA31" s="715"/>
      <c r="AB31" s="715"/>
      <c r="AC31" s="715"/>
      <c r="AD31" s="716" t="s">
        <v>232</v>
      </c>
      <c r="AE31" s="716"/>
      <c r="AF31" s="716"/>
      <c r="AG31" s="716"/>
      <c r="AH31" s="716"/>
      <c r="AI31" s="716"/>
      <c r="AJ31" s="716"/>
      <c r="AK31" s="716"/>
      <c r="AL31" s="681" t="s">
        <v>138</v>
      </c>
      <c r="AM31" s="682"/>
      <c r="AN31" s="682"/>
      <c r="AO31" s="717"/>
      <c r="AP31" s="754" t="s">
        <v>310</v>
      </c>
      <c r="AQ31" s="755"/>
      <c r="AR31" s="755"/>
      <c r="AS31" s="755"/>
      <c r="AT31" s="760" t="s">
        <v>311</v>
      </c>
      <c r="AU31" s="231"/>
      <c r="AV31" s="231"/>
      <c r="AW31" s="231"/>
      <c r="AX31" s="744" t="s">
        <v>186</v>
      </c>
      <c r="AY31" s="745"/>
      <c r="AZ31" s="745"/>
      <c r="BA31" s="745"/>
      <c r="BB31" s="745"/>
      <c r="BC31" s="745"/>
      <c r="BD31" s="745"/>
      <c r="BE31" s="745"/>
      <c r="BF31" s="746"/>
      <c r="BG31" s="747">
        <v>99</v>
      </c>
      <c r="BH31" s="748"/>
      <c r="BI31" s="748"/>
      <c r="BJ31" s="748"/>
      <c r="BK31" s="748"/>
      <c r="BL31" s="748"/>
      <c r="BM31" s="749">
        <v>96.8</v>
      </c>
      <c r="BN31" s="748"/>
      <c r="BO31" s="748"/>
      <c r="BP31" s="748"/>
      <c r="BQ31" s="750"/>
      <c r="BR31" s="747">
        <v>99.3</v>
      </c>
      <c r="BS31" s="748"/>
      <c r="BT31" s="748"/>
      <c r="BU31" s="748"/>
      <c r="BV31" s="748"/>
      <c r="BW31" s="748"/>
      <c r="BX31" s="749">
        <v>97.2</v>
      </c>
      <c r="BY31" s="748"/>
      <c r="BZ31" s="748"/>
      <c r="CA31" s="748"/>
      <c r="CB31" s="750"/>
      <c r="CD31" s="765"/>
      <c r="CE31" s="766"/>
      <c r="CF31" s="711" t="s">
        <v>312</v>
      </c>
      <c r="CG31" s="712"/>
      <c r="CH31" s="712"/>
      <c r="CI31" s="712"/>
      <c r="CJ31" s="712"/>
      <c r="CK31" s="712"/>
      <c r="CL31" s="712"/>
      <c r="CM31" s="712"/>
      <c r="CN31" s="712"/>
      <c r="CO31" s="712"/>
      <c r="CP31" s="712"/>
      <c r="CQ31" s="713"/>
      <c r="CR31" s="678">
        <v>11130</v>
      </c>
      <c r="CS31" s="697"/>
      <c r="CT31" s="697"/>
      <c r="CU31" s="697"/>
      <c r="CV31" s="697"/>
      <c r="CW31" s="697"/>
      <c r="CX31" s="697"/>
      <c r="CY31" s="698"/>
      <c r="CZ31" s="681">
        <v>0.4</v>
      </c>
      <c r="DA31" s="699"/>
      <c r="DB31" s="699"/>
      <c r="DC31" s="700"/>
      <c r="DD31" s="684">
        <v>11069</v>
      </c>
      <c r="DE31" s="697"/>
      <c r="DF31" s="697"/>
      <c r="DG31" s="697"/>
      <c r="DH31" s="697"/>
      <c r="DI31" s="697"/>
      <c r="DJ31" s="697"/>
      <c r="DK31" s="698"/>
      <c r="DL31" s="684">
        <v>11069</v>
      </c>
      <c r="DM31" s="697"/>
      <c r="DN31" s="697"/>
      <c r="DO31" s="697"/>
      <c r="DP31" s="697"/>
      <c r="DQ31" s="697"/>
      <c r="DR31" s="697"/>
      <c r="DS31" s="697"/>
      <c r="DT31" s="697"/>
      <c r="DU31" s="697"/>
      <c r="DV31" s="698"/>
      <c r="DW31" s="681">
        <v>0.6</v>
      </c>
      <c r="DX31" s="699"/>
      <c r="DY31" s="699"/>
      <c r="DZ31" s="699"/>
      <c r="EA31" s="699"/>
      <c r="EB31" s="699"/>
      <c r="EC31" s="714"/>
    </row>
    <row r="32" spans="2:133" ht="11.25" customHeight="1" x14ac:dyDescent="0.15">
      <c r="B32" s="769" t="s">
        <v>313</v>
      </c>
      <c r="C32" s="770"/>
      <c r="D32" s="770"/>
      <c r="E32" s="770"/>
      <c r="F32" s="770"/>
      <c r="G32" s="770"/>
      <c r="H32" s="770"/>
      <c r="I32" s="770"/>
      <c r="J32" s="770"/>
      <c r="K32" s="770"/>
      <c r="L32" s="770"/>
      <c r="M32" s="770"/>
      <c r="N32" s="770"/>
      <c r="O32" s="770"/>
      <c r="P32" s="770"/>
      <c r="Q32" s="771"/>
      <c r="R32" s="678" t="s">
        <v>226</v>
      </c>
      <c r="S32" s="679"/>
      <c r="T32" s="679"/>
      <c r="U32" s="679"/>
      <c r="V32" s="679"/>
      <c r="W32" s="679"/>
      <c r="X32" s="679"/>
      <c r="Y32" s="680"/>
      <c r="Z32" s="715" t="s">
        <v>232</v>
      </c>
      <c r="AA32" s="715"/>
      <c r="AB32" s="715"/>
      <c r="AC32" s="715"/>
      <c r="AD32" s="716" t="s">
        <v>232</v>
      </c>
      <c r="AE32" s="716"/>
      <c r="AF32" s="716"/>
      <c r="AG32" s="716"/>
      <c r="AH32" s="716"/>
      <c r="AI32" s="716"/>
      <c r="AJ32" s="716"/>
      <c r="AK32" s="716"/>
      <c r="AL32" s="681" t="s">
        <v>226</v>
      </c>
      <c r="AM32" s="682"/>
      <c r="AN32" s="682"/>
      <c r="AO32" s="717"/>
      <c r="AP32" s="756"/>
      <c r="AQ32" s="757"/>
      <c r="AR32" s="757"/>
      <c r="AS32" s="757"/>
      <c r="AT32" s="761"/>
      <c r="AU32" s="230" t="s">
        <v>314</v>
      </c>
      <c r="AV32" s="230"/>
      <c r="AW32" s="230"/>
      <c r="AX32" s="675" t="s">
        <v>315</v>
      </c>
      <c r="AY32" s="676"/>
      <c r="AZ32" s="676"/>
      <c r="BA32" s="676"/>
      <c r="BB32" s="676"/>
      <c r="BC32" s="676"/>
      <c r="BD32" s="676"/>
      <c r="BE32" s="676"/>
      <c r="BF32" s="677"/>
      <c r="BG32" s="751">
        <v>98.9</v>
      </c>
      <c r="BH32" s="697"/>
      <c r="BI32" s="697"/>
      <c r="BJ32" s="697"/>
      <c r="BK32" s="697"/>
      <c r="BL32" s="697"/>
      <c r="BM32" s="682">
        <v>97.9</v>
      </c>
      <c r="BN32" s="743"/>
      <c r="BO32" s="743"/>
      <c r="BP32" s="743"/>
      <c r="BQ32" s="721"/>
      <c r="BR32" s="751">
        <v>99.4</v>
      </c>
      <c r="BS32" s="697"/>
      <c r="BT32" s="697"/>
      <c r="BU32" s="697"/>
      <c r="BV32" s="697"/>
      <c r="BW32" s="697"/>
      <c r="BX32" s="682">
        <v>98.3</v>
      </c>
      <c r="BY32" s="743"/>
      <c r="BZ32" s="743"/>
      <c r="CA32" s="743"/>
      <c r="CB32" s="721"/>
      <c r="CD32" s="767"/>
      <c r="CE32" s="768"/>
      <c r="CF32" s="711" t="s">
        <v>316</v>
      </c>
      <c r="CG32" s="712"/>
      <c r="CH32" s="712"/>
      <c r="CI32" s="712"/>
      <c r="CJ32" s="712"/>
      <c r="CK32" s="712"/>
      <c r="CL32" s="712"/>
      <c r="CM32" s="712"/>
      <c r="CN32" s="712"/>
      <c r="CO32" s="712"/>
      <c r="CP32" s="712"/>
      <c r="CQ32" s="713"/>
      <c r="CR32" s="678" t="s">
        <v>232</v>
      </c>
      <c r="CS32" s="679"/>
      <c r="CT32" s="679"/>
      <c r="CU32" s="679"/>
      <c r="CV32" s="679"/>
      <c r="CW32" s="679"/>
      <c r="CX32" s="679"/>
      <c r="CY32" s="680"/>
      <c r="CZ32" s="681" t="s">
        <v>232</v>
      </c>
      <c r="DA32" s="699"/>
      <c r="DB32" s="699"/>
      <c r="DC32" s="700"/>
      <c r="DD32" s="684" t="s">
        <v>232</v>
      </c>
      <c r="DE32" s="679"/>
      <c r="DF32" s="679"/>
      <c r="DG32" s="679"/>
      <c r="DH32" s="679"/>
      <c r="DI32" s="679"/>
      <c r="DJ32" s="679"/>
      <c r="DK32" s="680"/>
      <c r="DL32" s="684" t="s">
        <v>226</v>
      </c>
      <c r="DM32" s="679"/>
      <c r="DN32" s="679"/>
      <c r="DO32" s="679"/>
      <c r="DP32" s="679"/>
      <c r="DQ32" s="679"/>
      <c r="DR32" s="679"/>
      <c r="DS32" s="679"/>
      <c r="DT32" s="679"/>
      <c r="DU32" s="679"/>
      <c r="DV32" s="680"/>
      <c r="DW32" s="681" t="s">
        <v>232</v>
      </c>
      <c r="DX32" s="699"/>
      <c r="DY32" s="699"/>
      <c r="DZ32" s="699"/>
      <c r="EA32" s="699"/>
      <c r="EB32" s="699"/>
      <c r="EC32" s="714"/>
    </row>
    <row r="33" spans="2:133" ht="11.25" customHeight="1" x14ac:dyDescent="0.15">
      <c r="B33" s="675" t="s">
        <v>317</v>
      </c>
      <c r="C33" s="676"/>
      <c r="D33" s="676"/>
      <c r="E33" s="676"/>
      <c r="F33" s="676"/>
      <c r="G33" s="676"/>
      <c r="H33" s="676"/>
      <c r="I33" s="676"/>
      <c r="J33" s="676"/>
      <c r="K33" s="676"/>
      <c r="L33" s="676"/>
      <c r="M33" s="676"/>
      <c r="N33" s="676"/>
      <c r="O33" s="676"/>
      <c r="P33" s="676"/>
      <c r="Q33" s="677"/>
      <c r="R33" s="678">
        <v>148352</v>
      </c>
      <c r="S33" s="679"/>
      <c r="T33" s="679"/>
      <c r="U33" s="679"/>
      <c r="V33" s="679"/>
      <c r="W33" s="679"/>
      <c r="X33" s="679"/>
      <c r="Y33" s="680"/>
      <c r="Z33" s="715">
        <v>4.8</v>
      </c>
      <c r="AA33" s="715"/>
      <c r="AB33" s="715"/>
      <c r="AC33" s="715"/>
      <c r="AD33" s="716" t="s">
        <v>226</v>
      </c>
      <c r="AE33" s="716"/>
      <c r="AF33" s="716"/>
      <c r="AG33" s="716"/>
      <c r="AH33" s="716"/>
      <c r="AI33" s="716"/>
      <c r="AJ33" s="716"/>
      <c r="AK33" s="716"/>
      <c r="AL33" s="681" t="s">
        <v>232</v>
      </c>
      <c r="AM33" s="682"/>
      <c r="AN33" s="682"/>
      <c r="AO33" s="717"/>
      <c r="AP33" s="758"/>
      <c r="AQ33" s="759"/>
      <c r="AR33" s="759"/>
      <c r="AS33" s="759"/>
      <c r="AT33" s="762"/>
      <c r="AU33" s="232"/>
      <c r="AV33" s="232"/>
      <c r="AW33" s="232"/>
      <c r="AX33" s="659" t="s">
        <v>318</v>
      </c>
      <c r="AY33" s="660"/>
      <c r="AZ33" s="660"/>
      <c r="BA33" s="660"/>
      <c r="BB33" s="660"/>
      <c r="BC33" s="660"/>
      <c r="BD33" s="660"/>
      <c r="BE33" s="660"/>
      <c r="BF33" s="661"/>
      <c r="BG33" s="742">
        <v>99.1</v>
      </c>
      <c r="BH33" s="663"/>
      <c r="BI33" s="663"/>
      <c r="BJ33" s="663"/>
      <c r="BK33" s="663"/>
      <c r="BL33" s="663"/>
      <c r="BM33" s="706">
        <v>95.5</v>
      </c>
      <c r="BN33" s="663"/>
      <c r="BO33" s="663"/>
      <c r="BP33" s="663"/>
      <c r="BQ33" s="727"/>
      <c r="BR33" s="742">
        <v>99.2</v>
      </c>
      <c r="BS33" s="663"/>
      <c r="BT33" s="663"/>
      <c r="BU33" s="663"/>
      <c r="BV33" s="663"/>
      <c r="BW33" s="663"/>
      <c r="BX33" s="706">
        <v>95.8</v>
      </c>
      <c r="BY33" s="663"/>
      <c r="BZ33" s="663"/>
      <c r="CA33" s="663"/>
      <c r="CB33" s="727"/>
      <c r="CD33" s="711" t="s">
        <v>319</v>
      </c>
      <c r="CE33" s="712"/>
      <c r="CF33" s="712"/>
      <c r="CG33" s="712"/>
      <c r="CH33" s="712"/>
      <c r="CI33" s="712"/>
      <c r="CJ33" s="712"/>
      <c r="CK33" s="712"/>
      <c r="CL33" s="712"/>
      <c r="CM33" s="712"/>
      <c r="CN33" s="712"/>
      <c r="CO33" s="712"/>
      <c r="CP33" s="712"/>
      <c r="CQ33" s="713"/>
      <c r="CR33" s="678">
        <v>1540094</v>
      </c>
      <c r="CS33" s="697"/>
      <c r="CT33" s="697"/>
      <c r="CU33" s="697"/>
      <c r="CV33" s="697"/>
      <c r="CW33" s="697"/>
      <c r="CX33" s="697"/>
      <c r="CY33" s="698"/>
      <c r="CZ33" s="681">
        <v>52.8</v>
      </c>
      <c r="DA33" s="699"/>
      <c r="DB33" s="699"/>
      <c r="DC33" s="700"/>
      <c r="DD33" s="684">
        <v>1270089</v>
      </c>
      <c r="DE33" s="697"/>
      <c r="DF33" s="697"/>
      <c r="DG33" s="697"/>
      <c r="DH33" s="697"/>
      <c r="DI33" s="697"/>
      <c r="DJ33" s="697"/>
      <c r="DK33" s="698"/>
      <c r="DL33" s="684">
        <v>887879</v>
      </c>
      <c r="DM33" s="697"/>
      <c r="DN33" s="697"/>
      <c r="DO33" s="697"/>
      <c r="DP33" s="697"/>
      <c r="DQ33" s="697"/>
      <c r="DR33" s="697"/>
      <c r="DS33" s="697"/>
      <c r="DT33" s="697"/>
      <c r="DU33" s="697"/>
      <c r="DV33" s="698"/>
      <c r="DW33" s="681">
        <v>44.8</v>
      </c>
      <c r="DX33" s="699"/>
      <c r="DY33" s="699"/>
      <c r="DZ33" s="699"/>
      <c r="EA33" s="699"/>
      <c r="EB33" s="699"/>
      <c r="EC33" s="714"/>
    </row>
    <row r="34" spans="2:133" ht="11.25" customHeight="1" x14ac:dyDescent="0.15">
      <c r="B34" s="675" t="s">
        <v>320</v>
      </c>
      <c r="C34" s="676"/>
      <c r="D34" s="676"/>
      <c r="E34" s="676"/>
      <c r="F34" s="676"/>
      <c r="G34" s="676"/>
      <c r="H34" s="676"/>
      <c r="I34" s="676"/>
      <c r="J34" s="676"/>
      <c r="K34" s="676"/>
      <c r="L34" s="676"/>
      <c r="M34" s="676"/>
      <c r="N34" s="676"/>
      <c r="O34" s="676"/>
      <c r="P34" s="676"/>
      <c r="Q34" s="677"/>
      <c r="R34" s="678">
        <v>6474</v>
      </c>
      <c r="S34" s="679"/>
      <c r="T34" s="679"/>
      <c r="U34" s="679"/>
      <c r="V34" s="679"/>
      <c r="W34" s="679"/>
      <c r="X34" s="679"/>
      <c r="Y34" s="680"/>
      <c r="Z34" s="715">
        <v>0.2</v>
      </c>
      <c r="AA34" s="715"/>
      <c r="AB34" s="715"/>
      <c r="AC34" s="715"/>
      <c r="AD34" s="716">
        <v>1773</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321</v>
      </c>
      <c r="CE34" s="712"/>
      <c r="CF34" s="712"/>
      <c r="CG34" s="712"/>
      <c r="CH34" s="712"/>
      <c r="CI34" s="712"/>
      <c r="CJ34" s="712"/>
      <c r="CK34" s="712"/>
      <c r="CL34" s="712"/>
      <c r="CM34" s="712"/>
      <c r="CN34" s="712"/>
      <c r="CO34" s="712"/>
      <c r="CP34" s="712"/>
      <c r="CQ34" s="713"/>
      <c r="CR34" s="678">
        <v>651098</v>
      </c>
      <c r="CS34" s="679"/>
      <c r="CT34" s="679"/>
      <c r="CU34" s="679"/>
      <c r="CV34" s="679"/>
      <c r="CW34" s="679"/>
      <c r="CX34" s="679"/>
      <c r="CY34" s="680"/>
      <c r="CZ34" s="681">
        <v>22.3</v>
      </c>
      <c r="DA34" s="699"/>
      <c r="DB34" s="699"/>
      <c r="DC34" s="700"/>
      <c r="DD34" s="684">
        <v>516909</v>
      </c>
      <c r="DE34" s="679"/>
      <c r="DF34" s="679"/>
      <c r="DG34" s="679"/>
      <c r="DH34" s="679"/>
      <c r="DI34" s="679"/>
      <c r="DJ34" s="679"/>
      <c r="DK34" s="680"/>
      <c r="DL34" s="684">
        <v>298897</v>
      </c>
      <c r="DM34" s="679"/>
      <c r="DN34" s="679"/>
      <c r="DO34" s="679"/>
      <c r="DP34" s="679"/>
      <c r="DQ34" s="679"/>
      <c r="DR34" s="679"/>
      <c r="DS34" s="679"/>
      <c r="DT34" s="679"/>
      <c r="DU34" s="679"/>
      <c r="DV34" s="680"/>
      <c r="DW34" s="681">
        <v>15.1</v>
      </c>
      <c r="DX34" s="699"/>
      <c r="DY34" s="699"/>
      <c r="DZ34" s="699"/>
      <c r="EA34" s="699"/>
      <c r="EB34" s="699"/>
      <c r="EC34" s="714"/>
    </row>
    <row r="35" spans="2:133" ht="11.25" customHeight="1" x14ac:dyDescent="0.15">
      <c r="B35" s="675" t="s">
        <v>322</v>
      </c>
      <c r="C35" s="676"/>
      <c r="D35" s="676"/>
      <c r="E35" s="676"/>
      <c r="F35" s="676"/>
      <c r="G35" s="676"/>
      <c r="H35" s="676"/>
      <c r="I35" s="676"/>
      <c r="J35" s="676"/>
      <c r="K35" s="676"/>
      <c r="L35" s="676"/>
      <c r="M35" s="676"/>
      <c r="N35" s="676"/>
      <c r="O35" s="676"/>
      <c r="P35" s="676"/>
      <c r="Q35" s="677"/>
      <c r="R35" s="678">
        <v>111061</v>
      </c>
      <c r="S35" s="679"/>
      <c r="T35" s="679"/>
      <c r="U35" s="679"/>
      <c r="V35" s="679"/>
      <c r="W35" s="679"/>
      <c r="X35" s="679"/>
      <c r="Y35" s="680"/>
      <c r="Z35" s="715">
        <v>3.6</v>
      </c>
      <c r="AA35" s="715"/>
      <c r="AB35" s="715"/>
      <c r="AC35" s="715"/>
      <c r="AD35" s="716" t="s">
        <v>138</v>
      </c>
      <c r="AE35" s="716"/>
      <c r="AF35" s="716"/>
      <c r="AG35" s="716"/>
      <c r="AH35" s="716"/>
      <c r="AI35" s="716"/>
      <c r="AJ35" s="716"/>
      <c r="AK35" s="716"/>
      <c r="AL35" s="681" t="s">
        <v>226</v>
      </c>
      <c r="AM35" s="682"/>
      <c r="AN35" s="682"/>
      <c r="AO35" s="717"/>
      <c r="AP35" s="235"/>
      <c r="AQ35" s="739" t="s">
        <v>323</v>
      </c>
      <c r="AR35" s="740"/>
      <c r="AS35" s="740"/>
      <c r="AT35" s="740"/>
      <c r="AU35" s="740"/>
      <c r="AV35" s="740"/>
      <c r="AW35" s="740"/>
      <c r="AX35" s="740"/>
      <c r="AY35" s="740"/>
      <c r="AZ35" s="740"/>
      <c r="BA35" s="740"/>
      <c r="BB35" s="740"/>
      <c r="BC35" s="740"/>
      <c r="BD35" s="740"/>
      <c r="BE35" s="740"/>
      <c r="BF35" s="741"/>
      <c r="BG35" s="739" t="s">
        <v>324</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325</v>
      </c>
      <c r="CE35" s="712"/>
      <c r="CF35" s="712"/>
      <c r="CG35" s="712"/>
      <c r="CH35" s="712"/>
      <c r="CI35" s="712"/>
      <c r="CJ35" s="712"/>
      <c r="CK35" s="712"/>
      <c r="CL35" s="712"/>
      <c r="CM35" s="712"/>
      <c r="CN35" s="712"/>
      <c r="CO35" s="712"/>
      <c r="CP35" s="712"/>
      <c r="CQ35" s="713"/>
      <c r="CR35" s="678">
        <v>61317</v>
      </c>
      <c r="CS35" s="697"/>
      <c r="CT35" s="697"/>
      <c r="CU35" s="697"/>
      <c r="CV35" s="697"/>
      <c r="CW35" s="697"/>
      <c r="CX35" s="697"/>
      <c r="CY35" s="698"/>
      <c r="CZ35" s="681">
        <v>2.1</v>
      </c>
      <c r="DA35" s="699"/>
      <c r="DB35" s="699"/>
      <c r="DC35" s="700"/>
      <c r="DD35" s="684">
        <v>57352</v>
      </c>
      <c r="DE35" s="697"/>
      <c r="DF35" s="697"/>
      <c r="DG35" s="697"/>
      <c r="DH35" s="697"/>
      <c r="DI35" s="697"/>
      <c r="DJ35" s="697"/>
      <c r="DK35" s="698"/>
      <c r="DL35" s="684">
        <v>17393</v>
      </c>
      <c r="DM35" s="697"/>
      <c r="DN35" s="697"/>
      <c r="DO35" s="697"/>
      <c r="DP35" s="697"/>
      <c r="DQ35" s="697"/>
      <c r="DR35" s="697"/>
      <c r="DS35" s="697"/>
      <c r="DT35" s="697"/>
      <c r="DU35" s="697"/>
      <c r="DV35" s="698"/>
      <c r="DW35" s="681">
        <v>0.9</v>
      </c>
      <c r="DX35" s="699"/>
      <c r="DY35" s="699"/>
      <c r="DZ35" s="699"/>
      <c r="EA35" s="699"/>
      <c r="EB35" s="699"/>
      <c r="EC35" s="714"/>
    </row>
    <row r="36" spans="2:133" ht="11.25" customHeight="1" x14ac:dyDescent="0.15">
      <c r="B36" s="675" t="s">
        <v>326</v>
      </c>
      <c r="C36" s="676"/>
      <c r="D36" s="676"/>
      <c r="E36" s="676"/>
      <c r="F36" s="676"/>
      <c r="G36" s="676"/>
      <c r="H36" s="676"/>
      <c r="I36" s="676"/>
      <c r="J36" s="676"/>
      <c r="K36" s="676"/>
      <c r="L36" s="676"/>
      <c r="M36" s="676"/>
      <c r="N36" s="676"/>
      <c r="O36" s="676"/>
      <c r="P36" s="676"/>
      <c r="Q36" s="677"/>
      <c r="R36" s="678">
        <v>27164</v>
      </c>
      <c r="S36" s="679"/>
      <c r="T36" s="679"/>
      <c r="U36" s="679"/>
      <c r="V36" s="679"/>
      <c r="W36" s="679"/>
      <c r="X36" s="679"/>
      <c r="Y36" s="680"/>
      <c r="Z36" s="715">
        <v>0.9</v>
      </c>
      <c r="AA36" s="715"/>
      <c r="AB36" s="715"/>
      <c r="AC36" s="715"/>
      <c r="AD36" s="716" t="s">
        <v>232</v>
      </c>
      <c r="AE36" s="716"/>
      <c r="AF36" s="716"/>
      <c r="AG36" s="716"/>
      <c r="AH36" s="716"/>
      <c r="AI36" s="716"/>
      <c r="AJ36" s="716"/>
      <c r="AK36" s="716"/>
      <c r="AL36" s="681" t="s">
        <v>226</v>
      </c>
      <c r="AM36" s="682"/>
      <c r="AN36" s="682"/>
      <c r="AO36" s="717"/>
      <c r="AP36" s="235"/>
      <c r="AQ36" s="730" t="s">
        <v>327</v>
      </c>
      <c r="AR36" s="731"/>
      <c r="AS36" s="731"/>
      <c r="AT36" s="731"/>
      <c r="AU36" s="731"/>
      <c r="AV36" s="731"/>
      <c r="AW36" s="731"/>
      <c r="AX36" s="731"/>
      <c r="AY36" s="732"/>
      <c r="AZ36" s="733">
        <v>384227</v>
      </c>
      <c r="BA36" s="734"/>
      <c r="BB36" s="734"/>
      <c r="BC36" s="734"/>
      <c r="BD36" s="734"/>
      <c r="BE36" s="734"/>
      <c r="BF36" s="735"/>
      <c r="BG36" s="736" t="s">
        <v>328</v>
      </c>
      <c r="BH36" s="737"/>
      <c r="BI36" s="737"/>
      <c r="BJ36" s="737"/>
      <c r="BK36" s="737"/>
      <c r="BL36" s="737"/>
      <c r="BM36" s="737"/>
      <c r="BN36" s="737"/>
      <c r="BO36" s="737"/>
      <c r="BP36" s="737"/>
      <c r="BQ36" s="737"/>
      <c r="BR36" s="737"/>
      <c r="BS36" s="737"/>
      <c r="BT36" s="737"/>
      <c r="BU36" s="738"/>
      <c r="BV36" s="733">
        <v>9609</v>
      </c>
      <c r="BW36" s="734"/>
      <c r="BX36" s="734"/>
      <c r="BY36" s="734"/>
      <c r="BZ36" s="734"/>
      <c r="CA36" s="734"/>
      <c r="CB36" s="735"/>
      <c r="CD36" s="711" t="s">
        <v>329</v>
      </c>
      <c r="CE36" s="712"/>
      <c r="CF36" s="712"/>
      <c r="CG36" s="712"/>
      <c r="CH36" s="712"/>
      <c r="CI36" s="712"/>
      <c r="CJ36" s="712"/>
      <c r="CK36" s="712"/>
      <c r="CL36" s="712"/>
      <c r="CM36" s="712"/>
      <c r="CN36" s="712"/>
      <c r="CO36" s="712"/>
      <c r="CP36" s="712"/>
      <c r="CQ36" s="713"/>
      <c r="CR36" s="678">
        <v>409270</v>
      </c>
      <c r="CS36" s="679"/>
      <c r="CT36" s="679"/>
      <c r="CU36" s="679"/>
      <c r="CV36" s="679"/>
      <c r="CW36" s="679"/>
      <c r="CX36" s="679"/>
      <c r="CY36" s="680"/>
      <c r="CZ36" s="681">
        <v>14</v>
      </c>
      <c r="DA36" s="699"/>
      <c r="DB36" s="699"/>
      <c r="DC36" s="700"/>
      <c r="DD36" s="684">
        <v>332407</v>
      </c>
      <c r="DE36" s="679"/>
      <c r="DF36" s="679"/>
      <c r="DG36" s="679"/>
      <c r="DH36" s="679"/>
      <c r="DI36" s="679"/>
      <c r="DJ36" s="679"/>
      <c r="DK36" s="680"/>
      <c r="DL36" s="684">
        <v>247314</v>
      </c>
      <c r="DM36" s="679"/>
      <c r="DN36" s="679"/>
      <c r="DO36" s="679"/>
      <c r="DP36" s="679"/>
      <c r="DQ36" s="679"/>
      <c r="DR36" s="679"/>
      <c r="DS36" s="679"/>
      <c r="DT36" s="679"/>
      <c r="DU36" s="679"/>
      <c r="DV36" s="680"/>
      <c r="DW36" s="681">
        <v>12.5</v>
      </c>
      <c r="DX36" s="699"/>
      <c r="DY36" s="699"/>
      <c r="DZ36" s="699"/>
      <c r="EA36" s="699"/>
      <c r="EB36" s="699"/>
      <c r="EC36" s="714"/>
    </row>
    <row r="37" spans="2:133" ht="11.25" customHeight="1" x14ac:dyDescent="0.15">
      <c r="B37" s="675" t="s">
        <v>330</v>
      </c>
      <c r="C37" s="676"/>
      <c r="D37" s="676"/>
      <c r="E37" s="676"/>
      <c r="F37" s="676"/>
      <c r="G37" s="676"/>
      <c r="H37" s="676"/>
      <c r="I37" s="676"/>
      <c r="J37" s="676"/>
      <c r="K37" s="676"/>
      <c r="L37" s="676"/>
      <c r="M37" s="676"/>
      <c r="N37" s="676"/>
      <c r="O37" s="676"/>
      <c r="P37" s="676"/>
      <c r="Q37" s="677"/>
      <c r="R37" s="678">
        <v>237043</v>
      </c>
      <c r="S37" s="679"/>
      <c r="T37" s="679"/>
      <c r="U37" s="679"/>
      <c r="V37" s="679"/>
      <c r="W37" s="679"/>
      <c r="X37" s="679"/>
      <c r="Y37" s="680"/>
      <c r="Z37" s="715">
        <v>7.6</v>
      </c>
      <c r="AA37" s="715"/>
      <c r="AB37" s="715"/>
      <c r="AC37" s="715"/>
      <c r="AD37" s="716" t="s">
        <v>232</v>
      </c>
      <c r="AE37" s="716"/>
      <c r="AF37" s="716"/>
      <c r="AG37" s="716"/>
      <c r="AH37" s="716"/>
      <c r="AI37" s="716"/>
      <c r="AJ37" s="716"/>
      <c r="AK37" s="716"/>
      <c r="AL37" s="681" t="s">
        <v>232</v>
      </c>
      <c r="AM37" s="682"/>
      <c r="AN37" s="682"/>
      <c r="AO37" s="717"/>
      <c r="AQ37" s="718" t="s">
        <v>331</v>
      </c>
      <c r="AR37" s="719"/>
      <c r="AS37" s="719"/>
      <c r="AT37" s="719"/>
      <c r="AU37" s="719"/>
      <c r="AV37" s="719"/>
      <c r="AW37" s="719"/>
      <c r="AX37" s="719"/>
      <c r="AY37" s="720"/>
      <c r="AZ37" s="678">
        <v>196553</v>
      </c>
      <c r="BA37" s="679"/>
      <c r="BB37" s="679"/>
      <c r="BC37" s="679"/>
      <c r="BD37" s="697"/>
      <c r="BE37" s="697"/>
      <c r="BF37" s="721"/>
      <c r="BG37" s="711" t="s">
        <v>332</v>
      </c>
      <c r="BH37" s="712"/>
      <c r="BI37" s="712"/>
      <c r="BJ37" s="712"/>
      <c r="BK37" s="712"/>
      <c r="BL37" s="712"/>
      <c r="BM37" s="712"/>
      <c r="BN37" s="712"/>
      <c r="BO37" s="712"/>
      <c r="BP37" s="712"/>
      <c r="BQ37" s="712"/>
      <c r="BR37" s="712"/>
      <c r="BS37" s="712"/>
      <c r="BT37" s="712"/>
      <c r="BU37" s="713"/>
      <c r="BV37" s="678">
        <v>9609</v>
      </c>
      <c r="BW37" s="679"/>
      <c r="BX37" s="679"/>
      <c r="BY37" s="679"/>
      <c r="BZ37" s="679"/>
      <c r="CA37" s="679"/>
      <c r="CB37" s="722"/>
      <c r="CD37" s="711" t="s">
        <v>333</v>
      </c>
      <c r="CE37" s="712"/>
      <c r="CF37" s="712"/>
      <c r="CG37" s="712"/>
      <c r="CH37" s="712"/>
      <c r="CI37" s="712"/>
      <c r="CJ37" s="712"/>
      <c r="CK37" s="712"/>
      <c r="CL37" s="712"/>
      <c r="CM37" s="712"/>
      <c r="CN37" s="712"/>
      <c r="CO37" s="712"/>
      <c r="CP37" s="712"/>
      <c r="CQ37" s="713"/>
      <c r="CR37" s="678">
        <v>110305</v>
      </c>
      <c r="CS37" s="697"/>
      <c r="CT37" s="697"/>
      <c r="CU37" s="697"/>
      <c r="CV37" s="697"/>
      <c r="CW37" s="697"/>
      <c r="CX37" s="697"/>
      <c r="CY37" s="698"/>
      <c r="CZ37" s="681">
        <v>3.8</v>
      </c>
      <c r="DA37" s="699"/>
      <c r="DB37" s="699"/>
      <c r="DC37" s="700"/>
      <c r="DD37" s="684">
        <v>110305</v>
      </c>
      <c r="DE37" s="697"/>
      <c r="DF37" s="697"/>
      <c r="DG37" s="697"/>
      <c r="DH37" s="697"/>
      <c r="DI37" s="697"/>
      <c r="DJ37" s="697"/>
      <c r="DK37" s="698"/>
      <c r="DL37" s="684">
        <v>110305</v>
      </c>
      <c r="DM37" s="697"/>
      <c r="DN37" s="697"/>
      <c r="DO37" s="697"/>
      <c r="DP37" s="697"/>
      <c r="DQ37" s="697"/>
      <c r="DR37" s="697"/>
      <c r="DS37" s="697"/>
      <c r="DT37" s="697"/>
      <c r="DU37" s="697"/>
      <c r="DV37" s="698"/>
      <c r="DW37" s="681">
        <v>5.6</v>
      </c>
      <c r="DX37" s="699"/>
      <c r="DY37" s="699"/>
      <c r="DZ37" s="699"/>
      <c r="EA37" s="699"/>
      <c r="EB37" s="699"/>
      <c r="EC37" s="714"/>
    </row>
    <row r="38" spans="2:133" ht="11.25" customHeight="1" x14ac:dyDescent="0.15">
      <c r="B38" s="675" t="s">
        <v>334</v>
      </c>
      <c r="C38" s="676"/>
      <c r="D38" s="676"/>
      <c r="E38" s="676"/>
      <c r="F38" s="676"/>
      <c r="G38" s="676"/>
      <c r="H38" s="676"/>
      <c r="I38" s="676"/>
      <c r="J38" s="676"/>
      <c r="K38" s="676"/>
      <c r="L38" s="676"/>
      <c r="M38" s="676"/>
      <c r="N38" s="676"/>
      <c r="O38" s="676"/>
      <c r="P38" s="676"/>
      <c r="Q38" s="677"/>
      <c r="R38" s="678">
        <v>65524</v>
      </c>
      <c r="S38" s="679"/>
      <c r="T38" s="679"/>
      <c r="U38" s="679"/>
      <c r="V38" s="679"/>
      <c r="W38" s="679"/>
      <c r="X38" s="679"/>
      <c r="Y38" s="680"/>
      <c r="Z38" s="715">
        <v>2.1</v>
      </c>
      <c r="AA38" s="715"/>
      <c r="AB38" s="715"/>
      <c r="AC38" s="715"/>
      <c r="AD38" s="716">
        <v>3326</v>
      </c>
      <c r="AE38" s="716"/>
      <c r="AF38" s="716"/>
      <c r="AG38" s="716"/>
      <c r="AH38" s="716"/>
      <c r="AI38" s="716"/>
      <c r="AJ38" s="716"/>
      <c r="AK38" s="716"/>
      <c r="AL38" s="681">
        <v>0.2</v>
      </c>
      <c r="AM38" s="682"/>
      <c r="AN38" s="682"/>
      <c r="AO38" s="717"/>
      <c r="AQ38" s="718" t="s">
        <v>335</v>
      </c>
      <c r="AR38" s="719"/>
      <c r="AS38" s="719"/>
      <c r="AT38" s="719"/>
      <c r="AU38" s="719"/>
      <c r="AV38" s="719"/>
      <c r="AW38" s="719"/>
      <c r="AX38" s="719"/>
      <c r="AY38" s="720"/>
      <c r="AZ38" s="678">
        <v>50796</v>
      </c>
      <c r="BA38" s="679"/>
      <c r="BB38" s="679"/>
      <c r="BC38" s="679"/>
      <c r="BD38" s="697"/>
      <c r="BE38" s="697"/>
      <c r="BF38" s="721"/>
      <c r="BG38" s="711" t="s">
        <v>336</v>
      </c>
      <c r="BH38" s="712"/>
      <c r="BI38" s="712"/>
      <c r="BJ38" s="712"/>
      <c r="BK38" s="712"/>
      <c r="BL38" s="712"/>
      <c r="BM38" s="712"/>
      <c r="BN38" s="712"/>
      <c r="BO38" s="712"/>
      <c r="BP38" s="712"/>
      <c r="BQ38" s="712"/>
      <c r="BR38" s="712"/>
      <c r="BS38" s="712"/>
      <c r="BT38" s="712"/>
      <c r="BU38" s="713"/>
      <c r="BV38" s="678">
        <v>635</v>
      </c>
      <c r="BW38" s="679"/>
      <c r="BX38" s="679"/>
      <c r="BY38" s="679"/>
      <c r="BZ38" s="679"/>
      <c r="CA38" s="679"/>
      <c r="CB38" s="722"/>
      <c r="CD38" s="711" t="s">
        <v>337</v>
      </c>
      <c r="CE38" s="712"/>
      <c r="CF38" s="712"/>
      <c r="CG38" s="712"/>
      <c r="CH38" s="712"/>
      <c r="CI38" s="712"/>
      <c r="CJ38" s="712"/>
      <c r="CK38" s="712"/>
      <c r="CL38" s="712"/>
      <c r="CM38" s="712"/>
      <c r="CN38" s="712"/>
      <c r="CO38" s="712"/>
      <c r="CP38" s="712"/>
      <c r="CQ38" s="713"/>
      <c r="CR38" s="678">
        <v>384227</v>
      </c>
      <c r="CS38" s="679"/>
      <c r="CT38" s="679"/>
      <c r="CU38" s="679"/>
      <c r="CV38" s="679"/>
      <c r="CW38" s="679"/>
      <c r="CX38" s="679"/>
      <c r="CY38" s="680"/>
      <c r="CZ38" s="681">
        <v>13.2</v>
      </c>
      <c r="DA38" s="699"/>
      <c r="DB38" s="699"/>
      <c r="DC38" s="700"/>
      <c r="DD38" s="684">
        <v>350807</v>
      </c>
      <c r="DE38" s="679"/>
      <c r="DF38" s="679"/>
      <c r="DG38" s="679"/>
      <c r="DH38" s="679"/>
      <c r="DI38" s="679"/>
      <c r="DJ38" s="679"/>
      <c r="DK38" s="680"/>
      <c r="DL38" s="684">
        <v>324275</v>
      </c>
      <c r="DM38" s="679"/>
      <c r="DN38" s="679"/>
      <c r="DO38" s="679"/>
      <c r="DP38" s="679"/>
      <c r="DQ38" s="679"/>
      <c r="DR38" s="679"/>
      <c r="DS38" s="679"/>
      <c r="DT38" s="679"/>
      <c r="DU38" s="679"/>
      <c r="DV38" s="680"/>
      <c r="DW38" s="681">
        <v>16.399999999999999</v>
      </c>
      <c r="DX38" s="699"/>
      <c r="DY38" s="699"/>
      <c r="DZ38" s="699"/>
      <c r="EA38" s="699"/>
      <c r="EB38" s="699"/>
      <c r="EC38" s="714"/>
    </row>
    <row r="39" spans="2:133" ht="11.25" customHeight="1" x14ac:dyDescent="0.15">
      <c r="B39" s="675" t="s">
        <v>338</v>
      </c>
      <c r="C39" s="676"/>
      <c r="D39" s="676"/>
      <c r="E39" s="676"/>
      <c r="F39" s="676"/>
      <c r="G39" s="676"/>
      <c r="H39" s="676"/>
      <c r="I39" s="676"/>
      <c r="J39" s="676"/>
      <c r="K39" s="676"/>
      <c r="L39" s="676"/>
      <c r="M39" s="676"/>
      <c r="N39" s="676"/>
      <c r="O39" s="676"/>
      <c r="P39" s="676"/>
      <c r="Q39" s="677"/>
      <c r="R39" s="678">
        <v>111100</v>
      </c>
      <c r="S39" s="679"/>
      <c r="T39" s="679"/>
      <c r="U39" s="679"/>
      <c r="V39" s="679"/>
      <c r="W39" s="679"/>
      <c r="X39" s="679"/>
      <c r="Y39" s="680"/>
      <c r="Z39" s="715">
        <v>3.6</v>
      </c>
      <c r="AA39" s="715"/>
      <c r="AB39" s="715"/>
      <c r="AC39" s="715"/>
      <c r="AD39" s="716" t="s">
        <v>138</v>
      </c>
      <c r="AE39" s="716"/>
      <c r="AF39" s="716"/>
      <c r="AG39" s="716"/>
      <c r="AH39" s="716"/>
      <c r="AI39" s="716"/>
      <c r="AJ39" s="716"/>
      <c r="AK39" s="716"/>
      <c r="AL39" s="681" t="s">
        <v>226</v>
      </c>
      <c r="AM39" s="682"/>
      <c r="AN39" s="682"/>
      <c r="AO39" s="717"/>
      <c r="AQ39" s="718" t="s">
        <v>339</v>
      </c>
      <c r="AR39" s="719"/>
      <c r="AS39" s="719"/>
      <c r="AT39" s="719"/>
      <c r="AU39" s="719"/>
      <c r="AV39" s="719"/>
      <c r="AW39" s="719"/>
      <c r="AX39" s="719"/>
      <c r="AY39" s="720"/>
      <c r="AZ39" s="678" t="s">
        <v>226</v>
      </c>
      <c r="BA39" s="679"/>
      <c r="BB39" s="679"/>
      <c r="BC39" s="679"/>
      <c r="BD39" s="697"/>
      <c r="BE39" s="697"/>
      <c r="BF39" s="721"/>
      <c r="BG39" s="711" t="s">
        <v>340</v>
      </c>
      <c r="BH39" s="712"/>
      <c r="BI39" s="712"/>
      <c r="BJ39" s="712"/>
      <c r="BK39" s="712"/>
      <c r="BL39" s="712"/>
      <c r="BM39" s="712"/>
      <c r="BN39" s="712"/>
      <c r="BO39" s="712"/>
      <c r="BP39" s="712"/>
      <c r="BQ39" s="712"/>
      <c r="BR39" s="712"/>
      <c r="BS39" s="712"/>
      <c r="BT39" s="712"/>
      <c r="BU39" s="713"/>
      <c r="BV39" s="678">
        <v>1036</v>
      </c>
      <c r="BW39" s="679"/>
      <c r="BX39" s="679"/>
      <c r="BY39" s="679"/>
      <c r="BZ39" s="679"/>
      <c r="CA39" s="679"/>
      <c r="CB39" s="722"/>
      <c r="CD39" s="711" t="s">
        <v>341</v>
      </c>
      <c r="CE39" s="712"/>
      <c r="CF39" s="712"/>
      <c r="CG39" s="712"/>
      <c r="CH39" s="712"/>
      <c r="CI39" s="712"/>
      <c r="CJ39" s="712"/>
      <c r="CK39" s="712"/>
      <c r="CL39" s="712"/>
      <c r="CM39" s="712"/>
      <c r="CN39" s="712"/>
      <c r="CO39" s="712"/>
      <c r="CP39" s="712"/>
      <c r="CQ39" s="713"/>
      <c r="CR39" s="678">
        <v>16182</v>
      </c>
      <c r="CS39" s="697"/>
      <c r="CT39" s="697"/>
      <c r="CU39" s="697"/>
      <c r="CV39" s="697"/>
      <c r="CW39" s="697"/>
      <c r="CX39" s="697"/>
      <c r="CY39" s="698"/>
      <c r="CZ39" s="681">
        <v>0.6</v>
      </c>
      <c r="DA39" s="699"/>
      <c r="DB39" s="699"/>
      <c r="DC39" s="700"/>
      <c r="DD39" s="684">
        <v>12614</v>
      </c>
      <c r="DE39" s="697"/>
      <c r="DF39" s="697"/>
      <c r="DG39" s="697"/>
      <c r="DH39" s="697"/>
      <c r="DI39" s="697"/>
      <c r="DJ39" s="697"/>
      <c r="DK39" s="698"/>
      <c r="DL39" s="684" t="s">
        <v>226</v>
      </c>
      <c r="DM39" s="697"/>
      <c r="DN39" s="697"/>
      <c r="DO39" s="697"/>
      <c r="DP39" s="697"/>
      <c r="DQ39" s="697"/>
      <c r="DR39" s="697"/>
      <c r="DS39" s="697"/>
      <c r="DT39" s="697"/>
      <c r="DU39" s="697"/>
      <c r="DV39" s="698"/>
      <c r="DW39" s="681" t="s">
        <v>138</v>
      </c>
      <c r="DX39" s="699"/>
      <c r="DY39" s="699"/>
      <c r="DZ39" s="699"/>
      <c r="EA39" s="699"/>
      <c r="EB39" s="699"/>
      <c r="EC39" s="714"/>
    </row>
    <row r="40" spans="2:133" ht="11.25" customHeight="1" x14ac:dyDescent="0.15">
      <c r="B40" s="675" t="s">
        <v>342</v>
      </c>
      <c r="C40" s="676"/>
      <c r="D40" s="676"/>
      <c r="E40" s="676"/>
      <c r="F40" s="676"/>
      <c r="G40" s="676"/>
      <c r="H40" s="676"/>
      <c r="I40" s="676"/>
      <c r="J40" s="676"/>
      <c r="K40" s="676"/>
      <c r="L40" s="676"/>
      <c r="M40" s="676"/>
      <c r="N40" s="676"/>
      <c r="O40" s="676"/>
      <c r="P40" s="676"/>
      <c r="Q40" s="677"/>
      <c r="R40" s="678" t="s">
        <v>226</v>
      </c>
      <c r="S40" s="679"/>
      <c r="T40" s="679"/>
      <c r="U40" s="679"/>
      <c r="V40" s="679"/>
      <c r="W40" s="679"/>
      <c r="X40" s="679"/>
      <c r="Y40" s="680"/>
      <c r="Z40" s="715" t="s">
        <v>232</v>
      </c>
      <c r="AA40" s="715"/>
      <c r="AB40" s="715"/>
      <c r="AC40" s="715"/>
      <c r="AD40" s="716" t="s">
        <v>232</v>
      </c>
      <c r="AE40" s="716"/>
      <c r="AF40" s="716"/>
      <c r="AG40" s="716"/>
      <c r="AH40" s="716"/>
      <c r="AI40" s="716"/>
      <c r="AJ40" s="716"/>
      <c r="AK40" s="716"/>
      <c r="AL40" s="681" t="s">
        <v>226</v>
      </c>
      <c r="AM40" s="682"/>
      <c r="AN40" s="682"/>
      <c r="AO40" s="717"/>
      <c r="AQ40" s="718" t="s">
        <v>343</v>
      </c>
      <c r="AR40" s="719"/>
      <c r="AS40" s="719"/>
      <c r="AT40" s="719"/>
      <c r="AU40" s="719"/>
      <c r="AV40" s="719"/>
      <c r="AW40" s="719"/>
      <c r="AX40" s="719"/>
      <c r="AY40" s="720"/>
      <c r="AZ40" s="678" t="s">
        <v>138</v>
      </c>
      <c r="BA40" s="679"/>
      <c r="BB40" s="679"/>
      <c r="BC40" s="679"/>
      <c r="BD40" s="697"/>
      <c r="BE40" s="697"/>
      <c r="BF40" s="721"/>
      <c r="BG40" s="723" t="s">
        <v>344</v>
      </c>
      <c r="BH40" s="724"/>
      <c r="BI40" s="724"/>
      <c r="BJ40" s="724"/>
      <c r="BK40" s="724"/>
      <c r="BL40" s="236"/>
      <c r="BM40" s="712" t="s">
        <v>345</v>
      </c>
      <c r="BN40" s="712"/>
      <c r="BO40" s="712"/>
      <c r="BP40" s="712"/>
      <c r="BQ40" s="712"/>
      <c r="BR40" s="712"/>
      <c r="BS40" s="712"/>
      <c r="BT40" s="712"/>
      <c r="BU40" s="713"/>
      <c r="BV40" s="678">
        <v>92</v>
      </c>
      <c r="BW40" s="679"/>
      <c r="BX40" s="679"/>
      <c r="BY40" s="679"/>
      <c r="BZ40" s="679"/>
      <c r="CA40" s="679"/>
      <c r="CB40" s="722"/>
      <c r="CD40" s="711" t="s">
        <v>346</v>
      </c>
      <c r="CE40" s="712"/>
      <c r="CF40" s="712"/>
      <c r="CG40" s="712"/>
      <c r="CH40" s="712"/>
      <c r="CI40" s="712"/>
      <c r="CJ40" s="712"/>
      <c r="CK40" s="712"/>
      <c r="CL40" s="712"/>
      <c r="CM40" s="712"/>
      <c r="CN40" s="712"/>
      <c r="CO40" s="712"/>
      <c r="CP40" s="712"/>
      <c r="CQ40" s="713"/>
      <c r="CR40" s="678">
        <v>18000</v>
      </c>
      <c r="CS40" s="679"/>
      <c r="CT40" s="679"/>
      <c r="CU40" s="679"/>
      <c r="CV40" s="679"/>
      <c r="CW40" s="679"/>
      <c r="CX40" s="679"/>
      <c r="CY40" s="680"/>
      <c r="CZ40" s="681">
        <v>0.6</v>
      </c>
      <c r="DA40" s="699"/>
      <c r="DB40" s="699"/>
      <c r="DC40" s="700"/>
      <c r="DD40" s="684" t="s">
        <v>226</v>
      </c>
      <c r="DE40" s="679"/>
      <c r="DF40" s="679"/>
      <c r="DG40" s="679"/>
      <c r="DH40" s="679"/>
      <c r="DI40" s="679"/>
      <c r="DJ40" s="679"/>
      <c r="DK40" s="680"/>
      <c r="DL40" s="684" t="s">
        <v>138</v>
      </c>
      <c r="DM40" s="679"/>
      <c r="DN40" s="679"/>
      <c r="DO40" s="679"/>
      <c r="DP40" s="679"/>
      <c r="DQ40" s="679"/>
      <c r="DR40" s="679"/>
      <c r="DS40" s="679"/>
      <c r="DT40" s="679"/>
      <c r="DU40" s="679"/>
      <c r="DV40" s="680"/>
      <c r="DW40" s="681" t="s">
        <v>138</v>
      </c>
      <c r="DX40" s="699"/>
      <c r="DY40" s="699"/>
      <c r="DZ40" s="699"/>
      <c r="EA40" s="699"/>
      <c r="EB40" s="699"/>
      <c r="EC40" s="714"/>
    </row>
    <row r="41" spans="2:133" ht="11.25" customHeight="1" x14ac:dyDescent="0.15">
      <c r="B41" s="675" t="s">
        <v>347</v>
      </c>
      <c r="C41" s="676"/>
      <c r="D41" s="676"/>
      <c r="E41" s="676"/>
      <c r="F41" s="676"/>
      <c r="G41" s="676"/>
      <c r="H41" s="676"/>
      <c r="I41" s="676"/>
      <c r="J41" s="676"/>
      <c r="K41" s="676"/>
      <c r="L41" s="676"/>
      <c r="M41" s="676"/>
      <c r="N41" s="676"/>
      <c r="O41" s="676"/>
      <c r="P41" s="676"/>
      <c r="Q41" s="677"/>
      <c r="R41" s="678">
        <v>60000</v>
      </c>
      <c r="S41" s="679"/>
      <c r="T41" s="679"/>
      <c r="U41" s="679"/>
      <c r="V41" s="679"/>
      <c r="W41" s="679"/>
      <c r="X41" s="679"/>
      <c r="Y41" s="680"/>
      <c r="Z41" s="715">
        <v>1.9</v>
      </c>
      <c r="AA41" s="715"/>
      <c r="AB41" s="715"/>
      <c r="AC41" s="715"/>
      <c r="AD41" s="716" t="s">
        <v>232</v>
      </c>
      <c r="AE41" s="716"/>
      <c r="AF41" s="716"/>
      <c r="AG41" s="716"/>
      <c r="AH41" s="716"/>
      <c r="AI41" s="716"/>
      <c r="AJ41" s="716"/>
      <c r="AK41" s="716"/>
      <c r="AL41" s="681" t="s">
        <v>232</v>
      </c>
      <c r="AM41" s="682"/>
      <c r="AN41" s="682"/>
      <c r="AO41" s="717"/>
      <c r="AQ41" s="718" t="s">
        <v>348</v>
      </c>
      <c r="AR41" s="719"/>
      <c r="AS41" s="719"/>
      <c r="AT41" s="719"/>
      <c r="AU41" s="719"/>
      <c r="AV41" s="719"/>
      <c r="AW41" s="719"/>
      <c r="AX41" s="719"/>
      <c r="AY41" s="720"/>
      <c r="AZ41" s="678">
        <v>34385</v>
      </c>
      <c r="BA41" s="679"/>
      <c r="BB41" s="679"/>
      <c r="BC41" s="679"/>
      <c r="BD41" s="697"/>
      <c r="BE41" s="697"/>
      <c r="BF41" s="721"/>
      <c r="BG41" s="723"/>
      <c r="BH41" s="724"/>
      <c r="BI41" s="724"/>
      <c r="BJ41" s="724"/>
      <c r="BK41" s="724"/>
      <c r="BL41" s="236"/>
      <c r="BM41" s="712" t="s">
        <v>349</v>
      </c>
      <c r="BN41" s="712"/>
      <c r="BO41" s="712"/>
      <c r="BP41" s="712"/>
      <c r="BQ41" s="712"/>
      <c r="BR41" s="712"/>
      <c r="BS41" s="712"/>
      <c r="BT41" s="712"/>
      <c r="BU41" s="713"/>
      <c r="BV41" s="678" t="s">
        <v>232</v>
      </c>
      <c r="BW41" s="679"/>
      <c r="BX41" s="679"/>
      <c r="BY41" s="679"/>
      <c r="BZ41" s="679"/>
      <c r="CA41" s="679"/>
      <c r="CB41" s="722"/>
      <c r="CD41" s="711" t="s">
        <v>350</v>
      </c>
      <c r="CE41" s="712"/>
      <c r="CF41" s="712"/>
      <c r="CG41" s="712"/>
      <c r="CH41" s="712"/>
      <c r="CI41" s="712"/>
      <c r="CJ41" s="712"/>
      <c r="CK41" s="712"/>
      <c r="CL41" s="712"/>
      <c r="CM41" s="712"/>
      <c r="CN41" s="712"/>
      <c r="CO41" s="712"/>
      <c r="CP41" s="712"/>
      <c r="CQ41" s="713"/>
      <c r="CR41" s="678" t="s">
        <v>232</v>
      </c>
      <c r="CS41" s="697"/>
      <c r="CT41" s="697"/>
      <c r="CU41" s="697"/>
      <c r="CV41" s="697"/>
      <c r="CW41" s="697"/>
      <c r="CX41" s="697"/>
      <c r="CY41" s="698"/>
      <c r="CZ41" s="681" t="s">
        <v>226</v>
      </c>
      <c r="DA41" s="699"/>
      <c r="DB41" s="699"/>
      <c r="DC41" s="700"/>
      <c r="DD41" s="684" t="s">
        <v>226</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351</v>
      </c>
      <c r="C42" s="660"/>
      <c r="D42" s="660"/>
      <c r="E42" s="660"/>
      <c r="F42" s="660"/>
      <c r="G42" s="660"/>
      <c r="H42" s="660"/>
      <c r="I42" s="660"/>
      <c r="J42" s="660"/>
      <c r="K42" s="660"/>
      <c r="L42" s="660"/>
      <c r="M42" s="660"/>
      <c r="N42" s="660"/>
      <c r="O42" s="660"/>
      <c r="P42" s="660"/>
      <c r="Q42" s="661"/>
      <c r="R42" s="662">
        <v>3098668</v>
      </c>
      <c r="S42" s="701"/>
      <c r="T42" s="701"/>
      <c r="U42" s="701"/>
      <c r="V42" s="701"/>
      <c r="W42" s="701"/>
      <c r="X42" s="701"/>
      <c r="Y42" s="703"/>
      <c r="Z42" s="704">
        <v>100</v>
      </c>
      <c r="AA42" s="704"/>
      <c r="AB42" s="704"/>
      <c r="AC42" s="704"/>
      <c r="AD42" s="705">
        <v>1921602</v>
      </c>
      <c r="AE42" s="705"/>
      <c r="AF42" s="705"/>
      <c r="AG42" s="705"/>
      <c r="AH42" s="705"/>
      <c r="AI42" s="705"/>
      <c r="AJ42" s="705"/>
      <c r="AK42" s="705"/>
      <c r="AL42" s="665">
        <v>100</v>
      </c>
      <c r="AM42" s="706"/>
      <c r="AN42" s="706"/>
      <c r="AO42" s="707"/>
      <c r="AQ42" s="708" t="s">
        <v>352</v>
      </c>
      <c r="AR42" s="709"/>
      <c r="AS42" s="709"/>
      <c r="AT42" s="709"/>
      <c r="AU42" s="709"/>
      <c r="AV42" s="709"/>
      <c r="AW42" s="709"/>
      <c r="AX42" s="709"/>
      <c r="AY42" s="710"/>
      <c r="AZ42" s="662">
        <v>102493</v>
      </c>
      <c r="BA42" s="701"/>
      <c r="BB42" s="701"/>
      <c r="BC42" s="701"/>
      <c r="BD42" s="663"/>
      <c r="BE42" s="663"/>
      <c r="BF42" s="727"/>
      <c r="BG42" s="725"/>
      <c r="BH42" s="726"/>
      <c r="BI42" s="726"/>
      <c r="BJ42" s="726"/>
      <c r="BK42" s="726"/>
      <c r="BL42" s="237"/>
      <c r="BM42" s="728" t="s">
        <v>353</v>
      </c>
      <c r="BN42" s="728"/>
      <c r="BO42" s="728"/>
      <c r="BP42" s="728"/>
      <c r="BQ42" s="728"/>
      <c r="BR42" s="728"/>
      <c r="BS42" s="728"/>
      <c r="BT42" s="728"/>
      <c r="BU42" s="729"/>
      <c r="BV42" s="662">
        <v>376</v>
      </c>
      <c r="BW42" s="701"/>
      <c r="BX42" s="701"/>
      <c r="BY42" s="701"/>
      <c r="BZ42" s="701"/>
      <c r="CA42" s="701"/>
      <c r="CB42" s="702"/>
      <c r="CD42" s="675" t="s">
        <v>354</v>
      </c>
      <c r="CE42" s="676"/>
      <c r="CF42" s="676"/>
      <c r="CG42" s="676"/>
      <c r="CH42" s="676"/>
      <c r="CI42" s="676"/>
      <c r="CJ42" s="676"/>
      <c r="CK42" s="676"/>
      <c r="CL42" s="676"/>
      <c r="CM42" s="676"/>
      <c r="CN42" s="676"/>
      <c r="CO42" s="676"/>
      <c r="CP42" s="676"/>
      <c r="CQ42" s="677"/>
      <c r="CR42" s="678">
        <v>375268</v>
      </c>
      <c r="CS42" s="679"/>
      <c r="CT42" s="679"/>
      <c r="CU42" s="679"/>
      <c r="CV42" s="679"/>
      <c r="CW42" s="679"/>
      <c r="CX42" s="679"/>
      <c r="CY42" s="680"/>
      <c r="CZ42" s="681">
        <v>12.9</v>
      </c>
      <c r="DA42" s="682"/>
      <c r="DB42" s="682"/>
      <c r="DC42" s="683"/>
      <c r="DD42" s="684">
        <v>134001</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355</v>
      </c>
      <c r="CE43" s="676"/>
      <c r="CF43" s="676"/>
      <c r="CG43" s="676"/>
      <c r="CH43" s="676"/>
      <c r="CI43" s="676"/>
      <c r="CJ43" s="676"/>
      <c r="CK43" s="676"/>
      <c r="CL43" s="676"/>
      <c r="CM43" s="676"/>
      <c r="CN43" s="676"/>
      <c r="CO43" s="676"/>
      <c r="CP43" s="676"/>
      <c r="CQ43" s="677"/>
      <c r="CR43" s="678" t="s">
        <v>232</v>
      </c>
      <c r="CS43" s="697"/>
      <c r="CT43" s="697"/>
      <c r="CU43" s="697"/>
      <c r="CV43" s="697"/>
      <c r="CW43" s="697"/>
      <c r="CX43" s="697"/>
      <c r="CY43" s="698"/>
      <c r="CZ43" s="681" t="s">
        <v>232</v>
      </c>
      <c r="DA43" s="699"/>
      <c r="DB43" s="699"/>
      <c r="DC43" s="700"/>
      <c r="DD43" s="684" t="s">
        <v>232</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303</v>
      </c>
      <c r="CE44" s="692"/>
      <c r="CF44" s="675" t="s">
        <v>356</v>
      </c>
      <c r="CG44" s="676"/>
      <c r="CH44" s="676"/>
      <c r="CI44" s="676"/>
      <c r="CJ44" s="676"/>
      <c r="CK44" s="676"/>
      <c r="CL44" s="676"/>
      <c r="CM44" s="676"/>
      <c r="CN44" s="676"/>
      <c r="CO44" s="676"/>
      <c r="CP44" s="676"/>
      <c r="CQ44" s="677"/>
      <c r="CR44" s="678">
        <v>343247</v>
      </c>
      <c r="CS44" s="679"/>
      <c r="CT44" s="679"/>
      <c r="CU44" s="679"/>
      <c r="CV44" s="679"/>
      <c r="CW44" s="679"/>
      <c r="CX44" s="679"/>
      <c r="CY44" s="680"/>
      <c r="CZ44" s="681">
        <v>11.8</v>
      </c>
      <c r="DA44" s="682"/>
      <c r="DB44" s="682"/>
      <c r="DC44" s="683"/>
      <c r="DD44" s="684">
        <v>106582</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357</v>
      </c>
      <c r="CG45" s="676"/>
      <c r="CH45" s="676"/>
      <c r="CI45" s="676"/>
      <c r="CJ45" s="676"/>
      <c r="CK45" s="676"/>
      <c r="CL45" s="676"/>
      <c r="CM45" s="676"/>
      <c r="CN45" s="676"/>
      <c r="CO45" s="676"/>
      <c r="CP45" s="676"/>
      <c r="CQ45" s="677"/>
      <c r="CR45" s="678">
        <v>268779</v>
      </c>
      <c r="CS45" s="697"/>
      <c r="CT45" s="697"/>
      <c r="CU45" s="697"/>
      <c r="CV45" s="697"/>
      <c r="CW45" s="697"/>
      <c r="CX45" s="697"/>
      <c r="CY45" s="698"/>
      <c r="CZ45" s="681">
        <v>9.1999999999999993</v>
      </c>
      <c r="DA45" s="699"/>
      <c r="DB45" s="699"/>
      <c r="DC45" s="700"/>
      <c r="DD45" s="684">
        <v>55621</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359</v>
      </c>
      <c r="CG46" s="676"/>
      <c r="CH46" s="676"/>
      <c r="CI46" s="676"/>
      <c r="CJ46" s="676"/>
      <c r="CK46" s="676"/>
      <c r="CL46" s="676"/>
      <c r="CM46" s="676"/>
      <c r="CN46" s="676"/>
      <c r="CO46" s="676"/>
      <c r="CP46" s="676"/>
      <c r="CQ46" s="677"/>
      <c r="CR46" s="678">
        <v>74468</v>
      </c>
      <c r="CS46" s="679"/>
      <c r="CT46" s="679"/>
      <c r="CU46" s="679"/>
      <c r="CV46" s="679"/>
      <c r="CW46" s="679"/>
      <c r="CX46" s="679"/>
      <c r="CY46" s="680"/>
      <c r="CZ46" s="681">
        <v>2.6</v>
      </c>
      <c r="DA46" s="682"/>
      <c r="DB46" s="682"/>
      <c r="DC46" s="683"/>
      <c r="DD46" s="684">
        <v>50961</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361</v>
      </c>
      <c r="CG47" s="676"/>
      <c r="CH47" s="676"/>
      <c r="CI47" s="676"/>
      <c r="CJ47" s="676"/>
      <c r="CK47" s="676"/>
      <c r="CL47" s="676"/>
      <c r="CM47" s="676"/>
      <c r="CN47" s="676"/>
      <c r="CO47" s="676"/>
      <c r="CP47" s="676"/>
      <c r="CQ47" s="677"/>
      <c r="CR47" s="678">
        <v>32021</v>
      </c>
      <c r="CS47" s="697"/>
      <c r="CT47" s="697"/>
      <c r="CU47" s="697"/>
      <c r="CV47" s="697"/>
      <c r="CW47" s="697"/>
      <c r="CX47" s="697"/>
      <c r="CY47" s="698"/>
      <c r="CZ47" s="681">
        <v>1.1000000000000001</v>
      </c>
      <c r="DA47" s="699"/>
      <c r="DB47" s="699"/>
      <c r="DC47" s="700"/>
      <c r="DD47" s="684">
        <v>27419</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362</v>
      </c>
      <c r="CD48" s="695"/>
      <c r="CE48" s="696"/>
      <c r="CF48" s="675" t="s">
        <v>363</v>
      </c>
      <c r="CG48" s="676"/>
      <c r="CH48" s="676"/>
      <c r="CI48" s="676"/>
      <c r="CJ48" s="676"/>
      <c r="CK48" s="676"/>
      <c r="CL48" s="676"/>
      <c r="CM48" s="676"/>
      <c r="CN48" s="676"/>
      <c r="CO48" s="676"/>
      <c r="CP48" s="676"/>
      <c r="CQ48" s="677"/>
      <c r="CR48" s="678" t="s">
        <v>226</v>
      </c>
      <c r="CS48" s="679"/>
      <c r="CT48" s="679"/>
      <c r="CU48" s="679"/>
      <c r="CV48" s="679"/>
      <c r="CW48" s="679"/>
      <c r="CX48" s="679"/>
      <c r="CY48" s="680"/>
      <c r="CZ48" s="681" t="s">
        <v>226</v>
      </c>
      <c r="DA48" s="682"/>
      <c r="DB48" s="682"/>
      <c r="DC48" s="683"/>
      <c r="DD48" s="684" t="s">
        <v>232</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364</v>
      </c>
      <c r="CE49" s="660"/>
      <c r="CF49" s="660"/>
      <c r="CG49" s="660"/>
      <c r="CH49" s="660"/>
      <c r="CI49" s="660"/>
      <c r="CJ49" s="660"/>
      <c r="CK49" s="660"/>
      <c r="CL49" s="660"/>
      <c r="CM49" s="660"/>
      <c r="CN49" s="660"/>
      <c r="CO49" s="660"/>
      <c r="CP49" s="660"/>
      <c r="CQ49" s="661"/>
      <c r="CR49" s="662">
        <v>2915307</v>
      </c>
      <c r="CS49" s="663"/>
      <c r="CT49" s="663"/>
      <c r="CU49" s="663"/>
      <c r="CV49" s="663"/>
      <c r="CW49" s="663"/>
      <c r="CX49" s="663"/>
      <c r="CY49" s="664"/>
      <c r="CZ49" s="665">
        <v>100</v>
      </c>
      <c r="DA49" s="666"/>
      <c r="DB49" s="666"/>
      <c r="DC49" s="667"/>
      <c r="DD49" s="668">
        <v>2204961</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MYDb1ZqeEA/sDr4EdlmhlbEMh3ifgGFPN1bnF395harGSibixhxg28Hp/aqyK6UiqV4MZkNi+WpHRp/+14gceA==" saltValue="V+BAjmGu5i/suwk57FzJy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4" t="s">
        <v>366</v>
      </c>
      <c r="DK2" s="1205"/>
      <c r="DL2" s="1205"/>
      <c r="DM2" s="1205"/>
      <c r="DN2" s="1205"/>
      <c r="DO2" s="1206"/>
      <c r="DP2" s="250"/>
      <c r="DQ2" s="1204" t="s">
        <v>367</v>
      </c>
      <c r="DR2" s="1205"/>
      <c r="DS2" s="1205"/>
      <c r="DT2" s="1205"/>
      <c r="DU2" s="1205"/>
      <c r="DV2" s="1205"/>
      <c r="DW2" s="1205"/>
      <c r="DX2" s="1205"/>
      <c r="DY2" s="1205"/>
      <c r="DZ2" s="1206"/>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368</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370</v>
      </c>
      <c r="B5" s="1089"/>
      <c r="C5" s="1089"/>
      <c r="D5" s="1089"/>
      <c r="E5" s="1089"/>
      <c r="F5" s="1089"/>
      <c r="G5" s="1089"/>
      <c r="H5" s="1089"/>
      <c r="I5" s="1089"/>
      <c r="J5" s="1089"/>
      <c r="K5" s="1089"/>
      <c r="L5" s="1089"/>
      <c r="M5" s="1089"/>
      <c r="N5" s="1089"/>
      <c r="O5" s="1089"/>
      <c r="P5" s="1090"/>
      <c r="Q5" s="1094" t="s">
        <v>371</v>
      </c>
      <c r="R5" s="1095"/>
      <c r="S5" s="1095"/>
      <c r="T5" s="1095"/>
      <c r="U5" s="1096"/>
      <c r="V5" s="1094" t="s">
        <v>372</v>
      </c>
      <c r="W5" s="1095"/>
      <c r="X5" s="1095"/>
      <c r="Y5" s="1095"/>
      <c r="Z5" s="1096"/>
      <c r="AA5" s="1094" t="s">
        <v>373</v>
      </c>
      <c r="AB5" s="1095"/>
      <c r="AC5" s="1095"/>
      <c r="AD5" s="1095"/>
      <c r="AE5" s="1095"/>
      <c r="AF5" s="1207" t="s">
        <v>374</v>
      </c>
      <c r="AG5" s="1095"/>
      <c r="AH5" s="1095"/>
      <c r="AI5" s="1095"/>
      <c r="AJ5" s="1110"/>
      <c r="AK5" s="1095" t="s">
        <v>375</v>
      </c>
      <c r="AL5" s="1095"/>
      <c r="AM5" s="1095"/>
      <c r="AN5" s="1095"/>
      <c r="AO5" s="1096"/>
      <c r="AP5" s="1094" t="s">
        <v>376</v>
      </c>
      <c r="AQ5" s="1095"/>
      <c r="AR5" s="1095"/>
      <c r="AS5" s="1095"/>
      <c r="AT5" s="1096"/>
      <c r="AU5" s="1094" t="s">
        <v>377</v>
      </c>
      <c r="AV5" s="1095"/>
      <c r="AW5" s="1095"/>
      <c r="AX5" s="1095"/>
      <c r="AY5" s="1110"/>
      <c r="AZ5" s="257"/>
      <c r="BA5" s="257"/>
      <c r="BB5" s="257"/>
      <c r="BC5" s="257"/>
      <c r="BD5" s="257"/>
      <c r="BE5" s="258"/>
      <c r="BF5" s="258"/>
      <c r="BG5" s="258"/>
      <c r="BH5" s="258"/>
      <c r="BI5" s="258"/>
      <c r="BJ5" s="258"/>
      <c r="BK5" s="258"/>
      <c r="BL5" s="258"/>
      <c r="BM5" s="258"/>
      <c r="BN5" s="258"/>
      <c r="BO5" s="258"/>
      <c r="BP5" s="258"/>
      <c r="BQ5" s="1088" t="s">
        <v>378</v>
      </c>
      <c r="BR5" s="1089"/>
      <c r="BS5" s="1089"/>
      <c r="BT5" s="1089"/>
      <c r="BU5" s="1089"/>
      <c r="BV5" s="1089"/>
      <c r="BW5" s="1089"/>
      <c r="BX5" s="1089"/>
      <c r="BY5" s="1089"/>
      <c r="BZ5" s="1089"/>
      <c r="CA5" s="1089"/>
      <c r="CB5" s="1089"/>
      <c r="CC5" s="1089"/>
      <c r="CD5" s="1089"/>
      <c r="CE5" s="1089"/>
      <c r="CF5" s="1089"/>
      <c r="CG5" s="1090"/>
      <c r="CH5" s="1094" t="s">
        <v>379</v>
      </c>
      <c r="CI5" s="1095"/>
      <c r="CJ5" s="1095"/>
      <c r="CK5" s="1095"/>
      <c r="CL5" s="1096"/>
      <c r="CM5" s="1094" t="s">
        <v>380</v>
      </c>
      <c r="CN5" s="1095"/>
      <c r="CO5" s="1095"/>
      <c r="CP5" s="1095"/>
      <c r="CQ5" s="1096"/>
      <c r="CR5" s="1094" t="s">
        <v>381</v>
      </c>
      <c r="CS5" s="1095"/>
      <c r="CT5" s="1095"/>
      <c r="CU5" s="1095"/>
      <c r="CV5" s="1096"/>
      <c r="CW5" s="1094" t="s">
        <v>382</v>
      </c>
      <c r="CX5" s="1095"/>
      <c r="CY5" s="1095"/>
      <c r="CZ5" s="1095"/>
      <c r="DA5" s="1096"/>
      <c r="DB5" s="1094" t="s">
        <v>383</v>
      </c>
      <c r="DC5" s="1095"/>
      <c r="DD5" s="1095"/>
      <c r="DE5" s="1095"/>
      <c r="DF5" s="1096"/>
      <c r="DG5" s="1192" t="s">
        <v>384</v>
      </c>
      <c r="DH5" s="1193"/>
      <c r="DI5" s="1193"/>
      <c r="DJ5" s="1193"/>
      <c r="DK5" s="1194"/>
      <c r="DL5" s="1192" t="s">
        <v>385</v>
      </c>
      <c r="DM5" s="1193"/>
      <c r="DN5" s="1193"/>
      <c r="DO5" s="1193"/>
      <c r="DP5" s="1194"/>
      <c r="DQ5" s="1094" t="s">
        <v>386</v>
      </c>
      <c r="DR5" s="1095"/>
      <c r="DS5" s="1095"/>
      <c r="DT5" s="1095"/>
      <c r="DU5" s="1096"/>
      <c r="DV5" s="1094" t="s">
        <v>377</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8"/>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5"/>
      <c r="DH6" s="1196"/>
      <c r="DI6" s="1196"/>
      <c r="DJ6" s="1196"/>
      <c r="DK6" s="1197"/>
      <c r="DL6" s="1195"/>
      <c r="DM6" s="1196"/>
      <c r="DN6" s="1196"/>
      <c r="DO6" s="1196"/>
      <c r="DP6" s="1197"/>
      <c r="DQ6" s="1097"/>
      <c r="DR6" s="1098"/>
      <c r="DS6" s="1098"/>
      <c r="DT6" s="1098"/>
      <c r="DU6" s="1099"/>
      <c r="DV6" s="1097"/>
      <c r="DW6" s="1098"/>
      <c r="DX6" s="1098"/>
      <c r="DY6" s="1098"/>
      <c r="DZ6" s="1111"/>
      <c r="EA6" s="255"/>
    </row>
    <row r="7" spans="1:131" s="256" customFormat="1" ht="26.25" customHeight="1" thickTop="1" x14ac:dyDescent="0.15">
      <c r="A7" s="259">
        <v>1</v>
      </c>
      <c r="B7" s="1143" t="s">
        <v>387</v>
      </c>
      <c r="C7" s="1144"/>
      <c r="D7" s="1144"/>
      <c r="E7" s="1144"/>
      <c r="F7" s="1144"/>
      <c r="G7" s="1144"/>
      <c r="H7" s="1144"/>
      <c r="I7" s="1144"/>
      <c r="J7" s="1144"/>
      <c r="K7" s="1144"/>
      <c r="L7" s="1144"/>
      <c r="M7" s="1144"/>
      <c r="N7" s="1144"/>
      <c r="O7" s="1144"/>
      <c r="P7" s="1145"/>
      <c r="Q7" s="1198">
        <v>3078</v>
      </c>
      <c r="R7" s="1199"/>
      <c r="S7" s="1199"/>
      <c r="T7" s="1199"/>
      <c r="U7" s="1199"/>
      <c r="V7" s="1199">
        <v>2895</v>
      </c>
      <c r="W7" s="1199"/>
      <c r="X7" s="1199"/>
      <c r="Y7" s="1199"/>
      <c r="Z7" s="1199"/>
      <c r="AA7" s="1199">
        <v>183</v>
      </c>
      <c r="AB7" s="1199"/>
      <c r="AC7" s="1199"/>
      <c r="AD7" s="1199"/>
      <c r="AE7" s="1200"/>
      <c r="AF7" s="1201">
        <v>156</v>
      </c>
      <c r="AG7" s="1202"/>
      <c r="AH7" s="1202"/>
      <c r="AI7" s="1202"/>
      <c r="AJ7" s="1203"/>
      <c r="AK7" s="1185" t="s">
        <v>580</v>
      </c>
      <c r="AL7" s="1186"/>
      <c r="AM7" s="1186"/>
      <c r="AN7" s="1186"/>
      <c r="AO7" s="1186"/>
      <c r="AP7" s="1186">
        <v>1766</v>
      </c>
      <c r="AQ7" s="1186"/>
      <c r="AR7" s="1186"/>
      <c r="AS7" s="1186"/>
      <c r="AT7" s="1186"/>
      <c r="AU7" s="1187"/>
      <c r="AV7" s="1187"/>
      <c r="AW7" s="1187"/>
      <c r="AX7" s="1187"/>
      <c r="AY7" s="1188"/>
      <c r="AZ7" s="253"/>
      <c r="BA7" s="253"/>
      <c r="BB7" s="253"/>
      <c r="BC7" s="253"/>
      <c r="BD7" s="253"/>
      <c r="BE7" s="254"/>
      <c r="BF7" s="254"/>
      <c r="BG7" s="254"/>
      <c r="BH7" s="254"/>
      <c r="BI7" s="254"/>
      <c r="BJ7" s="254"/>
      <c r="BK7" s="254"/>
      <c r="BL7" s="254"/>
      <c r="BM7" s="254"/>
      <c r="BN7" s="254"/>
      <c r="BO7" s="254"/>
      <c r="BP7" s="254"/>
      <c r="BQ7" s="260">
        <v>1</v>
      </c>
      <c r="BR7" s="261"/>
      <c r="BS7" s="1189" t="s">
        <v>578</v>
      </c>
      <c r="BT7" s="1190"/>
      <c r="BU7" s="1190"/>
      <c r="BV7" s="1190"/>
      <c r="BW7" s="1190"/>
      <c r="BX7" s="1190"/>
      <c r="BY7" s="1190"/>
      <c r="BZ7" s="1190"/>
      <c r="CA7" s="1190"/>
      <c r="CB7" s="1190"/>
      <c r="CC7" s="1190"/>
      <c r="CD7" s="1190"/>
      <c r="CE7" s="1190"/>
      <c r="CF7" s="1190"/>
      <c r="CG7" s="1191"/>
      <c r="CH7" s="1182">
        <v>-1</v>
      </c>
      <c r="CI7" s="1183"/>
      <c r="CJ7" s="1183"/>
      <c r="CK7" s="1183"/>
      <c r="CL7" s="1184"/>
      <c r="CM7" s="1182">
        <v>133</v>
      </c>
      <c r="CN7" s="1183"/>
      <c r="CO7" s="1183"/>
      <c r="CP7" s="1183"/>
      <c r="CQ7" s="1184"/>
      <c r="CR7" s="1182">
        <v>3</v>
      </c>
      <c r="CS7" s="1183"/>
      <c r="CT7" s="1183"/>
      <c r="CU7" s="1183"/>
      <c r="CV7" s="1184"/>
      <c r="CW7" s="1182" t="s">
        <v>581</v>
      </c>
      <c r="CX7" s="1183"/>
      <c r="CY7" s="1183"/>
      <c r="CZ7" s="1183"/>
      <c r="DA7" s="1184"/>
      <c r="DB7" s="1182" t="s">
        <v>581</v>
      </c>
      <c r="DC7" s="1183"/>
      <c r="DD7" s="1183"/>
      <c r="DE7" s="1183"/>
      <c r="DF7" s="1184"/>
      <c r="DG7" s="1182" t="s">
        <v>581</v>
      </c>
      <c r="DH7" s="1183"/>
      <c r="DI7" s="1183"/>
      <c r="DJ7" s="1183"/>
      <c r="DK7" s="1184"/>
      <c r="DL7" s="1182" t="s">
        <v>581</v>
      </c>
      <c r="DM7" s="1183"/>
      <c r="DN7" s="1183"/>
      <c r="DO7" s="1183"/>
      <c r="DP7" s="1184"/>
      <c r="DQ7" s="1182" t="s">
        <v>581</v>
      </c>
      <c r="DR7" s="1183"/>
      <c r="DS7" s="1183"/>
      <c r="DT7" s="1183"/>
      <c r="DU7" s="1184"/>
      <c r="DV7" s="1209"/>
      <c r="DW7" s="1210"/>
      <c r="DX7" s="1210"/>
      <c r="DY7" s="1210"/>
      <c r="DZ7" s="1211"/>
      <c r="EA7" s="255"/>
    </row>
    <row r="8" spans="1:131" s="256" customFormat="1" ht="26.25" customHeight="1" x14ac:dyDescent="0.15">
      <c r="A8" s="262">
        <v>2</v>
      </c>
      <c r="B8" s="1130" t="s">
        <v>388</v>
      </c>
      <c r="C8" s="1131"/>
      <c r="D8" s="1131"/>
      <c r="E8" s="1131"/>
      <c r="F8" s="1131"/>
      <c r="G8" s="1131"/>
      <c r="H8" s="1131"/>
      <c r="I8" s="1131"/>
      <c r="J8" s="1131"/>
      <c r="K8" s="1131"/>
      <c r="L8" s="1131"/>
      <c r="M8" s="1131"/>
      <c r="N8" s="1131"/>
      <c r="O8" s="1131"/>
      <c r="P8" s="1132"/>
      <c r="Q8" s="1136">
        <v>21</v>
      </c>
      <c r="R8" s="1137"/>
      <c r="S8" s="1137"/>
      <c r="T8" s="1137"/>
      <c r="U8" s="1137"/>
      <c r="V8" s="1137">
        <v>20</v>
      </c>
      <c r="W8" s="1137"/>
      <c r="X8" s="1137"/>
      <c r="Y8" s="1137"/>
      <c r="Z8" s="1137"/>
      <c r="AA8" s="1137">
        <v>1</v>
      </c>
      <c r="AB8" s="1137"/>
      <c r="AC8" s="1137"/>
      <c r="AD8" s="1137"/>
      <c r="AE8" s="1138"/>
      <c r="AF8" s="1112">
        <v>0</v>
      </c>
      <c r="AG8" s="1113"/>
      <c r="AH8" s="1113"/>
      <c r="AI8" s="1113"/>
      <c r="AJ8" s="1114"/>
      <c r="AK8" s="1180" t="s">
        <v>580</v>
      </c>
      <c r="AL8" s="1181"/>
      <c r="AM8" s="1181"/>
      <c r="AN8" s="1181"/>
      <c r="AO8" s="1181"/>
      <c r="AP8" s="1181" t="s">
        <v>582</v>
      </c>
      <c r="AQ8" s="1181"/>
      <c r="AR8" s="1181"/>
      <c r="AS8" s="1181"/>
      <c r="AT8" s="1181"/>
      <c r="AU8" s="1178"/>
      <c r="AV8" s="1178"/>
      <c r="AW8" s="1178"/>
      <c r="AX8" s="1178"/>
      <c r="AY8" s="1179"/>
      <c r="AZ8" s="253"/>
      <c r="BA8" s="253"/>
      <c r="BB8" s="253"/>
      <c r="BC8" s="253"/>
      <c r="BD8" s="253"/>
      <c r="BE8" s="254"/>
      <c r="BF8" s="254"/>
      <c r="BG8" s="254"/>
      <c r="BH8" s="254"/>
      <c r="BI8" s="254"/>
      <c r="BJ8" s="254"/>
      <c r="BK8" s="254"/>
      <c r="BL8" s="254"/>
      <c r="BM8" s="254"/>
      <c r="BN8" s="254"/>
      <c r="BO8" s="254"/>
      <c r="BP8" s="254"/>
      <c r="BQ8" s="263">
        <v>2</v>
      </c>
      <c r="BR8" s="264"/>
      <c r="BS8" s="1107" t="s">
        <v>579</v>
      </c>
      <c r="BT8" s="1108"/>
      <c r="BU8" s="1108"/>
      <c r="BV8" s="1108"/>
      <c r="BW8" s="1108"/>
      <c r="BX8" s="1108"/>
      <c r="BY8" s="1108"/>
      <c r="BZ8" s="1108"/>
      <c r="CA8" s="1108"/>
      <c r="CB8" s="1108"/>
      <c r="CC8" s="1108"/>
      <c r="CD8" s="1108"/>
      <c r="CE8" s="1108"/>
      <c r="CF8" s="1108"/>
      <c r="CG8" s="1109"/>
      <c r="CH8" s="1082">
        <v>-6</v>
      </c>
      <c r="CI8" s="1083"/>
      <c r="CJ8" s="1083"/>
      <c r="CK8" s="1083"/>
      <c r="CL8" s="1084"/>
      <c r="CM8" s="1082">
        <v>10</v>
      </c>
      <c r="CN8" s="1083"/>
      <c r="CO8" s="1083"/>
      <c r="CP8" s="1083"/>
      <c r="CQ8" s="1084"/>
      <c r="CR8" s="1082">
        <v>3</v>
      </c>
      <c r="CS8" s="1083"/>
      <c r="CT8" s="1083"/>
      <c r="CU8" s="1083"/>
      <c r="CV8" s="1084"/>
      <c r="CW8" s="1082" t="s">
        <v>581</v>
      </c>
      <c r="CX8" s="1083"/>
      <c r="CY8" s="1083"/>
      <c r="CZ8" s="1083"/>
      <c r="DA8" s="1084"/>
      <c r="DB8" s="1082" t="s">
        <v>581</v>
      </c>
      <c r="DC8" s="1083"/>
      <c r="DD8" s="1083"/>
      <c r="DE8" s="1083"/>
      <c r="DF8" s="1084"/>
      <c r="DG8" s="1082" t="s">
        <v>581</v>
      </c>
      <c r="DH8" s="1083"/>
      <c r="DI8" s="1083"/>
      <c r="DJ8" s="1083"/>
      <c r="DK8" s="1084"/>
      <c r="DL8" s="1082" t="s">
        <v>581</v>
      </c>
      <c r="DM8" s="1083"/>
      <c r="DN8" s="1083"/>
      <c r="DO8" s="1083"/>
      <c r="DP8" s="1084"/>
      <c r="DQ8" s="1082" t="s">
        <v>581</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80"/>
      <c r="AL9" s="1181"/>
      <c r="AM9" s="1181"/>
      <c r="AN9" s="1181"/>
      <c r="AO9" s="1181"/>
      <c r="AP9" s="1181"/>
      <c r="AQ9" s="1181"/>
      <c r="AR9" s="1181"/>
      <c r="AS9" s="1181"/>
      <c r="AT9" s="1181"/>
      <c r="AU9" s="1178"/>
      <c r="AV9" s="1178"/>
      <c r="AW9" s="1178"/>
      <c r="AX9" s="1178"/>
      <c r="AY9" s="1179"/>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80"/>
      <c r="AL10" s="1181"/>
      <c r="AM10" s="1181"/>
      <c r="AN10" s="1181"/>
      <c r="AO10" s="1181"/>
      <c r="AP10" s="1181"/>
      <c r="AQ10" s="1181"/>
      <c r="AR10" s="1181"/>
      <c r="AS10" s="1181"/>
      <c r="AT10" s="1181"/>
      <c r="AU10" s="1178"/>
      <c r="AV10" s="1178"/>
      <c r="AW10" s="1178"/>
      <c r="AX10" s="1178"/>
      <c r="AY10" s="1179"/>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80"/>
      <c r="AL11" s="1181"/>
      <c r="AM11" s="1181"/>
      <c r="AN11" s="1181"/>
      <c r="AO11" s="1181"/>
      <c r="AP11" s="1181"/>
      <c r="AQ11" s="1181"/>
      <c r="AR11" s="1181"/>
      <c r="AS11" s="1181"/>
      <c r="AT11" s="1181"/>
      <c r="AU11" s="1178"/>
      <c r="AV11" s="1178"/>
      <c r="AW11" s="1178"/>
      <c r="AX11" s="1178"/>
      <c r="AY11" s="1179"/>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80"/>
      <c r="AL12" s="1181"/>
      <c r="AM12" s="1181"/>
      <c r="AN12" s="1181"/>
      <c r="AO12" s="1181"/>
      <c r="AP12" s="1181"/>
      <c r="AQ12" s="1181"/>
      <c r="AR12" s="1181"/>
      <c r="AS12" s="1181"/>
      <c r="AT12" s="1181"/>
      <c r="AU12" s="1178"/>
      <c r="AV12" s="1178"/>
      <c r="AW12" s="1178"/>
      <c r="AX12" s="1178"/>
      <c r="AY12" s="1179"/>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80"/>
      <c r="AL13" s="1181"/>
      <c r="AM13" s="1181"/>
      <c r="AN13" s="1181"/>
      <c r="AO13" s="1181"/>
      <c r="AP13" s="1181"/>
      <c r="AQ13" s="1181"/>
      <c r="AR13" s="1181"/>
      <c r="AS13" s="1181"/>
      <c r="AT13" s="1181"/>
      <c r="AU13" s="1178"/>
      <c r="AV13" s="1178"/>
      <c r="AW13" s="1178"/>
      <c r="AX13" s="1178"/>
      <c r="AY13" s="1179"/>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80"/>
      <c r="AL14" s="1181"/>
      <c r="AM14" s="1181"/>
      <c r="AN14" s="1181"/>
      <c r="AO14" s="1181"/>
      <c r="AP14" s="1181"/>
      <c r="AQ14" s="1181"/>
      <c r="AR14" s="1181"/>
      <c r="AS14" s="1181"/>
      <c r="AT14" s="1181"/>
      <c r="AU14" s="1178"/>
      <c r="AV14" s="1178"/>
      <c r="AW14" s="1178"/>
      <c r="AX14" s="1178"/>
      <c r="AY14" s="1179"/>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80"/>
      <c r="AL15" s="1181"/>
      <c r="AM15" s="1181"/>
      <c r="AN15" s="1181"/>
      <c r="AO15" s="1181"/>
      <c r="AP15" s="1181"/>
      <c r="AQ15" s="1181"/>
      <c r="AR15" s="1181"/>
      <c r="AS15" s="1181"/>
      <c r="AT15" s="1181"/>
      <c r="AU15" s="1178"/>
      <c r="AV15" s="1178"/>
      <c r="AW15" s="1178"/>
      <c r="AX15" s="1178"/>
      <c r="AY15" s="1179"/>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80"/>
      <c r="AL16" s="1181"/>
      <c r="AM16" s="1181"/>
      <c r="AN16" s="1181"/>
      <c r="AO16" s="1181"/>
      <c r="AP16" s="1181"/>
      <c r="AQ16" s="1181"/>
      <c r="AR16" s="1181"/>
      <c r="AS16" s="1181"/>
      <c r="AT16" s="1181"/>
      <c r="AU16" s="1178"/>
      <c r="AV16" s="1178"/>
      <c r="AW16" s="1178"/>
      <c r="AX16" s="1178"/>
      <c r="AY16" s="1179"/>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80"/>
      <c r="AL17" s="1181"/>
      <c r="AM17" s="1181"/>
      <c r="AN17" s="1181"/>
      <c r="AO17" s="1181"/>
      <c r="AP17" s="1181"/>
      <c r="AQ17" s="1181"/>
      <c r="AR17" s="1181"/>
      <c r="AS17" s="1181"/>
      <c r="AT17" s="1181"/>
      <c r="AU17" s="1178"/>
      <c r="AV17" s="1178"/>
      <c r="AW17" s="1178"/>
      <c r="AX17" s="1178"/>
      <c r="AY17" s="1179"/>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80"/>
      <c r="AL18" s="1181"/>
      <c r="AM18" s="1181"/>
      <c r="AN18" s="1181"/>
      <c r="AO18" s="1181"/>
      <c r="AP18" s="1181"/>
      <c r="AQ18" s="1181"/>
      <c r="AR18" s="1181"/>
      <c r="AS18" s="1181"/>
      <c r="AT18" s="1181"/>
      <c r="AU18" s="1178"/>
      <c r="AV18" s="1178"/>
      <c r="AW18" s="1178"/>
      <c r="AX18" s="1178"/>
      <c r="AY18" s="1179"/>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80"/>
      <c r="AL19" s="1181"/>
      <c r="AM19" s="1181"/>
      <c r="AN19" s="1181"/>
      <c r="AO19" s="1181"/>
      <c r="AP19" s="1181"/>
      <c r="AQ19" s="1181"/>
      <c r="AR19" s="1181"/>
      <c r="AS19" s="1181"/>
      <c r="AT19" s="1181"/>
      <c r="AU19" s="1178"/>
      <c r="AV19" s="1178"/>
      <c r="AW19" s="1178"/>
      <c r="AX19" s="1178"/>
      <c r="AY19" s="1179"/>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80"/>
      <c r="AL20" s="1181"/>
      <c r="AM20" s="1181"/>
      <c r="AN20" s="1181"/>
      <c r="AO20" s="1181"/>
      <c r="AP20" s="1181"/>
      <c r="AQ20" s="1181"/>
      <c r="AR20" s="1181"/>
      <c r="AS20" s="1181"/>
      <c r="AT20" s="1181"/>
      <c r="AU20" s="1178"/>
      <c r="AV20" s="1178"/>
      <c r="AW20" s="1178"/>
      <c r="AX20" s="1178"/>
      <c r="AY20" s="1179"/>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80"/>
      <c r="AL21" s="1181"/>
      <c r="AM21" s="1181"/>
      <c r="AN21" s="1181"/>
      <c r="AO21" s="1181"/>
      <c r="AP21" s="1181"/>
      <c r="AQ21" s="1181"/>
      <c r="AR21" s="1181"/>
      <c r="AS21" s="1181"/>
      <c r="AT21" s="1181"/>
      <c r="AU21" s="1178"/>
      <c r="AV21" s="1178"/>
      <c r="AW21" s="1178"/>
      <c r="AX21" s="1178"/>
      <c r="AY21" s="1179"/>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5"/>
      <c r="R22" s="1176"/>
      <c r="S22" s="1176"/>
      <c r="T22" s="1176"/>
      <c r="U22" s="1176"/>
      <c r="V22" s="1176"/>
      <c r="W22" s="1176"/>
      <c r="X22" s="1176"/>
      <c r="Y22" s="1176"/>
      <c r="Z22" s="1176"/>
      <c r="AA22" s="1176"/>
      <c r="AB22" s="1176"/>
      <c r="AC22" s="1176"/>
      <c r="AD22" s="1176"/>
      <c r="AE22" s="1177"/>
      <c r="AF22" s="1112"/>
      <c r="AG22" s="1113"/>
      <c r="AH22" s="1113"/>
      <c r="AI22" s="1113"/>
      <c r="AJ22" s="1114"/>
      <c r="AK22" s="1171"/>
      <c r="AL22" s="1172"/>
      <c r="AM22" s="1172"/>
      <c r="AN22" s="1172"/>
      <c r="AO22" s="1172"/>
      <c r="AP22" s="1172"/>
      <c r="AQ22" s="1172"/>
      <c r="AR22" s="1172"/>
      <c r="AS22" s="1172"/>
      <c r="AT22" s="1172"/>
      <c r="AU22" s="1173"/>
      <c r="AV22" s="1173"/>
      <c r="AW22" s="1173"/>
      <c r="AX22" s="1173"/>
      <c r="AY22" s="1174"/>
      <c r="AZ22" s="1128" t="s">
        <v>389</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390</v>
      </c>
      <c r="B23" s="1037" t="s">
        <v>391</v>
      </c>
      <c r="C23" s="1038"/>
      <c r="D23" s="1038"/>
      <c r="E23" s="1038"/>
      <c r="F23" s="1038"/>
      <c r="G23" s="1038"/>
      <c r="H23" s="1038"/>
      <c r="I23" s="1038"/>
      <c r="J23" s="1038"/>
      <c r="K23" s="1038"/>
      <c r="L23" s="1038"/>
      <c r="M23" s="1038"/>
      <c r="N23" s="1038"/>
      <c r="O23" s="1038"/>
      <c r="P23" s="1039"/>
      <c r="Q23" s="1161">
        <f>Q7+Q8</f>
        <v>3099</v>
      </c>
      <c r="R23" s="1162"/>
      <c r="S23" s="1162"/>
      <c r="T23" s="1162"/>
      <c r="U23" s="1162"/>
      <c r="V23" s="1163">
        <f>V7+V8</f>
        <v>2915</v>
      </c>
      <c r="W23" s="1159"/>
      <c r="X23" s="1159"/>
      <c r="Y23" s="1159"/>
      <c r="Z23" s="1164"/>
      <c r="AA23" s="1163">
        <f>AA7+AA8</f>
        <v>184</v>
      </c>
      <c r="AB23" s="1159"/>
      <c r="AC23" s="1159"/>
      <c r="AD23" s="1159"/>
      <c r="AE23" s="1160"/>
      <c r="AF23" s="1165">
        <v>156</v>
      </c>
      <c r="AG23" s="1162"/>
      <c r="AH23" s="1162"/>
      <c r="AI23" s="1162"/>
      <c r="AJ23" s="1166"/>
      <c r="AK23" s="1167"/>
      <c r="AL23" s="1168"/>
      <c r="AM23" s="1168"/>
      <c r="AN23" s="1168"/>
      <c r="AO23" s="1168"/>
      <c r="AP23" s="1163">
        <v>1766</v>
      </c>
      <c r="AQ23" s="1159"/>
      <c r="AR23" s="1159"/>
      <c r="AS23" s="1159"/>
      <c r="AT23" s="1164"/>
      <c r="AU23" s="1169"/>
      <c r="AV23" s="1169"/>
      <c r="AW23" s="1169"/>
      <c r="AX23" s="1169"/>
      <c r="AY23" s="1170"/>
      <c r="AZ23" s="1158" t="s">
        <v>232</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392</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393</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370</v>
      </c>
      <c r="B26" s="1089"/>
      <c r="C26" s="1089"/>
      <c r="D26" s="1089"/>
      <c r="E26" s="1089"/>
      <c r="F26" s="1089"/>
      <c r="G26" s="1089"/>
      <c r="H26" s="1089"/>
      <c r="I26" s="1089"/>
      <c r="J26" s="1089"/>
      <c r="K26" s="1089"/>
      <c r="L26" s="1089"/>
      <c r="M26" s="1089"/>
      <c r="N26" s="1089"/>
      <c r="O26" s="1089"/>
      <c r="P26" s="1090"/>
      <c r="Q26" s="1094" t="s">
        <v>394</v>
      </c>
      <c r="R26" s="1095"/>
      <c r="S26" s="1095"/>
      <c r="T26" s="1095"/>
      <c r="U26" s="1096"/>
      <c r="V26" s="1094" t="s">
        <v>395</v>
      </c>
      <c r="W26" s="1095"/>
      <c r="X26" s="1095"/>
      <c r="Y26" s="1095"/>
      <c r="Z26" s="1096"/>
      <c r="AA26" s="1094" t="s">
        <v>396</v>
      </c>
      <c r="AB26" s="1095"/>
      <c r="AC26" s="1095"/>
      <c r="AD26" s="1095"/>
      <c r="AE26" s="1095"/>
      <c r="AF26" s="1152" t="s">
        <v>397</v>
      </c>
      <c r="AG26" s="1101"/>
      <c r="AH26" s="1101"/>
      <c r="AI26" s="1101"/>
      <c r="AJ26" s="1153"/>
      <c r="AK26" s="1095" t="s">
        <v>398</v>
      </c>
      <c r="AL26" s="1095"/>
      <c r="AM26" s="1095"/>
      <c r="AN26" s="1095"/>
      <c r="AO26" s="1096"/>
      <c r="AP26" s="1094" t="s">
        <v>399</v>
      </c>
      <c r="AQ26" s="1095"/>
      <c r="AR26" s="1095"/>
      <c r="AS26" s="1095"/>
      <c r="AT26" s="1096"/>
      <c r="AU26" s="1094" t="s">
        <v>400</v>
      </c>
      <c r="AV26" s="1095"/>
      <c r="AW26" s="1095"/>
      <c r="AX26" s="1095"/>
      <c r="AY26" s="1096"/>
      <c r="AZ26" s="1094" t="s">
        <v>401</v>
      </c>
      <c r="BA26" s="1095"/>
      <c r="BB26" s="1095"/>
      <c r="BC26" s="1095"/>
      <c r="BD26" s="1096"/>
      <c r="BE26" s="1094" t="s">
        <v>377</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402</v>
      </c>
      <c r="C28" s="1144"/>
      <c r="D28" s="1144"/>
      <c r="E28" s="1144"/>
      <c r="F28" s="1144"/>
      <c r="G28" s="1144"/>
      <c r="H28" s="1144"/>
      <c r="I28" s="1144"/>
      <c r="J28" s="1144"/>
      <c r="K28" s="1144"/>
      <c r="L28" s="1144"/>
      <c r="M28" s="1144"/>
      <c r="N28" s="1144"/>
      <c r="O28" s="1144"/>
      <c r="P28" s="1145"/>
      <c r="Q28" s="1146">
        <v>553</v>
      </c>
      <c r="R28" s="1147"/>
      <c r="S28" s="1147"/>
      <c r="T28" s="1147"/>
      <c r="U28" s="1147"/>
      <c r="V28" s="1147">
        <v>543</v>
      </c>
      <c r="W28" s="1147"/>
      <c r="X28" s="1147"/>
      <c r="Y28" s="1147"/>
      <c r="Z28" s="1147"/>
      <c r="AA28" s="1147">
        <v>10</v>
      </c>
      <c r="AB28" s="1147"/>
      <c r="AC28" s="1147"/>
      <c r="AD28" s="1147"/>
      <c r="AE28" s="1148"/>
      <c r="AF28" s="1149">
        <v>10</v>
      </c>
      <c r="AG28" s="1147"/>
      <c r="AH28" s="1147"/>
      <c r="AI28" s="1147"/>
      <c r="AJ28" s="1150"/>
      <c r="AK28" s="1151">
        <v>34</v>
      </c>
      <c r="AL28" s="1139"/>
      <c r="AM28" s="1139"/>
      <c r="AN28" s="1139"/>
      <c r="AO28" s="1139"/>
      <c r="AP28" s="1139" t="s">
        <v>581</v>
      </c>
      <c r="AQ28" s="1139"/>
      <c r="AR28" s="1139"/>
      <c r="AS28" s="1139"/>
      <c r="AT28" s="1139"/>
      <c r="AU28" s="1139">
        <f>SUM(AK28:AT28)</f>
        <v>34</v>
      </c>
      <c r="AV28" s="1139"/>
      <c r="AW28" s="1139"/>
      <c r="AX28" s="1139"/>
      <c r="AY28" s="1139"/>
      <c r="AZ28" s="1140" t="s">
        <v>581</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403</v>
      </c>
      <c r="C29" s="1131"/>
      <c r="D29" s="1131"/>
      <c r="E29" s="1131"/>
      <c r="F29" s="1131"/>
      <c r="G29" s="1131"/>
      <c r="H29" s="1131"/>
      <c r="I29" s="1131"/>
      <c r="J29" s="1131"/>
      <c r="K29" s="1131"/>
      <c r="L29" s="1131"/>
      <c r="M29" s="1131"/>
      <c r="N29" s="1131"/>
      <c r="O29" s="1131"/>
      <c r="P29" s="1132"/>
      <c r="Q29" s="1136">
        <v>569</v>
      </c>
      <c r="R29" s="1137"/>
      <c r="S29" s="1137"/>
      <c r="T29" s="1137"/>
      <c r="U29" s="1137"/>
      <c r="V29" s="1137">
        <v>564</v>
      </c>
      <c r="W29" s="1137"/>
      <c r="X29" s="1137"/>
      <c r="Y29" s="1137"/>
      <c r="Z29" s="1137"/>
      <c r="AA29" s="1137">
        <v>5</v>
      </c>
      <c r="AB29" s="1137"/>
      <c r="AC29" s="1137"/>
      <c r="AD29" s="1137"/>
      <c r="AE29" s="1138"/>
      <c r="AF29" s="1112">
        <v>5</v>
      </c>
      <c r="AG29" s="1113"/>
      <c r="AH29" s="1113"/>
      <c r="AI29" s="1113"/>
      <c r="AJ29" s="1114"/>
      <c r="AK29" s="1073">
        <v>87</v>
      </c>
      <c r="AL29" s="1064"/>
      <c r="AM29" s="1064"/>
      <c r="AN29" s="1064"/>
      <c r="AO29" s="1064"/>
      <c r="AP29" s="1064" t="s">
        <v>581</v>
      </c>
      <c r="AQ29" s="1064"/>
      <c r="AR29" s="1064"/>
      <c r="AS29" s="1064"/>
      <c r="AT29" s="1064"/>
      <c r="AU29" s="1064" t="s">
        <v>581</v>
      </c>
      <c r="AV29" s="1064"/>
      <c r="AW29" s="1064"/>
      <c r="AX29" s="1064"/>
      <c r="AY29" s="1064"/>
      <c r="AZ29" s="1135" t="s">
        <v>581</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404</v>
      </c>
      <c r="C30" s="1131"/>
      <c r="D30" s="1131"/>
      <c r="E30" s="1131"/>
      <c r="F30" s="1131"/>
      <c r="G30" s="1131"/>
      <c r="H30" s="1131"/>
      <c r="I30" s="1131"/>
      <c r="J30" s="1131"/>
      <c r="K30" s="1131"/>
      <c r="L30" s="1131"/>
      <c r="M30" s="1131"/>
      <c r="N30" s="1131"/>
      <c r="O30" s="1131"/>
      <c r="P30" s="1132"/>
      <c r="Q30" s="1136">
        <v>63</v>
      </c>
      <c r="R30" s="1137"/>
      <c r="S30" s="1137"/>
      <c r="T30" s="1137"/>
      <c r="U30" s="1137"/>
      <c r="V30" s="1137">
        <v>63</v>
      </c>
      <c r="W30" s="1137"/>
      <c r="X30" s="1137"/>
      <c r="Y30" s="1137"/>
      <c r="Z30" s="1137"/>
      <c r="AA30" s="1137">
        <v>0</v>
      </c>
      <c r="AB30" s="1137"/>
      <c r="AC30" s="1137"/>
      <c r="AD30" s="1137"/>
      <c r="AE30" s="1138"/>
      <c r="AF30" s="1112">
        <v>0</v>
      </c>
      <c r="AG30" s="1113"/>
      <c r="AH30" s="1113"/>
      <c r="AI30" s="1113"/>
      <c r="AJ30" s="1114"/>
      <c r="AK30" s="1073">
        <v>15</v>
      </c>
      <c r="AL30" s="1064"/>
      <c r="AM30" s="1064"/>
      <c r="AN30" s="1064"/>
      <c r="AO30" s="1064"/>
      <c r="AP30" s="1064" t="s">
        <v>581</v>
      </c>
      <c r="AQ30" s="1064"/>
      <c r="AR30" s="1064"/>
      <c r="AS30" s="1064"/>
      <c r="AT30" s="1064"/>
      <c r="AU30" s="1064" t="s">
        <v>581</v>
      </c>
      <c r="AV30" s="1064"/>
      <c r="AW30" s="1064"/>
      <c r="AX30" s="1064"/>
      <c r="AY30" s="1064"/>
      <c r="AZ30" s="1135" t="s">
        <v>581</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405</v>
      </c>
      <c r="C31" s="1131"/>
      <c r="D31" s="1131"/>
      <c r="E31" s="1131"/>
      <c r="F31" s="1131"/>
      <c r="G31" s="1131"/>
      <c r="H31" s="1131"/>
      <c r="I31" s="1131"/>
      <c r="J31" s="1131"/>
      <c r="K31" s="1131"/>
      <c r="L31" s="1131"/>
      <c r="M31" s="1131"/>
      <c r="N31" s="1131"/>
      <c r="O31" s="1131"/>
      <c r="P31" s="1132"/>
      <c r="Q31" s="1136">
        <v>190</v>
      </c>
      <c r="R31" s="1137"/>
      <c r="S31" s="1137"/>
      <c r="T31" s="1137"/>
      <c r="U31" s="1137"/>
      <c r="V31" s="1137">
        <v>164</v>
      </c>
      <c r="W31" s="1137"/>
      <c r="X31" s="1137"/>
      <c r="Y31" s="1137"/>
      <c r="Z31" s="1137"/>
      <c r="AA31" s="1137">
        <v>26</v>
      </c>
      <c r="AB31" s="1137"/>
      <c r="AC31" s="1137"/>
      <c r="AD31" s="1137"/>
      <c r="AE31" s="1138"/>
      <c r="AF31" s="1112">
        <v>26</v>
      </c>
      <c r="AG31" s="1113"/>
      <c r="AH31" s="1113"/>
      <c r="AI31" s="1113"/>
      <c r="AJ31" s="1114"/>
      <c r="AK31" s="1073">
        <v>51</v>
      </c>
      <c r="AL31" s="1064"/>
      <c r="AM31" s="1064"/>
      <c r="AN31" s="1064"/>
      <c r="AO31" s="1064"/>
      <c r="AP31" s="1064">
        <v>1169</v>
      </c>
      <c r="AQ31" s="1064"/>
      <c r="AR31" s="1064"/>
      <c r="AS31" s="1064"/>
      <c r="AT31" s="1064"/>
      <c r="AU31" s="1064">
        <v>30</v>
      </c>
      <c r="AV31" s="1064"/>
      <c r="AW31" s="1064"/>
      <c r="AX31" s="1064"/>
      <c r="AY31" s="1064"/>
      <c r="AZ31" s="1135" t="s">
        <v>581</v>
      </c>
      <c r="BA31" s="1135"/>
      <c r="BB31" s="1135"/>
      <c r="BC31" s="1135"/>
      <c r="BD31" s="1135"/>
      <c r="BE31" s="1125" t="s">
        <v>406</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407</v>
      </c>
      <c r="C32" s="1131"/>
      <c r="D32" s="1131"/>
      <c r="E32" s="1131"/>
      <c r="F32" s="1131"/>
      <c r="G32" s="1131"/>
      <c r="H32" s="1131"/>
      <c r="I32" s="1131"/>
      <c r="J32" s="1131"/>
      <c r="K32" s="1131"/>
      <c r="L32" s="1131"/>
      <c r="M32" s="1131"/>
      <c r="N32" s="1131"/>
      <c r="O32" s="1131"/>
      <c r="P32" s="1132"/>
      <c r="Q32" s="1136">
        <v>277</v>
      </c>
      <c r="R32" s="1137"/>
      <c r="S32" s="1137"/>
      <c r="T32" s="1137"/>
      <c r="U32" s="1137"/>
      <c r="V32" s="1137">
        <v>273</v>
      </c>
      <c r="W32" s="1137"/>
      <c r="X32" s="1137"/>
      <c r="Y32" s="1137"/>
      <c r="Z32" s="1137"/>
      <c r="AA32" s="1137">
        <v>4</v>
      </c>
      <c r="AB32" s="1137"/>
      <c r="AC32" s="1137"/>
      <c r="AD32" s="1137"/>
      <c r="AE32" s="1138"/>
      <c r="AF32" s="1112">
        <v>4</v>
      </c>
      <c r="AG32" s="1113"/>
      <c r="AH32" s="1113"/>
      <c r="AI32" s="1113"/>
      <c r="AJ32" s="1114"/>
      <c r="AK32" s="1073">
        <v>197</v>
      </c>
      <c r="AL32" s="1064"/>
      <c r="AM32" s="1064"/>
      <c r="AN32" s="1064"/>
      <c r="AO32" s="1064"/>
      <c r="AP32" s="1064">
        <v>1355</v>
      </c>
      <c r="AQ32" s="1064"/>
      <c r="AR32" s="1064"/>
      <c r="AS32" s="1064"/>
      <c r="AT32" s="1064"/>
      <c r="AU32" s="1064">
        <v>197</v>
      </c>
      <c r="AV32" s="1064"/>
      <c r="AW32" s="1064"/>
      <c r="AX32" s="1064"/>
      <c r="AY32" s="1064"/>
      <c r="AZ32" s="1135" t="s">
        <v>581</v>
      </c>
      <c r="BA32" s="1135"/>
      <c r="BB32" s="1135"/>
      <c r="BC32" s="1135"/>
      <c r="BD32" s="1135"/>
      <c r="BE32" s="1125" t="s">
        <v>406</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408</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390</v>
      </c>
      <c r="B63" s="1037" t="s">
        <v>409</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45</v>
      </c>
      <c r="AG63" s="1052"/>
      <c r="AH63" s="1052"/>
      <c r="AI63" s="1052"/>
      <c r="AJ63" s="1123"/>
      <c r="AK63" s="1124"/>
      <c r="AL63" s="1056"/>
      <c r="AM63" s="1056"/>
      <c r="AN63" s="1056"/>
      <c r="AO63" s="1056"/>
      <c r="AP63" s="1052">
        <f>AP31+AP32</f>
        <v>2524</v>
      </c>
      <c r="AQ63" s="1052"/>
      <c r="AR63" s="1052"/>
      <c r="AS63" s="1052"/>
      <c r="AT63" s="1052"/>
      <c r="AU63" s="1052">
        <f>SUM(AU28:AY34)</f>
        <v>261</v>
      </c>
      <c r="AV63" s="1052"/>
      <c r="AW63" s="1052"/>
      <c r="AX63" s="1052"/>
      <c r="AY63" s="1052"/>
      <c r="AZ63" s="1118"/>
      <c r="BA63" s="1118"/>
      <c r="BB63" s="1118"/>
      <c r="BC63" s="1118"/>
      <c r="BD63" s="1118"/>
      <c r="BE63" s="1053"/>
      <c r="BF63" s="1053"/>
      <c r="BG63" s="1053"/>
      <c r="BH63" s="1053"/>
      <c r="BI63" s="1054"/>
      <c r="BJ63" s="1119" t="s">
        <v>232</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411</v>
      </c>
      <c r="B66" s="1089"/>
      <c r="C66" s="1089"/>
      <c r="D66" s="1089"/>
      <c r="E66" s="1089"/>
      <c r="F66" s="1089"/>
      <c r="G66" s="1089"/>
      <c r="H66" s="1089"/>
      <c r="I66" s="1089"/>
      <c r="J66" s="1089"/>
      <c r="K66" s="1089"/>
      <c r="L66" s="1089"/>
      <c r="M66" s="1089"/>
      <c r="N66" s="1089"/>
      <c r="O66" s="1089"/>
      <c r="P66" s="1090"/>
      <c r="Q66" s="1094" t="s">
        <v>394</v>
      </c>
      <c r="R66" s="1095"/>
      <c r="S66" s="1095"/>
      <c r="T66" s="1095"/>
      <c r="U66" s="1096"/>
      <c r="V66" s="1094" t="s">
        <v>395</v>
      </c>
      <c r="W66" s="1095"/>
      <c r="X66" s="1095"/>
      <c r="Y66" s="1095"/>
      <c r="Z66" s="1096"/>
      <c r="AA66" s="1094" t="s">
        <v>396</v>
      </c>
      <c r="AB66" s="1095"/>
      <c r="AC66" s="1095"/>
      <c r="AD66" s="1095"/>
      <c r="AE66" s="1096"/>
      <c r="AF66" s="1100" t="s">
        <v>397</v>
      </c>
      <c r="AG66" s="1101"/>
      <c r="AH66" s="1101"/>
      <c r="AI66" s="1101"/>
      <c r="AJ66" s="1102"/>
      <c r="AK66" s="1094" t="s">
        <v>398</v>
      </c>
      <c r="AL66" s="1089"/>
      <c r="AM66" s="1089"/>
      <c r="AN66" s="1089"/>
      <c r="AO66" s="1090"/>
      <c r="AP66" s="1094" t="s">
        <v>399</v>
      </c>
      <c r="AQ66" s="1095"/>
      <c r="AR66" s="1095"/>
      <c r="AS66" s="1095"/>
      <c r="AT66" s="1096"/>
      <c r="AU66" s="1094" t="s">
        <v>412</v>
      </c>
      <c r="AV66" s="1095"/>
      <c r="AW66" s="1095"/>
      <c r="AX66" s="1095"/>
      <c r="AY66" s="1096"/>
      <c r="AZ66" s="1094" t="s">
        <v>377</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566</v>
      </c>
      <c r="C68" s="1079"/>
      <c r="D68" s="1079"/>
      <c r="E68" s="1079"/>
      <c r="F68" s="1079"/>
      <c r="G68" s="1079"/>
      <c r="H68" s="1079"/>
      <c r="I68" s="1079"/>
      <c r="J68" s="1079"/>
      <c r="K68" s="1079"/>
      <c r="L68" s="1079"/>
      <c r="M68" s="1079"/>
      <c r="N68" s="1079"/>
      <c r="O68" s="1079"/>
      <c r="P68" s="1080"/>
      <c r="Q68" s="1081">
        <v>2106</v>
      </c>
      <c r="R68" s="1075"/>
      <c r="S68" s="1075"/>
      <c r="T68" s="1075"/>
      <c r="U68" s="1075"/>
      <c r="V68" s="1075">
        <v>1951</v>
      </c>
      <c r="W68" s="1075"/>
      <c r="X68" s="1075"/>
      <c r="Y68" s="1075"/>
      <c r="Z68" s="1075"/>
      <c r="AA68" s="1075">
        <v>155</v>
      </c>
      <c r="AB68" s="1075"/>
      <c r="AC68" s="1075"/>
      <c r="AD68" s="1075"/>
      <c r="AE68" s="1075"/>
      <c r="AF68" s="1075">
        <v>155</v>
      </c>
      <c r="AG68" s="1075"/>
      <c r="AH68" s="1075"/>
      <c r="AI68" s="1075"/>
      <c r="AJ68" s="1075"/>
      <c r="AK68" s="1075">
        <v>54</v>
      </c>
      <c r="AL68" s="1075"/>
      <c r="AM68" s="1075"/>
      <c r="AN68" s="1075"/>
      <c r="AO68" s="1075"/>
      <c r="AP68" s="1075">
        <v>125</v>
      </c>
      <c r="AQ68" s="1075"/>
      <c r="AR68" s="1075"/>
      <c r="AS68" s="1075"/>
      <c r="AT68" s="1075"/>
      <c r="AU68" s="1075" t="s">
        <v>581</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567</v>
      </c>
      <c r="C69" s="1068"/>
      <c r="D69" s="1068"/>
      <c r="E69" s="1068"/>
      <c r="F69" s="1068"/>
      <c r="G69" s="1068"/>
      <c r="H69" s="1068"/>
      <c r="I69" s="1068"/>
      <c r="J69" s="1068"/>
      <c r="K69" s="1068"/>
      <c r="L69" s="1068"/>
      <c r="M69" s="1068"/>
      <c r="N69" s="1068"/>
      <c r="O69" s="1068"/>
      <c r="P69" s="1069"/>
      <c r="Q69" s="1070">
        <v>111</v>
      </c>
      <c r="R69" s="1064"/>
      <c r="S69" s="1064"/>
      <c r="T69" s="1064"/>
      <c r="U69" s="1064"/>
      <c r="V69" s="1064">
        <v>87</v>
      </c>
      <c r="W69" s="1064"/>
      <c r="X69" s="1064"/>
      <c r="Y69" s="1064"/>
      <c r="Z69" s="1064"/>
      <c r="AA69" s="1064">
        <v>24</v>
      </c>
      <c r="AB69" s="1064"/>
      <c r="AC69" s="1064"/>
      <c r="AD69" s="1064"/>
      <c r="AE69" s="1064"/>
      <c r="AF69" s="1064">
        <v>24</v>
      </c>
      <c r="AG69" s="1064"/>
      <c r="AH69" s="1064"/>
      <c r="AI69" s="1064"/>
      <c r="AJ69" s="1064"/>
      <c r="AK69" s="1064" t="s">
        <v>582</v>
      </c>
      <c r="AL69" s="1064"/>
      <c r="AM69" s="1064"/>
      <c r="AN69" s="1064"/>
      <c r="AO69" s="1064"/>
      <c r="AP69" s="1064" t="s">
        <v>582</v>
      </c>
      <c r="AQ69" s="1064"/>
      <c r="AR69" s="1064"/>
      <c r="AS69" s="1064"/>
      <c r="AT69" s="1064"/>
      <c r="AU69" s="1064" t="s">
        <v>582</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568</v>
      </c>
      <c r="C70" s="1068"/>
      <c r="D70" s="1068"/>
      <c r="E70" s="1068"/>
      <c r="F70" s="1068"/>
      <c r="G70" s="1068"/>
      <c r="H70" s="1068"/>
      <c r="I70" s="1068"/>
      <c r="J70" s="1068"/>
      <c r="K70" s="1068"/>
      <c r="L70" s="1068"/>
      <c r="M70" s="1068"/>
      <c r="N70" s="1068"/>
      <c r="O70" s="1068"/>
      <c r="P70" s="1069"/>
      <c r="Q70" s="1070">
        <v>2461</v>
      </c>
      <c r="R70" s="1064"/>
      <c r="S70" s="1064"/>
      <c r="T70" s="1064"/>
      <c r="U70" s="1064"/>
      <c r="V70" s="1064">
        <v>2408</v>
      </c>
      <c r="W70" s="1064"/>
      <c r="X70" s="1064"/>
      <c r="Y70" s="1064"/>
      <c r="Z70" s="1064"/>
      <c r="AA70" s="1064">
        <v>53</v>
      </c>
      <c r="AB70" s="1064"/>
      <c r="AC70" s="1064"/>
      <c r="AD70" s="1064"/>
      <c r="AE70" s="1064"/>
      <c r="AF70" s="1064">
        <v>53</v>
      </c>
      <c r="AG70" s="1064"/>
      <c r="AH70" s="1064"/>
      <c r="AI70" s="1064"/>
      <c r="AJ70" s="1064"/>
      <c r="AK70" s="1064" t="s">
        <v>582</v>
      </c>
      <c r="AL70" s="1064"/>
      <c r="AM70" s="1064"/>
      <c r="AN70" s="1064"/>
      <c r="AO70" s="1064"/>
      <c r="AP70" s="1064">
        <v>1345</v>
      </c>
      <c r="AQ70" s="1064"/>
      <c r="AR70" s="1064"/>
      <c r="AS70" s="1064"/>
      <c r="AT70" s="1064"/>
      <c r="AU70" s="1064">
        <v>54</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569</v>
      </c>
      <c r="C71" s="1068"/>
      <c r="D71" s="1068"/>
      <c r="E71" s="1068"/>
      <c r="F71" s="1068"/>
      <c r="G71" s="1068"/>
      <c r="H71" s="1068"/>
      <c r="I71" s="1068"/>
      <c r="J71" s="1068"/>
      <c r="K71" s="1068"/>
      <c r="L71" s="1068"/>
      <c r="M71" s="1068"/>
      <c r="N71" s="1068"/>
      <c r="O71" s="1068"/>
      <c r="P71" s="1069"/>
      <c r="Q71" s="1070">
        <v>222</v>
      </c>
      <c r="R71" s="1064"/>
      <c r="S71" s="1064"/>
      <c r="T71" s="1064"/>
      <c r="U71" s="1064"/>
      <c r="V71" s="1064">
        <v>207</v>
      </c>
      <c r="W71" s="1064"/>
      <c r="X71" s="1064"/>
      <c r="Y71" s="1064"/>
      <c r="Z71" s="1064"/>
      <c r="AA71" s="1064">
        <v>15</v>
      </c>
      <c r="AB71" s="1064"/>
      <c r="AC71" s="1064"/>
      <c r="AD71" s="1064"/>
      <c r="AE71" s="1064"/>
      <c r="AF71" s="1064">
        <v>15</v>
      </c>
      <c r="AG71" s="1064"/>
      <c r="AH71" s="1064"/>
      <c r="AI71" s="1064"/>
      <c r="AJ71" s="1064"/>
      <c r="AK71" s="1064" t="s">
        <v>582</v>
      </c>
      <c r="AL71" s="1064"/>
      <c r="AM71" s="1064"/>
      <c r="AN71" s="1064"/>
      <c r="AO71" s="1064"/>
      <c r="AP71" s="1064" t="s">
        <v>582</v>
      </c>
      <c r="AQ71" s="1064"/>
      <c r="AR71" s="1064"/>
      <c r="AS71" s="1064"/>
      <c r="AT71" s="1064"/>
      <c r="AU71" s="1064" t="s">
        <v>582</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570</v>
      </c>
      <c r="C72" s="1068"/>
      <c r="D72" s="1068"/>
      <c r="E72" s="1068"/>
      <c r="F72" s="1068"/>
      <c r="G72" s="1068"/>
      <c r="H72" s="1068"/>
      <c r="I72" s="1068"/>
      <c r="J72" s="1068"/>
      <c r="K72" s="1068"/>
      <c r="L72" s="1068"/>
      <c r="M72" s="1068"/>
      <c r="N72" s="1068"/>
      <c r="O72" s="1068"/>
      <c r="P72" s="1069"/>
      <c r="Q72" s="1070">
        <v>6692</v>
      </c>
      <c r="R72" s="1064"/>
      <c r="S72" s="1064"/>
      <c r="T72" s="1064"/>
      <c r="U72" s="1064"/>
      <c r="V72" s="1064">
        <v>6314</v>
      </c>
      <c r="W72" s="1064"/>
      <c r="X72" s="1064"/>
      <c r="Y72" s="1064"/>
      <c r="Z72" s="1064"/>
      <c r="AA72" s="1064">
        <v>378</v>
      </c>
      <c r="AB72" s="1064"/>
      <c r="AC72" s="1064"/>
      <c r="AD72" s="1064"/>
      <c r="AE72" s="1064"/>
      <c r="AF72" s="1064">
        <v>378</v>
      </c>
      <c r="AG72" s="1064"/>
      <c r="AH72" s="1064"/>
      <c r="AI72" s="1064"/>
      <c r="AJ72" s="1064"/>
      <c r="AK72" s="1064" t="s">
        <v>582</v>
      </c>
      <c r="AL72" s="1064"/>
      <c r="AM72" s="1064"/>
      <c r="AN72" s="1064"/>
      <c r="AO72" s="1064"/>
      <c r="AP72" s="1064" t="s">
        <v>582</v>
      </c>
      <c r="AQ72" s="1064"/>
      <c r="AR72" s="1064"/>
      <c r="AS72" s="1064"/>
      <c r="AT72" s="1064"/>
      <c r="AU72" s="1064" t="s">
        <v>582</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571</v>
      </c>
      <c r="C73" s="1068"/>
      <c r="D73" s="1068"/>
      <c r="E73" s="1068"/>
      <c r="F73" s="1068"/>
      <c r="G73" s="1068"/>
      <c r="H73" s="1068"/>
      <c r="I73" s="1068"/>
      <c r="J73" s="1068"/>
      <c r="K73" s="1068"/>
      <c r="L73" s="1068"/>
      <c r="M73" s="1068"/>
      <c r="N73" s="1068"/>
      <c r="O73" s="1068"/>
      <c r="P73" s="1069"/>
      <c r="Q73" s="1070">
        <v>14</v>
      </c>
      <c r="R73" s="1064"/>
      <c r="S73" s="1064"/>
      <c r="T73" s="1064"/>
      <c r="U73" s="1064"/>
      <c r="V73" s="1064">
        <v>13</v>
      </c>
      <c r="W73" s="1064"/>
      <c r="X73" s="1064"/>
      <c r="Y73" s="1064"/>
      <c r="Z73" s="1064"/>
      <c r="AA73" s="1064">
        <v>1</v>
      </c>
      <c r="AB73" s="1064"/>
      <c r="AC73" s="1064"/>
      <c r="AD73" s="1064"/>
      <c r="AE73" s="1064"/>
      <c r="AF73" s="1064">
        <v>1</v>
      </c>
      <c r="AG73" s="1064"/>
      <c r="AH73" s="1064"/>
      <c r="AI73" s="1064"/>
      <c r="AJ73" s="1064"/>
      <c r="AK73" s="1064" t="s">
        <v>582</v>
      </c>
      <c r="AL73" s="1064"/>
      <c r="AM73" s="1064"/>
      <c r="AN73" s="1064"/>
      <c r="AO73" s="1064"/>
      <c r="AP73" s="1064" t="s">
        <v>582</v>
      </c>
      <c r="AQ73" s="1064"/>
      <c r="AR73" s="1064"/>
      <c r="AS73" s="1064"/>
      <c r="AT73" s="1064"/>
      <c r="AU73" s="1064" t="s">
        <v>582</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572</v>
      </c>
      <c r="C74" s="1068"/>
      <c r="D74" s="1068"/>
      <c r="E74" s="1068"/>
      <c r="F74" s="1068"/>
      <c r="G74" s="1068"/>
      <c r="H74" s="1068"/>
      <c r="I74" s="1068"/>
      <c r="J74" s="1068"/>
      <c r="K74" s="1068"/>
      <c r="L74" s="1068"/>
      <c r="M74" s="1068"/>
      <c r="N74" s="1068"/>
      <c r="O74" s="1068"/>
      <c r="P74" s="1069"/>
      <c r="Q74" s="1070">
        <v>29</v>
      </c>
      <c r="R74" s="1064"/>
      <c r="S74" s="1064"/>
      <c r="T74" s="1064"/>
      <c r="U74" s="1064"/>
      <c r="V74" s="1064">
        <v>27</v>
      </c>
      <c r="W74" s="1064"/>
      <c r="X74" s="1064"/>
      <c r="Y74" s="1064"/>
      <c r="Z74" s="1064"/>
      <c r="AA74" s="1064">
        <v>2</v>
      </c>
      <c r="AB74" s="1064"/>
      <c r="AC74" s="1064"/>
      <c r="AD74" s="1064"/>
      <c r="AE74" s="1064"/>
      <c r="AF74" s="1064">
        <v>2</v>
      </c>
      <c r="AG74" s="1064"/>
      <c r="AH74" s="1064"/>
      <c r="AI74" s="1064"/>
      <c r="AJ74" s="1064"/>
      <c r="AK74" s="1064" t="s">
        <v>582</v>
      </c>
      <c r="AL74" s="1064"/>
      <c r="AM74" s="1064"/>
      <c r="AN74" s="1064"/>
      <c r="AO74" s="1064"/>
      <c r="AP74" s="1064" t="s">
        <v>582</v>
      </c>
      <c r="AQ74" s="1064"/>
      <c r="AR74" s="1064"/>
      <c r="AS74" s="1064"/>
      <c r="AT74" s="1064"/>
      <c r="AU74" s="1064" t="s">
        <v>582</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573</v>
      </c>
      <c r="C75" s="1068"/>
      <c r="D75" s="1068"/>
      <c r="E75" s="1068"/>
      <c r="F75" s="1068"/>
      <c r="G75" s="1068"/>
      <c r="H75" s="1068"/>
      <c r="I75" s="1068"/>
      <c r="J75" s="1068"/>
      <c r="K75" s="1068"/>
      <c r="L75" s="1068"/>
      <c r="M75" s="1068"/>
      <c r="N75" s="1068"/>
      <c r="O75" s="1068"/>
      <c r="P75" s="1069"/>
      <c r="Q75" s="1071">
        <v>64</v>
      </c>
      <c r="R75" s="1072"/>
      <c r="S75" s="1072"/>
      <c r="T75" s="1072"/>
      <c r="U75" s="1073"/>
      <c r="V75" s="1074">
        <v>49</v>
      </c>
      <c r="W75" s="1072"/>
      <c r="X75" s="1072"/>
      <c r="Y75" s="1072"/>
      <c r="Z75" s="1073"/>
      <c r="AA75" s="1074">
        <v>15</v>
      </c>
      <c r="AB75" s="1072"/>
      <c r="AC75" s="1072"/>
      <c r="AD75" s="1072"/>
      <c r="AE75" s="1073"/>
      <c r="AF75" s="1074">
        <v>15</v>
      </c>
      <c r="AG75" s="1072"/>
      <c r="AH75" s="1072"/>
      <c r="AI75" s="1072"/>
      <c r="AJ75" s="1073"/>
      <c r="AK75" s="1074" t="s">
        <v>582</v>
      </c>
      <c r="AL75" s="1072"/>
      <c r="AM75" s="1072"/>
      <c r="AN75" s="1072"/>
      <c r="AO75" s="1073"/>
      <c r="AP75" s="1074" t="s">
        <v>582</v>
      </c>
      <c r="AQ75" s="1072"/>
      <c r="AR75" s="1072"/>
      <c r="AS75" s="1072"/>
      <c r="AT75" s="1073"/>
      <c r="AU75" s="1074" t="s">
        <v>582</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574</v>
      </c>
      <c r="C76" s="1068"/>
      <c r="D76" s="1068"/>
      <c r="E76" s="1068"/>
      <c r="F76" s="1068"/>
      <c r="G76" s="1068"/>
      <c r="H76" s="1068"/>
      <c r="I76" s="1068"/>
      <c r="J76" s="1068"/>
      <c r="K76" s="1068"/>
      <c r="L76" s="1068"/>
      <c r="M76" s="1068"/>
      <c r="N76" s="1068"/>
      <c r="O76" s="1068"/>
      <c r="P76" s="1069"/>
      <c r="Q76" s="1071">
        <v>1069</v>
      </c>
      <c r="R76" s="1072"/>
      <c r="S76" s="1072"/>
      <c r="T76" s="1072"/>
      <c r="U76" s="1073"/>
      <c r="V76" s="1074">
        <v>1041</v>
      </c>
      <c r="W76" s="1072"/>
      <c r="X76" s="1072"/>
      <c r="Y76" s="1072"/>
      <c r="Z76" s="1073"/>
      <c r="AA76" s="1074">
        <v>28</v>
      </c>
      <c r="AB76" s="1072"/>
      <c r="AC76" s="1072"/>
      <c r="AD76" s="1072"/>
      <c r="AE76" s="1073"/>
      <c r="AF76" s="1074">
        <v>28</v>
      </c>
      <c r="AG76" s="1072"/>
      <c r="AH76" s="1072"/>
      <c r="AI76" s="1072"/>
      <c r="AJ76" s="1073"/>
      <c r="AK76" s="1074">
        <v>11</v>
      </c>
      <c r="AL76" s="1072"/>
      <c r="AM76" s="1072"/>
      <c r="AN76" s="1072"/>
      <c r="AO76" s="1073"/>
      <c r="AP76" s="1074" t="s">
        <v>582</v>
      </c>
      <c r="AQ76" s="1072"/>
      <c r="AR76" s="1072"/>
      <c r="AS76" s="1072"/>
      <c r="AT76" s="1073"/>
      <c r="AU76" s="1074" t="s">
        <v>582</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575</v>
      </c>
      <c r="C77" s="1068"/>
      <c r="D77" s="1068"/>
      <c r="E77" s="1068"/>
      <c r="F77" s="1068"/>
      <c r="G77" s="1068"/>
      <c r="H77" s="1068"/>
      <c r="I77" s="1068"/>
      <c r="J77" s="1068"/>
      <c r="K77" s="1068"/>
      <c r="L77" s="1068"/>
      <c r="M77" s="1068"/>
      <c r="N77" s="1068"/>
      <c r="O77" s="1068"/>
      <c r="P77" s="1069"/>
      <c r="Q77" s="1071">
        <v>823</v>
      </c>
      <c r="R77" s="1072"/>
      <c r="S77" s="1072"/>
      <c r="T77" s="1072"/>
      <c r="U77" s="1073"/>
      <c r="V77" s="1074">
        <v>750</v>
      </c>
      <c r="W77" s="1072"/>
      <c r="X77" s="1072"/>
      <c r="Y77" s="1072"/>
      <c r="Z77" s="1073"/>
      <c r="AA77" s="1074">
        <v>73</v>
      </c>
      <c r="AB77" s="1072"/>
      <c r="AC77" s="1072"/>
      <c r="AD77" s="1072"/>
      <c r="AE77" s="1073"/>
      <c r="AF77" s="1074">
        <v>73</v>
      </c>
      <c r="AG77" s="1072"/>
      <c r="AH77" s="1072"/>
      <c r="AI77" s="1072"/>
      <c r="AJ77" s="1073"/>
      <c r="AK77" s="1074" t="s">
        <v>582</v>
      </c>
      <c r="AL77" s="1072"/>
      <c r="AM77" s="1072"/>
      <c r="AN77" s="1072"/>
      <c r="AO77" s="1073"/>
      <c r="AP77" s="1074" t="s">
        <v>582</v>
      </c>
      <c r="AQ77" s="1072"/>
      <c r="AR77" s="1072"/>
      <c r="AS77" s="1072"/>
      <c r="AT77" s="1073"/>
      <c r="AU77" s="1074" t="s">
        <v>582</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576</v>
      </c>
      <c r="C78" s="1068"/>
      <c r="D78" s="1068"/>
      <c r="E78" s="1068"/>
      <c r="F78" s="1068"/>
      <c r="G78" s="1068"/>
      <c r="H78" s="1068"/>
      <c r="I78" s="1068"/>
      <c r="J78" s="1068"/>
      <c r="K78" s="1068"/>
      <c r="L78" s="1068"/>
      <c r="M78" s="1068"/>
      <c r="N78" s="1068"/>
      <c r="O78" s="1068"/>
      <c r="P78" s="1069"/>
      <c r="Q78" s="1070">
        <v>293449</v>
      </c>
      <c r="R78" s="1064"/>
      <c r="S78" s="1064"/>
      <c r="T78" s="1064"/>
      <c r="U78" s="1064"/>
      <c r="V78" s="1064">
        <v>280469</v>
      </c>
      <c r="W78" s="1064"/>
      <c r="X78" s="1064"/>
      <c r="Y78" s="1064"/>
      <c r="Z78" s="1064"/>
      <c r="AA78" s="1064">
        <v>12980</v>
      </c>
      <c r="AB78" s="1064"/>
      <c r="AC78" s="1064"/>
      <c r="AD78" s="1064"/>
      <c r="AE78" s="1064"/>
      <c r="AF78" s="1064">
        <v>12980</v>
      </c>
      <c r="AG78" s="1064"/>
      <c r="AH78" s="1064"/>
      <c r="AI78" s="1064"/>
      <c r="AJ78" s="1064"/>
      <c r="AK78" s="1064">
        <v>723</v>
      </c>
      <c r="AL78" s="1064"/>
      <c r="AM78" s="1064"/>
      <c r="AN78" s="1064"/>
      <c r="AO78" s="1064"/>
      <c r="AP78" s="1064" t="s">
        <v>582</v>
      </c>
      <c r="AQ78" s="1064"/>
      <c r="AR78" s="1064"/>
      <c r="AS78" s="1064"/>
      <c r="AT78" s="1064"/>
      <c r="AU78" s="1064" t="s">
        <v>582</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t="s">
        <v>577</v>
      </c>
      <c r="C79" s="1068"/>
      <c r="D79" s="1068"/>
      <c r="E79" s="1068"/>
      <c r="F79" s="1068"/>
      <c r="G79" s="1068"/>
      <c r="H79" s="1068"/>
      <c r="I79" s="1068"/>
      <c r="J79" s="1068"/>
      <c r="K79" s="1068"/>
      <c r="L79" s="1068"/>
      <c r="M79" s="1068"/>
      <c r="N79" s="1068"/>
      <c r="O79" s="1068"/>
      <c r="P79" s="1069"/>
      <c r="Q79" s="1070">
        <v>194</v>
      </c>
      <c r="R79" s="1064"/>
      <c r="S79" s="1064"/>
      <c r="T79" s="1064"/>
      <c r="U79" s="1064"/>
      <c r="V79" s="1064">
        <v>191</v>
      </c>
      <c r="W79" s="1064"/>
      <c r="X79" s="1064"/>
      <c r="Y79" s="1064"/>
      <c r="Z79" s="1064"/>
      <c r="AA79" s="1064">
        <v>3</v>
      </c>
      <c r="AB79" s="1064"/>
      <c r="AC79" s="1064"/>
      <c r="AD79" s="1064"/>
      <c r="AE79" s="1064"/>
      <c r="AF79" s="1064">
        <v>3</v>
      </c>
      <c r="AG79" s="1064"/>
      <c r="AH79" s="1064"/>
      <c r="AI79" s="1064"/>
      <c r="AJ79" s="1064"/>
      <c r="AK79" s="1064" t="s">
        <v>582</v>
      </c>
      <c r="AL79" s="1064"/>
      <c r="AM79" s="1064"/>
      <c r="AN79" s="1064"/>
      <c r="AO79" s="1064"/>
      <c r="AP79" s="1064" t="s">
        <v>582</v>
      </c>
      <c r="AQ79" s="1064"/>
      <c r="AR79" s="1064"/>
      <c r="AS79" s="1064"/>
      <c r="AT79" s="1064"/>
      <c r="AU79" s="1064" t="s">
        <v>582</v>
      </c>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390</v>
      </c>
      <c r="B88" s="1037" t="s">
        <v>413</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f>SUM(AF68:AF87)</f>
        <v>13727</v>
      </c>
      <c r="AG88" s="1052"/>
      <c r="AH88" s="1052"/>
      <c r="AI88" s="1052"/>
      <c r="AJ88" s="1052"/>
      <c r="AK88" s="1056"/>
      <c r="AL88" s="1056"/>
      <c r="AM88" s="1056"/>
      <c r="AN88" s="1056"/>
      <c r="AO88" s="1056"/>
      <c r="AP88" s="1052">
        <f>SUM(AP68:AT87)</f>
        <v>1470</v>
      </c>
      <c r="AQ88" s="1052"/>
      <c r="AR88" s="1052"/>
      <c r="AS88" s="1052"/>
      <c r="AT88" s="1052"/>
      <c r="AU88" s="1052">
        <f>SUM(AU68:AY87)</f>
        <v>54</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1037" t="s">
        <v>414</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f>SUM(CR7:CV10)</f>
        <v>6</v>
      </c>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415</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416</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419</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420</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421</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422</v>
      </c>
      <c r="AB109" s="987"/>
      <c r="AC109" s="987"/>
      <c r="AD109" s="987"/>
      <c r="AE109" s="988"/>
      <c r="AF109" s="989" t="s">
        <v>307</v>
      </c>
      <c r="AG109" s="987"/>
      <c r="AH109" s="987"/>
      <c r="AI109" s="987"/>
      <c r="AJ109" s="988"/>
      <c r="AK109" s="989" t="s">
        <v>306</v>
      </c>
      <c r="AL109" s="987"/>
      <c r="AM109" s="987"/>
      <c r="AN109" s="987"/>
      <c r="AO109" s="988"/>
      <c r="AP109" s="989" t="s">
        <v>423</v>
      </c>
      <c r="AQ109" s="987"/>
      <c r="AR109" s="987"/>
      <c r="AS109" s="987"/>
      <c r="AT109" s="1018"/>
      <c r="AU109" s="986" t="s">
        <v>421</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422</v>
      </c>
      <c r="BR109" s="987"/>
      <c r="BS109" s="987"/>
      <c r="BT109" s="987"/>
      <c r="BU109" s="988"/>
      <c r="BV109" s="989" t="s">
        <v>307</v>
      </c>
      <c r="BW109" s="987"/>
      <c r="BX109" s="987"/>
      <c r="BY109" s="987"/>
      <c r="BZ109" s="988"/>
      <c r="CA109" s="989" t="s">
        <v>306</v>
      </c>
      <c r="CB109" s="987"/>
      <c r="CC109" s="987"/>
      <c r="CD109" s="987"/>
      <c r="CE109" s="988"/>
      <c r="CF109" s="1025" t="s">
        <v>423</v>
      </c>
      <c r="CG109" s="1025"/>
      <c r="CH109" s="1025"/>
      <c r="CI109" s="1025"/>
      <c r="CJ109" s="1025"/>
      <c r="CK109" s="989" t="s">
        <v>424</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422</v>
      </c>
      <c r="DH109" s="987"/>
      <c r="DI109" s="987"/>
      <c r="DJ109" s="987"/>
      <c r="DK109" s="988"/>
      <c r="DL109" s="989" t="s">
        <v>307</v>
      </c>
      <c r="DM109" s="987"/>
      <c r="DN109" s="987"/>
      <c r="DO109" s="987"/>
      <c r="DP109" s="988"/>
      <c r="DQ109" s="989" t="s">
        <v>306</v>
      </c>
      <c r="DR109" s="987"/>
      <c r="DS109" s="987"/>
      <c r="DT109" s="987"/>
      <c r="DU109" s="988"/>
      <c r="DV109" s="989" t="s">
        <v>423</v>
      </c>
      <c r="DW109" s="987"/>
      <c r="DX109" s="987"/>
      <c r="DY109" s="987"/>
      <c r="DZ109" s="1018"/>
    </row>
    <row r="110" spans="1:131" s="247" customFormat="1" ht="26.25" customHeight="1" x14ac:dyDescent="0.15">
      <c r="A110" s="889" t="s">
        <v>425</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212238</v>
      </c>
      <c r="AB110" s="980"/>
      <c r="AC110" s="980"/>
      <c r="AD110" s="980"/>
      <c r="AE110" s="981"/>
      <c r="AF110" s="982">
        <v>212912</v>
      </c>
      <c r="AG110" s="980"/>
      <c r="AH110" s="980"/>
      <c r="AI110" s="980"/>
      <c r="AJ110" s="981"/>
      <c r="AK110" s="982">
        <v>208858</v>
      </c>
      <c r="AL110" s="980"/>
      <c r="AM110" s="980"/>
      <c r="AN110" s="980"/>
      <c r="AO110" s="981"/>
      <c r="AP110" s="983">
        <v>12.8</v>
      </c>
      <c r="AQ110" s="984"/>
      <c r="AR110" s="984"/>
      <c r="AS110" s="984"/>
      <c r="AT110" s="985"/>
      <c r="AU110" s="1019" t="s">
        <v>73</v>
      </c>
      <c r="AV110" s="1020"/>
      <c r="AW110" s="1020"/>
      <c r="AX110" s="1020"/>
      <c r="AY110" s="1020"/>
      <c r="AZ110" s="945" t="s">
        <v>426</v>
      </c>
      <c r="BA110" s="890"/>
      <c r="BB110" s="890"/>
      <c r="BC110" s="890"/>
      <c r="BD110" s="890"/>
      <c r="BE110" s="890"/>
      <c r="BF110" s="890"/>
      <c r="BG110" s="890"/>
      <c r="BH110" s="890"/>
      <c r="BI110" s="890"/>
      <c r="BJ110" s="890"/>
      <c r="BK110" s="890"/>
      <c r="BL110" s="890"/>
      <c r="BM110" s="890"/>
      <c r="BN110" s="890"/>
      <c r="BO110" s="890"/>
      <c r="BP110" s="891"/>
      <c r="BQ110" s="946">
        <v>1968012</v>
      </c>
      <c r="BR110" s="927"/>
      <c r="BS110" s="927"/>
      <c r="BT110" s="927"/>
      <c r="BU110" s="927"/>
      <c r="BV110" s="927">
        <v>1852501</v>
      </c>
      <c r="BW110" s="927"/>
      <c r="BX110" s="927"/>
      <c r="BY110" s="927"/>
      <c r="BZ110" s="927"/>
      <c r="CA110" s="927">
        <v>1765873</v>
      </c>
      <c r="CB110" s="927"/>
      <c r="CC110" s="927"/>
      <c r="CD110" s="927"/>
      <c r="CE110" s="927"/>
      <c r="CF110" s="951">
        <v>107.8</v>
      </c>
      <c r="CG110" s="952"/>
      <c r="CH110" s="952"/>
      <c r="CI110" s="952"/>
      <c r="CJ110" s="952"/>
      <c r="CK110" s="1015" t="s">
        <v>427</v>
      </c>
      <c r="CL110" s="901"/>
      <c r="CM110" s="976" t="s">
        <v>428</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429</v>
      </c>
      <c r="DH110" s="927"/>
      <c r="DI110" s="927"/>
      <c r="DJ110" s="927"/>
      <c r="DK110" s="927"/>
      <c r="DL110" s="927" t="s">
        <v>232</v>
      </c>
      <c r="DM110" s="927"/>
      <c r="DN110" s="927"/>
      <c r="DO110" s="927"/>
      <c r="DP110" s="927"/>
      <c r="DQ110" s="927" t="s">
        <v>232</v>
      </c>
      <c r="DR110" s="927"/>
      <c r="DS110" s="927"/>
      <c r="DT110" s="927"/>
      <c r="DU110" s="927"/>
      <c r="DV110" s="928" t="s">
        <v>429</v>
      </c>
      <c r="DW110" s="928"/>
      <c r="DX110" s="928"/>
      <c r="DY110" s="928"/>
      <c r="DZ110" s="929"/>
    </row>
    <row r="111" spans="1:131" s="247" customFormat="1" ht="26.25" customHeight="1" x14ac:dyDescent="0.15">
      <c r="A111" s="856" t="s">
        <v>430</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429</v>
      </c>
      <c r="AB111" s="1008"/>
      <c r="AC111" s="1008"/>
      <c r="AD111" s="1008"/>
      <c r="AE111" s="1009"/>
      <c r="AF111" s="1010" t="s">
        <v>232</v>
      </c>
      <c r="AG111" s="1008"/>
      <c r="AH111" s="1008"/>
      <c r="AI111" s="1008"/>
      <c r="AJ111" s="1009"/>
      <c r="AK111" s="1010" t="s">
        <v>232</v>
      </c>
      <c r="AL111" s="1008"/>
      <c r="AM111" s="1008"/>
      <c r="AN111" s="1008"/>
      <c r="AO111" s="1009"/>
      <c r="AP111" s="1011" t="s">
        <v>232</v>
      </c>
      <c r="AQ111" s="1012"/>
      <c r="AR111" s="1012"/>
      <c r="AS111" s="1012"/>
      <c r="AT111" s="1013"/>
      <c r="AU111" s="1021"/>
      <c r="AV111" s="1022"/>
      <c r="AW111" s="1022"/>
      <c r="AX111" s="1022"/>
      <c r="AY111" s="1022"/>
      <c r="AZ111" s="897" t="s">
        <v>431</v>
      </c>
      <c r="BA111" s="832"/>
      <c r="BB111" s="832"/>
      <c r="BC111" s="832"/>
      <c r="BD111" s="832"/>
      <c r="BE111" s="832"/>
      <c r="BF111" s="832"/>
      <c r="BG111" s="832"/>
      <c r="BH111" s="832"/>
      <c r="BI111" s="832"/>
      <c r="BJ111" s="832"/>
      <c r="BK111" s="832"/>
      <c r="BL111" s="832"/>
      <c r="BM111" s="832"/>
      <c r="BN111" s="832"/>
      <c r="BO111" s="832"/>
      <c r="BP111" s="833"/>
      <c r="BQ111" s="898" t="s">
        <v>232</v>
      </c>
      <c r="BR111" s="899"/>
      <c r="BS111" s="899"/>
      <c r="BT111" s="899"/>
      <c r="BU111" s="899"/>
      <c r="BV111" s="899" t="s">
        <v>232</v>
      </c>
      <c r="BW111" s="899"/>
      <c r="BX111" s="899"/>
      <c r="BY111" s="899"/>
      <c r="BZ111" s="899"/>
      <c r="CA111" s="899" t="s">
        <v>232</v>
      </c>
      <c r="CB111" s="899"/>
      <c r="CC111" s="899"/>
      <c r="CD111" s="899"/>
      <c r="CE111" s="899"/>
      <c r="CF111" s="960" t="s">
        <v>232</v>
      </c>
      <c r="CG111" s="961"/>
      <c r="CH111" s="961"/>
      <c r="CI111" s="961"/>
      <c r="CJ111" s="961"/>
      <c r="CK111" s="1016"/>
      <c r="CL111" s="903"/>
      <c r="CM111" s="906" t="s">
        <v>432</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232</v>
      </c>
      <c r="DH111" s="899"/>
      <c r="DI111" s="899"/>
      <c r="DJ111" s="899"/>
      <c r="DK111" s="899"/>
      <c r="DL111" s="899" t="s">
        <v>232</v>
      </c>
      <c r="DM111" s="899"/>
      <c r="DN111" s="899"/>
      <c r="DO111" s="899"/>
      <c r="DP111" s="899"/>
      <c r="DQ111" s="899" t="s">
        <v>232</v>
      </c>
      <c r="DR111" s="899"/>
      <c r="DS111" s="899"/>
      <c r="DT111" s="899"/>
      <c r="DU111" s="899"/>
      <c r="DV111" s="876" t="s">
        <v>232</v>
      </c>
      <c r="DW111" s="876"/>
      <c r="DX111" s="876"/>
      <c r="DY111" s="876"/>
      <c r="DZ111" s="877"/>
    </row>
    <row r="112" spans="1:131" s="247" customFormat="1" ht="26.25" customHeight="1" x14ac:dyDescent="0.15">
      <c r="A112" s="1001" t="s">
        <v>433</v>
      </c>
      <c r="B112" s="1002"/>
      <c r="C112" s="832" t="s">
        <v>434</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232</v>
      </c>
      <c r="AB112" s="862"/>
      <c r="AC112" s="862"/>
      <c r="AD112" s="862"/>
      <c r="AE112" s="863"/>
      <c r="AF112" s="864" t="s">
        <v>232</v>
      </c>
      <c r="AG112" s="862"/>
      <c r="AH112" s="862"/>
      <c r="AI112" s="862"/>
      <c r="AJ112" s="863"/>
      <c r="AK112" s="864" t="s">
        <v>435</v>
      </c>
      <c r="AL112" s="862"/>
      <c r="AM112" s="862"/>
      <c r="AN112" s="862"/>
      <c r="AO112" s="863"/>
      <c r="AP112" s="909" t="s">
        <v>435</v>
      </c>
      <c r="AQ112" s="910"/>
      <c r="AR112" s="910"/>
      <c r="AS112" s="910"/>
      <c r="AT112" s="911"/>
      <c r="AU112" s="1021"/>
      <c r="AV112" s="1022"/>
      <c r="AW112" s="1022"/>
      <c r="AX112" s="1022"/>
      <c r="AY112" s="1022"/>
      <c r="AZ112" s="897" t="s">
        <v>436</v>
      </c>
      <c r="BA112" s="832"/>
      <c r="BB112" s="832"/>
      <c r="BC112" s="832"/>
      <c r="BD112" s="832"/>
      <c r="BE112" s="832"/>
      <c r="BF112" s="832"/>
      <c r="BG112" s="832"/>
      <c r="BH112" s="832"/>
      <c r="BI112" s="832"/>
      <c r="BJ112" s="832"/>
      <c r="BK112" s="832"/>
      <c r="BL112" s="832"/>
      <c r="BM112" s="832"/>
      <c r="BN112" s="832"/>
      <c r="BO112" s="832"/>
      <c r="BP112" s="833"/>
      <c r="BQ112" s="898">
        <v>1887293</v>
      </c>
      <c r="BR112" s="899"/>
      <c r="BS112" s="899"/>
      <c r="BT112" s="899"/>
      <c r="BU112" s="899"/>
      <c r="BV112" s="899">
        <v>1698877</v>
      </c>
      <c r="BW112" s="899"/>
      <c r="BX112" s="899"/>
      <c r="BY112" s="899"/>
      <c r="BZ112" s="899"/>
      <c r="CA112" s="899">
        <v>1524008</v>
      </c>
      <c r="CB112" s="899"/>
      <c r="CC112" s="899"/>
      <c r="CD112" s="899"/>
      <c r="CE112" s="899"/>
      <c r="CF112" s="960">
        <v>93.1</v>
      </c>
      <c r="CG112" s="961"/>
      <c r="CH112" s="961"/>
      <c r="CI112" s="961"/>
      <c r="CJ112" s="961"/>
      <c r="CK112" s="1016"/>
      <c r="CL112" s="903"/>
      <c r="CM112" s="906" t="s">
        <v>437</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232</v>
      </c>
      <c r="DH112" s="899"/>
      <c r="DI112" s="899"/>
      <c r="DJ112" s="899"/>
      <c r="DK112" s="899"/>
      <c r="DL112" s="899" t="s">
        <v>232</v>
      </c>
      <c r="DM112" s="899"/>
      <c r="DN112" s="899"/>
      <c r="DO112" s="899"/>
      <c r="DP112" s="899"/>
      <c r="DQ112" s="899" t="s">
        <v>232</v>
      </c>
      <c r="DR112" s="899"/>
      <c r="DS112" s="899"/>
      <c r="DT112" s="899"/>
      <c r="DU112" s="899"/>
      <c r="DV112" s="876" t="s">
        <v>232</v>
      </c>
      <c r="DW112" s="876"/>
      <c r="DX112" s="876"/>
      <c r="DY112" s="876"/>
      <c r="DZ112" s="877"/>
    </row>
    <row r="113" spans="1:130" s="247" customFormat="1" ht="26.25" customHeight="1" x14ac:dyDescent="0.15">
      <c r="A113" s="1003"/>
      <c r="B113" s="1004"/>
      <c r="C113" s="832" t="s">
        <v>438</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212578</v>
      </c>
      <c r="AB113" s="1008"/>
      <c r="AC113" s="1008"/>
      <c r="AD113" s="1008"/>
      <c r="AE113" s="1009"/>
      <c r="AF113" s="1010">
        <v>206258</v>
      </c>
      <c r="AG113" s="1008"/>
      <c r="AH113" s="1008"/>
      <c r="AI113" s="1008"/>
      <c r="AJ113" s="1009"/>
      <c r="AK113" s="1010">
        <v>210125</v>
      </c>
      <c r="AL113" s="1008"/>
      <c r="AM113" s="1008"/>
      <c r="AN113" s="1008"/>
      <c r="AO113" s="1009"/>
      <c r="AP113" s="1011">
        <v>12.8</v>
      </c>
      <c r="AQ113" s="1012"/>
      <c r="AR113" s="1012"/>
      <c r="AS113" s="1012"/>
      <c r="AT113" s="1013"/>
      <c r="AU113" s="1021"/>
      <c r="AV113" s="1022"/>
      <c r="AW113" s="1022"/>
      <c r="AX113" s="1022"/>
      <c r="AY113" s="1022"/>
      <c r="AZ113" s="897" t="s">
        <v>439</v>
      </c>
      <c r="BA113" s="832"/>
      <c r="BB113" s="832"/>
      <c r="BC113" s="832"/>
      <c r="BD113" s="832"/>
      <c r="BE113" s="832"/>
      <c r="BF113" s="832"/>
      <c r="BG113" s="832"/>
      <c r="BH113" s="832"/>
      <c r="BI113" s="832"/>
      <c r="BJ113" s="832"/>
      <c r="BK113" s="832"/>
      <c r="BL113" s="832"/>
      <c r="BM113" s="832"/>
      <c r="BN113" s="832"/>
      <c r="BO113" s="832"/>
      <c r="BP113" s="833"/>
      <c r="BQ113" s="898">
        <v>64705</v>
      </c>
      <c r="BR113" s="899"/>
      <c r="BS113" s="899"/>
      <c r="BT113" s="899"/>
      <c r="BU113" s="899"/>
      <c r="BV113" s="899">
        <v>58310</v>
      </c>
      <c r="BW113" s="899"/>
      <c r="BX113" s="899"/>
      <c r="BY113" s="899"/>
      <c r="BZ113" s="899"/>
      <c r="CA113" s="899">
        <v>53796</v>
      </c>
      <c r="CB113" s="899"/>
      <c r="CC113" s="899"/>
      <c r="CD113" s="899"/>
      <c r="CE113" s="899"/>
      <c r="CF113" s="960">
        <v>3.3</v>
      </c>
      <c r="CG113" s="961"/>
      <c r="CH113" s="961"/>
      <c r="CI113" s="961"/>
      <c r="CJ113" s="961"/>
      <c r="CK113" s="1016"/>
      <c r="CL113" s="903"/>
      <c r="CM113" s="906" t="s">
        <v>440</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232</v>
      </c>
      <c r="DH113" s="862"/>
      <c r="DI113" s="862"/>
      <c r="DJ113" s="862"/>
      <c r="DK113" s="863"/>
      <c r="DL113" s="864" t="s">
        <v>232</v>
      </c>
      <c r="DM113" s="862"/>
      <c r="DN113" s="862"/>
      <c r="DO113" s="862"/>
      <c r="DP113" s="863"/>
      <c r="DQ113" s="864" t="s">
        <v>232</v>
      </c>
      <c r="DR113" s="862"/>
      <c r="DS113" s="862"/>
      <c r="DT113" s="862"/>
      <c r="DU113" s="863"/>
      <c r="DV113" s="909" t="s">
        <v>232</v>
      </c>
      <c r="DW113" s="910"/>
      <c r="DX113" s="910"/>
      <c r="DY113" s="910"/>
      <c r="DZ113" s="911"/>
    </row>
    <row r="114" spans="1:130" s="247" customFormat="1" ht="26.25" customHeight="1" x14ac:dyDescent="0.15">
      <c r="A114" s="1003"/>
      <c r="B114" s="1004"/>
      <c r="C114" s="832" t="s">
        <v>441</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9988</v>
      </c>
      <c r="AB114" s="862"/>
      <c r="AC114" s="862"/>
      <c r="AD114" s="862"/>
      <c r="AE114" s="863"/>
      <c r="AF114" s="864">
        <v>9873</v>
      </c>
      <c r="AG114" s="862"/>
      <c r="AH114" s="862"/>
      <c r="AI114" s="862"/>
      <c r="AJ114" s="863"/>
      <c r="AK114" s="864">
        <v>10139</v>
      </c>
      <c r="AL114" s="862"/>
      <c r="AM114" s="862"/>
      <c r="AN114" s="862"/>
      <c r="AO114" s="863"/>
      <c r="AP114" s="909">
        <v>0.6</v>
      </c>
      <c r="AQ114" s="910"/>
      <c r="AR114" s="910"/>
      <c r="AS114" s="910"/>
      <c r="AT114" s="911"/>
      <c r="AU114" s="1021"/>
      <c r="AV114" s="1022"/>
      <c r="AW114" s="1022"/>
      <c r="AX114" s="1022"/>
      <c r="AY114" s="1022"/>
      <c r="AZ114" s="897" t="s">
        <v>442</v>
      </c>
      <c r="BA114" s="832"/>
      <c r="BB114" s="832"/>
      <c r="BC114" s="832"/>
      <c r="BD114" s="832"/>
      <c r="BE114" s="832"/>
      <c r="BF114" s="832"/>
      <c r="BG114" s="832"/>
      <c r="BH114" s="832"/>
      <c r="BI114" s="832"/>
      <c r="BJ114" s="832"/>
      <c r="BK114" s="832"/>
      <c r="BL114" s="832"/>
      <c r="BM114" s="832"/>
      <c r="BN114" s="832"/>
      <c r="BO114" s="832"/>
      <c r="BP114" s="833"/>
      <c r="BQ114" s="898">
        <v>438595</v>
      </c>
      <c r="BR114" s="899"/>
      <c r="BS114" s="899"/>
      <c r="BT114" s="899"/>
      <c r="BU114" s="899"/>
      <c r="BV114" s="899">
        <v>406057</v>
      </c>
      <c r="BW114" s="899"/>
      <c r="BX114" s="899"/>
      <c r="BY114" s="899"/>
      <c r="BZ114" s="899"/>
      <c r="CA114" s="899">
        <v>391902</v>
      </c>
      <c r="CB114" s="899"/>
      <c r="CC114" s="899"/>
      <c r="CD114" s="899"/>
      <c r="CE114" s="899"/>
      <c r="CF114" s="960">
        <v>23.9</v>
      </c>
      <c r="CG114" s="961"/>
      <c r="CH114" s="961"/>
      <c r="CI114" s="961"/>
      <c r="CJ114" s="961"/>
      <c r="CK114" s="1016"/>
      <c r="CL114" s="903"/>
      <c r="CM114" s="906" t="s">
        <v>443</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232</v>
      </c>
      <c r="DH114" s="862"/>
      <c r="DI114" s="862"/>
      <c r="DJ114" s="862"/>
      <c r="DK114" s="863"/>
      <c r="DL114" s="864" t="s">
        <v>232</v>
      </c>
      <c r="DM114" s="862"/>
      <c r="DN114" s="862"/>
      <c r="DO114" s="862"/>
      <c r="DP114" s="863"/>
      <c r="DQ114" s="864" t="s">
        <v>232</v>
      </c>
      <c r="DR114" s="862"/>
      <c r="DS114" s="862"/>
      <c r="DT114" s="862"/>
      <c r="DU114" s="863"/>
      <c r="DV114" s="909" t="s">
        <v>232</v>
      </c>
      <c r="DW114" s="910"/>
      <c r="DX114" s="910"/>
      <c r="DY114" s="910"/>
      <c r="DZ114" s="911"/>
    </row>
    <row r="115" spans="1:130" s="247" customFormat="1" ht="26.25" customHeight="1" x14ac:dyDescent="0.15">
      <c r="A115" s="1003"/>
      <c r="B115" s="1004"/>
      <c r="C115" s="832" t="s">
        <v>444</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232</v>
      </c>
      <c r="AB115" s="1008"/>
      <c r="AC115" s="1008"/>
      <c r="AD115" s="1008"/>
      <c r="AE115" s="1009"/>
      <c r="AF115" s="1010" t="s">
        <v>232</v>
      </c>
      <c r="AG115" s="1008"/>
      <c r="AH115" s="1008"/>
      <c r="AI115" s="1008"/>
      <c r="AJ115" s="1009"/>
      <c r="AK115" s="1010" t="s">
        <v>435</v>
      </c>
      <c r="AL115" s="1008"/>
      <c r="AM115" s="1008"/>
      <c r="AN115" s="1008"/>
      <c r="AO115" s="1009"/>
      <c r="AP115" s="1011" t="s">
        <v>232</v>
      </c>
      <c r="AQ115" s="1012"/>
      <c r="AR115" s="1012"/>
      <c r="AS115" s="1012"/>
      <c r="AT115" s="1013"/>
      <c r="AU115" s="1021"/>
      <c r="AV115" s="1022"/>
      <c r="AW115" s="1022"/>
      <c r="AX115" s="1022"/>
      <c r="AY115" s="1022"/>
      <c r="AZ115" s="897" t="s">
        <v>445</v>
      </c>
      <c r="BA115" s="832"/>
      <c r="BB115" s="832"/>
      <c r="BC115" s="832"/>
      <c r="BD115" s="832"/>
      <c r="BE115" s="832"/>
      <c r="BF115" s="832"/>
      <c r="BG115" s="832"/>
      <c r="BH115" s="832"/>
      <c r="BI115" s="832"/>
      <c r="BJ115" s="832"/>
      <c r="BK115" s="832"/>
      <c r="BL115" s="832"/>
      <c r="BM115" s="832"/>
      <c r="BN115" s="832"/>
      <c r="BO115" s="832"/>
      <c r="BP115" s="833"/>
      <c r="BQ115" s="898" t="s">
        <v>232</v>
      </c>
      <c r="BR115" s="899"/>
      <c r="BS115" s="899"/>
      <c r="BT115" s="899"/>
      <c r="BU115" s="899"/>
      <c r="BV115" s="899" t="s">
        <v>232</v>
      </c>
      <c r="BW115" s="899"/>
      <c r="BX115" s="899"/>
      <c r="BY115" s="899"/>
      <c r="BZ115" s="899"/>
      <c r="CA115" s="899" t="s">
        <v>232</v>
      </c>
      <c r="CB115" s="899"/>
      <c r="CC115" s="899"/>
      <c r="CD115" s="899"/>
      <c r="CE115" s="899"/>
      <c r="CF115" s="960" t="s">
        <v>232</v>
      </c>
      <c r="CG115" s="961"/>
      <c r="CH115" s="961"/>
      <c r="CI115" s="961"/>
      <c r="CJ115" s="961"/>
      <c r="CK115" s="1016"/>
      <c r="CL115" s="903"/>
      <c r="CM115" s="897" t="s">
        <v>446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232</v>
      </c>
      <c r="DH115" s="862"/>
      <c r="DI115" s="862"/>
      <c r="DJ115" s="862"/>
      <c r="DK115" s="863"/>
      <c r="DL115" s="864" t="s">
        <v>232</v>
      </c>
      <c r="DM115" s="862"/>
      <c r="DN115" s="862"/>
      <c r="DO115" s="862"/>
      <c r="DP115" s="863"/>
      <c r="DQ115" s="864" t="s">
        <v>232</v>
      </c>
      <c r="DR115" s="862"/>
      <c r="DS115" s="862"/>
      <c r="DT115" s="862"/>
      <c r="DU115" s="863"/>
      <c r="DV115" s="909" t="s">
        <v>232</v>
      </c>
      <c r="DW115" s="910"/>
      <c r="DX115" s="910"/>
      <c r="DY115" s="910"/>
      <c r="DZ115" s="911"/>
    </row>
    <row r="116" spans="1:130" s="247" customFormat="1" ht="26.25" customHeight="1" x14ac:dyDescent="0.15">
      <c r="A116" s="1005"/>
      <c r="B116" s="1006"/>
      <c r="C116" s="965" t="s">
        <v>447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232</v>
      </c>
      <c r="AB116" s="862"/>
      <c r="AC116" s="862"/>
      <c r="AD116" s="862"/>
      <c r="AE116" s="863"/>
      <c r="AF116" s="864" t="s">
        <v>232</v>
      </c>
      <c r="AG116" s="862"/>
      <c r="AH116" s="862"/>
      <c r="AI116" s="862"/>
      <c r="AJ116" s="863"/>
      <c r="AK116" s="864" t="s">
        <v>232</v>
      </c>
      <c r="AL116" s="862"/>
      <c r="AM116" s="862"/>
      <c r="AN116" s="862"/>
      <c r="AO116" s="863"/>
      <c r="AP116" s="909" t="s">
        <v>232</v>
      </c>
      <c r="AQ116" s="910"/>
      <c r="AR116" s="910"/>
      <c r="AS116" s="910"/>
      <c r="AT116" s="911"/>
      <c r="AU116" s="1021"/>
      <c r="AV116" s="1022"/>
      <c r="AW116" s="1022"/>
      <c r="AX116" s="1022"/>
      <c r="AY116" s="1022"/>
      <c r="AZ116" s="948" t="s">
        <v>448</v>
      </c>
      <c r="BA116" s="949"/>
      <c r="BB116" s="949"/>
      <c r="BC116" s="949"/>
      <c r="BD116" s="949"/>
      <c r="BE116" s="949"/>
      <c r="BF116" s="949"/>
      <c r="BG116" s="949"/>
      <c r="BH116" s="949"/>
      <c r="BI116" s="949"/>
      <c r="BJ116" s="949"/>
      <c r="BK116" s="949"/>
      <c r="BL116" s="949"/>
      <c r="BM116" s="949"/>
      <c r="BN116" s="949"/>
      <c r="BO116" s="949"/>
      <c r="BP116" s="950"/>
      <c r="BQ116" s="898" t="s">
        <v>232</v>
      </c>
      <c r="BR116" s="899"/>
      <c r="BS116" s="899"/>
      <c r="BT116" s="899"/>
      <c r="BU116" s="899"/>
      <c r="BV116" s="899" t="s">
        <v>232</v>
      </c>
      <c r="BW116" s="899"/>
      <c r="BX116" s="899"/>
      <c r="BY116" s="899"/>
      <c r="BZ116" s="899"/>
      <c r="CA116" s="899" t="s">
        <v>232</v>
      </c>
      <c r="CB116" s="899"/>
      <c r="CC116" s="899"/>
      <c r="CD116" s="899"/>
      <c r="CE116" s="899"/>
      <c r="CF116" s="960" t="s">
        <v>232</v>
      </c>
      <c r="CG116" s="961"/>
      <c r="CH116" s="961"/>
      <c r="CI116" s="961"/>
      <c r="CJ116" s="961"/>
      <c r="CK116" s="1016"/>
      <c r="CL116" s="903"/>
      <c r="CM116" s="906" t="s">
        <v>449</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232</v>
      </c>
      <c r="DH116" s="862"/>
      <c r="DI116" s="862"/>
      <c r="DJ116" s="862"/>
      <c r="DK116" s="863"/>
      <c r="DL116" s="864" t="s">
        <v>232</v>
      </c>
      <c r="DM116" s="862"/>
      <c r="DN116" s="862"/>
      <c r="DO116" s="862"/>
      <c r="DP116" s="863"/>
      <c r="DQ116" s="864" t="s">
        <v>232</v>
      </c>
      <c r="DR116" s="862"/>
      <c r="DS116" s="862"/>
      <c r="DT116" s="862"/>
      <c r="DU116" s="863"/>
      <c r="DV116" s="909" t="s">
        <v>435</v>
      </c>
      <c r="DW116" s="910"/>
      <c r="DX116" s="910"/>
      <c r="DY116" s="910"/>
      <c r="DZ116" s="911"/>
    </row>
    <row r="117" spans="1:130" s="247" customFormat="1" ht="26.25" customHeight="1" x14ac:dyDescent="0.15">
      <c r="A117" s="986" t="s">
        <v>186</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450</v>
      </c>
      <c r="Z117" s="988"/>
      <c r="AA117" s="993">
        <v>434804</v>
      </c>
      <c r="AB117" s="994"/>
      <c r="AC117" s="994"/>
      <c r="AD117" s="994"/>
      <c r="AE117" s="995"/>
      <c r="AF117" s="996">
        <v>429043</v>
      </c>
      <c r="AG117" s="994"/>
      <c r="AH117" s="994"/>
      <c r="AI117" s="994"/>
      <c r="AJ117" s="995"/>
      <c r="AK117" s="996">
        <v>429122</v>
      </c>
      <c r="AL117" s="994"/>
      <c r="AM117" s="994"/>
      <c r="AN117" s="994"/>
      <c r="AO117" s="995"/>
      <c r="AP117" s="997"/>
      <c r="AQ117" s="998"/>
      <c r="AR117" s="998"/>
      <c r="AS117" s="998"/>
      <c r="AT117" s="999"/>
      <c r="AU117" s="1021"/>
      <c r="AV117" s="1022"/>
      <c r="AW117" s="1022"/>
      <c r="AX117" s="1022"/>
      <c r="AY117" s="1022"/>
      <c r="AZ117" s="948" t="s">
        <v>451</v>
      </c>
      <c r="BA117" s="949"/>
      <c r="BB117" s="949"/>
      <c r="BC117" s="949"/>
      <c r="BD117" s="949"/>
      <c r="BE117" s="949"/>
      <c r="BF117" s="949"/>
      <c r="BG117" s="949"/>
      <c r="BH117" s="949"/>
      <c r="BI117" s="949"/>
      <c r="BJ117" s="949"/>
      <c r="BK117" s="949"/>
      <c r="BL117" s="949"/>
      <c r="BM117" s="949"/>
      <c r="BN117" s="949"/>
      <c r="BO117" s="949"/>
      <c r="BP117" s="950"/>
      <c r="BQ117" s="898" t="s">
        <v>232</v>
      </c>
      <c r="BR117" s="899"/>
      <c r="BS117" s="899"/>
      <c r="BT117" s="899"/>
      <c r="BU117" s="899"/>
      <c r="BV117" s="899" t="s">
        <v>232</v>
      </c>
      <c r="BW117" s="899"/>
      <c r="BX117" s="899"/>
      <c r="BY117" s="899"/>
      <c r="BZ117" s="899"/>
      <c r="CA117" s="899" t="s">
        <v>232</v>
      </c>
      <c r="CB117" s="899"/>
      <c r="CC117" s="899"/>
      <c r="CD117" s="899"/>
      <c r="CE117" s="899"/>
      <c r="CF117" s="960" t="s">
        <v>232</v>
      </c>
      <c r="CG117" s="961"/>
      <c r="CH117" s="961"/>
      <c r="CI117" s="961"/>
      <c r="CJ117" s="961"/>
      <c r="CK117" s="1016"/>
      <c r="CL117" s="903"/>
      <c r="CM117" s="906" t="s">
        <v>452</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232</v>
      </c>
      <c r="DH117" s="862"/>
      <c r="DI117" s="862"/>
      <c r="DJ117" s="862"/>
      <c r="DK117" s="863"/>
      <c r="DL117" s="864" t="s">
        <v>232</v>
      </c>
      <c r="DM117" s="862"/>
      <c r="DN117" s="862"/>
      <c r="DO117" s="862"/>
      <c r="DP117" s="863"/>
      <c r="DQ117" s="864" t="s">
        <v>232</v>
      </c>
      <c r="DR117" s="862"/>
      <c r="DS117" s="862"/>
      <c r="DT117" s="862"/>
      <c r="DU117" s="863"/>
      <c r="DV117" s="909" t="s">
        <v>232</v>
      </c>
      <c r="DW117" s="910"/>
      <c r="DX117" s="910"/>
      <c r="DY117" s="910"/>
      <c r="DZ117" s="911"/>
    </row>
    <row r="118" spans="1:130" s="247" customFormat="1" ht="26.25" customHeight="1" x14ac:dyDescent="0.15">
      <c r="A118" s="986" t="s">
        <v>424</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422</v>
      </c>
      <c r="AB118" s="987"/>
      <c r="AC118" s="987"/>
      <c r="AD118" s="987"/>
      <c r="AE118" s="988"/>
      <c r="AF118" s="989" t="s">
        <v>307</v>
      </c>
      <c r="AG118" s="987"/>
      <c r="AH118" s="987"/>
      <c r="AI118" s="987"/>
      <c r="AJ118" s="988"/>
      <c r="AK118" s="989" t="s">
        <v>306</v>
      </c>
      <c r="AL118" s="987"/>
      <c r="AM118" s="987"/>
      <c r="AN118" s="987"/>
      <c r="AO118" s="988"/>
      <c r="AP118" s="990" t="s">
        <v>423</v>
      </c>
      <c r="AQ118" s="991"/>
      <c r="AR118" s="991"/>
      <c r="AS118" s="991"/>
      <c r="AT118" s="992"/>
      <c r="AU118" s="1021"/>
      <c r="AV118" s="1022"/>
      <c r="AW118" s="1022"/>
      <c r="AX118" s="1022"/>
      <c r="AY118" s="1022"/>
      <c r="AZ118" s="964" t="s">
        <v>453</v>
      </c>
      <c r="BA118" s="965"/>
      <c r="BB118" s="965"/>
      <c r="BC118" s="965"/>
      <c r="BD118" s="965"/>
      <c r="BE118" s="965"/>
      <c r="BF118" s="965"/>
      <c r="BG118" s="965"/>
      <c r="BH118" s="965"/>
      <c r="BI118" s="965"/>
      <c r="BJ118" s="965"/>
      <c r="BK118" s="965"/>
      <c r="BL118" s="965"/>
      <c r="BM118" s="965"/>
      <c r="BN118" s="965"/>
      <c r="BO118" s="965"/>
      <c r="BP118" s="966"/>
      <c r="BQ118" s="967" t="s">
        <v>232</v>
      </c>
      <c r="BR118" s="930"/>
      <c r="BS118" s="930"/>
      <c r="BT118" s="930"/>
      <c r="BU118" s="930"/>
      <c r="BV118" s="930" t="s">
        <v>232</v>
      </c>
      <c r="BW118" s="930"/>
      <c r="BX118" s="930"/>
      <c r="BY118" s="930"/>
      <c r="BZ118" s="930"/>
      <c r="CA118" s="930" t="s">
        <v>232</v>
      </c>
      <c r="CB118" s="930"/>
      <c r="CC118" s="930"/>
      <c r="CD118" s="930"/>
      <c r="CE118" s="930"/>
      <c r="CF118" s="960" t="s">
        <v>232</v>
      </c>
      <c r="CG118" s="961"/>
      <c r="CH118" s="961"/>
      <c r="CI118" s="961"/>
      <c r="CJ118" s="961"/>
      <c r="CK118" s="1016"/>
      <c r="CL118" s="903"/>
      <c r="CM118" s="906" t="s">
        <v>454</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232</v>
      </c>
      <c r="DH118" s="862"/>
      <c r="DI118" s="862"/>
      <c r="DJ118" s="862"/>
      <c r="DK118" s="863"/>
      <c r="DL118" s="864" t="s">
        <v>232</v>
      </c>
      <c r="DM118" s="862"/>
      <c r="DN118" s="862"/>
      <c r="DO118" s="862"/>
      <c r="DP118" s="863"/>
      <c r="DQ118" s="864" t="s">
        <v>232</v>
      </c>
      <c r="DR118" s="862"/>
      <c r="DS118" s="862"/>
      <c r="DT118" s="862"/>
      <c r="DU118" s="863"/>
      <c r="DV118" s="909" t="s">
        <v>232</v>
      </c>
      <c r="DW118" s="910"/>
      <c r="DX118" s="910"/>
      <c r="DY118" s="910"/>
      <c r="DZ118" s="911"/>
    </row>
    <row r="119" spans="1:130" s="247" customFormat="1" ht="26.25" customHeight="1" x14ac:dyDescent="0.15">
      <c r="A119" s="900" t="s">
        <v>427</v>
      </c>
      <c r="B119" s="901"/>
      <c r="C119" s="976" t="s">
        <v>428</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232</v>
      </c>
      <c r="AB119" s="980"/>
      <c r="AC119" s="980"/>
      <c r="AD119" s="980"/>
      <c r="AE119" s="981"/>
      <c r="AF119" s="982" t="s">
        <v>232</v>
      </c>
      <c r="AG119" s="980"/>
      <c r="AH119" s="980"/>
      <c r="AI119" s="980"/>
      <c r="AJ119" s="981"/>
      <c r="AK119" s="982" t="s">
        <v>232</v>
      </c>
      <c r="AL119" s="980"/>
      <c r="AM119" s="980"/>
      <c r="AN119" s="980"/>
      <c r="AO119" s="981"/>
      <c r="AP119" s="983" t="s">
        <v>232</v>
      </c>
      <c r="AQ119" s="984"/>
      <c r="AR119" s="984"/>
      <c r="AS119" s="984"/>
      <c r="AT119" s="985"/>
      <c r="AU119" s="1023"/>
      <c r="AV119" s="1024"/>
      <c r="AW119" s="1024"/>
      <c r="AX119" s="1024"/>
      <c r="AY119" s="1024"/>
      <c r="AZ119" s="278" t="s">
        <v>186</v>
      </c>
      <c r="BA119" s="278"/>
      <c r="BB119" s="278"/>
      <c r="BC119" s="278"/>
      <c r="BD119" s="278"/>
      <c r="BE119" s="278"/>
      <c r="BF119" s="278"/>
      <c r="BG119" s="278"/>
      <c r="BH119" s="278"/>
      <c r="BI119" s="278"/>
      <c r="BJ119" s="278"/>
      <c r="BK119" s="278"/>
      <c r="BL119" s="278"/>
      <c r="BM119" s="278"/>
      <c r="BN119" s="278"/>
      <c r="BO119" s="962" t="s">
        <v>455</v>
      </c>
      <c r="BP119" s="963"/>
      <c r="BQ119" s="967">
        <v>4358605</v>
      </c>
      <c r="BR119" s="930"/>
      <c r="BS119" s="930"/>
      <c r="BT119" s="930"/>
      <c r="BU119" s="930"/>
      <c r="BV119" s="930">
        <v>4015745</v>
      </c>
      <c r="BW119" s="930"/>
      <c r="BX119" s="930"/>
      <c r="BY119" s="930"/>
      <c r="BZ119" s="930"/>
      <c r="CA119" s="930">
        <v>3735579</v>
      </c>
      <c r="CB119" s="930"/>
      <c r="CC119" s="930"/>
      <c r="CD119" s="930"/>
      <c r="CE119" s="930"/>
      <c r="CF119" s="828"/>
      <c r="CG119" s="829"/>
      <c r="CH119" s="829"/>
      <c r="CI119" s="829"/>
      <c r="CJ119" s="919"/>
      <c r="CK119" s="1017"/>
      <c r="CL119" s="905"/>
      <c r="CM119" s="923" t="s">
        <v>456</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232</v>
      </c>
      <c r="DH119" s="845"/>
      <c r="DI119" s="845"/>
      <c r="DJ119" s="845"/>
      <c r="DK119" s="846"/>
      <c r="DL119" s="847" t="s">
        <v>232</v>
      </c>
      <c r="DM119" s="845"/>
      <c r="DN119" s="845"/>
      <c r="DO119" s="845"/>
      <c r="DP119" s="846"/>
      <c r="DQ119" s="847" t="s">
        <v>232</v>
      </c>
      <c r="DR119" s="845"/>
      <c r="DS119" s="845"/>
      <c r="DT119" s="845"/>
      <c r="DU119" s="846"/>
      <c r="DV119" s="933" t="s">
        <v>232</v>
      </c>
      <c r="DW119" s="934"/>
      <c r="DX119" s="934"/>
      <c r="DY119" s="934"/>
      <c r="DZ119" s="935"/>
    </row>
    <row r="120" spans="1:130" s="247" customFormat="1" ht="26.25" customHeight="1" x14ac:dyDescent="0.15">
      <c r="A120" s="902"/>
      <c r="B120" s="903"/>
      <c r="C120" s="906" t="s">
        <v>432</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232</v>
      </c>
      <c r="AB120" s="862"/>
      <c r="AC120" s="862"/>
      <c r="AD120" s="862"/>
      <c r="AE120" s="863"/>
      <c r="AF120" s="864" t="s">
        <v>232</v>
      </c>
      <c r="AG120" s="862"/>
      <c r="AH120" s="862"/>
      <c r="AI120" s="862"/>
      <c r="AJ120" s="863"/>
      <c r="AK120" s="864" t="s">
        <v>232</v>
      </c>
      <c r="AL120" s="862"/>
      <c r="AM120" s="862"/>
      <c r="AN120" s="862"/>
      <c r="AO120" s="863"/>
      <c r="AP120" s="909" t="s">
        <v>232</v>
      </c>
      <c r="AQ120" s="910"/>
      <c r="AR120" s="910"/>
      <c r="AS120" s="910"/>
      <c r="AT120" s="911"/>
      <c r="AU120" s="968" t="s">
        <v>457</v>
      </c>
      <c r="AV120" s="969"/>
      <c r="AW120" s="969"/>
      <c r="AX120" s="969"/>
      <c r="AY120" s="970"/>
      <c r="AZ120" s="945" t="s">
        <v>458</v>
      </c>
      <c r="BA120" s="890"/>
      <c r="BB120" s="890"/>
      <c r="BC120" s="890"/>
      <c r="BD120" s="890"/>
      <c r="BE120" s="890"/>
      <c r="BF120" s="890"/>
      <c r="BG120" s="890"/>
      <c r="BH120" s="890"/>
      <c r="BI120" s="890"/>
      <c r="BJ120" s="890"/>
      <c r="BK120" s="890"/>
      <c r="BL120" s="890"/>
      <c r="BM120" s="890"/>
      <c r="BN120" s="890"/>
      <c r="BO120" s="890"/>
      <c r="BP120" s="891"/>
      <c r="BQ120" s="946">
        <v>1972928</v>
      </c>
      <c r="BR120" s="927"/>
      <c r="BS120" s="927"/>
      <c r="BT120" s="927"/>
      <c r="BU120" s="927"/>
      <c r="BV120" s="927">
        <v>1982884</v>
      </c>
      <c r="BW120" s="927"/>
      <c r="BX120" s="927"/>
      <c r="BY120" s="927"/>
      <c r="BZ120" s="927"/>
      <c r="CA120" s="927">
        <v>1961170</v>
      </c>
      <c r="CB120" s="927"/>
      <c r="CC120" s="927"/>
      <c r="CD120" s="927"/>
      <c r="CE120" s="927"/>
      <c r="CF120" s="951">
        <v>119.7</v>
      </c>
      <c r="CG120" s="952"/>
      <c r="CH120" s="952"/>
      <c r="CI120" s="952"/>
      <c r="CJ120" s="952"/>
      <c r="CK120" s="953" t="s">
        <v>459</v>
      </c>
      <c r="CL120" s="937"/>
      <c r="CM120" s="937"/>
      <c r="CN120" s="937"/>
      <c r="CO120" s="938"/>
      <c r="CP120" s="957" t="s">
        <v>407</v>
      </c>
      <c r="CQ120" s="958"/>
      <c r="CR120" s="958"/>
      <c r="CS120" s="958"/>
      <c r="CT120" s="958"/>
      <c r="CU120" s="958"/>
      <c r="CV120" s="958"/>
      <c r="CW120" s="958"/>
      <c r="CX120" s="958"/>
      <c r="CY120" s="958"/>
      <c r="CZ120" s="958"/>
      <c r="DA120" s="958"/>
      <c r="DB120" s="958"/>
      <c r="DC120" s="958"/>
      <c r="DD120" s="958"/>
      <c r="DE120" s="958"/>
      <c r="DF120" s="959"/>
      <c r="DG120" s="946">
        <v>1335526</v>
      </c>
      <c r="DH120" s="927"/>
      <c r="DI120" s="927"/>
      <c r="DJ120" s="927"/>
      <c r="DK120" s="927"/>
      <c r="DL120" s="927">
        <v>1198336</v>
      </c>
      <c r="DM120" s="927"/>
      <c r="DN120" s="927"/>
      <c r="DO120" s="927"/>
      <c r="DP120" s="927"/>
      <c r="DQ120" s="927">
        <v>1127772</v>
      </c>
      <c r="DR120" s="927"/>
      <c r="DS120" s="927"/>
      <c r="DT120" s="927"/>
      <c r="DU120" s="927"/>
      <c r="DV120" s="928">
        <v>68.900000000000006</v>
      </c>
      <c r="DW120" s="928"/>
      <c r="DX120" s="928"/>
      <c r="DY120" s="928"/>
      <c r="DZ120" s="929"/>
    </row>
    <row r="121" spans="1:130" s="247" customFormat="1" ht="26.25" customHeight="1" x14ac:dyDescent="0.15">
      <c r="A121" s="902"/>
      <c r="B121" s="903"/>
      <c r="C121" s="948" t="s">
        <v>460</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232</v>
      </c>
      <c r="AB121" s="862"/>
      <c r="AC121" s="862"/>
      <c r="AD121" s="862"/>
      <c r="AE121" s="863"/>
      <c r="AF121" s="864" t="s">
        <v>232</v>
      </c>
      <c r="AG121" s="862"/>
      <c r="AH121" s="862"/>
      <c r="AI121" s="862"/>
      <c r="AJ121" s="863"/>
      <c r="AK121" s="864" t="s">
        <v>232</v>
      </c>
      <c r="AL121" s="862"/>
      <c r="AM121" s="862"/>
      <c r="AN121" s="862"/>
      <c r="AO121" s="863"/>
      <c r="AP121" s="909" t="s">
        <v>232</v>
      </c>
      <c r="AQ121" s="910"/>
      <c r="AR121" s="910"/>
      <c r="AS121" s="910"/>
      <c r="AT121" s="911"/>
      <c r="AU121" s="971"/>
      <c r="AV121" s="972"/>
      <c r="AW121" s="972"/>
      <c r="AX121" s="972"/>
      <c r="AY121" s="973"/>
      <c r="AZ121" s="897" t="s">
        <v>461</v>
      </c>
      <c r="BA121" s="832"/>
      <c r="BB121" s="832"/>
      <c r="BC121" s="832"/>
      <c r="BD121" s="832"/>
      <c r="BE121" s="832"/>
      <c r="BF121" s="832"/>
      <c r="BG121" s="832"/>
      <c r="BH121" s="832"/>
      <c r="BI121" s="832"/>
      <c r="BJ121" s="832"/>
      <c r="BK121" s="832"/>
      <c r="BL121" s="832"/>
      <c r="BM121" s="832"/>
      <c r="BN121" s="832"/>
      <c r="BO121" s="832"/>
      <c r="BP121" s="833"/>
      <c r="BQ121" s="898">
        <v>9056</v>
      </c>
      <c r="BR121" s="899"/>
      <c r="BS121" s="899"/>
      <c r="BT121" s="899"/>
      <c r="BU121" s="899"/>
      <c r="BV121" s="899">
        <v>7277</v>
      </c>
      <c r="BW121" s="899"/>
      <c r="BX121" s="899"/>
      <c r="BY121" s="899"/>
      <c r="BZ121" s="899"/>
      <c r="CA121" s="899">
        <v>5482</v>
      </c>
      <c r="CB121" s="899"/>
      <c r="CC121" s="899"/>
      <c r="CD121" s="899"/>
      <c r="CE121" s="899"/>
      <c r="CF121" s="960">
        <v>0.3</v>
      </c>
      <c r="CG121" s="961"/>
      <c r="CH121" s="961"/>
      <c r="CI121" s="961"/>
      <c r="CJ121" s="961"/>
      <c r="CK121" s="954"/>
      <c r="CL121" s="940"/>
      <c r="CM121" s="940"/>
      <c r="CN121" s="940"/>
      <c r="CO121" s="941"/>
      <c r="CP121" s="920" t="s">
        <v>462</v>
      </c>
      <c r="CQ121" s="921"/>
      <c r="CR121" s="921"/>
      <c r="CS121" s="921"/>
      <c r="CT121" s="921"/>
      <c r="CU121" s="921"/>
      <c r="CV121" s="921"/>
      <c r="CW121" s="921"/>
      <c r="CX121" s="921"/>
      <c r="CY121" s="921"/>
      <c r="CZ121" s="921"/>
      <c r="DA121" s="921"/>
      <c r="DB121" s="921"/>
      <c r="DC121" s="921"/>
      <c r="DD121" s="921"/>
      <c r="DE121" s="921"/>
      <c r="DF121" s="922"/>
      <c r="DG121" s="898">
        <v>551767</v>
      </c>
      <c r="DH121" s="899"/>
      <c r="DI121" s="899"/>
      <c r="DJ121" s="899"/>
      <c r="DK121" s="899"/>
      <c r="DL121" s="899">
        <v>470296</v>
      </c>
      <c r="DM121" s="899"/>
      <c r="DN121" s="899"/>
      <c r="DO121" s="899"/>
      <c r="DP121" s="899"/>
      <c r="DQ121" s="899">
        <v>396236</v>
      </c>
      <c r="DR121" s="899"/>
      <c r="DS121" s="899"/>
      <c r="DT121" s="899"/>
      <c r="DU121" s="899"/>
      <c r="DV121" s="876">
        <v>24.2</v>
      </c>
      <c r="DW121" s="876"/>
      <c r="DX121" s="876"/>
      <c r="DY121" s="876"/>
      <c r="DZ121" s="877"/>
    </row>
    <row r="122" spans="1:130" s="247" customFormat="1" ht="26.25" customHeight="1" x14ac:dyDescent="0.15">
      <c r="A122" s="902"/>
      <c r="B122" s="903"/>
      <c r="C122" s="906" t="s">
        <v>443</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232</v>
      </c>
      <c r="AB122" s="862"/>
      <c r="AC122" s="862"/>
      <c r="AD122" s="862"/>
      <c r="AE122" s="863"/>
      <c r="AF122" s="864" t="s">
        <v>232</v>
      </c>
      <c r="AG122" s="862"/>
      <c r="AH122" s="862"/>
      <c r="AI122" s="862"/>
      <c r="AJ122" s="863"/>
      <c r="AK122" s="864" t="s">
        <v>232</v>
      </c>
      <c r="AL122" s="862"/>
      <c r="AM122" s="862"/>
      <c r="AN122" s="862"/>
      <c r="AO122" s="863"/>
      <c r="AP122" s="909" t="s">
        <v>232</v>
      </c>
      <c r="AQ122" s="910"/>
      <c r="AR122" s="910"/>
      <c r="AS122" s="910"/>
      <c r="AT122" s="911"/>
      <c r="AU122" s="971"/>
      <c r="AV122" s="972"/>
      <c r="AW122" s="972"/>
      <c r="AX122" s="972"/>
      <c r="AY122" s="973"/>
      <c r="AZ122" s="964" t="s">
        <v>463</v>
      </c>
      <c r="BA122" s="965"/>
      <c r="BB122" s="965"/>
      <c r="BC122" s="965"/>
      <c r="BD122" s="965"/>
      <c r="BE122" s="965"/>
      <c r="BF122" s="965"/>
      <c r="BG122" s="965"/>
      <c r="BH122" s="965"/>
      <c r="BI122" s="965"/>
      <c r="BJ122" s="965"/>
      <c r="BK122" s="965"/>
      <c r="BL122" s="965"/>
      <c r="BM122" s="965"/>
      <c r="BN122" s="965"/>
      <c r="BO122" s="965"/>
      <c r="BP122" s="966"/>
      <c r="BQ122" s="967">
        <v>2871570</v>
      </c>
      <c r="BR122" s="930"/>
      <c r="BS122" s="930"/>
      <c r="BT122" s="930"/>
      <c r="BU122" s="930"/>
      <c r="BV122" s="930">
        <v>2693347</v>
      </c>
      <c r="BW122" s="930"/>
      <c r="BX122" s="930"/>
      <c r="BY122" s="930"/>
      <c r="BZ122" s="930"/>
      <c r="CA122" s="930">
        <v>2483675</v>
      </c>
      <c r="CB122" s="930"/>
      <c r="CC122" s="930"/>
      <c r="CD122" s="930"/>
      <c r="CE122" s="930"/>
      <c r="CF122" s="931">
        <v>151.6</v>
      </c>
      <c r="CG122" s="932"/>
      <c r="CH122" s="932"/>
      <c r="CI122" s="932"/>
      <c r="CJ122" s="932"/>
      <c r="CK122" s="954"/>
      <c r="CL122" s="940"/>
      <c r="CM122" s="940"/>
      <c r="CN122" s="940"/>
      <c r="CO122" s="941"/>
      <c r="CP122" s="920" t="s">
        <v>403</v>
      </c>
      <c r="CQ122" s="921"/>
      <c r="CR122" s="921"/>
      <c r="CS122" s="921"/>
      <c r="CT122" s="921"/>
      <c r="CU122" s="921"/>
      <c r="CV122" s="921"/>
      <c r="CW122" s="921"/>
      <c r="CX122" s="921"/>
      <c r="CY122" s="921"/>
      <c r="CZ122" s="921"/>
      <c r="DA122" s="921"/>
      <c r="DB122" s="921"/>
      <c r="DC122" s="921"/>
      <c r="DD122" s="921"/>
      <c r="DE122" s="921"/>
      <c r="DF122" s="922"/>
      <c r="DG122" s="898" t="s">
        <v>232</v>
      </c>
      <c r="DH122" s="899"/>
      <c r="DI122" s="899"/>
      <c r="DJ122" s="899"/>
      <c r="DK122" s="899"/>
      <c r="DL122" s="899" t="s">
        <v>232</v>
      </c>
      <c r="DM122" s="899"/>
      <c r="DN122" s="899"/>
      <c r="DO122" s="899"/>
      <c r="DP122" s="899"/>
      <c r="DQ122" s="899" t="s">
        <v>232</v>
      </c>
      <c r="DR122" s="899"/>
      <c r="DS122" s="899"/>
      <c r="DT122" s="899"/>
      <c r="DU122" s="899"/>
      <c r="DV122" s="876" t="s">
        <v>232</v>
      </c>
      <c r="DW122" s="876"/>
      <c r="DX122" s="876"/>
      <c r="DY122" s="876"/>
      <c r="DZ122" s="877"/>
    </row>
    <row r="123" spans="1:130" s="247" customFormat="1" ht="26.25" customHeight="1" x14ac:dyDescent="0.15">
      <c r="A123" s="902"/>
      <c r="B123" s="903"/>
      <c r="C123" s="906" t="s">
        <v>449</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232</v>
      </c>
      <c r="AB123" s="862"/>
      <c r="AC123" s="862"/>
      <c r="AD123" s="862"/>
      <c r="AE123" s="863"/>
      <c r="AF123" s="864" t="s">
        <v>232</v>
      </c>
      <c r="AG123" s="862"/>
      <c r="AH123" s="862"/>
      <c r="AI123" s="862"/>
      <c r="AJ123" s="863"/>
      <c r="AK123" s="864" t="s">
        <v>232</v>
      </c>
      <c r="AL123" s="862"/>
      <c r="AM123" s="862"/>
      <c r="AN123" s="862"/>
      <c r="AO123" s="863"/>
      <c r="AP123" s="909" t="s">
        <v>232</v>
      </c>
      <c r="AQ123" s="910"/>
      <c r="AR123" s="910"/>
      <c r="AS123" s="910"/>
      <c r="AT123" s="911"/>
      <c r="AU123" s="974"/>
      <c r="AV123" s="975"/>
      <c r="AW123" s="975"/>
      <c r="AX123" s="975"/>
      <c r="AY123" s="975"/>
      <c r="AZ123" s="278" t="s">
        <v>186</v>
      </c>
      <c r="BA123" s="278"/>
      <c r="BB123" s="278"/>
      <c r="BC123" s="278"/>
      <c r="BD123" s="278"/>
      <c r="BE123" s="278"/>
      <c r="BF123" s="278"/>
      <c r="BG123" s="278"/>
      <c r="BH123" s="278"/>
      <c r="BI123" s="278"/>
      <c r="BJ123" s="278"/>
      <c r="BK123" s="278"/>
      <c r="BL123" s="278"/>
      <c r="BM123" s="278"/>
      <c r="BN123" s="278"/>
      <c r="BO123" s="962" t="s">
        <v>464</v>
      </c>
      <c r="BP123" s="963"/>
      <c r="BQ123" s="917">
        <v>4853554</v>
      </c>
      <c r="BR123" s="918"/>
      <c r="BS123" s="918"/>
      <c r="BT123" s="918"/>
      <c r="BU123" s="918"/>
      <c r="BV123" s="918">
        <v>4683508</v>
      </c>
      <c r="BW123" s="918"/>
      <c r="BX123" s="918"/>
      <c r="BY123" s="918"/>
      <c r="BZ123" s="918"/>
      <c r="CA123" s="918">
        <v>4450327</v>
      </c>
      <c r="CB123" s="918"/>
      <c r="CC123" s="918"/>
      <c r="CD123" s="918"/>
      <c r="CE123" s="918"/>
      <c r="CF123" s="828"/>
      <c r="CG123" s="829"/>
      <c r="CH123" s="829"/>
      <c r="CI123" s="829"/>
      <c r="CJ123" s="919"/>
      <c r="CK123" s="954"/>
      <c r="CL123" s="940"/>
      <c r="CM123" s="940"/>
      <c r="CN123" s="940"/>
      <c r="CO123" s="941"/>
      <c r="CP123" s="920" t="s">
        <v>404</v>
      </c>
      <c r="CQ123" s="921"/>
      <c r="CR123" s="921"/>
      <c r="CS123" s="921"/>
      <c r="CT123" s="921"/>
      <c r="CU123" s="921"/>
      <c r="CV123" s="921"/>
      <c r="CW123" s="921"/>
      <c r="CX123" s="921"/>
      <c r="CY123" s="921"/>
      <c r="CZ123" s="921"/>
      <c r="DA123" s="921"/>
      <c r="DB123" s="921"/>
      <c r="DC123" s="921"/>
      <c r="DD123" s="921"/>
      <c r="DE123" s="921"/>
      <c r="DF123" s="922"/>
      <c r="DG123" s="861" t="s">
        <v>232</v>
      </c>
      <c r="DH123" s="862"/>
      <c r="DI123" s="862"/>
      <c r="DJ123" s="862"/>
      <c r="DK123" s="863"/>
      <c r="DL123" s="864" t="s">
        <v>232</v>
      </c>
      <c r="DM123" s="862"/>
      <c r="DN123" s="862"/>
      <c r="DO123" s="862"/>
      <c r="DP123" s="863"/>
      <c r="DQ123" s="864" t="s">
        <v>232</v>
      </c>
      <c r="DR123" s="862"/>
      <c r="DS123" s="862"/>
      <c r="DT123" s="862"/>
      <c r="DU123" s="863"/>
      <c r="DV123" s="909" t="s">
        <v>232</v>
      </c>
      <c r="DW123" s="910"/>
      <c r="DX123" s="910"/>
      <c r="DY123" s="910"/>
      <c r="DZ123" s="911"/>
    </row>
    <row r="124" spans="1:130" s="247" customFormat="1" ht="26.25" customHeight="1" thickBot="1" x14ac:dyDescent="0.2">
      <c r="A124" s="902"/>
      <c r="B124" s="903"/>
      <c r="C124" s="906" t="s">
        <v>452</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232</v>
      </c>
      <c r="AB124" s="862"/>
      <c r="AC124" s="862"/>
      <c r="AD124" s="862"/>
      <c r="AE124" s="863"/>
      <c r="AF124" s="864" t="s">
        <v>232</v>
      </c>
      <c r="AG124" s="862"/>
      <c r="AH124" s="862"/>
      <c r="AI124" s="862"/>
      <c r="AJ124" s="863"/>
      <c r="AK124" s="864" t="s">
        <v>232</v>
      </c>
      <c r="AL124" s="862"/>
      <c r="AM124" s="862"/>
      <c r="AN124" s="862"/>
      <c r="AO124" s="863"/>
      <c r="AP124" s="909" t="s">
        <v>232</v>
      </c>
      <c r="AQ124" s="910"/>
      <c r="AR124" s="910"/>
      <c r="AS124" s="910"/>
      <c r="AT124" s="911"/>
      <c r="AU124" s="912" t="s">
        <v>465</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232</v>
      </c>
      <c r="BR124" s="916"/>
      <c r="BS124" s="916"/>
      <c r="BT124" s="916"/>
      <c r="BU124" s="916"/>
      <c r="BV124" s="916" t="s">
        <v>232</v>
      </c>
      <c r="BW124" s="916"/>
      <c r="BX124" s="916"/>
      <c r="BY124" s="916"/>
      <c r="BZ124" s="916"/>
      <c r="CA124" s="916" t="s">
        <v>232</v>
      </c>
      <c r="CB124" s="916"/>
      <c r="CC124" s="916"/>
      <c r="CD124" s="916"/>
      <c r="CE124" s="916"/>
      <c r="CF124" s="806"/>
      <c r="CG124" s="807"/>
      <c r="CH124" s="807"/>
      <c r="CI124" s="807"/>
      <c r="CJ124" s="947"/>
      <c r="CK124" s="955"/>
      <c r="CL124" s="955"/>
      <c r="CM124" s="955"/>
      <c r="CN124" s="955"/>
      <c r="CO124" s="956"/>
      <c r="CP124" s="920" t="s">
        <v>466</v>
      </c>
      <c r="CQ124" s="921"/>
      <c r="CR124" s="921"/>
      <c r="CS124" s="921"/>
      <c r="CT124" s="921"/>
      <c r="CU124" s="921"/>
      <c r="CV124" s="921"/>
      <c r="CW124" s="921"/>
      <c r="CX124" s="921"/>
      <c r="CY124" s="921"/>
      <c r="CZ124" s="921"/>
      <c r="DA124" s="921"/>
      <c r="DB124" s="921"/>
      <c r="DC124" s="921"/>
      <c r="DD124" s="921"/>
      <c r="DE124" s="921"/>
      <c r="DF124" s="922"/>
      <c r="DG124" s="844" t="s">
        <v>232</v>
      </c>
      <c r="DH124" s="845"/>
      <c r="DI124" s="845"/>
      <c r="DJ124" s="845"/>
      <c r="DK124" s="846"/>
      <c r="DL124" s="847" t="s">
        <v>232</v>
      </c>
      <c r="DM124" s="845"/>
      <c r="DN124" s="845"/>
      <c r="DO124" s="845"/>
      <c r="DP124" s="846"/>
      <c r="DQ124" s="847" t="s">
        <v>232</v>
      </c>
      <c r="DR124" s="845"/>
      <c r="DS124" s="845"/>
      <c r="DT124" s="845"/>
      <c r="DU124" s="846"/>
      <c r="DV124" s="933" t="s">
        <v>232</v>
      </c>
      <c r="DW124" s="934"/>
      <c r="DX124" s="934"/>
      <c r="DY124" s="934"/>
      <c r="DZ124" s="935"/>
    </row>
    <row r="125" spans="1:130" s="247" customFormat="1" ht="26.25" customHeight="1" x14ac:dyDescent="0.15">
      <c r="A125" s="902"/>
      <c r="B125" s="903"/>
      <c r="C125" s="906" t="s">
        <v>454</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232</v>
      </c>
      <c r="AB125" s="862"/>
      <c r="AC125" s="862"/>
      <c r="AD125" s="862"/>
      <c r="AE125" s="863"/>
      <c r="AF125" s="864" t="s">
        <v>232</v>
      </c>
      <c r="AG125" s="862"/>
      <c r="AH125" s="862"/>
      <c r="AI125" s="862"/>
      <c r="AJ125" s="863"/>
      <c r="AK125" s="864" t="s">
        <v>232</v>
      </c>
      <c r="AL125" s="862"/>
      <c r="AM125" s="862"/>
      <c r="AN125" s="862"/>
      <c r="AO125" s="863"/>
      <c r="AP125" s="909" t="s">
        <v>232</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467</v>
      </c>
      <c r="CL125" s="937"/>
      <c r="CM125" s="937"/>
      <c r="CN125" s="937"/>
      <c r="CO125" s="938"/>
      <c r="CP125" s="945" t="s">
        <v>468</v>
      </c>
      <c r="CQ125" s="890"/>
      <c r="CR125" s="890"/>
      <c r="CS125" s="890"/>
      <c r="CT125" s="890"/>
      <c r="CU125" s="890"/>
      <c r="CV125" s="890"/>
      <c r="CW125" s="890"/>
      <c r="CX125" s="890"/>
      <c r="CY125" s="890"/>
      <c r="CZ125" s="890"/>
      <c r="DA125" s="890"/>
      <c r="DB125" s="890"/>
      <c r="DC125" s="890"/>
      <c r="DD125" s="890"/>
      <c r="DE125" s="890"/>
      <c r="DF125" s="891"/>
      <c r="DG125" s="946" t="s">
        <v>232</v>
      </c>
      <c r="DH125" s="927"/>
      <c r="DI125" s="927"/>
      <c r="DJ125" s="927"/>
      <c r="DK125" s="927"/>
      <c r="DL125" s="927" t="s">
        <v>232</v>
      </c>
      <c r="DM125" s="927"/>
      <c r="DN125" s="927"/>
      <c r="DO125" s="927"/>
      <c r="DP125" s="927"/>
      <c r="DQ125" s="927" t="s">
        <v>232</v>
      </c>
      <c r="DR125" s="927"/>
      <c r="DS125" s="927"/>
      <c r="DT125" s="927"/>
      <c r="DU125" s="927"/>
      <c r="DV125" s="928" t="s">
        <v>232</v>
      </c>
      <c r="DW125" s="928"/>
      <c r="DX125" s="928"/>
      <c r="DY125" s="928"/>
      <c r="DZ125" s="929"/>
    </row>
    <row r="126" spans="1:130" s="247" customFormat="1" ht="26.25" customHeight="1" thickBot="1" x14ac:dyDescent="0.2">
      <c r="A126" s="902"/>
      <c r="B126" s="903"/>
      <c r="C126" s="906" t="s">
        <v>456</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232</v>
      </c>
      <c r="AB126" s="862"/>
      <c r="AC126" s="862"/>
      <c r="AD126" s="862"/>
      <c r="AE126" s="863"/>
      <c r="AF126" s="864" t="s">
        <v>232</v>
      </c>
      <c r="AG126" s="862"/>
      <c r="AH126" s="862"/>
      <c r="AI126" s="862"/>
      <c r="AJ126" s="863"/>
      <c r="AK126" s="864" t="s">
        <v>232</v>
      </c>
      <c r="AL126" s="862"/>
      <c r="AM126" s="862"/>
      <c r="AN126" s="862"/>
      <c r="AO126" s="863"/>
      <c r="AP126" s="909" t="s">
        <v>232</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469</v>
      </c>
      <c r="CQ126" s="832"/>
      <c r="CR126" s="832"/>
      <c r="CS126" s="832"/>
      <c r="CT126" s="832"/>
      <c r="CU126" s="832"/>
      <c r="CV126" s="832"/>
      <c r="CW126" s="832"/>
      <c r="CX126" s="832"/>
      <c r="CY126" s="832"/>
      <c r="CZ126" s="832"/>
      <c r="DA126" s="832"/>
      <c r="DB126" s="832"/>
      <c r="DC126" s="832"/>
      <c r="DD126" s="832"/>
      <c r="DE126" s="832"/>
      <c r="DF126" s="833"/>
      <c r="DG126" s="898" t="s">
        <v>232</v>
      </c>
      <c r="DH126" s="899"/>
      <c r="DI126" s="899"/>
      <c r="DJ126" s="899"/>
      <c r="DK126" s="899"/>
      <c r="DL126" s="899" t="s">
        <v>232</v>
      </c>
      <c r="DM126" s="899"/>
      <c r="DN126" s="899"/>
      <c r="DO126" s="899"/>
      <c r="DP126" s="899"/>
      <c r="DQ126" s="899" t="s">
        <v>232</v>
      </c>
      <c r="DR126" s="899"/>
      <c r="DS126" s="899"/>
      <c r="DT126" s="899"/>
      <c r="DU126" s="899"/>
      <c r="DV126" s="876" t="s">
        <v>232</v>
      </c>
      <c r="DW126" s="876"/>
      <c r="DX126" s="876"/>
      <c r="DY126" s="876"/>
      <c r="DZ126" s="877"/>
    </row>
    <row r="127" spans="1:130" s="247" customFormat="1" ht="26.25" customHeight="1" x14ac:dyDescent="0.15">
      <c r="A127" s="904"/>
      <c r="B127" s="905"/>
      <c r="C127" s="923" t="s">
        <v>470</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232</v>
      </c>
      <c r="AB127" s="862"/>
      <c r="AC127" s="862"/>
      <c r="AD127" s="862"/>
      <c r="AE127" s="863"/>
      <c r="AF127" s="864" t="s">
        <v>232</v>
      </c>
      <c r="AG127" s="862"/>
      <c r="AH127" s="862"/>
      <c r="AI127" s="862"/>
      <c r="AJ127" s="863"/>
      <c r="AK127" s="864" t="s">
        <v>232</v>
      </c>
      <c r="AL127" s="862"/>
      <c r="AM127" s="862"/>
      <c r="AN127" s="862"/>
      <c r="AO127" s="863"/>
      <c r="AP127" s="909" t="s">
        <v>232</v>
      </c>
      <c r="AQ127" s="910"/>
      <c r="AR127" s="910"/>
      <c r="AS127" s="910"/>
      <c r="AT127" s="911"/>
      <c r="AU127" s="283"/>
      <c r="AV127" s="283"/>
      <c r="AW127" s="283"/>
      <c r="AX127" s="926" t="s">
        <v>471</v>
      </c>
      <c r="AY127" s="894"/>
      <c r="AZ127" s="894"/>
      <c r="BA127" s="894"/>
      <c r="BB127" s="894"/>
      <c r="BC127" s="894"/>
      <c r="BD127" s="894"/>
      <c r="BE127" s="895"/>
      <c r="BF127" s="893" t="s">
        <v>472</v>
      </c>
      <c r="BG127" s="894"/>
      <c r="BH127" s="894"/>
      <c r="BI127" s="894"/>
      <c r="BJ127" s="894"/>
      <c r="BK127" s="894"/>
      <c r="BL127" s="895"/>
      <c r="BM127" s="893" t="s">
        <v>473</v>
      </c>
      <c r="BN127" s="894"/>
      <c r="BO127" s="894"/>
      <c r="BP127" s="894"/>
      <c r="BQ127" s="894"/>
      <c r="BR127" s="894"/>
      <c r="BS127" s="895"/>
      <c r="BT127" s="893" t="s">
        <v>474</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475</v>
      </c>
      <c r="CQ127" s="832"/>
      <c r="CR127" s="832"/>
      <c r="CS127" s="832"/>
      <c r="CT127" s="832"/>
      <c r="CU127" s="832"/>
      <c r="CV127" s="832"/>
      <c r="CW127" s="832"/>
      <c r="CX127" s="832"/>
      <c r="CY127" s="832"/>
      <c r="CZ127" s="832"/>
      <c r="DA127" s="832"/>
      <c r="DB127" s="832"/>
      <c r="DC127" s="832"/>
      <c r="DD127" s="832"/>
      <c r="DE127" s="832"/>
      <c r="DF127" s="833"/>
      <c r="DG127" s="898" t="s">
        <v>232</v>
      </c>
      <c r="DH127" s="899"/>
      <c r="DI127" s="899"/>
      <c r="DJ127" s="899"/>
      <c r="DK127" s="899"/>
      <c r="DL127" s="899" t="s">
        <v>232</v>
      </c>
      <c r="DM127" s="899"/>
      <c r="DN127" s="899"/>
      <c r="DO127" s="899"/>
      <c r="DP127" s="899"/>
      <c r="DQ127" s="899" t="s">
        <v>232</v>
      </c>
      <c r="DR127" s="899"/>
      <c r="DS127" s="899"/>
      <c r="DT127" s="899"/>
      <c r="DU127" s="899"/>
      <c r="DV127" s="876" t="s">
        <v>232</v>
      </c>
      <c r="DW127" s="876"/>
      <c r="DX127" s="876"/>
      <c r="DY127" s="876"/>
      <c r="DZ127" s="877"/>
    </row>
    <row r="128" spans="1:130" s="247" customFormat="1" ht="26.25" customHeight="1" thickBot="1" x14ac:dyDescent="0.2">
      <c r="A128" s="878" t="s">
        <v>476</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477</v>
      </c>
      <c r="X128" s="880"/>
      <c r="Y128" s="880"/>
      <c r="Z128" s="881"/>
      <c r="AA128" s="882">
        <v>1856</v>
      </c>
      <c r="AB128" s="883"/>
      <c r="AC128" s="883"/>
      <c r="AD128" s="883"/>
      <c r="AE128" s="884"/>
      <c r="AF128" s="885">
        <v>1856</v>
      </c>
      <c r="AG128" s="883"/>
      <c r="AH128" s="883"/>
      <c r="AI128" s="883"/>
      <c r="AJ128" s="884"/>
      <c r="AK128" s="885">
        <v>1856</v>
      </c>
      <c r="AL128" s="883"/>
      <c r="AM128" s="883"/>
      <c r="AN128" s="883"/>
      <c r="AO128" s="884"/>
      <c r="AP128" s="886"/>
      <c r="AQ128" s="887"/>
      <c r="AR128" s="887"/>
      <c r="AS128" s="887"/>
      <c r="AT128" s="888"/>
      <c r="AU128" s="283"/>
      <c r="AV128" s="283"/>
      <c r="AW128" s="283"/>
      <c r="AX128" s="889" t="s">
        <v>478</v>
      </c>
      <c r="AY128" s="890"/>
      <c r="AZ128" s="890"/>
      <c r="BA128" s="890"/>
      <c r="BB128" s="890"/>
      <c r="BC128" s="890"/>
      <c r="BD128" s="890"/>
      <c r="BE128" s="891"/>
      <c r="BF128" s="868" t="s">
        <v>232</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479</v>
      </c>
      <c r="CQ128" s="810"/>
      <c r="CR128" s="810"/>
      <c r="CS128" s="810"/>
      <c r="CT128" s="810"/>
      <c r="CU128" s="810"/>
      <c r="CV128" s="810"/>
      <c r="CW128" s="810"/>
      <c r="CX128" s="810"/>
      <c r="CY128" s="810"/>
      <c r="CZ128" s="810"/>
      <c r="DA128" s="810"/>
      <c r="DB128" s="810"/>
      <c r="DC128" s="810"/>
      <c r="DD128" s="810"/>
      <c r="DE128" s="810"/>
      <c r="DF128" s="811"/>
      <c r="DG128" s="872" t="s">
        <v>232</v>
      </c>
      <c r="DH128" s="873"/>
      <c r="DI128" s="873"/>
      <c r="DJ128" s="873"/>
      <c r="DK128" s="873"/>
      <c r="DL128" s="873" t="s">
        <v>232</v>
      </c>
      <c r="DM128" s="873"/>
      <c r="DN128" s="873"/>
      <c r="DO128" s="873"/>
      <c r="DP128" s="873"/>
      <c r="DQ128" s="873" t="s">
        <v>232</v>
      </c>
      <c r="DR128" s="873"/>
      <c r="DS128" s="873"/>
      <c r="DT128" s="873"/>
      <c r="DU128" s="873"/>
      <c r="DV128" s="874" t="s">
        <v>232</v>
      </c>
      <c r="DW128" s="874"/>
      <c r="DX128" s="874"/>
      <c r="DY128" s="874"/>
      <c r="DZ128" s="875"/>
    </row>
    <row r="129" spans="1:131" s="24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480</v>
      </c>
      <c r="X129" s="859"/>
      <c r="Y129" s="859"/>
      <c r="Z129" s="860"/>
      <c r="AA129" s="861">
        <v>1939393</v>
      </c>
      <c r="AB129" s="862"/>
      <c r="AC129" s="862"/>
      <c r="AD129" s="862"/>
      <c r="AE129" s="863"/>
      <c r="AF129" s="864">
        <v>1942123</v>
      </c>
      <c r="AG129" s="862"/>
      <c r="AH129" s="862"/>
      <c r="AI129" s="862"/>
      <c r="AJ129" s="863"/>
      <c r="AK129" s="864">
        <v>1958009</v>
      </c>
      <c r="AL129" s="862"/>
      <c r="AM129" s="862"/>
      <c r="AN129" s="862"/>
      <c r="AO129" s="863"/>
      <c r="AP129" s="865"/>
      <c r="AQ129" s="866"/>
      <c r="AR129" s="866"/>
      <c r="AS129" s="866"/>
      <c r="AT129" s="867"/>
      <c r="AU129" s="285"/>
      <c r="AV129" s="285"/>
      <c r="AW129" s="285"/>
      <c r="AX129" s="831" t="s">
        <v>481</v>
      </c>
      <c r="AY129" s="832"/>
      <c r="AZ129" s="832"/>
      <c r="BA129" s="832"/>
      <c r="BB129" s="832"/>
      <c r="BC129" s="832"/>
      <c r="BD129" s="832"/>
      <c r="BE129" s="833"/>
      <c r="BF129" s="851" t="s">
        <v>232</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482</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483</v>
      </c>
      <c r="X130" s="859"/>
      <c r="Y130" s="859"/>
      <c r="Z130" s="860"/>
      <c r="AA130" s="861">
        <v>323513</v>
      </c>
      <c r="AB130" s="862"/>
      <c r="AC130" s="862"/>
      <c r="AD130" s="862"/>
      <c r="AE130" s="863"/>
      <c r="AF130" s="864">
        <v>322248</v>
      </c>
      <c r="AG130" s="862"/>
      <c r="AH130" s="862"/>
      <c r="AI130" s="862"/>
      <c r="AJ130" s="863"/>
      <c r="AK130" s="864">
        <v>320232</v>
      </c>
      <c r="AL130" s="862"/>
      <c r="AM130" s="862"/>
      <c r="AN130" s="862"/>
      <c r="AO130" s="863"/>
      <c r="AP130" s="865"/>
      <c r="AQ130" s="866"/>
      <c r="AR130" s="866"/>
      <c r="AS130" s="866"/>
      <c r="AT130" s="867"/>
      <c r="AU130" s="285"/>
      <c r="AV130" s="285"/>
      <c r="AW130" s="285"/>
      <c r="AX130" s="831" t="s">
        <v>484</v>
      </c>
      <c r="AY130" s="832"/>
      <c r="AZ130" s="832"/>
      <c r="BA130" s="832"/>
      <c r="BB130" s="832"/>
      <c r="BC130" s="832"/>
      <c r="BD130" s="832"/>
      <c r="BE130" s="833"/>
      <c r="BF130" s="834">
        <v>6.5</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485</v>
      </c>
      <c r="X131" s="842"/>
      <c r="Y131" s="842"/>
      <c r="Z131" s="843"/>
      <c r="AA131" s="844">
        <v>1615880</v>
      </c>
      <c r="AB131" s="845"/>
      <c r="AC131" s="845"/>
      <c r="AD131" s="845"/>
      <c r="AE131" s="846"/>
      <c r="AF131" s="847">
        <v>1619875</v>
      </c>
      <c r="AG131" s="845"/>
      <c r="AH131" s="845"/>
      <c r="AI131" s="845"/>
      <c r="AJ131" s="846"/>
      <c r="AK131" s="847">
        <v>1637777</v>
      </c>
      <c r="AL131" s="845"/>
      <c r="AM131" s="845"/>
      <c r="AN131" s="845"/>
      <c r="AO131" s="846"/>
      <c r="AP131" s="848"/>
      <c r="AQ131" s="849"/>
      <c r="AR131" s="849"/>
      <c r="AS131" s="849"/>
      <c r="AT131" s="850"/>
      <c r="AU131" s="285"/>
      <c r="AV131" s="285"/>
      <c r="AW131" s="285"/>
      <c r="AX131" s="809" t="s">
        <v>486</v>
      </c>
      <c r="AY131" s="810"/>
      <c r="AZ131" s="810"/>
      <c r="BA131" s="810"/>
      <c r="BB131" s="810"/>
      <c r="BC131" s="810"/>
      <c r="BD131" s="810"/>
      <c r="BE131" s="811"/>
      <c r="BF131" s="812" t="s">
        <v>232</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487</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488</v>
      </c>
      <c r="W132" s="822"/>
      <c r="X132" s="822"/>
      <c r="Y132" s="822"/>
      <c r="Z132" s="823"/>
      <c r="AA132" s="824">
        <v>6.7724707280000001</v>
      </c>
      <c r="AB132" s="825"/>
      <c r="AC132" s="825"/>
      <c r="AD132" s="825"/>
      <c r="AE132" s="826"/>
      <c r="AF132" s="827">
        <v>6.4782159119999996</v>
      </c>
      <c r="AG132" s="825"/>
      <c r="AH132" s="825"/>
      <c r="AI132" s="825"/>
      <c r="AJ132" s="826"/>
      <c r="AK132" s="827">
        <v>6.5353219640000004</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489</v>
      </c>
      <c r="W133" s="801"/>
      <c r="X133" s="801"/>
      <c r="Y133" s="801"/>
      <c r="Z133" s="802"/>
      <c r="AA133" s="803">
        <v>7</v>
      </c>
      <c r="AB133" s="804"/>
      <c r="AC133" s="804"/>
      <c r="AD133" s="804"/>
      <c r="AE133" s="805"/>
      <c r="AF133" s="803">
        <v>6.7</v>
      </c>
      <c r="AG133" s="804"/>
      <c r="AH133" s="804"/>
      <c r="AI133" s="804"/>
      <c r="AJ133" s="805"/>
      <c r="AK133" s="803">
        <v>6.5</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UnCpQI4FJchBZ6oNFIJtKlnHdhNSCu0O9LrGc2CabkgfxchcgGeIAaNaxP4sHasAmwCSUxJ9ycd9pOmMiZaHUw==" saltValue="ZK4cGooudr61ipAM83RWH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topLeftCell="A25" zoomScaleNormal="100" zoomScaleSheetLayoutView="7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NexDmWkLH4lzW0jGAzJQBD1XDzVomBBjXMLUZl40AtK5yXyYK57aBfexYpQgqh/lZCwnAkSeYKHg8cseaesZEw==" saltValue="YUlMQD9AP/bgLGT6fAztX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31"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GNZT/zONq42zlDhlJCl5F104Dmz295cLUpk5TRv44vMe3qdH+CAK7Jl+BE7mX+P765mIena3dPrgnCAejJpyg==" saltValue="XjnyRnNjRV/rz2/PXtyHOA=="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topLeftCell="A52" zoomScaleNormal="100"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7" t="s">
        <v>493</v>
      </c>
      <c r="AP7" s="304"/>
      <c r="AQ7" s="305" t="s">
        <v>494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8"/>
      <c r="AP8" s="310" t="s">
        <v>495</v>
      </c>
      <c r="AQ8" s="311" t="s">
        <v>496</v>
      </c>
      <c r="AR8" s="312" t="s">
        <v>497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1" t="s">
        <v>498</v>
      </c>
      <c r="AL9" s="1232"/>
      <c r="AM9" s="1232"/>
      <c r="AN9" s="1233"/>
      <c r="AO9" s="313">
        <v>587940</v>
      </c>
      <c r="AP9" s="313">
        <v>135128</v>
      </c>
      <c r="AQ9" s="314">
        <v>172204</v>
      </c>
      <c r="AR9" s="315">
        <v>-21.5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1" t="s">
        <v>499</v>
      </c>
      <c r="AL10" s="1232"/>
      <c r="AM10" s="1232"/>
      <c r="AN10" s="1233"/>
      <c r="AO10" s="316">
        <v>82626</v>
      </c>
      <c r="AP10" s="316">
        <v>18990</v>
      </c>
      <c r="AQ10" s="317">
        <v>20524</v>
      </c>
      <c r="AR10" s="318">
        <v>-7.5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1" t="s">
        <v>500</v>
      </c>
      <c r="AL11" s="1232"/>
      <c r="AM11" s="1232"/>
      <c r="AN11" s="1233"/>
      <c r="AO11" s="316">
        <v>72514</v>
      </c>
      <c r="AP11" s="316">
        <v>16666</v>
      </c>
      <c r="AQ11" s="317">
        <v>26395</v>
      </c>
      <c r="AR11" s="318">
        <v>-36.9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1" t="s">
        <v>501</v>
      </c>
      <c r="AL12" s="1232"/>
      <c r="AM12" s="1232"/>
      <c r="AN12" s="1233"/>
      <c r="AO12" s="316" t="s">
        <v>502</v>
      </c>
      <c r="AP12" s="316" t="s">
        <v>502</v>
      </c>
      <c r="AQ12" s="317">
        <v>1752</v>
      </c>
      <c r="AR12" s="318" t="s">
        <v>502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1" t="s">
        <v>503</v>
      </c>
      <c r="AL13" s="1232"/>
      <c r="AM13" s="1232"/>
      <c r="AN13" s="1233"/>
      <c r="AO13" s="316" t="s">
        <v>502</v>
      </c>
      <c r="AP13" s="316" t="s">
        <v>502</v>
      </c>
      <c r="AQ13" s="317" t="s">
        <v>502</v>
      </c>
      <c r="AR13" s="318" t="s">
        <v>502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1" t="s">
        <v>504</v>
      </c>
      <c r="AL14" s="1232"/>
      <c r="AM14" s="1232"/>
      <c r="AN14" s="1233"/>
      <c r="AO14" s="316">
        <v>415</v>
      </c>
      <c r="AP14" s="316">
        <v>95</v>
      </c>
      <c r="AQ14" s="317">
        <v>7974</v>
      </c>
      <c r="AR14" s="318">
        <v>-98.8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1" t="s">
        <v>505</v>
      </c>
      <c r="AL15" s="1232"/>
      <c r="AM15" s="1232"/>
      <c r="AN15" s="1233"/>
      <c r="AO15" s="316" t="s">
        <v>502</v>
      </c>
      <c r="AP15" s="316" t="s">
        <v>502</v>
      </c>
      <c r="AQ15" s="317">
        <v>4531</v>
      </c>
      <c r="AR15" s="318" t="s">
        <v>502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4" t="s">
        <v>506</v>
      </c>
      <c r="AL16" s="1235"/>
      <c r="AM16" s="1235"/>
      <c r="AN16" s="1236"/>
      <c r="AO16" s="316">
        <v>-43355</v>
      </c>
      <c r="AP16" s="316">
        <v>-9964</v>
      </c>
      <c r="AQ16" s="317">
        <v>-15679</v>
      </c>
      <c r="AR16" s="318">
        <v>-36.5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4" t="s">
        <v>186</v>
      </c>
      <c r="AL17" s="1235"/>
      <c r="AM17" s="1235"/>
      <c r="AN17" s="1236"/>
      <c r="AO17" s="316">
        <v>700140</v>
      </c>
      <c r="AP17" s="316">
        <v>160915</v>
      </c>
      <c r="AQ17" s="317">
        <v>217700</v>
      </c>
      <c r="AR17" s="318">
        <v>-26.1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507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508</v>
      </c>
      <c r="AP20" s="324" t="s">
        <v>509</v>
      </c>
      <c r="AQ20" s="325" t="s">
        <v>510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8" t="s">
        <v>511</v>
      </c>
      <c r="AL21" s="1229"/>
      <c r="AM21" s="1229"/>
      <c r="AN21" s="1230"/>
      <c r="AO21" s="328">
        <v>12.41</v>
      </c>
      <c r="AP21" s="329">
        <v>19.600000000000001</v>
      </c>
      <c r="AQ21" s="330">
        <v>-7.19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8" t="s">
        <v>512</v>
      </c>
      <c r="AL22" s="1229"/>
      <c r="AM22" s="1229"/>
      <c r="AN22" s="1230"/>
      <c r="AO22" s="333">
        <v>91.9</v>
      </c>
      <c r="AP22" s="334">
        <v>95.1</v>
      </c>
      <c r="AQ22" s="335">
        <v>-3.2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7" t="s">
        <v>493</v>
      </c>
      <c r="AP30" s="304"/>
      <c r="AQ30" s="305" t="s">
        <v>494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8"/>
      <c r="AP31" s="310" t="s">
        <v>495</v>
      </c>
      <c r="AQ31" s="311" t="s">
        <v>496</v>
      </c>
      <c r="AR31" s="312" t="s">
        <v>497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9" t="s">
        <v>516</v>
      </c>
      <c r="AL32" s="1220"/>
      <c r="AM32" s="1220"/>
      <c r="AN32" s="1221"/>
      <c r="AO32" s="343">
        <v>208858</v>
      </c>
      <c r="AP32" s="343">
        <v>48002</v>
      </c>
      <c r="AQ32" s="344">
        <v>110920</v>
      </c>
      <c r="AR32" s="345">
        <v>-56.7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9" t="s">
        <v>517</v>
      </c>
      <c r="AL33" s="1220"/>
      <c r="AM33" s="1220"/>
      <c r="AN33" s="1221"/>
      <c r="AO33" s="343" t="s">
        <v>502</v>
      </c>
      <c r="AP33" s="343" t="s">
        <v>502</v>
      </c>
      <c r="AQ33" s="344" t="s">
        <v>502</v>
      </c>
      <c r="AR33" s="345" t="s">
        <v>502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9" t="s">
        <v>518</v>
      </c>
      <c r="AL34" s="1220"/>
      <c r="AM34" s="1220"/>
      <c r="AN34" s="1221"/>
      <c r="AO34" s="343" t="s">
        <v>502</v>
      </c>
      <c r="AP34" s="343" t="s">
        <v>502</v>
      </c>
      <c r="AQ34" s="344" t="s">
        <v>502</v>
      </c>
      <c r="AR34" s="345" t="s">
        <v>502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9" t="s">
        <v>519</v>
      </c>
      <c r="AL35" s="1220"/>
      <c r="AM35" s="1220"/>
      <c r="AN35" s="1221"/>
      <c r="AO35" s="343">
        <v>210125</v>
      </c>
      <c r="AP35" s="343">
        <v>48293</v>
      </c>
      <c r="AQ35" s="344">
        <v>30367</v>
      </c>
      <c r="AR35" s="345">
        <v>59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9" t="s">
        <v>520</v>
      </c>
      <c r="AL36" s="1220"/>
      <c r="AM36" s="1220"/>
      <c r="AN36" s="1221"/>
      <c r="AO36" s="343">
        <v>10139</v>
      </c>
      <c r="AP36" s="343">
        <v>2330</v>
      </c>
      <c r="AQ36" s="344">
        <v>2045</v>
      </c>
      <c r="AR36" s="345">
        <v>13.9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9" t="s">
        <v>521</v>
      </c>
      <c r="AL37" s="1220"/>
      <c r="AM37" s="1220"/>
      <c r="AN37" s="1221"/>
      <c r="AO37" s="343" t="s">
        <v>502</v>
      </c>
      <c r="AP37" s="343" t="s">
        <v>502</v>
      </c>
      <c r="AQ37" s="344">
        <v>314</v>
      </c>
      <c r="AR37" s="345" t="s">
        <v>502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2" t="s">
        <v>522</v>
      </c>
      <c r="AL38" s="1223"/>
      <c r="AM38" s="1223"/>
      <c r="AN38" s="1224"/>
      <c r="AO38" s="346" t="s">
        <v>502</v>
      </c>
      <c r="AP38" s="346" t="s">
        <v>502</v>
      </c>
      <c r="AQ38" s="347">
        <v>28</v>
      </c>
      <c r="AR38" s="335" t="s">
        <v>502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2" t="s">
        <v>523</v>
      </c>
      <c r="AL39" s="1223"/>
      <c r="AM39" s="1223"/>
      <c r="AN39" s="1224"/>
      <c r="AO39" s="343">
        <v>-1856</v>
      </c>
      <c r="AP39" s="343">
        <v>-427</v>
      </c>
      <c r="AQ39" s="344">
        <v>-3766</v>
      </c>
      <c r="AR39" s="345">
        <v>-88.7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9" t="s">
        <v>524</v>
      </c>
      <c r="AL40" s="1220"/>
      <c r="AM40" s="1220"/>
      <c r="AN40" s="1221"/>
      <c r="AO40" s="343">
        <v>-320232</v>
      </c>
      <c r="AP40" s="343">
        <v>-73600</v>
      </c>
      <c r="AQ40" s="344">
        <v>-106993</v>
      </c>
      <c r="AR40" s="345">
        <v>-31.2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5" t="s">
        <v>298</v>
      </c>
      <c r="AL41" s="1226"/>
      <c r="AM41" s="1226"/>
      <c r="AN41" s="1227"/>
      <c r="AO41" s="343">
        <v>107034</v>
      </c>
      <c r="AP41" s="343">
        <v>24600</v>
      </c>
      <c r="AQ41" s="344">
        <v>32915</v>
      </c>
      <c r="AR41" s="345">
        <v>-25.3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526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527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2" t="s">
        <v>493</v>
      </c>
      <c r="AN49" s="1214" t="s">
        <v>528</v>
      </c>
      <c r="AO49" s="1215"/>
      <c r="AP49" s="1215"/>
      <c r="AQ49" s="1215"/>
      <c r="AR49" s="121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3"/>
      <c r="AN50" s="359" t="s">
        <v>529</v>
      </c>
      <c r="AO50" s="360" t="s">
        <v>530</v>
      </c>
      <c r="AP50" s="361" t="s">
        <v>531</v>
      </c>
      <c r="AQ50" s="362" t="s">
        <v>532</v>
      </c>
      <c r="AR50" s="363" t="s">
        <v>533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534</v>
      </c>
      <c r="AL51" s="356"/>
      <c r="AM51" s="364">
        <v>468831</v>
      </c>
      <c r="AN51" s="365">
        <v>102499</v>
      </c>
      <c r="AO51" s="366">
        <v>66.099999999999994</v>
      </c>
      <c r="AP51" s="367">
        <v>245039</v>
      </c>
      <c r="AQ51" s="368">
        <v>-10.199999999999999</v>
      </c>
      <c r="AR51" s="369">
        <v>76.3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535</v>
      </c>
      <c r="AM52" s="372">
        <v>71593</v>
      </c>
      <c r="AN52" s="373">
        <v>15652</v>
      </c>
      <c r="AO52" s="374">
        <v>8.3000000000000007</v>
      </c>
      <c r="AP52" s="375">
        <v>108922</v>
      </c>
      <c r="AQ52" s="376">
        <v>-13.4</v>
      </c>
      <c r="AR52" s="377">
        <v>21.7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536</v>
      </c>
      <c r="AL53" s="356"/>
      <c r="AM53" s="364">
        <v>538442</v>
      </c>
      <c r="AN53" s="365">
        <v>119203</v>
      </c>
      <c r="AO53" s="366">
        <v>16.3</v>
      </c>
      <c r="AP53" s="367">
        <v>237994</v>
      </c>
      <c r="AQ53" s="368">
        <v>-2.9</v>
      </c>
      <c r="AR53" s="369">
        <v>19.2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535</v>
      </c>
      <c r="AM54" s="372">
        <v>175680</v>
      </c>
      <c r="AN54" s="373">
        <v>38893</v>
      </c>
      <c r="AO54" s="374">
        <v>148.5</v>
      </c>
      <c r="AP54" s="375">
        <v>110361</v>
      </c>
      <c r="AQ54" s="376">
        <v>1.3</v>
      </c>
      <c r="AR54" s="377">
        <v>147.19999999999999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537</v>
      </c>
      <c r="AL55" s="356"/>
      <c r="AM55" s="364">
        <v>602363</v>
      </c>
      <c r="AN55" s="365">
        <v>135637</v>
      </c>
      <c r="AO55" s="366">
        <v>13.8</v>
      </c>
      <c r="AP55" s="367">
        <v>267911</v>
      </c>
      <c r="AQ55" s="368">
        <v>12.6</v>
      </c>
      <c r="AR55" s="369">
        <v>1.2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535</v>
      </c>
      <c r="AM56" s="372">
        <v>170542</v>
      </c>
      <c r="AN56" s="373">
        <v>38402</v>
      </c>
      <c r="AO56" s="374">
        <v>-1.3</v>
      </c>
      <c r="AP56" s="375">
        <v>106425</v>
      </c>
      <c r="AQ56" s="376">
        <v>-3.6</v>
      </c>
      <c r="AR56" s="377">
        <v>2.2999999999999998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538</v>
      </c>
      <c r="AL57" s="356"/>
      <c r="AM57" s="364">
        <v>128430</v>
      </c>
      <c r="AN57" s="365">
        <v>29202</v>
      </c>
      <c r="AO57" s="366">
        <v>-78.5</v>
      </c>
      <c r="AP57" s="367">
        <v>228215</v>
      </c>
      <c r="AQ57" s="368">
        <v>-14.8</v>
      </c>
      <c r="AR57" s="369">
        <v>-63.7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535</v>
      </c>
      <c r="AM58" s="372">
        <v>98077</v>
      </c>
      <c r="AN58" s="373">
        <v>22300</v>
      </c>
      <c r="AO58" s="374">
        <v>-41.9</v>
      </c>
      <c r="AP58" s="375">
        <v>117571</v>
      </c>
      <c r="AQ58" s="376">
        <v>10.5</v>
      </c>
      <c r="AR58" s="377">
        <v>-52.4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539</v>
      </c>
      <c r="AL59" s="356"/>
      <c r="AM59" s="364">
        <v>343247</v>
      </c>
      <c r="AN59" s="365">
        <v>78889</v>
      </c>
      <c r="AO59" s="366">
        <v>170.1</v>
      </c>
      <c r="AP59" s="367">
        <v>264232</v>
      </c>
      <c r="AQ59" s="368">
        <v>15.8</v>
      </c>
      <c r="AR59" s="369">
        <v>154.30000000000001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535</v>
      </c>
      <c r="AM60" s="372">
        <v>74468</v>
      </c>
      <c r="AN60" s="373">
        <v>17115</v>
      </c>
      <c r="AO60" s="374">
        <v>-23.3</v>
      </c>
      <c r="AP60" s="375">
        <v>133959</v>
      </c>
      <c r="AQ60" s="376">
        <v>13.9</v>
      </c>
      <c r="AR60" s="377">
        <v>-37.200000000000003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540</v>
      </c>
      <c r="AL61" s="378"/>
      <c r="AM61" s="379">
        <v>416263</v>
      </c>
      <c r="AN61" s="380">
        <v>93086</v>
      </c>
      <c r="AO61" s="381">
        <v>37.6</v>
      </c>
      <c r="AP61" s="382">
        <v>248678</v>
      </c>
      <c r="AQ61" s="383">
        <v>0.1</v>
      </c>
      <c r="AR61" s="369">
        <v>37.5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535</v>
      </c>
      <c r="AM62" s="372">
        <v>118072</v>
      </c>
      <c r="AN62" s="373">
        <v>26472</v>
      </c>
      <c r="AO62" s="374">
        <v>18.100000000000001</v>
      </c>
      <c r="AP62" s="375">
        <v>115448</v>
      </c>
      <c r="AQ62" s="376">
        <v>1.7</v>
      </c>
      <c r="AR62" s="377">
        <v>16.399999999999999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LhI32yfhfcMZqzJyg7j/x+/ns/b7TcE1v997dF+YtmVNnoBapnsb3yYEurwjxygZhY3r2O1+HwZblB6eeW+1RA==" saltValue="lIyxdxUIYhdkJRwdTqdiB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I88"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542</v>
      </c>
    </row>
    <row r="120" spans="125:125" ht="13.5" hidden="1" customHeight="1" x14ac:dyDescent="0.15"/>
    <row r="121" spans="125:125" ht="13.5" hidden="1" customHeight="1" x14ac:dyDescent="0.15">
      <c r="DU121" s="291"/>
    </row>
  </sheetData>
  <sheetProtection algorithmName="SHA-512" hashValue="zrNJkGkFpcRFQb7nAQWOYCkX12V3O7mopuGVFXgl4PyUo4PVvx5fYKrToUo1K11c5hfDcuwiI+6/BDRATARBtg==" saltValue="p7wc1s7A+c0ET7zO9dFfCg=="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4"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543</v>
      </c>
    </row>
  </sheetData>
  <sheetProtection algorithmName="SHA-512" hashValue="IMtbF9TNA97sDI/hWm3qFhIDdVG8GEYSjFbFPw/jzS3R1gQ86Cyds2yyZ84AY0IGN1U77TfYyqxESX0AvH92nw==" saltValue="Cumv0izqDBKRdVxzjSwe/A=="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46"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237" t="s">
        <v>3</v>
      </c>
      <c r="D47" s="1237"/>
      <c r="E47" s="1238"/>
      <c r="F47" s="11">
        <v>50.58</v>
      </c>
      <c r="G47" s="12">
        <v>51.31</v>
      </c>
      <c r="H47" s="12">
        <v>48.89</v>
      </c>
      <c r="I47" s="12">
        <v>49.03</v>
      </c>
      <c r="J47" s="13">
        <v>48.82</v>
      </c>
    </row>
    <row r="48" spans="2:10" ht="57.75" customHeight="1" x14ac:dyDescent="0.15">
      <c r="B48" s="14"/>
      <c r="C48" s="1239" t="s">
        <v>4</v>
      </c>
      <c r="D48" s="1239"/>
      <c r="E48" s="1240"/>
      <c r="F48" s="15">
        <v>16.48</v>
      </c>
      <c r="G48" s="16">
        <v>19.59</v>
      </c>
      <c r="H48" s="16">
        <v>15.59</v>
      </c>
      <c r="I48" s="16">
        <v>8.09</v>
      </c>
      <c r="J48" s="17">
        <v>7.96</v>
      </c>
    </row>
    <row r="49" spans="2:10" ht="57.75" customHeight="1" thickBot="1" x14ac:dyDescent="0.2">
      <c r="B49" s="18"/>
      <c r="C49" s="1241" t="s">
        <v>5</v>
      </c>
      <c r="D49" s="1241"/>
      <c r="E49" s="1242"/>
      <c r="F49" s="19">
        <v>3.67</v>
      </c>
      <c r="G49" s="20">
        <v>3.2</v>
      </c>
      <c r="H49" s="20" t="s">
        <v>549</v>
      </c>
      <c r="I49" s="20" t="s">
        <v>550</v>
      </c>
      <c r="J49" s="21">
        <v>0.12</v>
      </c>
    </row>
    <row r="50" spans="2:10" ht="13.5" customHeight="1" x14ac:dyDescent="0.15"/>
  </sheetData>
  <sheetProtection algorithmName="SHA-512" hashValue="8f7yXIU00Ey70Ud3FCSiU+NlY/zr/xCZps79QxjsKGrS4z0n6rAQb28dZq33X8xsyO3VoST0z+Z8fpLgmPVlgg==" saltValue="rf+AaKC1UdhIWa0f+iY5j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2021-03-05T02:55:31Z</cp:lastPrinted>
  <dcterms:created xsi:type="dcterms:W3CDTF">2021-02-05T02:34:24Z</dcterms:created>
  <dcterms:modified xsi:type="dcterms:W3CDTF">2021-10-13T08:23:11Z</dcterms:modified>
  <cp:category/>
</cp:coreProperties>
</file>