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ate-Filesv\総務課\02財政係\財政関係（市川）\R2財政（R2.4.1）\財政指標\財政状況資料集（旧財政分析比較表ほかH22～）\R3決算\2回目\"/>
    </mc:Choice>
  </mc:AlternateContent>
  <bookViews>
    <workbookView xWindow="0" yWindow="0" windowWidth="20490" windowHeight="7530" tabRatio="804"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BE36" i="10"/>
  <c r="AM36" i="10"/>
  <c r="BE35" i="10"/>
  <c r="BE34" i="10"/>
  <c r="C34" i="10"/>
  <c r="C35" i="10" s="1"/>
  <c r="C36" i="10" s="1"/>
  <c r="C37"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BW34" i="10"/>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<sst xmlns="http://schemas.openxmlformats.org/spreadsheetml/2006/main" count="1159" uniqueCount="631">
  <si>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</si>
  <si>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</si>
  <si>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</si>
  <si>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</si>
  <si>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</si>
  <si>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</si>
  <si>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</si>
  <si>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</si>
  <si>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</si>
  <si>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</si>
  <si>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</si>
  <si>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</si>
  <si>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</si>
  <si>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</si>
  <si>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</si>
  <si>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</si>
  <si>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</si>
  <si>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</si>
  <si>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</si>
  <si>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</si>
  <si>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</si>
  <si>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</si>
  <si>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</si>
  <si>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</si>
  <si>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</si>
  <si>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</si>
  <si>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</si>
  <si>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</si>
  <si>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</si>
  <si>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</si>
  <si>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</si>
  <si>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</si>
  <si>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</si>
  <si>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</si>
  <si>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</si>
  <si>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</si>
  <si>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</si>
  <si>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</si>
  <si>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</si>
  <si>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</si>
  <si>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</si>
  <si>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</si>
  <si>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</si>
  <si>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</si>
  <si>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</si>
  <si>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</si>
  <si>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</si>
  <si>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</si>
  <si>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</si>
  <si>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</si>
  <si>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</si>
  <si>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</si>
  <si>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</si>
  <si>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</si>
  <si>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</si>
  <si>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</si>
  <si>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</si>
  <si>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</si>
  <si>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</si>
  <si>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</si>
  <si>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</si>
  <si>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</si>
  <si>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</si>
  <si>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</si>
  <si>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</si>
  <si>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</si>
  <si>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</si>
  <si>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</si>
  <si>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</si>
  <si>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</si>
  <si>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</si>
  <si>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</si>
  <si>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</si>
  <si>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</si>
  <si>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</si>
  <si>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</si>
  <si>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</si>
  <si>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</si>
  <si>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</si>
  <si>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</si>
  <si>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</si>
  <si>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</si>
  <si>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</si>
  <si>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</si>
  <si>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</si>
  <si>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</si>
  <si>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</si>
  <si>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</si>
  <si>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</si>
  <si>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</si>
  <si>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</si>
  <si>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</si>
  <si>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</si>
  <si>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</si>
  <si>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</si>
  <si>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</si>
  <si>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</si>
  <si>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</si>
  <si>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立科町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</si>
  <si>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</si>
  <si>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</si>
  <si>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</si>
  <si>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</si>
  <si>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</si>
  <si>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</si>
  <si>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</si>
  <si>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</si>
  <si>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</si>
  <si>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</si>
  <si>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</si>
  <si>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</si>
  <si>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</si>
  <si>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</si>
  <si>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</si>
  <si>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</si>
  <si>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</si>
  <si>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</si>
  <si>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</si>
  <si>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</si>
  <si>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</si>
  <si>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</si>
  <si>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</si>
  <si>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</si>
  <si>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</si>
  <si>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</si>
  <si>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</si>
  <si>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</si>
  <si>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</si>
  <si>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</si>
  <si>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</si>
  <si>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</si>
  <si>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</si>
  <si>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</si>
  <si>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</si>
  <si>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</si>
  <si>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</si>
  <si>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</si>
  <si>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</si>
  <si>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</si>
  <si>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</si>
  <si>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</si>
  <si>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</si>
  <si>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</si>
  <si>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</si>
  <si>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</si>
  <si>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</si>
  <si>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</si>
  <si>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</si>
  <si>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</si>
  <si>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</si>
  <si>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</si>
  <si>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</si>
  <si>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</si>
  <si>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</si>
  <si>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</si>
  <si>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</si>
  <si>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</si>
  <si>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</si>
  <si>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</si>
  <si>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</si>
  <si>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</si>
  <si>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</si>
  <si>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</si>
  <si>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</si>
  <si>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</si>
  <si>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</si>
  <si>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</si>
  <si>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</si>
  <si>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</si>
  <si>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</si>
  <si>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</si>
  <si>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</si>
  <si>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</si>
  <si>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</si>
  <si>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</si>
  <si>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</si>
  <si>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</si>
  <si>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</si>
  <si>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</si>
  <si>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</si>
  <si>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</si>
  <si>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</si>
  <si>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</si>
  <si>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</si>
  <si>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</si>
  <si>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</si>
  <si>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</si>
  <si>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</si>
  <si>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</si>
  <si>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</si>
  <si>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</si>
  <si>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</si>
  <si>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</si>
  <si>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</si>
  <si>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</si>
  <si>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</si>
  <si>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</si>
  <si>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</si>
  <si>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</si>
  <si>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</si>
  <si>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</si>
  <si>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</si>
  <si>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</si>
  <si>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</si>
  <si>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</si>
  <si>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</si>
  <si>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</si>
  <si>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</si>
  <si>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</si>
  <si>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</si>
  <si>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</si>
  <si>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</si>
  <si>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</si>
  <si>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</si>
  <si>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</si>
  <si>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</si>
  <si>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</si>
  <si>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</si>
  <si>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長野県立科町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</si>
  <si>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</si>
  <si>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</si>
  <si>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</si>
  <si>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</si>
  <si>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</si>
  <si>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</si>
  <si>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</si>
  <si>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</si>
  <si>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</si>
  <si>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</si>
  <si>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</si>
  <si>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</si>
  <si>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</si>
  <si>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</si>
  <si>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</si>
  <si>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</si>
  <si>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</si>
  <si>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</si>
  <si>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</si>
  <si>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</si>
  <si>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</si>
  <si>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</si>
  <si>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</si>
  <si>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</si>
  <si>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</si>
  <si>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</si>
  <si>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</si>
  <si>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</si>
  <si>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</si>
  <si>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</si>
  <si>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</si>
  <si>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</si>
  <si>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</si>
  <si>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</si>
  <si>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</si>
  <si>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</si>
  <si>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</si>
  <si>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</si>
  <si>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</si>
  <si>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</si>
  <si>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</si>
  <si>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</si>
  <si>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</si>
  <si>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</si>
  <si>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</si>
  <si>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</si>
  <si>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</si>
  <si>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</si>
  <si>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</si>
  <si>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</si>
  <si>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</si>
  <si>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</si>
  <si>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</si>
  <si>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</si>
  <si>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</si>
  <si>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</si>
  <si>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</si>
  <si>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</si>
  <si>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</si>
  <si>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</si>
  <si>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</si>
  <si>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</si>
  <si>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</si>
  <si>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</si>
  <si>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</si>
  <si>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</si>
  <si>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</si>
  <si>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</si>
  <si>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</si>
  <si>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</si>
  <si>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</si>
  <si>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</si>
  <si>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</si>
  <si>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</si>
  <si>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</si>
  <si>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</si>
  <si>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</si>
  <si>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</si>
  <si>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</si>
  <si>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</si>
  <si>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</si>
  <si>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</si>
  <si>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</si>
  <si>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</si>
  <si>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</si>
  <si>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</si>
  <si>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</si>
  <si>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</si>
  <si>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</si>
  <si>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</si>
  <si>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</si>
  <si>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</si>
  <si>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</si>
  <si>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</si>
  <si>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</si>
  <si>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</si>
  <si>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</si>
  <si>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</si>
  <si>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</si>
  <si>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</si>
  <si>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</si>
  <si>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</si>
  <si>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</si>
  <si>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</si>
  <si>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</si>
  <si>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</si>
  <si>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</si>
  <si>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</si>
  <si>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</si>
  <si>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</si>
  <si>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</si>
  <si>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</si>
  <si>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</si>
  <si>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</si>
  <si>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</si>
  <si>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</si>
  <si>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</si>
  <si>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</si>
  <si>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</si>
  <si>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その他</t>
    <phoneticPr fontId="5"/>
  </si>
  <si>
    <t>加入世帯数(世帯)</t>
  </si>
  <si>
    <t>　繰出金</t>
    <phoneticPr fontId="5"/>
  </si>
  <si>
    <t>諸収入</t>
  </si>
  <si>
    <t>上水道</t>
    <phoneticPr fontId="5"/>
  </si>
  <si>
    <t>被保険者数(人)</t>
  </si>
  <si>
    <t>　積立金</t>
    <phoneticPr fontId="5"/>
  </si>
  <si>
    <t>地方債</t>
  </si>
  <si>
    <t>と畜場</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</si>
  <si>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</si>
  <si>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</si>
  <si>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</si>
  <si>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</si>
  <si>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</si>
  <si>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</si>
  <si>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</si>
  <si>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</si>
  <si>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</si>
  <si>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</si>
  <si>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</si>
  <si>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</si>
  <si>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</si>
  <si>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</si>
  <si>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</si>
  <si>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</si>
  <si>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</si>
  <si>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</si>
  <si>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</si>
  <si>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</si>
  <si>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</si>
  <si>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</si>
  <si>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</si>
  <si>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</si>
  <si>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長野県立科町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</si>
  <si>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</si>
  <si>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</si>
  <si>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</si>
  <si>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</si>
  <si>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</si>
  <si>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</si>
  <si>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</si>
  <si>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</si>
  <si>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</si>
  <si>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</si>
  <si>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</si>
  <si>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</si>
  <si>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</si>
  <si>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</si>
  <si>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</si>
  <si>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</si>
  <si>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</si>
  <si>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</si>
  <si>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</si>
  <si>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</si>
  <si>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立科町住宅改修資金特別会計</t>
    <phoneticPr fontId="5"/>
  </si>
  <si>
    <t>-</t>
    <phoneticPr fontId="5"/>
  </si>
  <si>
    <t>立科町白樺高原下水道事業特別会計</t>
    <phoneticPr fontId="5"/>
  </si>
  <si>
    <t>立科町索道事業特別会計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</si>
  <si>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</si>
  <si>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</si>
  <si>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</si>
  <si>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</si>
  <si>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</si>
  <si>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</si>
  <si>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</si>
  <si>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</si>
  <si>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</si>
  <si>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</si>
  <si>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</si>
  <si>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</si>
  <si>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</si>
  <si>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</si>
  <si>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立科町国民健康保険特別会計</t>
    <phoneticPr fontId="5"/>
  </si>
  <si>
    <t>立科町介護保険特別会計</t>
    <phoneticPr fontId="5"/>
  </si>
  <si>
    <t>立科町後期高齢者医療特別会計</t>
    <phoneticPr fontId="5"/>
  </si>
  <si>
    <t>立科町水道事業会計</t>
    <phoneticPr fontId="5"/>
  </si>
  <si>
    <t>法適用企業</t>
    <phoneticPr fontId="5"/>
  </si>
  <si>
    <t>立科町下水道事業会計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</si>
  <si>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</si>
  <si>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</si>
  <si>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</si>
  <si>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</si>
  <si>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</si>
  <si>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</si>
  <si>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</si>
  <si>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</si>
  <si>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</si>
  <si>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</si>
  <si>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</si>
  <si>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</si>
  <si>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</si>
  <si>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</si>
  <si>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</si>
  <si>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</si>
  <si>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</si>
  <si>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</si>
  <si>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</si>
  <si>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</si>
  <si>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</si>
  <si>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</si>
  <si>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</si>
  <si>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</si>
  <si>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</si>
  <si>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</si>
  <si>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</si>
  <si>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</si>
  <si>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</si>
  <si>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</si>
  <si>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</si>
  <si>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</si>
  <si>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</si>
  <si>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</si>
  <si>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</si>
  <si>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</si>
  <si>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</si>
  <si>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</si>
  <si>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</si>
  <si>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</si>
  <si>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</si>
  <si>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</si>
  <si>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</si>
  <si>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</si>
  <si>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</si>
  <si>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</si>
  <si>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</si>
  <si>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</si>
  <si>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</si>
  <si>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</si>
  <si>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</si>
  <si>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</si>
  <si>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</si>
  <si>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</si>
  <si>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</si>
  <si>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</si>
  <si>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</si>
  <si>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</si>
  <si>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立科町下水道事業会計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</si>
  <si>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</si>
  <si>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</si>
  <si>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立科町水道事業会計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</si>
  <si>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</si>
  <si>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立科町介護保険特別会計</t>
    <phoneticPr fontId="5"/>
  </si>
  <si>
    <t>(Ｆ)</t>
    <phoneticPr fontId="5"/>
  </si>
  <si>
    <t>立科町後期高齢者医療特別会計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</si>
  <si>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</si>
  <si>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</si>
  <si>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</si>
  <si>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</si>
  <si>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</si>
  <si>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</si>
  <si>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</si>
  <si>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</si>
  <si>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</si>
  <si>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</si>
  <si>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</si>
  <si>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</si>
  <si>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</si>
  <si>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</si>
  <si>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</si>
  <si>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</si>
  <si>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</si>
  <si>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</si>
  <si>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</si>
  <si>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</si>
  <si>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</si>
  <si>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</si>
  <si>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</si>
  <si>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</si>
  <si>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</si>
  <si>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</si>
  <si>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</si>
  <si>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</si>
  <si>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</si>
  <si>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</si>
  <si>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</si>
  <si>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</si>
  <si>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</si>
  <si>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</si>
  <si>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</si>
  <si>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</si>
  <si>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</si>
  <si>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</si>
  <si>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</si>
  <si>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</si>
  <si>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</si>
  <si>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</si>
  <si>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</si>
  <si>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</si>
  <si>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</si>
  <si>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</si>
  <si>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</si>
  <si>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</si>
  <si>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</si>
  <si>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</si>
  <si>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</si>
  <si>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</si>
  <si>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</si>
  <si>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</si>
  <si>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</si>
  <si>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</si>
  <si>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</si>
  <si>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</si>
  <si>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</si>
  <si>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</si>
  <si>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</si>
  <si>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</si>
  <si>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</si>
  <si>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</si>
  <si>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</si>
  <si>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</si>
  <si>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</si>
  <si>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</si>
  <si>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</si>
  <si>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</si>
  <si>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</si>
  <si>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</si>
  <si>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</si>
  <si>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</si>
  <si>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</si>
  <si>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</si>
  <si>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</si>
  <si>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</si>
  <si>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</si>
  <si>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</si>
  <si>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</si>
  <si>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</si>
  <si>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</si>
  <si>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2.55</t>
  </si>
  <si>
    <t>▲ 11.27</t>
  </si>
  <si>
    <t>▲ 2.63</t>
  </si>
  <si>
    <t>▲ 2.57</t>
  </si>
  <si>
    <t>立科町水道事業会計</t>
  </si>
  <si>
    <t>一般会計</t>
  </si>
  <si>
    <t>立科町下水道事業会計</t>
  </si>
  <si>
    <t>立科町介護保険特別会計</t>
  </si>
  <si>
    <t>立科町索道事業特別会計</t>
  </si>
  <si>
    <t>立科町国民健康保険特別会計</t>
  </si>
  <si>
    <t>立科町白樺高原下水道事業特別会計</t>
  </si>
  <si>
    <t>立科町後期高齢者医療特別会計</t>
  </si>
  <si>
    <t>その他会計（赤字）</t>
  </si>
  <si>
    <t>▲ 0.19</t>
  </si>
  <si>
    <t>▲ 0.12</t>
  </si>
  <si>
    <t>▲ 0.18</t>
  </si>
  <si>
    <t>▲ 0.09</t>
  </si>
  <si>
    <t>その他会計（黒字）</t>
  </si>
  <si>
    <t>（百万円）</t>
    <phoneticPr fontId="5"/>
  </si>
  <si>
    <t>H28末</t>
    <phoneticPr fontId="5"/>
  </si>
  <si>
    <t>H29末</t>
    <phoneticPr fontId="5"/>
  </si>
  <si>
    <t>H30末</t>
    <phoneticPr fontId="5"/>
  </si>
  <si>
    <t>R01末</t>
    <phoneticPr fontId="5"/>
  </si>
  <si>
    <t>R02末</t>
    <phoneticPr fontId="5"/>
  </si>
  <si>
    <t>立科町土地開発公社</t>
    <rPh sb="0" eb="3">
      <t>タテシナマチ</t>
    </rPh>
    <rPh sb="3" eb="5">
      <t>トチ</t>
    </rPh>
    <rPh sb="5" eb="7">
      <t>カイハツ</t>
    </rPh>
    <rPh sb="7" eb="9">
      <t>コウシャ</t>
    </rPh>
    <phoneticPr fontId="2"/>
  </si>
  <si>
    <t>蓼科ケーブルビジョン㈱</t>
    <rPh sb="0" eb="2">
      <t>タテシナ</t>
    </rPh>
    <phoneticPr fontId="2"/>
  </si>
  <si>
    <t>㈱立科町農業振興公社</t>
    <rPh sb="1" eb="4">
      <t>タテシナマチ</t>
    </rPh>
    <rPh sb="4" eb="6">
      <t>ノウギョウ</t>
    </rPh>
    <rPh sb="6" eb="8">
      <t>シンコウ</t>
    </rPh>
    <rPh sb="8" eb="10">
      <t>コウシャ</t>
    </rPh>
    <phoneticPr fontId="2"/>
  </si>
  <si>
    <t>佐久広域連合　一般会計</t>
    <rPh sb="0" eb="2">
      <t>サク</t>
    </rPh>
    <rPh sb="2" eb="4">
      <t>コウイキ</t>
    </rPh>
    <rPh sb="4" eb="6">
      <t>レンゴウ</t>
    </rPh>
    <rPh sb="7" eb="9">
      <t>イッパン</t>
    </rPh>
    <rPh sb="9" eb="11">
      <t>カイケイ</t>
    </rPh>
    <phoneticPr fontId="2"/>
  </si>
  <si>
    <t>佐久広域連合　消防特別会計</t>
    <rPh sb="0" eb="2">
      <t>サク</t>
    </rPh>
    <rPh sb="2" eb="4">
      <t>コウイキ</t>
    </rPh>
    <rPh sb="4" eb="6">
      <t>レンゴウ</t>
    </rPh>
    <rPh sb="7" eb="9">
      <t>ショウボウ</t>
    </rPh>
    <rPh sb="9" eb="11">
      <t>トクベツ</t>
    </rPh>
    <rPh sb="11" eb="13">
      <t>カイケイ</t>
    </rPh>
    <phoneticPr fontId="2"/>
  </si>
  <si>
    <t>佐久広域連合　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</si>
  <si>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　救護施設特別会計</t>
    <rPh sb="0" eb="2">
      <t>サク</t>
    </rPh>
    <rPh sb="2" eb="4">
      <t>コウイキ</t>
    </rPh>
    <rPh sb="4" eb="6">
      <t>レンゴウ</t>
    </rPh>
    <rPh sb="7" eb="9">
      <t>キュウゴ</t>
    </rPh>
    <rPh sb="9" eb="11">
      <t>シセツ</t>
    </rPh>
    <rPh sb="11" eb="13">
      <t>トクベツ</t>
    </rPh>
    <rPh sb="13" eb="15">
      <t>カイケイ</t>
    </rPh>
    <phoneticPr fontId="2"/>
  </si>
  <si>
    <t>白樺湖下水道組合　一般会計</t>
    <rPh sb="0" eb="3">
      <t>シラカバコ</t>
    </rPh>
    <rPh sb="3" eb="6">
      <t>ゲスイドウ</t>
    </rPh>
    <rPh sb="6" eb="8">
      <t>クミアイ</t>
    </rPh>
    <rPh sb="9" eb="11">
      <t>イッパン</t>
    </rPh>
    <rPh sb="11" eb="13">
      <t>カイケイ</t>
    </rPh>
    <phoneticPr fontId="2"/>
  </si>
  <si>
    <t>川西保健衛生施設組合　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</si>
  <si>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　茂田井特定環境保全公共下水道事業特別会計</t>
    <rPh sb="0" eb="2">
      <t>カワニシ</t>
    </rPh>
    <rPh sb="2" eb="4">
      <t>ホケン</t>
    </rPh>
    <rPh sb="4" eb="6">
      <t>エイセイ</t>
    </rPh>
    <rPh sb="6" eb="8">
      <t>シセツ</t>
    </rPh>
    <rPh sb="8" eb="10">
      <t>クミアイ</t>
    </rPh>
    <rPh sb="11" eb="14">
      <t>モタイ</t>
    </rPh>
    <rPh sb="14" eb="16">
      <t>トクテイ</t>
    </rPh>
    <rPh sb="16" eb="18">
      <t>カンキョウ</t>
    </rPh>
    <rPh sb="18" eb="20">
      <t>ホゼン</t>
    </rPh>
    <rPh sb="20" eb="22">
      <t>コウキョウ</t>
    </rPh>
    <rPh sb="22" eb="25">
      <t>ゲスイドウ</t>
    </rPh>
    <rPh sb="25" eb="27">
      <t>ジギョウ</t>
    </rPh>
    <rPh sb="27" eb="29">
      <t>トクベツ</t>
    </rPh>
    <rPh sb="29" eb="31">
      <t>カイケイ</t>
    </rPh>
    <phoneticPr fontId="2"/>
  </si>
  <si>
    <t>北佐久郡老人福祉施設組合　一般会計</t>
    <rPh sb="0" eb="4">
      <t>キタサクグン</t>
    </rPh>
    <rPh sb="4" eb="6">
      <t>ロウジン</t>
    </rPh>
    <rPh sb="6" eb="8">
      <t>フクシ</t>
    </rPh>
    <rPh sb="8" eb="10">
      <t>シセツ</t>
    </rPh>
    <rPh sb="10" eb="12">
      <t>クミアイ</t>
    </rPh>
    <rPh sb="13" eb="15">
      <t>イッパン</t>
    </rPh>
    <rPh sb="15" eb="17">
      <t>カイケイ</t>
    </rPh>
    <phoneticPr fontId="2"/>
  </si>
  <si>
    <t>長野県後期高齢者医療広域連合　一般会計</t>
    <rPh sb="15" eb="17">
      <t>イッパン</t>
    </rPh>
    <rPh sb="17" eb="19">
      <t>カイケイ</t>
    </rPh>
    <phoneticPr fontId="2"/>
  </si>
  <si>
    <t>長野県後期高齢者医療広域連合　後期高齢者医療特別会計</t>
  </si>
  <si>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</si>
  <si>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長野県市町村総合事務組合　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</si>
  <si>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　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</si>
  <si>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長野県市町村自治振興組合　一般会計</t>
    <rPh sb="0" eb="3">
      <t>ナガノケン</t>
    </rPh>
    <rPh sb="3" eb="6">
      <t>シチョウソン</t>
    </rPh>
    <rPh sb="6" eb="8">
      <t>ジチ</t>
    </rPh>
    <rPh sb="8" eb="10">
      <t>シンコウ</t>
    </rPh>
    <rPh sb="10" eb="12">
      <t>クミアイ</t>
    </rPh>
    <rPh sb="13" eb="15">
      <t>イッパン</t>
    </rPh>
    <rPh sb="15" eb="17">
      <t>カイケイ</t>
    </rPh>
    <phoneticPr fontId="2"/>
  </si>
  <si>
    <t>長野県地方税滞納整理機構　一般会計</t>
    <rPh sb="0" eb="3">
      <t>ナガノケン</t>
    </rPh>
    <rPh sb="3" eb="6">
      <t>チホウゼイ</t>
    </rPh>
    <rPh sb="6" eb="8">
      <t>タイノウ</t>
    </rPh>
    <rPh sb="8" eb="10">
      <t>セイリ</t>
    </rPh>
    <rPh sb="10" eb="12">
      <t>キコウ</t>
    </rPh>
    <rPh sb="13" eb="15">
      <t>イッパン</t>
    </rPh>
    <rPh sb="15" eb="17">
      <t>カイケイ</t>
    </rPh>
    <phoneticPr fontId="2"/>
  </si>
  <si>
    <t>佐久市・北佐久郡環境施設組合　会計</t>
    <rPh sb="0" eb="3">
      <t>サクシ</t>
    </rPh>
    <rPh sb="4" eb="8">
      <t>キタサクグン</t>
    </rPh>
    <rPh sb="8" eb="10">
      <t>カンキョウ</t>
    </rPh>
    <rPh sb="10" eb="12">
      <t>シセツ</t>
    </rPh>
    <rPh sb="12" eb="14">
      <t>クミアイ</t>
    </rPh>
    <rPh sb="15" eb="17">
      <t>カイケイ</t>
    </rPh>
    <phoneticPr fontId="2"/>
  </si>
  <si>
    <t>ふるさと活性化基金</t>
  </si>
  <si>
    <t>上下水道整備基金</t>
  </si>
  <si>
    <t>白樺高原下水道事業基金</t>
  </si>
  <si>
    <t>教育施設整備基金</t>
  </si>
  <si>
    <t>公共施設等整備基金</t>
  </si>
  <si>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</si>
  <si>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</si>
  <si>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</si>
  <si>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</si>
  <si>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</si>
  <si>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</si>
  <si>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</si>
  <si>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</si>
  <si>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</si>
  <si>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</si>
  <si>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</si>
  <si>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</si>
  <si>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</si>
  <si>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</si>
  <si>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</si>
  <si>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 xml:space="preserve"> </t>
    <phoneticPr fontId="5"/>
  </si>
  <si>
    <t>将来負担額は、地方債の償還額が増加しているものの、充当可能基金の積み増し等により、平成21年度から、将来負担額より充当可能財源等の数値が大きいため、将来負担比率が数値なしとなっている。しかしながら、施設等の老朽化への対応が今後の課題であるので、計画的な整備を検討していく。</t>
    <rPh sb="11" eb="13">
      <t>ショウカン</t>
    </rPh>
    <rPh sb="13" eb="14">
      <t>ガク</t>
    </rPh>
    <rPh sb="15" eb="17">
      <t>ゾウカ</t>
    </rPh>
    <rPh sb="32" eb="33">
      <t>ツ</t>
    </rPh>
    <rPh sb="34" eb="35">
      <t>マ</t>
    </rPh>
    <phoneticPr fontId="5"/>
  </si>
  <si>
    <t>将来負担額は、地方債の償還額が増加しているものの、充当可能基金の積み増し等により、平成21年度から、将来負担額より充当可能財源等の数値が大きいため、将来負担比率が数値なしとなっている。今後も地方債の新規借入れを抑制し、充当可能基金の積み増しに努める必要があるが、令和３年度に過疎地域の指定を受け過疎対策事業債の発行が可能となったことから効果的な施策への充当が見込まれるため、地方債借入額が増加し実質公債費率の上昇が予想される。</t>
    <rPh sb="124" eb="126">
      <t>ヒツヨウ</t>
    </rPh>
    <rPh sb="131" eb="133">
      <t>レイワ</t>
    </rPh>
    <rPh sb="134" eb="136">
      <t>ネンド</t>
    </rPh>
    <rPh sb="137" eb="139">
      <t>カソ</t>
    </rPh>
    <rPh sb="139" eb="141">
      <t>チイキ</t>
    </rPh>
    <rPh sb="142" eb="144">
      <t>シテイ</t>
    </rPh>
    <rPh sb="145" eb="146">
      <t>ウ</t>
    </rPh>
    <rPh sb="147" eb="149">
      <t>カソ</t>
    </rPh>
    <rPh sb="149" eb="151">
      <t>タイサク</t>
    </rPh>
    <rPh sb="151" eb="153">
      <t>ジギョウ</t>
    </rPh>
    <rPh sb="153" eb="154">
      <t>サイ</t>
    </rPh>
    <rPh sb="155" eb="157">
      <t>ハッコウ</t>
    </rPh>
    <rPh sb="158" eb="160">
      <t>カノウ</t>
    </rPh>
    <rPh sb="168" eb="171">
      <t>コウカテキ</t>
    </rPh>
    <rPh sb="172" eb="173">
      <t>セ</t>
    </rPh>
    <rPh sb="173" eb="174">
      <t>サク</t>
    </rPh>
    <rPh sb="176" eb="178">
      <t>ジュウトウ</t>
    </rPh>
    <rPh sb="179" eb="181">
      <t>ミコ</t>
    </rPh>
    <rPh sb="187" eb="190">
      <t>チホウサイ</t>
    </rPh>
    <rPh sb="190" eb="192">
      <t>カリイレ</t>
    </rPh>
    <rPh sb="192" eb="193">
      <t>ガク</t>
    </rPh>
    <rPh sb="194" eb="196">
      <t>ゾウカ</t>
    </rPh>
    <rPh sb="197" eb="199">
      <t>ジッシツ</t>
    </rPh>
    <rPh sb="199" eb="202">
      <t>コウサイヒ</t>
    </rPh>
    <rPh sb="202" eb="203">
      <t>リツ</t>
    </rPh>
    <rPh sb="204" eb="206">
      <t>ジョウショウ</t>
    </rPh>
    <rPh sb="207" eb="209">
      <t>ヨソウ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</si>
</sst>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122882</c:v>
                </c:pt>
                <c:pt idx="1">
                  <c:v>114790</c:v>
                </c:pt>
                <c:pt idx="2">
                  <c:v>126262</c:v>
                </c:pt>
                <c:pt idx="3">
                  <c:v>126525</c:v>
                </c:pt>
                <c:pt idx="4">
                  <c:v>122054</c:v>
                </c:pt>
              </c:numCache>
            </c:numRef>
          </c:val>
          <c:smooth val="0"/>
          <c:extLst>
            <c:ext xmlns:c16="http://schemas.microsoft.com/office/drawing/2014/chart" uri="{C3380CC4-5D6E-409C-BE32-E72D297353CC}">
              <c16:uniqueId val="{00000000-CAB1-4229-AA15-2C623FFF9B2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50486</c:v>
                </c:pt>
                <c:pt idx="1">
                  <c:v>87134</c:v>
                </c:pt>
                <c:pt idx="2">
                  <c:v>50091</c:v>
                </c:pt>
                <c:pt idx="3">
                  <c:v>54440</c:v>
                </c:pt>
                <c:pt idx="4">
                  <c:v>89410</c:v>
                </c:pt>
              </c:numCache>
            </c:numRef>
          </c:val>
          <c:smooth val="0"/>
          <c:extLst>
            <c:ext xmlns:c16="http://schemas.microsoft.com/office/drawing/2014/chart" uri="{C3380CC4-5D6E-409C-BE32-E72D297353CC}">
              <c16:uniqueId val="{00000001-CAB1-4229-AA15-2C623FFF9B2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19.61</c:v>
                </c:pt>
                <c:pt idx="1">
                  <c:v>19.7</c:v>
                </c:pt>
                <c:pt idx="2">
                  <c:v>20.43</c:v>
                </c:pt>
                <c:pt idx="3">
                  <c:v>16.690000000000001</c:v>
                </c:pt>
                <c:pt idx="4">
                  <c:v>18.059999999999999</c:v>
                </c:pt>
              </c:numCache>
            </c:numRef>
          </c:val>
          <c:extLst>
            <c:ext xmlns:c16="http://schemas.microsoft.com/office/drawing/2014/chart" uri="{C3380CC4-5D6E-409C-BE32-E72D297353CC}">
              <c16:uniqueId val="{00000000-FD0A-421E-BAB3-18BF11B0C9E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58.89</c:v>
                </c:pt>
                <c:pt idx="1">
                  <c:v>48.89</c:v>
                </c:pt>
                <c:pt idx="2">
                  <c:v>44.68</c:v>
                </c:pt>
                <c:pt idx="3">
                  <c:v>42.23</c:v>
                </c:pt>
                <c:pt idx="4">
                  <c:v>39.54</c:v>
                </c:pt>
              </c:numCache>
            </c:numRef>
          </c:val>
          <c:extLst>
            <c:ext xmlns:c16="http://schemas.microsoft.com/office/drawing/2014/chart" uri="{C3380CC4-5D6E-409C-BE32-E72D297353CC}">
              <c16:uniqueId val="{00000001-FD0A-421E-BAB3-18BF11B0C9E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-2.5499999999999998</c:v>
                </c:pt>
                <c:pt idx="1">
                  <c:v>-11.27</c:v>
                </c:pt>
                <c:pt idx="2">
                  <c:v>-2.63</c:v>
                </c:pt>
                <c:pt idx="3">
                  <c:v>-2.57</c:v>
                </c:pt>
                <c:pt idx="4">
                  <c:v>2.5</c:v>
                </c:pt>
              </c:numCache>
            </c:numRef>
          </c:val>
          <c:smooth val="0"/>
          <c:extLst>
            <c:ext xmlns:c16="http://schemas.microsoft.com/office/drawing/2014/chart" uri="{C3380CC4-5D6E-409C-BE32-E72D297353CC}">
              <c16:uniqueId val="{00000002-FD0A-421E-BAB3-18BF11B0C9E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c:v>
                </c:pt>
                <c:pt idx="2">
                  <c:v>#N/A</c:v>
                </c:pt>
                <c:pt idx="3">
                  <c:v>0.53</c:v>
                </c:pt>
                <c:pt idx="4">
                  <c:v>#N/A</c:v>
                </c:pt>
                <c:pt idx="5">
                  <c:v>0.49</c:v>
                </c:pt>
                <c:pt idx="6">
                  <c:v>#N/A</c:v>
                </c:pt>
                <c:pt idx="7">
                  <c:v>1.1499999999999999</c:v>
                </c:pt>
                <c:pt idx="8">
                  <c:v>#N/A</c:v>
                </c:pt>
                <c:pt idx="9">
                  <c:v>0</c:v>
                </c:pt>
              </c:numCache>
            </c:numRef>
          </c:val>
          <c:extLst>
            <c:ext xmlns:c16="http://schemas.microsoft.com/office/drawing/2014/chart" uri="{C3380CC4-5D6E-409C-BE32-E72D297353CC}">
              <c16:uniqueId val="{00000000-7211-421E-ACC5-C5A2DB2D06A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0.19</c:v>
                </c:pt>
                <c:pt idx="1">
                  <c:v>#N/A</c:v>
                </c:pt>
                <c:pt idx="2">
                  <c:v>0.12</c:v>
                </c:pt>
                <c:pt idx="3">
                  <c:v>#N/A</c:v>
                </c:pt>
                <c:pt idx="4">
                  <c:v>0.18</c:v>
                </c:pt>
                <c:pt idx="5">
                  <c:v>#N/A</c:v>
                </c:pt>
                <c:pt idx="6">
                  <c:v>0.09</c:v>
                </c:pt>
                <c:pt idx="7">
                  <c:v>#N/A</c:v>
                </c:pt>
                <c:pt idx="8">
                  <c:v>0</c:v>
                </c:pt>
                <c:pt idx="9">
                  <c:v>0</c:v>
                </c:pt>
              </c:numCache>
            </c:numRef>
          </c:val>
          <c:extLst>
            <c:ext xmlns:c16="http://schemas.microsoft.com/office/drawing/2014/chart" uri="{C3380CC4-5D6E-409C-BE32-E72D297353CC}">
              <c16:uniqueId val="{00000001-7211-421E-ACC5-C5A2DB2D06A1}"/>
            </c:ext>
          </c:extLst>
        </c:ser>
        <c:ser>
          <c:idx val="2"/>
          <c:order val="2"/>
          <c:tx>
            <c:strRef>
              <c:f>データシート!$A$29</c:f>
              <c:strCache>
                <c:ptCount val="1"/>
                <c:pt idx="0">
                  <c:v>立科町後期高齢者医療特別会計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c:ext xmlns:c16="http://schemas.microsoft.com/office/drawing/2014/chart" uri="{C3380CC4-5D6E-409C-BE32-E72D297353CC}">
              <c16:uniqueId val="{00000002-7211-421E-ACC5-C5A2DB2D06A1}"/>
            </c:ext>
          </c:extLst>
        </c:ser>
        <c:ser>
          <c:idx val="3"/>
          <c:order val="3"/>
          <c:tx>
            <c:strRef>
              <c:f>データシート!$A$30</c:f>
              <c:strCache>
                <c:ptCount val="1"/>
                <c:pt idx="0">
                  <c:v>立科町白樺高原下水道事業特別会計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0.05</c:v>
                </c:pt>
                <c:pt idx="4">
                  <c:v>#N/A</c:v>
                </c:pt>
                <c:pt idx="5">
                  <c:v>0.05</c:v>
                </c:pt>
                <c:pt idx="6">
                  <c:v>#N/A</c:v>
                </c:pt>
                <c:pt idx="7">
                  <c:v>0.08</c:v>
                </c:pt>
                <c:pt idx="8">
                  <c:v>#N/A</c:v>
                </c:pt>
                <c:pt idx="9">
                  <c:v>0.25</c:v>
                </c:pt>
              </c:numCache>
            </c:numRef>
          </c:val>
          <c:extLst>
            <c:ext xmlns:c16="http://schemas.microsoft.com/office/drawing/2014/chart" uri="{C3380CC4-5D6E-409C-BE32-E72D297353CC}">
              <c16:uniqueId val="{00000003-7211-421E-ACC5-C5A2DB2D06A1}"/>
            </c:ext>
          </c:extLst>
        </c:ser>
        <c:ser>
          <c:idx val="4"/>
          <c:order val="4"/>
          <c:tx>
            <c:strRef>
              <c:f>データシート!$A$31</c:f>
              <c:strCache>
                <c:ptCount val="1"/>
                <c:pt idx="0">
                  <c:v>立科町国民健康保険特別会計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0.57999999999999996</c:v>
                </c:pt>
                <c:pt idx="2">
                  <c:v>#N/A</c:v>
                </c:pt>
                <c:pt idx="3">
                  <c:v>0.38</c:v>
                </c:pt>
                <c:pt idx="4">
                  <c:v>#N/A</c:v>
                </c:pt>
                <c:pt idx="5">
                  <c:v>0.18</c:v>
                </c:pt>
                <c:pt idx="6">
                  <c:v>#N/A</c:v>
                </c:pt>
                <c:pt idx="7">
                  <c:v>0.19</c:v>
                </c:pt>
                <c:pt idx="8">
                  <c:v>#N/A</c:v>
                </c:pt>
                <c:pt idx="9">
                  <c:v>0.56000000000000005</c:v>
                </c:pt>
              </c:numCache>
            </c:numRef>
          </c:val>
          <c:extLst>
            <c:ext xmlns:c16="http://schemas.microsoft.com/office/drawing/2014/chart" uri="{C3380CC4-5D6E-409C-BE32-E72D297353CC}">
              <c16:uniqueId val="{00000004-7211-421E-ACC5-C5A2DB2D06A1}"/>
            </c:ext>
          </c:extLst>
        </c:ser>
        <c:ser>
          <c:idx val="5"/>
          <c:order val="5"/>
          <c:tx>
            <c:strRef>
              <c:f>データシート!$A$32</c:f>
              <c:strCache>
                <c:ptCount val="1"/>
                <c:pt idx="0">
                  <c:v>立科町索道事業特別会計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9.34</c:v>
                </c:pt>
                <c:pt idx="2">
                  <c:v>#N/A</c:v>
                </c:pt>
                <c:pt idx="3">
                  <c:v>8.5</c:v>
                </c:pt>
                <c:pt idx="4">
                  <c:v>#N/A</c:v>
                </c:pt>
                <c:pt idx="5">
                  <c:v>5.83</c:v>
                </c:pt>
                <c:pt idx="6">
                  <c:v>#N/A</c:v>
                </c:pt>
                <c:pt idx="7">
                  <c:v>1.77</c:v>
                </c:pt>
                <c:pt idx="8">
                  <c:v>#N/A</c:v>
                </c:pt>
                <c:pt idx="9">
                  <c:v>0.71</c:v>
                </c:pt>
              </c:numCache>
            </c:numRef>
          </c:val>
          <c:extLst>
            <c:ext xmlns:c16="http://schemas.microsoft.com/office/drawing/2014/chart" uri="{C3380CC4-5D6E-409C-BE32-E72D297353CC}">
              <c16:uniqueId val="{00000005-7211-421E-ACC5-C5A2DB2D06A1}"/>
            </c:ext>
          </c:extLst>
        </c:ser>
        <c:ser>
          <c:idx val="6"/>
          <c:order val="6"/>
          <c:tx>
            <c:strRef>
              <c:f>データシート!$A$33</c:f>
              <c:strCache>
                <c:ptCount val="1"/>
                <c:pt idx="0">
                  <c:v>立科町介護保険特別会計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0.78</c:v>
                </c:pt>
                <c:pt idx="2">
                  <c:v>#N/A</c:v>
                </c:pt>
                <c:pt idx="3">
                  <c:v>0.96</c:v>
                </c:pt>
                <c:pt idx="4">
                  <c:v>#N/A</c:v>
                </c:pt>
                <c:pt idx="5">
                  <c:v>0.97</c:v>
                </c:pt>
                <c:pt idx="6">
                  <c:v>#N/A</c:v>
                </c:pt>
                <c:pt idx="7">
                  <c:v>0.48</c:v>
                </c:pt>
                <c:pt idx="8">
                  <c:v>#N/A</c:v>
                </c:pt>
                <c:pt idx="9">
                  <c:v>1.63</c:v>
                </c:pt>
              </c:numCache>
            </c:numRef>
          </c:val>
          <c:extLst>
            <c:ext xmlns:c16="http://schemas.microsoft.com/office/drawing/2014/chart" uri="{C3380CC4-5D6E-409C-BE32-E72D297353CC}">
              <c16:uniqueId val="{00000006-7211-421E-ACC5-C5A2DB2D06A1}"/>
            </c:ext>
          </c:extLst>
        </c:ser>
        <c:ser>
          <c:idx val="7"/>
          <c:order val="7"/>
          <c:tx>
            <c:strRef>
              <c:f>データシート!$A$34</c:f>
              <c:strCache>
                <c:ptCount val="1"/>
                <c:pt idx="0">
                  <c:v>立科町下水道事業会計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3.11</c:v>
                </c:pt>
              </c:numCache>
            </c:numRef>
          </c:val>
          <c:extLst>
            <c:ext xmlns:c16="http://schemas.microsoft.com/office/drawing/2014/chart" uri="{C3380CC4-5D6E-409C-BE32-E72D297353CC}">
              <c16:uniqueId val="{00000007-7211-421E-ACC5-C5A2DB2D06A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19.7</c:v>
                </c:pt>
                <c:pt idx="2">
                  <c:v>#N/A</c:v>
                </c:pt>
                <c:pt idx="3">
                  <c:v>19.75</c:v>
                </c:pt>
                <c:pt idx="4">
                  <c:v>#N/A</c:v>
                </c:pt>
                <c:pt idx="5">
                  <c:v>20.55</c:v>
                </c:pt>
                <c:pt idx="6">
                  <c:v>#N/A</c:v>
                </c:pt>
                <c:pt idx="7">
                  <c:v>16.68</c:v>
                </c:pt>
                <c:pt idx="8">
                  <c:v>#N/A</c:v>
                </c:pt>
                <c:pt idx="9">
                  <c:v>17.079999999999998</c:v>
                </c:pt>
              </c:numCache>
            </c:numRef>
          </c:val>
          <c:extLst>
            <c:ext xmlns:c16="http://schemas.microsoft.com/office/drawing/2014/chart" uri="{C3380CC4-5D6E-409C-BE32-E72D297353CC}">
              <c16:uniqueId val="{00000008-7211-421E-ACC5-C5A2DB2D06A1}"/>
            </c:ext>
          </c:extLst>
        </c:ser>
        <c:ser>
          <c:idx val="9"/>
          <c:order val="9"/>
          <c:tx>
            <c:strRef>
              <c:f>データシート!$A$36</c:f>
              <c:strCache>
                <c:ptCount val="1"/>
                <c:pt idx="0">
                  <c:v>立科町水道事業会計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24.69</c:v>
                </c:pt>
                <c:pt idx="2">
                  <c:v>#N/A</c:v>
                </c:pt>
                <c:pt idx="3">
                  <c:v>25.98</c:v>
                </c:pt>
                <c:pt idx="4">
                  <c:v>#N/A</c:v>
                </c:pt>
                <c:pt idx="5">
                  <c:v>27.21</c:v>
                </c:pt>
                <c:pt idx="6">
                  <c:v>#N/A</c:v>
                </c:pt>
                <c:pt idx="7">
                  <c:v>24.95</c:v>
                </c:pt>
                <c:pt idx="8">
                  <c:v>#N/A</c:v>
                </c:pt>
                <c:pt idx="9">
                  <c:v>24.46</c:v>
                </c:pt>
              </c:numCache>
            </c:numRef>
          </c:val>
          <c:extLst>
            <c:ext xmlns:c16="http://schemas.microsoft.com/office/drawing/2014/chart" uri="{C3380CC4-5D6E-409C-BE32-E72D297353CC}">
              <c16:uniqueId val="{00000009-7211-421E-ACC5-C5A2DB2D06A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415</c:v>
                </c:pt>
                <c:pt idx="5">
                  <c:v>418</c:v>
                </c:pt>
                <c:pt idx="8">
                  <c:v>429</c:v>
                </c:pt>
                <c:pt idx="11">
                  <c:v>433</c:v>
                </c:pt>
                <c:pt idx="14">
                  <c:v>443</c:v>
                </c:pt>
              </c:numCache>
            </c:numRef>
          </c:val>
          <c:extLst>
            <c:ext xmlns:c16="http://schemas.microsoft.com/office/drawing/2014/chart" uri="{C3380CC4-5D6E-409C-BE32-E72D297353CC}">
              <c16:uniqueId val="{00000000-BB4C-4CD8-A7C7-BCEEB51C7E9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B4C-4CD8-A7C7-BCEEB51C7E9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B4C-4CD8-A7C7-BCEEB51C7E9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61</c:v>
                </c:pt>
                <c:pt idx="3">
                  <c:v>64</c:v>
                </c:pt>
                <c:pt idx="6">
                  <c:v>68</c:v>
                </c:pt>
                <c:pt idx="9">
                  <c:v>86</c:v>
                </c:pt>
                <c:pt idx="12">
                  <c:v>72</c:v>
                </c:pt>
              </c:numCache>
            </c:numRef>
          </c:val>
          <c:extLst>
            <c:ext xmlns:c16="http://schemas.microsoft.com/office/drawing/2014/chart" uri="{C3380CC4-5D6E-409C-BE32-E72D297353CC}">
              <c16:uniqueId val="{00000003-BB4C-4CD8-A7C7-BCEEB51C7E9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249</c:v>
                </c:pt>
                <c:pt idx="3">
                  <c:v>264</c:v>
                </c:pt>
                <c:pt idx="6">
                  <c:v>254</c:v>
                </c:pt>
                <c:pt idx="9">
                  <c:v>265</c:v>
                </c:pt>
                <c:pt idx="12">
                  <c:v>237</c:v>
                </c:pt>
              </c:numCache>
            </c:numRef>
          </c:val>
          <c:extLst>
            <c:ext xmlns:c16="http://schemas.microsoft.com/office/drawing/2014/chart" uri="{C3380CC4-5D6E-409C-BE32-E72D297353CC}">
              <c16:uniqueId val="{00000004-BB4C-4CD8-A7C7-BCEEB51C7E9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B4C-4CD8-A7C7-BCEEB51C7E9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4C-4CD8-A7C7-BCEEB51C7E9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263</c:v>
                </c:pt>
                <c:pt idx="3">
                  <c:v>261</c:v>
                </c:pt>
                <c:pt idx="6">
                  <c:v>292</c:v>
                </c:pt>
                <c:pt idx="9">
                  <c:v>302</c:v>
                </c:pt>
                <c:pt idx="12">
                  <c:v>323</c:v>
                </c:pt>
              </c:numCache>
            </c:numRef>
          </c:val>
          <c:extLst>
            <c:ext xmlns:c16="http://schemas.microsoft.com/office/drawing/2014/chart" uri="{C3380CC4-5D6E-409C-BE32-E72D297353CC}">
              <c16:uniqueId val="{00000007-BB4C-4CD8-A7C7-BCEEB51C7E9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158</c:v>
                </c:pt>
                <c:pt idx="2">
                  <c:v>#N/A</c:v>
                </c:pt>
                <c:pt idx="3">
                  <c:v>#N/A</c:v>
                </c:pt>
                <c:pt idx="4">
                  <c:v>171</c:v>
                </c:pt>
                <c:pt idx="5">
                  <c:v>#N/A</c:v>
                </c:pt>
                <c:pt idx="6">
                  <c:v>#N/A</c:v>
                </c:pt>
                <c:pt idx="7">
                  <c:v>185</c:v>
                </c:pt>
                <c:pt idx="8">
                  <c:v>#N/A</c:v>
                </c:pt>
                <c:pt idx="9">
                  <c:v>#N/A</c:v>
                </c:pt>
                <c:pt idx="10">
                  <c:v>220</c:v>
                </c:pt>
                <c:pt idx="11">
                  <c:v>#N/A</c:v>
                </c:pt>
                <c:pt idx="12">
                  <c:v>#N/A</c:v>
                </c:pt>
                <c:pt idx="13">
                  <c:v>189</c:v>
                </c:pt>
                <c:pt idx="14">
                  <c:v>#N/A</c:v>
                </c:pt>
              </c:numCache>
            </c:numRef>
          </c:val>
          <c:smooth val="0"/>
          <c:extLst>
            <c:ext xmlns:c16="http://schemas.microsoft.com/office/drawing/2014/chart" uri="{C3380CC4-5D6E-409C-BE32-E72D297353CC}">
              <c16:uniqueId val="{00000008-BB4C-4CD8-A7C7-BCEEB51C7E9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3903</c:v>
                </c:pt>
                <c:pt idx="5">
                  <c:v>3831</c:v>
                </c:pt>
                <c:pt idx="8">
                  <c:v>3682</c:v>
                </c:pt>
                <c:pt idx="11">
                  <c:v>3688</c:v>
                </c:pt>
                <c:pt idx="14">
                  <c:v>2594</c:v>
                </c:pt>
              </c:numCache>
            </c:numRef>
          </c:val>
          <c:extLst>
            <c:ext xmlns:c16="http://schemas.microsoft.com/office/drawing/2014/chart" uri="{C3380CC4-5D6E-409C-BE32-E72D297353CC}">
              <c16:uniqueId val="{00000000-4E82-41CA-99FD-45CB4A1333C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8</c:v>
                </c:pt>
                <c:pt idx="5">
                  <c:v>5</c:v>
                </c:pt>
                <c:pt idx="8">
                  <c:v>3</c:v>
                </c:pt>
                <c:pt idx="11">
                  <c:v>1</c:v>
                </c:pt>
                <c:pt idx="14">
                  <c:v>0</c:v>
                </c:pt>
              </c:numCache>
            </c:numRef>
          </c:val>
          <c:extLst>
            <c:ext xmlns:c16="http://schemas.microsoft.com/office/drawing/2014/chart" uri="{C3380CC4-5D6E-409C-BE32-E72D297353CC}">
              <c16:uniqueId val="{00000001-4E82-41CA-99FD-45CB4A1333C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4840</c:v>
                </c:pt>
                <c:pt idx="5">
                  <c:v>4647</c:v>
                </c:pt>
                <c:pt idx="8">
                  <c:v>4557</c:v>
                </c:pt>
                <c:pt idx="11">
                  <c:v>4679</c:v>
                </c:pt>
                <c:pt idx="14">
                  <c:v>4836</c:v>
                </c:pt>
              </c:numCache>
            </c:numRef>
          </c:val>
          <c:extLst>
            <c:ext xmlns:c16="http://schemas.microsoft.com/office/drawing/2014/chart" uri="{C3380CC4-5D6E-409C-BE32-E72D297353CC}">
              <c16:uniqueId val="{00000002-4E82-41CA-99FD-45CB4A1333C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82-41CA-99FD-45CB4A1333C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82-41CA-99FD-45CB4A1333C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184</c:v>
                </c:pt>
                <c:pt idx="3">
                  <c:v>178</c:v>
                </c:pt>
                <c:pt idx="6">
                  <c:v>167</c:v>
                </c:pt>
                <c:pt idx="9">
                  <c:v>161</c:v>
                </c:pt>
                <c:pt idx="12">
                  <c:v>156</c:v>
                </c:pt>
              </c:numCache>
            </c:numRef>
          </c:val>
          <c:extLst>
            <c:ext xmlns:c16="http://schemas.microsoft.com/office/drawing/2014/chart" uri="{C3380CC4-5D6E-409C-BE32-E72D297353CC}">
              <c16:uniqueId val="{00000005-4E82-41CA-99FD-45CB4A1333C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1101</c:v>
                </c:pt>
                <c:pt idx="3">
                  <c:v>1076</c:v>
                </c:pt>
                <c:pt idx="6">
                  <c:v>1054</c:v>
                </c:pt>
                <c:pt idx="9">
                  <c:v>1075</c:v>
                </c:pt>
                <c:pt idx="12">
                  <c:v>1052</c:v>
                </c:pt>
              </c:numCache>
            </c:numRef>
          </c:val>
          <c:extLst>
            <c:ext xmlns:c16="http://schemas.microsoft.com/office/drawing/2014/chart" uri="{C3380CC4-5D6E-409C-BE32-E72D297353CC}">
              <c16:uniqueId val="{00000006-4E82-41CA-99FD-45CB4A1333C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488</c:v>
                </c:pt>
                <c:pt idx="3">
                  <c:v>461</c:v>
                </c:pt>
                <c:pt idx="6">
                  <c:v>644</c:v>
                </c:pt>
                <c:pt idx="9">
                  <c:v>695</c:v>
                </c:pt>
                <c:pt idx="12">
                  <c:v>623</c:v>
                </c:pt>
              </c:numCache>
            </c:numRef>
          </c:val>
          <c:extLst>
            <c:ext xmlns:c16="http://schemas.microsoft.com/office/drawing/2014/chart" uri="{C3380CC4-5D6E-409C-BE32-E72D297353CC}">
              <c16:uniqueId val="{00000007-4E82-41CA-99FD-45CB4A1333C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1800</c:v>
                </c:pt>
                <c:pt idx="3">
                  <c:v>1666</c:v>
                </c:pt>
                <c:pt idx="6">
                  <c:v>1435</c:v>
                </c:pt>
                <c:pt idx="9">
                  <c:v>1229</c:v>
                </c:pt>
                <c:pt idx="12">
                  <c:v>1003</c:v>
                </c:pt>
              </c:numCache>
            </c:numRef>
          </c:val>
          <c:extLst>
            <c:ext xmlns:c16="http://schemas.microsoft.com/office/drawing/2014/chart" uri="{C3380CC4-5D6E-409C-BE32-E72D297353CC}">
              <c16:uniqueId val="{00000008-4E82-41CA-99FD-45CB4A1333C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E82-41CA-99FD-45CB4A1333C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2848</c:v>
                </c:pt>
                <c:pt idx="3">
                  <c:v>2800</c:v>
                </c:pt>
                <c:pt idx="6">
                  <c:v>2849</c:v>
                </c:pt>
                <c:pt idx="9">
                  <c:v>2814</c:v>
                </c:pt>
                <c:pt idx="12">
                  <c:v>3031</c:v>
                </c:pt>
              </c:numCache>
            </c:numRef>
          </c:val>
          <c:extLst>
            <c:ext xmlns:c16="http://schemas.microsoft.com/office/drawing/2014/chart" uri="{C3380CC4-5D6E-409C-BE32-E72D297353CC}">
              <c16:uniqueId val="{0000000A-4E82-41CA-99FD-45CB4A1333C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E82-41CA-99FD-45CB4A1333C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1226</c:v>
                </c:pt>
                <c:pt idx="1">
                  <c:v>1227</c:v>
                </c:pt>
                <c:pt idx="2">
                  <c:v>1229</c:v>
                </c:pt>
              </c:numCache>
            </c:numRef>
          </c:val>
          <c:extLst>
            <c:ext xmlns:c16="http://schemas.microsoft.com/office/drawing/2014/chart" uri="{C3380CC4-5D6E-409C-BE32-E72D297353CC}">
              <c16:uniqueId val="{00000000-36F9-41C7-871C-B5C7C49D49C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79</c:v>
                </c:pt>
                <c:pt idx="1">
                  <c:v>79</c:v>
                </c:pt>
                <c:pt idx="2">
                  <c:v>79</c:v>
                </c:pt>
              </c:numCache>
            </c:numRef>
          </c:val>
          <c:extLst>
            <c:ext xmlns:c16="http://schemas.microsoft.com/office/drawing/2014/chart" uri="{C3380CC4-5D6E-409C-BE32-E72D297353CC}">
              <c16:uniqueId val="{00000001-36F9-41C7-871C-B5C7C49D49C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2709</c:v>
                </c:pt>
                <c:pt idx="1">
                  <c:v>2824</c:v>
                </c:pt>
                <c:pt idx="2">
                  <c:v>2977</c:v>
                </c:pt>
              </c:numCache>
            </c:numRef>
          </c:val>
          <c:extLst>
            <c:ext xmlns:c16="http://schemas.microsoft.com/office/drawing/2014/chart" uri="{C3380CC4-5D6E-409C-BE32-E72D297353CC}">
              <c16:uniqueId val="{00000002-36F9-41C7-871C-B5C7C49D49C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{0E6CA601-DD20-4942-BFB8-E9779E25DEC1}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BFB-424A-A5A6-C8DD1F0B84D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{552880AE-F976-4864-BB37-3C6BAF72CC88}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BFB-424A-A5A6-C8DD1F0B84D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{F7808482-BEB6-4DB2-9E0D-DD087875F508}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BFB-424A-A5A6-C8DD1F0B84D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{8A5A8083-7528-4DFC-9AFC-F0E2F6B3AEA3}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BFB-424A-A5A6-C8DD1F0B84D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{06B5EE92-9985-4404-8E94-1A1D3E41A9AD}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BFB-424A-A5A6-C8DD1F0B84D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{45519F43-089D-43A2-88C6-2FCE1414716F}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BFB-424A-A5A6-C8DD1F0B84D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{791E5779-D226-45F5-8653-FE27A3B906E6}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BFB-424A-A5A6-C8DD1F0B84D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{92887999-9F3D-4CFE-A4BF-66F81DC6BF5E}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BFB-424A-A5A6-C8DD1F0B84D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{9026DB37-2639-4461-BCF1-FC781D0822CA}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BFB-424A-A5A6-C8DD1F0B84D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57.2</c:v>
                </c:pt>
                <c:pt idx="16">
                  <c:v>58.5</c:v>
                </c:pt>
                <c:pt idx="24">
                  <c:v>60</c:v>
                </c:pt>
                <c:pt idx="32">
                  <c:v>62.5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BFB-424A-A5A6-C8DD1F0B84D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{3FCC5116-1B60-4003-95FC-BA14390A7F03}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BFB-424A-A5A6-C8DD1F0B84D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{A5B8CA6E-A3F6-4FF4-B241-55B77922E63F}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BFB-424A-A5A6-C8DD1F0B84D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{8D29CF15-CC77-4324-83C9-CC65F9FE92C4}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BFB-424A-A5A6-C8DD1F0B84D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{E6AB96CB-07A7-4D22-BDE7-8AE2F5C39E20}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BFB-424A-A5A6-C8DD1F0B84D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{2231F982-AC55-4F19-A3D8-ED15F57F4D1F}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BFB-424A-A5A6-C8DD1F0B84D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{264A7A32-18F1-407D-A84E-F0F27905F1C6}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BFB-424A-A5A6-C8DD1F0B84D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{8864F441-35EB-4323-B4C0-BB6FEC045F1D}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BFB-424A-A5A6-C8DD1F0B84D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{64CCBBA3-5B47-4E1B-A6B8-342B194507E6}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BFB-424A-A5A6-C8DD1F0B84D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{CCA1A5E1-4C20-4688-845C-AD4ED3813124}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BFB-424A-A5A6-C8DD1F0B84D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59.1</c:v>
                </c:pt>
                <c:pt idx="8">
                  <c:v>61.2</c:v>
                </c:pt>
                <c:pt idx="16">
                  <c:v>62.8</c:v>
                </c:pt>
                <c:pt idx="24">
                  <c:v>64.099999999999994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BFB-424A-A5A6-C8DD1F0B84D7}"/>
            </c:ext>
          </c:extLst>
        </c:ser>
        <c:dLbls>
          <c:showLegendKey val="0"/>
          <c:showVal val="1"/>
          <c:showCatName val="0"/>
          <c:showSerName val="0"/>
          <c:showPercent val="0"/>
          <c:showBubbleSize val="0"/>
        </c:dLbls>
        <c:axId val="46179840"/>
        <c:axId val="46181760"/>
      </c:scatterChart>
      <c:valAx>
        <c:axId val="46179840"/>
        <c:scaling>
          <c:orientation val="maxMin"/>
          <c:max val="67"/>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{F09C6D1B-63A0-41BA-B1EA-D02CE4D2AB51}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295-459B-AAC3-54DF53EE04B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{0A8D3C4C-3459-461C-A032-06B02EAB5306}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95-459B-AAC3-54DF53EE04B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{A585AAC2-F7ED-468E-A1EB-3CCD111F0F18}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95-459B-AAC3-54DF53EE04B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{D7A88CFE-1DB8-4573-A2AC-9A7FF425EC98}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95-459B-AAC3-54DF53EE04B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{6480EDB3-4E07-4730-8675-027B7A4E236A}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95-459B-AAC3-54DF53EE04B3}"/>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{6ABCDBF0-9AEB-4D10-89E5-7464A7241120}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295-459B-AAC3-54DF53EE04B3}"/>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{512DD29C-78EE-426D-80CE-B57F6517CBBF}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295-459B-AAC3-54DF53EE04B3}"/>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{2566123D-57BE-4813-89E6-47AA2445D623}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295-459B-AAC3-54DF53EE04B3}"/>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{F699FBBE-AE65-4500-9B05-8EC79CE329B8}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295-459B-AAC3-54DF53EE04B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6.8</c:v>
                </c:pt>
                <c:pt idx="8">
                  <c:v>7.6</c:v>
                </c:pt>
                <c:pt idx="16">
                  <c:v>7.2</c:v>
                </c:pt>
                <c:pt idx="24">
                  <c:v>7.9</c:v>
                </c:pt>
                <c:pt idx="32">
                  <c:v>7.8</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295-459B-AAC3-54DF53EE04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404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{B60205B6-1D22-4185-B1A2-278DE3EABF7D}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295-459B-AAC3-54DF53EE04B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{739B89FD-E086-4279-AC46-F858D3B4D3E0}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95-459B-AAC3-54DF53EE04B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{FF57DD71-0EE7-43B4-8CE3-93B8F3BB9D33}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95-459B-AAC3-54DF53EE04B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{941C43AD-90BE-4CFF-8134-97E9F8619143}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95-459B-AAC3-54DF53EE04B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{59ADF7C5-B025-4962-9A92-D6E1644329B5}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95-459B-AAC3-54DF53EE04B3}"/>
                </c:ext>
              </c:extLst>
            </c:dLbl>
            <c:dLbl>
              <c:idx val="8"/>
              <c:layout>
                <c:manualLayout>
                  <c:x val="-1.823562808425012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{86352233-F553-42A7-82D3-382AE4756E1C}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295-459B-AAC3-54DF53EE04B3}"/>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{65A2F259-E2FE-44D8-B81E-4BB72AC9EE66}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295-459B-AAC3-54DF53EE04B3}"/>
                </c:ext>
              </c:extLst>
            </c:dLbl>
            <c:dLbl>
              <c:idx val="24"/>
              <c:layout>
                <c:manualLayout>
                  <c:x val="-4.490505736590114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{97EAA26B-3D3B-4353-93AD-CB3CAE227D1B}</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295-459B-AAC3-54DF53EE04B3}"/>
                </c:ext>
              </c:extLst>
            </c:dLbl>
            <c:dLbl>
              <c:idx val="32"/>
              <c:layout>
                <c:manualLayout>
                  <c:x val="-1.8235628084249993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{B26EACCD-A432-4C2D-9978-4BEDDEF7636D}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295-459B-AAC3-54DF53EE04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7.2</c:v>
                </c:pt>
                <c:pt idx="16">
                  <c:v>7.7</c:v>
                </c:pt>
                <c:pt idx="24">
                  <c:v>8</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D295-459B-AAC3-54DF53EE04B3}"/>
            </c:ext>
          </c:extLst>
        </c:ser>
        <c:dLbls>
          <c:showLegendKey val="0"/>
          <c:showVal val="1"/>
          <c:showCatName val="0"/>
          <c:showSerName val="0"/>
          <c:showPercent val="0"/>
          <c:showBubbleSize val="0"/>
        </c:dLbls>
        <c:axId val="84219776"/>
        <c:axId val="84234240"/>
      </c:scatterChart>
      <c:valAx>
        <c:axId val="84219776"/>
        <c:scaling>
          <c:orientation val="maxMin"/>
          <c:max val="8.1"/>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6B8D2577-4F31-4344-AAF6-A6A2A9C5B92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82F5F842-DBF9-4297-AEBF-D544E8976EA3}"/>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元利償還金は、平成</a:t>
          </a:r>
          <a:r>
            <a:rPr kumimoji="1" lang="en-US" altLang="ja-JP" sz="1400">
              <a:solidFill>
                <a:sysClr val="windowText" lastClr="000000"/>
              </a:solidFill>
              <a:latin typeface="ＭＳ ゴシック" pitchFamily="49" charset="-128"/>
              <a:ea typeface="ＭＳ ゴシック" pitchFamily="49" charset="-128"/>
            </a:rPr>
            <a:t>29</a:t>
          </a:r>
          <a:r>
            <a:rPr kumimoji="1" lang="ja-JP" altLang="en-US" sz="1400">
              <a:solidFill>
                <a:sysClr val="windowText" lastClr="000000"/>
              </a:solidFill>
              <a:latin typeface="ＭＳ ゴシック" pitchFamily="49" charset="-128"/>
              <a:ea typeface="ＭＳ ゴシック" pitchFamily="49" charset="-128"/>
            </a:rPr>
            <a:t>年度臨時財政対策債（</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2,350</a:t>
          </a:r>
          <a:r>
            <a:rPr kumimoji="1" lang="ja-JP" altLang="en-US" sz="1400">
              <a:solidFill>
                <a:sysClr val="windowText" lastClr="000000"/>
              </a:solidFill>
              <a:latin typeface="ＭＳ ゴシック" pitchFamily="49" charset="-128"/>
              <a:ea typeface="ＭＳ ゴシック" pitchFamily="49" charset="-128"/>
            </a:rPr>
            <a:t>万円借入）及び平成</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年度辺地対策事業債（</a:t>
          </a:r>
          <a:r>
            <a:rPr kumimoji="1" lang="en-US" altLang="ja-JP" sz="1400">
              <a:solidFill>
                <a:sysClr val="windowText" lastClr="000000"/>
              </a:solidFill>
              <a:latin typeface="ＭＳ ゴシック" pitchFamily="49" charset="-128"/>
              <a:ea typeface="ＭＳ ゴシック" pitchFamily="49" charset="-128"/>
            </a:rPr>
            <a:t>6,960</a:t>
          </a:r>
          <a:r>
            <a:rPr kumimoji="1" lang="ja-JP" altLang="en-US" sz="1400">
              <a:solidFill>
                <a:sysClr val="windowText" lastClr="000000"/>
              </a:solidFill>
              <a:latin typeface="ＭＳ ゴシック" pitchFamily="49" charset="-128"/>
              <a:ea typeface="ＭＳ ゴシック" pitchFamily="49" charset="-128"/>
            </a:rPr>
            <a:t>万円借入）等の元金償還が始まるため増となり、今後においても増加する。</a:t>
          </a:r>
        </a:p>
        <a:p>
          <a:r>
            <a:rPr kumimoji="1" lang="ja-JP" altLang="en-US" sz="1400">
              <a:solidFill>
                <a:sysClr val="windowText" lastClr="000000"/>
              </a:solidFill>
              <a:latin typeface="ＭＳ ゴシック" pitchFamily="49" charset="-128"/>
              <a:ea typeface="ＭＳ ゴシック" pitchFamily="49" charset="-128"/>
            </a:rPr>
            <a:t>公営企業債の元利償還金については、全体的に順調に償還が進んでいる。また、水道事業では、施設の老朽化が進んでおり、今後、施設の大規模改修等において、起債が見込まれている。</a:t>
          </a:r>
        </a:p>
        <a:p>
          <a:r>
            <a:rPr kumimoji="1" lang="ja-JP" altLang="en-US" sz="1400">
              <a:solidFill>
                <a:sysClr val="windowText" lastClr="000000"/>
              </a:solidFill>
              <a:latin typeface="ＭＳ ゴシック" pitchFamily="49" charset="-128"/>
              <a:ea typeface="ＭＳ ゴシック" pitchFamily="49" charset="-128"/>
            </a:rPr>
            <a:t>　組合等の元利償還金については全体的に順調に償還が進んでいるが、一部事務組合におけるごみ焼却施設整備に関する償還額が今後増加する。</a:t>
          </a:r>
        </a:p>
        <a:p>
          <a:r>
            <a:rPr kumimoji="1" lang="ja-JP" altLang="en-US" sz="1400">
              <a:solidFill>
                <a:sysClr val="windowText" lastClr="000000"/>
              </a:solidFill>
              <a:latin typeface="ＭＳ ゴシック" pitchFamily="49" charset="-128"/>
              <a:ea typeface="ＭＳ ゴシック" pitchFamily="49" charset="-128"/>
            </a:rPr>
            <a:t>算入公債費等も、今後しばらく増加する見込みである。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latin typeface="ＭＳ ゴシック" pitchFamily="49" charset="-128"/>
              <a:ea typeface="ＭＳ ゴシック" pitchFamily="49" charset="-128"/>
            </a:rPr>
            <a:t>満期一括償還地方債なし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将来負担額は、一般会計等に係る地方債の現在高で令和</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年度辺地対策事業債（</a:t>
          </a:r>
          <a:r>
            <a:rPr kumimoji="1" lang="en-US" altLang="ja-JP" sz="1400">
              <a:solidFill>
                <a:sysClr val="windowText" lastClr="000000"/>
              </a:solidFill>
              <a:latin typeface="ＭＳ ゴシック" pitchFamily="49" charset="-128"/>
              <a:ea typeface="ＭＳ ゴシック" pitchFamily="49" charset="-128"/>
            </a:rPr>
            <a:t>3</a:t>
          </a:r>
          <a:r>
            <a:rPr kumimoji="1" lang="ja-JP" altLang="en-US" sz="1400">
              <a:solidFill>
                <a:sysClr val="windowText" lastClr="000000"/>
              </a:solidFill>
              <a:latin typeface="ＭＳ ゴシック" pitchFamily="49" charset="-128"/>
              <a:ea typeface="ＭＳ ゴシック" pitchFamily="49" charset="-128"/>
            </a:rPr>
            <a:t>億</a:t>
          </a:r>
          <a:r>
            <a:rPr kumimoji="1" lang="en-US" altLang="ja-JP" sz="1400">
              <a:solidFill>
                <a:sysClr val="windowText" lastClr="000000"/>
              </a:solidFill>
              <a:latin typeface="ＭＳ ゴシック" pitchFamily="49" charset="-128"/>
              <a:ea typeface="ＭＳ ゴシック" pitchFamily="49" charset="-128"/>
            </a:rPr>
            <a:t>2,680</a:t>
          </a:r>
          <a:r>
            <a:rPr kumimoji="1" lang="ja-JP" altLang="en-US" sz="1400">
              <a:solidFill>
                <a:sysClr val="windowText" lastClr="000000"/>
              </a:solidFill>
              <a:latin typeface="ＭＳ ゴシック" pitchFamily="49" charset="-128"/>
              <a:ea typeface="ＭＳ ゴシック" pitchFamily="49" charset="-128"/>
            </a:rPr>
            <a:t>万円）の借入により増加したが、公営企業及び組合における地方債残高の減少により、全体としては減少した。また、充当可能基金の増額等により、平成</a:t>
          </a:r>
          <a:r>
            <a:rPr kumimoji="1" lang="en-US" altLang="ja-JP" sz="1400">
              <a:solidFill>
                <a:sysClr val="windowText" lastClr="000000"/>
              </a:solidFill>
              <a:latin typeface="ＭＳ ゴシック" pitchFamily="49" charset="-128"/>
              <a:ea typeface="ＭＳ ゴシック" pitchFamily="49" charset="-128"/>
            </a:rPr>
            <a:t>21</a:t>
          </a:r>
          <a:r>
            <a:rPr kumimoji="1" lang="ja-JP" altLang="en-US" sz="1400">
              <a:solidFill>
                <a:sysClr val="windowText" lastClr="000000"/>
              </a:solidFill>
              <a:latin typeface="ＭＳ ゴシック" pitchFamily="49" charset="-128"/>
              <a:ea typeface="ＭＳ ゴシック" pitchFamily="49" charset="-128"/>
            </a:rPr>
            <a:t>年度から、将来負担額より充当可能財源等の数値が大きくなり、将来負担比率が数値なしとなっている。</a:t>
          </a:r>
        </a:p>
        <a:p>
          <a:r>
            <a:rPr kumimoji="1" lang="ja-JP" altLang="en-US" sz="1400">
              <a:solidFill>
                <a:sysClr val="windowText" lastClr="000000"/>
              </a:solidFill>
              <a:latin typeface="ＭＳ ゴシック" pitchFamily="49" charset="-128"/>
              <a:ea typeface="ＭＳ ゴシック" pitchFamily="49" charset="-128"/>
            </a:rPr>
            <a:t>今後も、地方債の新規借入の抑制と充当可能基金の積み増しに努める。</a:t>
          </a:r>
          <a:endParaRPr kumimoji="1" lang="en-US" altLang="ja-JP" sz="1400">
            <a:solidFill>
              <a:sysClr val="windowText" lastClr="000000"/>
            </a:solidFill>
            <a:latin typeface="ＭＳ ゴシック" pitchFamily="49" charset="-128"/>
            <a:ea typeface="ＭＳ ゴシック" pitchFamily="49" charset="-128"/>
          </a:endParaRPr>
        </a:p>
        <a:p>
          <a:endParaRPr kumimoji="1" lang="en-US" altLang="ja-JP" sz="1400">
            <a:solidFill>
              <a:sysClr val="windowText" lastClr="000000"/>
            </a:solidFill>
            <a:latin typeface="ＭＳ ゴシック" pitchFamily="49" charset="-128"/>
            <a:ea typeface="ＭＳ ゴシック" pitchFamily="49" charset="-128"/>
          </a:endParaRPr>
        </a:p>
        <a:p>
          <a:r>
            <a:rPr kumimoji="1" lang="en-US" altLang="ja-JP" sz="1400">
              <a:solidFill>
                <a:sysClr val="windowText" lastClr="000000"/>
              </a:solidFill>
              <a:latin typeface="ＭＳ ゴシック" pitchFamily="49" charset="-128"/>
              <a:ea typeface="ＭＳ ゴシック" pitchFamily="49" charset="-128"/>
            </a:rPr>
            <a:t>【</a:t>
          </a:r>
          <a:r>
            <a:rPr kumimoji="1" lang="ja-JP" altLang="en-US" sz="1400">
              <a:solidFill>
                <a:sysClr val="windowText" lastClr="000000"/>
              </a:solidFill>
              <a:latin typeface="ＭＳ ゴシック" pitchFamily="49" charset="-128"/>
              <a:ea typeface="ＭＳ ゴシック" pitchFamily="49" charset="-128"/>
            </a:rPr>
            <a:t>数値修正</a:t>
          </a:r>
          <a:r>
            <a:rPr kumimoji="1" lang="en-US" altLang="ja-JP" sz="1400">
              <a:solidFill>
                <a:sysClr val="windowText" lastClr="000000"/>
              </a:solidFill>
              <a:latin typeface="ＭＳ ゴシック" pitchFamily="49" charset="-128"/>
              <a:ea typeface="ＭＳ ゴシック" pitchFamily="49" charset="-128"/>
            </a:rPr>
            <a:t>】</a:t>
          </a:r>
        </a:p>
        <a:p>
          <a:r>
            <a:rPr kumimoji="1" lang="ja-JP" altLang="en-US" sz="1400">
              <a:solidFill>
                <a:sysClr val="windowText" lastClr="000000"/>
              </a:solidFill>
              <a:latin typeface="ＭＳ ゴシック" pitchFamily="49" charset="-128"/>
              <a:ea typeface="ＭＳ ゴシック" pitchFamily="49" charset="-128"/>
            </a:rPr>
            <a:t>・充当可能財源等</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、基準財政需要額算入見込額</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R03</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2,594</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3,677</a:t>
          </a:r>
          <a:r>
            <a:rPr kumimoji="1" lang="ja-JP" altLang="en-US" sz="1400">
              <a:solidFill>
                <a:sysClr val="windowText" lastClr="000000"/>
              </a:solidFill>
              <a:latin typeface="ＭＳ ゴシック" pitchFamily="49" charset="-128"/>
              <a:ea typeface="ＭＳ ゴシック" pitchFamily="49" charset="-128"/>
            </a:rPr>
            <a:t>百万円」</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(A)</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(B)</a:t>
          </a:r>
          <a:r>
            <a:rPr kumimoji="1" lang="ja-JP" altLang="en-US" sz="1400">
              <a:solidFill>
                <a:sysClr val="windowText" lastClr="000000"/>
              </a:solidFill>
              <a:latin typeface="ＭＳ ゴシック" pitchFamily="49" charset="-128"/>
              <a:ea typeface="ＭＳ ゴシック" pitchFamily="49" charset="-128"/>
            </a:rPr>
            <a:t>、将来負担比率の分子</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a:t>
          </a:r>
          <a:r>
            <a:rPr kumimoji="1" lang="en-US" altLang="ja-JP" sz="1400">
              <a:solidFill>
                <a:sysClr val="windowText" lastClr="000000"/>
              </a:solidFill>
              <a:latin typeface="ＭＳ ゴシック" pitchFamily="49" charset="-128"/>
              <a:ea typeface="ＭＳ ゴシック" pitchFamily="49" charset="-128"/>
            </a:rPr>
            <a:t>R03</a:t>
          </a:r>
          <a:r>
            <a:rPr kumimoji="1" lang="ja-JP" altLang="en-US" sz="1400">
              <a:solidFill>
                <a:sysClr val="windowText" lastClr="000000"/>
              </a:solidFill>
              <a:latin typeface="ＭＳ ゴシック" pitchFamily="49" charset="-128"/>
              <a:ea typeface="ＭＳ ゴシック" pitchFamily="49" charset="-128"/>
            </a:rPr>
            <a:t>「▲</a:t>
          </a:r>
          <a:r>
            <a:rPr kumimoji="1" lang="en-US" altLang="ja-JP" sz="1400">
              <a:solidFill>
                <a:sysClr val="windowText" lastClr="000000"/>
              </a:solidFill>
              <a:latin typeface="ＭＳ ゴシック" pitchFamily="49" charset="-128"/>
              <a:ea typeface="ＭＳ ゴシック" pitchFamily="49" charset="-128"/>
            </a:rPr>
            <a:t>1,566</a:t>
          </a:r>
          <a:r>
            <a:rPr kumimoji="1" lang="ja-JP" altLang="en-US" sz="1400">
              <a:solidFill>
                <a:sysClr val="windowText" lastClr="000000"/>
              </a:solidFill>
              <a:latin typeface="ＭＳ ゴシック" pitchFamily="49" charset="-128"/>
              <a:ea typeface="ＭＳ ゴシック" pitchFamily="49" charset="-128"/>
            </a:rPr>
            <a:t>百万円」→「▲</a:t>
          </a:r>
          <a:r>
            <a:rPr kumimoji="1" lang="en-US" altLang="ja-JP" sz="1400">
              <a:solidFill>
                <a:sysClr val="windowText" lastClr="000000"/>
              </a:solidFill>
              <a:latin typeface="ＭＳ ゴシック" pitchFamily="49" charset="-128"/>
              <a:ea typeface="ＭＳ ゴシック" pitchFamily="49" charset="-128"/>
            </a:rPr>
            <a:t>2,648</a:t>
          </a:r>
          <a:r>
            <a:rPr kumimoji="1" lang="ja-JP" altLang="en-US" sz="1400">
              <a:solidFill>
                <a:sysClr val="windowText" lastClr="000000"/>
              </a:solidFill>
              <a:latin typeface="ＭＳ ゴシック" pitchFamily="49" charset="-128"/>
              <a:ea typeface="ＭＳ ゴシック" pitchFamily="49" charset="-128"/>
            </a:rPr>
            <a:t>百万円」</a:t>
          </a:r>
        </a:p>
        <a:p>
          <a:endParaRPr kumimoji="1" lang="ja-JP" altLang="en-US" sz="1400">
            <a:solidFill>
              <a:sysClr val="windowText" lastClr="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長野県立科町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減債基金については、利子分のみの増額である。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財政調整基金については、平成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年度に施設の大規模改修のため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億円取り崩し、令和元年度に災害等で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億円取り崩しをした。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その他特定目的基金については、今後、大きな財政負担が見込まれる公共施設等の改修等費用のための積み増しによる増額である。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公共施設等の老朽化が進んでおり（中央公民館、小学校及び体育センター等）、今後、公共施設等総合管理計画等に基づき、維持補修、建替え及び処分等を検討することとなるが、大きな財政負担が見込まれる。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年度に公共施設等整備基金を創設し、各施設の改修等費用として計画的に積み増しをしてきており、今後も財源確保に努めていく。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上下水道整備基金、白樺高原下水道事業基金については、上水道施設、下水道施設の老朽化に伴う改修費用の財源としている。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ふるさと活性化基金、教育施設整備基金等については、公共施設等の改修等費用の財源としている。</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その他特定目的基金については、今後改修等が見込まれる公共施設やインフラ整備等の財源として計画的に積み増しをしている。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・令和元年度に、「白樺高原下水道事業基金」に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百万円を積み増し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・令和２年度は、「公共施設等整備基金」に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億円を積み増し</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・令和３年度は、「公共施設等整備基金」に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千万円を、「白樺高原下水道事業基金」に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百万円積み増し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・その他の増については、利子分の積立が主である。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今後、公共施設やインフラ施設等の大規模な改修等に多額の費用が見込まれるため、計画的に積み増しをおこなっていく予定。</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主に利子分のみの増額である。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令和元年度は、災害等のため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億円取り崩しをした。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今後大きな財政負担が見込まれる公共施設等の改修等費用としてその他特定目的基金に積み増しをしているため、災害復旧等の不測の事態に備え標準財政規模の状況考慮しつつ、現状維持に努める。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令和元年度、令和２年度及び令和３年度は、利子分の積立による増額である。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今後、地方債の元利償還金が大幅に増額となる見込みがないことから、当面は、利子分のみ積立していく予定でいる。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6,970
6,852
66.87
6,098,174
5,503,583
561,254
3,107,465
3,030,632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有形固定資産減価償却率は、類似団体と比較すると低い水準にある。しかしながら、老朽化が進んでいる施設が多</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、公共施設等総合管理計画等を基に、統廃合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又は長寿命化の検討を行い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施設整備を進めていく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140441</xdr:rowOff>
    </xdr:from>
    <xdr:to>
      <xdr:col>19</xdr:col>
      <xdr:colOff>187325</xdr:colOff>
      <xdr:row>31</xdr:row>
      <xdr:rowOff>70591</xdr:rowOff>
    </xdr:to>
    <xdr:sp macro="" textlink="">
      <xdr:nvSpPr>
        <xdr:cNvPr id="82" name="フローチャート: 判断 81"/>
        <xdr:cNvSpPr/>
      </xdr:nvSpPr>
      <xdr:spPr>
        <a:xfrm>
          <a:off x="4000500" y="605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117052</xdr:rowOff>
    </xdr:from>
    <xdr:to>
      <xdr:col>15</xdr:col>
      <xdr:colOff>187325</xdr:colOff>
      <xdr:row>31</xdr:row>
      <xdr:rowOff>47202</xdr:rowOff>
    </xdr:to>
    <xdr:sp macro="" textlink="">
      <xdr:nvSpPr>
        <xdr:cNvPr id="83" name="フローチャート: 判断 82"/>
        <xdr:cNvSpPr/>
      </xdr:nvSpPr>
      <xdr:spPr>
        <a:xfrm>
          <a:off x="3238500" y="603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88265</xdr:rowOff>
    </xdr:from>
    <xdr:to>
      <xdr:col>11</xdr:col>
      <xdr:colOff>187325</xdr:colOff>
      <xdr:row>31</xdr:row>
      <xdr:rowOff>18415</xdr:rowOff>
    </xdr:to>
    <xdr:sp macro="" textlink="">
      <xdr:nvSpPr>
        <xdr:cNvPr id="84" name="フローチャート: 判断 83"/>
        <xdr:cNvSpPr/>
      </xdr:nvSpPr>
      <xdr:spPr>
        <a:xfrm>
          <a:off x="2476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50483</xdr:rowOff>
    </xdr:from>
    <xdr:to>
      <xdr:col>7</xdr:col>
      <xdr:colOff>187325</xdr:colOff>
      <xdr:row>30</xdr:row>
      <xdr:rowOff>152083</xdr:rowOff>
    </xdr:to>
    <xdr:sp macro="" textlink="">
      <xdr:nvSpPr>
        <xdr:cNvPr id="85" name="フローチャート: 判断 84"/>
        <xdr:cNvSpPr/>
      </xdr:nvSpPr>
      <xdr:spPr>
        <a:xfrm>
          <a:off x="1714500" y="59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111654</xdr:rowOff>
    </xdr:from>
    <xdr:to>
      <xdr:col>23</xdr:col>
      <xdr:colOff>136525</xdr:colOff>
      <xdr:row>31</xdr:row>
      <xdr:rowOff>41804</xdr:rowOff>
    </xdr:to>
    <xdr:sp macro="" textlink="">
      <xdr:nvSpPr>
        <xdr:cNvPr id="91" name="楕円 90"/>
        <xdr:cNvSpPr/>
      </xdr:nvSpPr>
      <xdr:spPr>
        <a:xfrm>
          <a:off x="4711700" y="60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134531</xdr:rowOff>
    </xdr:from>
    <xdr:ext cx="405111" cy="259045"/>
    <xdr:sp macro="" textlink="">
      <xdr:nvSpPr>
        <xdr:cNvPr id="92" name="有形固定資産減価償却率該当値テキスト"/>
        <xdr:cNvSpPr txBox="1"/>
      </xdr:nvSpPr>
      <xdr:spPr>
        <a:xfrm>
          <a:off x="4813300" y="5878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66675</xdr:rowOff>
    </xdr:from>
    <xdr:to>
      <xdr:col>19</xdr:col>
      <xdr:colOff>187325</xdr:colOff>
      <xdr:row>30</xdr:row>
      <xdr:rowOff>168275</xdr:rowOff>
    </xdr:to>
    <xdr:sp macro="" textlink="">
      <xdr:nvSpPr>
        <xdr:cNvPr id="93" name="楕円 92"/>
        <xdr:cNvSpPr/>
      </xdr:nvSpPr>
      <xdr:spPr>
        <a:xfrm>
          <a:off x="40005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117475</xdr:rowOff>
    </xdr:from>
    <xdr:to>
      <xdr:col>23</xdr:col>
      <xdr:colOff>85725</xdr:colOff>
      <xdr:row>30</xdr:row>
      <xdr:rowOff>162454</xdr:rowOff>
    </xdr:to>
    <xdr:cxnSp macro="">
      <xdr:nvCxnSpPr>
        <xdr:cNvPr id="94" name="直線コネクタ 93"/>
        <xdr:cNvCxnSpPr/>
      </xdr:nvCxnSpPr>
      <xdr:spPr>
        <a:xfrm>
          <a:off x="4051300" y="6032500"/>
          <a:ext cx="711200" cy="4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39688</xdr:rowOff>
    </xdr:from>
    <xdr:to>
      <xdr:col>15</xdr:col>
      <xdr:colOff>187325</xdr:colOff>
      <xdr:row>30</xdr:row>
      <xdr:rowOff>141288</xdr:rowOff>
    </xdr:to>
    <xdr:sp macro="" textlink="">
      <xdr:nvSpPr>
        <xdr:cNvPr id="95" name="楕円 94"/>
        <xdr:cNvSpPr/>
      </xdr:nvSpPr>
      <xdr:spPr>
        <a:xfrm>
          <a:off x="3238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90488</xdr:rowOff>
    </xdr:from>
    <xdr:to>
      <xdr:col>19</xdr:col>
      <xdr:colOff>136525</xdr:colOff>
      <xdr:row>30</xdr:row>
      <xdr:rowOff>117475</xdr:rowOff>
    </xdr:to>
    <xdr:cxnSp macro="">
      <xdr:nvCxnSpPr>
        <xdr:cNvPr id="96" name="直線コネクタ 95"/>
        <xdr:cNvCxnSpPr/>
      </xdr:nvCxnSpPr>
      <xdr:spPr>
        <a:xfrm>
          <a:off x="3289300" y="6005513"/>
          <a:ext cx="762000" cy="2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16298</xdr:rowOff>
    </xdr:from>
    <xdr:to>
      <xdr:col>11</xdr:col>
      <xdr:colOff>187325</xdr:colOff>
      <xdr:row>30</xdr:row>
      <xdr:rowOff>117898</xdr:rowOff>
    </xdr:to>
    <xdr:sp macro="" textlink="">
      <xdr:nvSpPr>
        <xdr:cNvPr id="97" name="楕円 96"/>
        <xdr:cNvSpPr/>
      </xdr:nvSpPr>
      <xdr:spPr>
        <a:xfrm>
          <a:off x="2476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67098</xdr:rowOff>
    </xdr:from>
    <xdr:to>
      <xdr:col>15</xdr:col>
      <xdr:colOff>136525</xdr:colOff>
      <xdr:row>30</xdr:row>
      <xdr:rowOff>90488</xdr:rowOff>
    </xdr:to>
    <xdr:cxnSp macro="">
      <xdr:nvCxnSpPr>
        <xdr:cNvPr id="98" name="直線コネクタ 97"/>
        <xdr:cNvCxnSpPr/>
      </xdr:nvCxnSpPr>
      <xdr:spPr>
        <a:xfrm>
          <a:off x="2527300" y="5982123"/>
          <a:ext cx="7620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23495</xdr:rowOff>
    </xdr:from>
    <xdr:to>
      <xdr:col>7</xdr:col>
      <xdr:colOff>187325</xdr:colOff>
      <xdr:row>30</xdr:row>
      <xdr:rowOff>125095</xdr:rowOff>
    </xdr:to>
    <xdr:sp macro="" textlink="">
      <xdr:nvSpPr>
        <xdr:cNvPr id="99" name="楕円 98"/>
        <xdr:cNvSpPr/>
      </xdr:nvSpPr>
      <xdr:spPr>
        <a:xfrm>
          <a:off x="1714500" y="593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67098</xdr:rowOff>
    </xdr:from>
    <xdr:to>
      <xdr:col>11</xdr:col>
      <xdr:colOff>136525</xdr:colOff>
      <xdr:row>30</xdr:row>
      <xdr:rowOff>74295</xdr:rowOff>
    </xdr:to>
    <xdr:cxnSp macro="">
      <xdr:nvCxnSpPr>
        <xdr:cNvPr id="100" name="直線コネクタ 99"/>
        <xdr:cNvCxnSpPr/>
      </xdr:nvCxnSpPr>
      <xdr:spPr>
        <a:xfrm flipV="1">
          <a:off x="1765300" y="5982123"/>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61718</xdr:rowOff>
    </xdr:from>
    <xdr:ext cx="405111" cy="259045"/>
    <xdr:sp macro="" textlink="">
      <xdr:nvSpPr>
        <xdr:cNvPr id="101" name="n_1aveValue有形固定資産減価償却率"/>
        <xdr:cNvSpPr txBox="1"/>
      </xdr:nvSpPr>
      <xdr:spPr>
        <a:xfrm>
          <a:off x="3836044" y="6148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38329</xdr:rowOff>
    </xdr:from>
    <xdr:ext cx="405111" cy="259045"/>
    <xdr:sp macro="" textlink="">
      <xdr:nvSpPr>
        <xdr:cNvPr id="102" name="n_2aveValue有形固定資産減価償却率"/>
        <xdr:cNvSpPr txBox="1"/>
      </xdr:nvSpPr>
      <xdr:spPr>
        <a:xfrm>
          <a:off x="3086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9542</xdr:rowOff>
    </xdr:from>
    <xdr:ext cx="405111" cy="259045"/>
    <xdr:sp macro="" textlink="">
      <xdr:nvSpPr>
        <xdr:cNvPr id="103" name="n_3aveValue有形固定資産減価償却率"/>
        <xdr:cNvSpPr txBox="1"/>
      </xdr:nvSpPr>
      <xdr:spPr>
        <a:xfrm>
          <a:off x="2324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143210</xdr:rowOff>
    </xdr:from>
    <xdr:ext cx="405111" cy="259045"/>
    <xdr:sp macro="" textlink="">
      <xdr:nvSpPr>
        <xdr:cNvPr id="104" name="n_4aveValue有形固定資産減価償却率"/>
        <xdr:cNvSpPr txBox="1"/>
      </xdr:nvSpPr>
      <xdr:spPr>
        <a:xfrm>
          <a:off x="1562744" y="605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13352</xdr:rowOff>
    </xdr:from>
    <xdr:ext cx="405111" cy="259045"/>
    <xdr:sp macro="" textlink="">
      <xdr:nvSpPr>
        <xdr:cNvPr id="105" name="n_1mainValue有形固定資産減価償却率"/>
        <xdr:cNvSpPr txBox="1"/>
      </xdr:nvSpPr>
      <xdr:spPr>
        <a:xfrm>
          <a:off x="38360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157815</xdr:rowOff>
    </xdr:from>
    <xdr:ext cx="405111" cy="259045"/>
    <xdr:sp macro="" textlink="">
      <xdr:nvSpPr>
        <xdr:cNvPr id="106" name="n_2mainValue有形固定資産減価償却率"/>
        <xdr:cNvSpPr txBox="1"/>
      </xdr:nvSpPr>
      <xdr:spPr>
        <a:xfrm>
          <a:off x="30867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134425</xdr:rowOff>
    </xdr:from>
    <xdr:ext cx="405111" cy="259045"/>
    <xdr:sp macro="" textlink="">
      <xdr:nvSpPr>
        <xdr:cNvPr id="107" name="n_3mainValue有形固定資産減価償却率"/>
        <xdr:cNvSpPr txBox="1"/>
      </xdr:nvSpPr>
      <xdr:spPr>
        <a:xfrm>
          <a:off x="2324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8" name="n_4mainValue有形固定資産減価償却率"/>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債務償還比率は類似団体平均を下回る水準で推移している。主な要因としては、平成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年度にかけて繰上償還を行い地方債残高を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億円減少させたことがあげられる。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今後も、地方債の新規借入れを抑制する。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42495</xdr:rowOff>
    </xdr:from>
    <xdr:to>
      <xdr:col>72</xdr:col>
      <xdr:colOff>123825</xdr:colOff>
      <xdr:row>29</xdr:row>
      <xdr:rowOff>144095</xdr:rowOff>
    </xdr:to>
    <xdr:sp macro="" textlink="">
      <xdr:nvSpPr>
        <xdr:cNvPr id="144" name="フローチャート: 判断 143"/>
        <xdr:cNvSpPr/>
      </xdr:nvSpPr>
      <xdr:spPr>
        <a:xfrm>
          <a:off x="14033500" y="578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86035</xdr:rowOff>
    </xdr:from>
    <xdr:to>
      <xdr:col>68</xdr:col>
      <xdr:colOff>123825</xdr:colOff>
      <xdr:row>30</xdr:row>
      <xdr:rowOff>16185</xdr:rowOff>
    </xdr:to>
    <xdr:sp macro="" textlink="">
      <xdr:nvSpPr>
        <xdr:cNvPr id="145" name="フローチャート: 判断 144"/>
        <xdr:cNvSpPr/>
      </xdr:nvSpPr>
      <xdr:spPr>
        <a:xfrm>
          <a:off x="13271500" y="582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73321</xdr:rowOff>
    </xdr:from>
    <xdr:to>
      <xdr:col>64</xdr:col>
      <xdr:colOff>123825</xdr:colOff>
      <xdr:row>30</xdr:row>
      <xdr:rowOff>3471</xdr:rowOff>
    </xdr:to>
    <xdr:sp macro="" textlink="">
      <xdr:nvSpPr>
        <xdr:cNvPr id="146" name="フローチャート: 判断 145"/>
        <xdr:cNvSpPr/>
      </xdr:nvSpPr>
      <xdr:spPr>
        <a:xfrm>
          <a:off x="12509500" y="5816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90234</xdr:rowOff>
    </xdr:from>
    <xdr:to>
      <xdr:col>60</xdr:col>
      <xdr:colOff>123825</xdr:colOff>
      <xdr:row>30</xdr:row>
      <xdr:rowOff>20384</xdr:rowOff>
    </xdr:to>
    <xdr:sp macro="" textlink="">
      <xdr:nvSpPr>
        <xdr:cNvPr id="147" name="フローチャート: 判断 146"/>
        <xdr:cNvSpPr/>
      </xdr:nvSpPr>
      <xdr:spPr>
        <a:xfrm>
          <a:off x="11747500" y="583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140638</xdr:rowOff>
    </xdr:from>
    <xdr:to>
      <xdr:col>76</xdr:col>
      <xdr:colOff>73025</xdr:colOff>
      <xdr:row>27</xdr:row>
      <xdr:rowOff>70788</xdr:rowOff>
    </xdr:to>
    <xdr:sp macro="" textlink="">
      <xdr:nvSpPr>
        <xdr:cNvPr id="153" name="楕円 152"/>
        <xdr:cNvSpPr/>
      </xdr:nvSpPr>
      <xdr:spPr>
        <a:xfrm>
          <a:off x="14744700" y="536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55565</xdr:rowOff>
    </xdr:from>
    <xdr:ext cx="405111" cy="259045"/>
    <xdr:sp macro="" textlink="">
      <xdr:nvSpPr>
        <xdr:cNvPr id="154" name="債務償還比率該当値テキスト"/>
        <xdr:cNvSpPr txBox="1"/>
      </xdr:nvSpPr>
      <xdr:spPr>
        <a:xfrm>
          <a:off x="14846300" y="528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30480</xdr:rowOff>
    </xdr:from>
    <xdr:to>
      <xdr:col>72</xdr:col>
      <xdr:colOff>123825</xdr:colOff>
      <xdr:row>27</xdr:row>
      <xdr:rowOff>132080</xdr:rowOff>
    </xdr:to>
    <xdr:sp macro="" textlink="">
      <xdr:nvSpPr>
        <xdr:cNvPr id="155" name="楕円 154"/>
        <xdr:cNvSpPr/>
      </xdr:nvSpPr>
      <xdr:spPr>
        <a:xfrm>
          <a:off x="14033500" y="5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19988</xdr:rowOff>
    </xdr:from>
    <xdr:to>
      <xdr:col>76</xdr:col>
      <xdr:colOff>22225</xdr:colOff>
      <xdr:row>27</xdr:row>
      <xdr:rowOff>81280</xdr:rowOff>
    </xdr:to>
    <xdr:cxnSp macro="">
      <xdr:nvCxnSpPr>
        <xdr:cNvPr id="156" name="直線コネクタ 155"/>
        <xdr:cNvCxnSpPr/>
      </xdr:nvCxnSpPr>
      <xdr:spPr>
        <a:xfrm flipV="1">
          <a:off x="14084300" y="5420663"/>
          <a:ext cx="711200" cy="6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47392</xdr:rowOff>
    </xdr:from>
    <xdr:to>
      <xdr:col>68</xdr:col>
      <xdr:colOff>123825</xdr:colOff>
      <xdr:row>27</xdr:row>
      <xdr:rowOff>148992</xdr:rowOff>
    </xdr:to>
    <xdr:sp macro="" textlink="">
      <xdr:nvSpPr>
        <xdr:cNvPr id="157" name="楕円 156"/>
        <xdr:cNvSpPr/>
      </xdr:nvSpPr>
      <xdr:spPr>
        <a:xfrm>
          <a:off x="13271500" y="544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81280</xdr:rowOff>
    </xdr:from>
    <xdr:to>
      <xdr:col>72</xdr:col>
      <xdr:colOff>73025</xdr:colOff>
      <xdr:row>27</xdr:row>
      <xdr:rowOff>98192</xdr:rowOff>
    </xdr:to>
    <xdr:cxnSp macro="">
      <xdr:nvCxnSpPr>
        <xdr:cNvPr id="158" name="直線コネクタ 157"/>
        <xdr:cNvCxnSpPr/>
      </xdr:nvCxnSpPr>
      <xdr:spPr>
        <a:xfrm flipV="1">
          <a:off x="13322300" y="5481955"/>
          <a:ext cx="762000" cy="1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32279</xdr:rowOff>
    </xdr:from>
    <xdr:to>
      <xdr:col>64</xdr:col>
      <xdr:colOff>123825</xdr:colOff>
      <xdr:row>27</xdr:row>
      <xdr:rowOff>133879</xdr:rowOff>
    </xdr:to>
    <xdr:sp macro="" textlink="">
      <xdr:nvSpPr>
        <xdr:cNvPr id="159" name="楕円 158"/>
        <xdr:cNvSpPr/>
      </xdr:nvSpPr>
      <xdr:spPr>
        <a:xfrm>
          <a:off x="12509500" y="543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83079</xdr:rowOff>
    </xdr:from>
    <xdr:to>
      <xdr:col>68</xdr:col>
      <xdr:colOff>73025</xdr:colOff>
      <xdr:row>27</xdr:row>
      <xdr:rowOff>98192</xdr:rowOff>
    </xdr:to>
    <xdr:cxnSp macro="">
      <xdr:nvCxnSpPr>
        <xdr:cNvPr id="160" name="直線コネクタ 159"/>
        <xdr:cNvCxnSpPr/>
      </xdr:nvCxnSpPr>
      <xdr:spPr>
        <a:xfrm>
          <a:off x="12560300" y="5483754"/>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35038</xdr:rowOff>
    </xdr:from>
    <xdr:to>
      <xdr:col>60</xdr:col>
      <xdr:colOff>123825</xdr:colOff>
      <xdr:row>27</xdr:row>
      <xdr:rowOff>136638</xdr:rowOff>
    </xdr:to>
    <xdr:sp macro="" textlink="">
      <xdr:nvSpPr>
        <xdr:cNvPr id="161" name="楕円 160"/>
        <xdr:cNvSpPr/>
      </xdr:nvSpPr>
      <xdr:spPr>
        <a:xfrm>
          <a:off x="11747500" y="543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83079</xdr:rowOff>
    </xdr:from>
    <xdr:to>
      <xdr:col>64</xdr:col>
      <xdr:colOff>73025</xdr:colOff>
      <xdr:row>27</xdr:row>
      <xdr:rowOff>85838</xdr:rowOff>
    </xdr:to>
    <xdr:cxnSp macro="">
      <xdr:nvCxnSpPr>
        <xdr:cNvPr id="162" name="直線コネクタ 161"/>
        <xdr:cNvCxnSpPr/>
      </xdr:nvCxnSpPr>
      <xdr:spPr>
        <a:xfrm flipV="1">
          <a:off x="11798300" y="5483754"/>
          <a:ext cx="762000" cy="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135222</xdr:rowOff>
    </xdr:from>
    <xdr:ext cx="469744" cy="259045"/>
    <xdr:sp macro="" textlink="">
      <xdr:nvSpPr>
        <xdr:cNvPr id="163" name="n_1aveValue債務償還比率"/>
        <xdr:cNvSpPr txBox="1"/>
      </xdr:nvSpPr>
      <xdr:spPr>
        <a:xfrm>
          <a:off x="13836727" y="587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7312</xdr:rowOff>
    </xdr:from>
    <xdr:ext cx="469744" cy="259045"/>
    <xdr:sp macro="" textlink="">
      <xdr:nvSpPr>
        <xdr:cNvPr id="164" name="n_2aveValue債務償還比率"/>
        <xdr:cNvSpPr txBox="1"/>
      </xdr:nvSpPr>
      <xdr:spPr>
        <a:xfrm>
          <a:off x="13087427" y="592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166048</xdr:rowOff>
    </xdr:from>
    <xdr:ext cx="469744" cy="259045"/>
    <xdr:sp macro="" textlink="">
      <xdr:nvSpPr>
        <xdr:cNvPr id="165" name="n_3aveValue債務償還比率"/>
        <xdr:cNvSpPr txBox="1"/>
      </xdr:nvSpPr>
      <xdr:spPr>
        <a:xfrm>
          <a:off x="12325427" y="590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11511</xdr:rowOff>
    </xdr:from>
    <xdr:ext cx="469744" cy="259045"/>
    <xdr:sp macro="" textlink="">
      <xdr:nvSpPr>
        <xdr:cNvPr id="166" name="n_4aveValue債務償還比率"/>
        <xdr:cNvSpPr txBox="1"/>
      </xdr:nvSpPr>
      <xdr:spPr>
        <a:xfrm>
          <a:off x="11563427" y="59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148607</xdr:rowOff>
    </xdr:from>
    <xdr:ext cx="469744" cy="259045"/>
    <xdr:sp macro="" textlink="">
      <xdr:nvSpPr>
        <xdr:cNvPr id="167" name="n_1mainValue債務償還比率"/>
        <xdr:cNvSpPr txBox="1"/>
      </xdr:nvSpPr>
      <xdr:spPr>
        <a:xfrm>
          <a:off x="13836727" y="520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165519</xdr:rowOff>
    </xdr:from>
    <xdr:ext cx="469744" cy="259045"/>
    <xdr:sp macro="" textlink="">
      <xdr:nvSpPr>
        <xdr:cNvPr id="168" name="n_2mainValue債務償還比率"/>
        <xdr:cNvSpPr txBox="1"/>
      </xdr:nvSpPr>
      <xdr:spPr>
        <a:xfrm>
          <a:off x="13087427" y="5223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150406</xdr:rowOff>
    </xdr:from>
    <xdr:ext cx="469744" cy="259045"/>
    <xdr:sp macro="" textlink="">
      <xdr:nvSpPr>
        <xdr:cNvPr id="169" name="n_3mainValue債務償還比率"/>
        <xdr:cNvSpPr txBox="1"/>
      </xdr:nvSpPr>
      <xdr:spPr>
        <a:xfrm>
          <a:off x="12325427" y="520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153165</xdr:rowOff>
    </xdr:from>
    <xdr:ext cx="469744" cy="259045"/>
    <xdr:sp macro="" textlink="">
      <xdr:nvSpPr>
        <xdr:cNvPr id="170" name="n_4mainValue債務償還比率"/>
        <xdr:cNvSpPr txBox="1"/>
      </xdr:nvSpPr>
      <xdr:spPr>
        <a:xfrm>
          <a:off x="11563427" y="521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6,970
6,852
66.87
6,098,174
5,503,583
561,254
3,107,465
3,030,632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6350</xdr:rowOff>
    </xdr:from>
    <xdr:to>
      <xdr:col>20</xdr:col>
      <xdr:colOff>38100</xdr:colOff>
      <xdr:row>38</xdr:row>
      <xdr:rowOff>107950</xdr:rowOff>
    </xdr:to>
    <xdr:sp macro="" textlink="">
      <xdr:nvSpPr>
        <xdr:cNvPr id="64" name="フローチャート: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17780</xdr:rowOff>
    </xdr:from>
    <xdr:to>
      <xdr:col>15</xdr:col>
      <xdr:colOff>101600</xdr:colOff>
      <xdr:row>38</xdr:row>
      <xdr:rowOff>119380</xdr:rowOff>
    </xdr:to>
    <xdr:sp macro="" textlink="">
      <xdr:nvSpPr>
        <xdr:cNvPr id="65" name="フローチャート: 判断 64"/>
        <xdr:cNvSpPr/>
      </xdr:nvSpPr>
      <xdr:spPr>
        <a:xfrm>
          <a:off x="2857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162560</xdr:rowOff>
    </xdr:from>
    <xdr:to>
      <xdr:col>10</xdr:col>
      <xdr:colOff>165100</xdr:colOff>
      <xdr:row>38</xdr:row>
      <xdr:rowOff>92710</xdr:rowOff>
    </xdr:to>
    <xdr:sp macro="" textlink="">
      <xdr:nvSpPr>
        <xdr:cNvPr id="66" name="フローチャート: 判断 65"/>
        <xdr:cNvSpPr/>
      </xdr:nvSpPr>
      <xdr:spPr>
        <a:xfrm>
          <a:off x="1968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122555</xdr:rowOff>
    </xdr:from>
    <xdr:to>
      <xdr:col>6</xdr:col>
      <xdr:colOff>38100</xdr:colOff>
      <xdr:row>38</xdr:row>
      <xdr:rowOff>52705</xdr:rowOff>
    </xdr:to>
    <xdr:sp macro="" textlink="">
      <xdr:nvSpPr>
        <xdr:cNvPr id="67" name="フローチャート: 判断 66"/>
        <xdr:cNvSpPr/>
      </xdr:nvSpPr>
      <xdr:spPr>
        <a:xfrm>
          <a:off x="1079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xdr:rowOff>
    </xdr:from>
    <xdr:to>
      <xdr:col>24</xdr:col>
      <xdr:colOff>114300</xdr:colOff>
      <xdr:row>37</xdr:row>
      <xdr:rowOff>115570</xdr:rowOff>
    </xdr:to>
    <xdr:sp macro="" textlink="">
      <xdr:nvSpPr>
        <xdr:cNvPr id="73" name="楕円 72"/>
        <xdr:cNvSpPr/>
      </xdr:nvSpPr>
      <xdr:spPr>
        <a:xfrm>
          <a:off x="4584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36847</xdr:rowOff>
    </xdr:from>
    <xdr:ext cx="405111" cy="259045"/>
    <xdr:sp macro="" textlink="">
      <xdr:nvSpPr>
        <xdr:cNvPr id="74" name="【道路】&#10;有形固定資産減価償却率該当値テキスト"/>
        <xdr:cNvSpPr txBox="1"/>
      </xdr:nvSpPr>
      <xdr:spPr>
        <a:xfrm>
          <a:off x="4673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5" name="楕円 74"/>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64770</xdr:rowOff>
    </xdr:to>
    <xdr:cxnSp macro="">
      <xdr:nvCxnSpPr>
        <xdr:cNvPr id="76" name="直線コネクタ 75"/>
        <xdr:cNvCxnSpPr/>
      </xdr:nvCxnSpPr>
      <xdr:spPr>
        <a:xfrm>
          <a:off x="3797300" y="63855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135890</xdr:rowOff>
    </xdr:from>
    <xdr:to>
      <xdr:col>15</xdr:col>
      <xdr:colOff>101600</xdr:colOff>
      <xdr:row>37</xdr:row>
      <xdr:rowOff>66040</xdr:rowOff>
    </xdr:to>
    <xdr:sp macro="" textlink="">
      <xdr:nvSpPr>
        <xdr:cNvPr id="77" name="楕円 76"/>
        <xdr:cNvSpPr/>
      </xdr:nvSpPr>
      <xdr:spPr>
        <a:xfrm>
          <a:off x="2857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15240</xdr:rowOff>
    </xdr:from>
    <xdr:to>
      <xdr:col>19</xdr:col>
      <xdr:colOff>177800</xdr:colOff>
      <xdr:row>37</xdr:row>
      <xdr:rowOff>41910</xdr:rowOff>
    </xdr:to>
    <xdr:cxnSp macro="">
      <xdr:nvCxnSpPr>
        <xdr:cNvPr id="78" name="直線コネクタ 77"/>
        <xdr:cNvCxnSpPr/>
      </xdr:nvCxnSpPr>
      <xdr:spPr>
        <a:xfrm>
          <a:off x="2908300" y="63588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107315</xdr:rowOff>
    </xdr:from>
    <xdr:to>
      <xdr:col>10</xdr:col>
      <xdr:colOff>165100</xdr:colOff>
      <xdr:row>37</xdr:row>
      <xdr:rowOff>37465</xdr:rowOff>
    </xdr:to>
    <xdr:sp macro="" textlink="">
      <xdr:nvSpPr>
        <xdr:cNvPr id="79" name="楕円 78"/>
        <xdr:cNvSpPr/>
      </xdr:nvSpPr>
      <xdr:spPr>
        <a:xfrm>
          <a:off x="1968500" y="627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158115</xdr:rowOff>
    </xdr:from>
    <xdr:to>
      <xdr:col>15</xdr:col>
      <xdr:colOff>50800</xdr:colOff>
      <xdr:row>37</xdr:row>
      <xdr:rowOff>15240</xdr:rowOff>
    </xdr:to>
    <xdr:cxnSp macro="">
      <xdr:nvCxnSpPr>
        <xdr:cNvPr id="80" name="直線コネクタ 79"/>
        <xdr:cNvCxnSpPr/>
      </xdr:nvCxnSpPr>
      <xdr:spPr>
        <a:xfrm>
          <a:off x="2019300" y="63303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13970</xdr:rowOff>
    </xdr:from>
    <xdr:to>
      <xdr:col>6</xdr:col>
      <xdr:colOff>38100</xdr:colOff>
      <xdr:row>36</xdr:row>
      <xdr:rowOff>115570</xdr:rowOff>
    </xdr:to>
    <xdr:sp macro="" textlink="">
      <xdr:nvSpPr>
        <xdr:cNvPr id="81" name="楕円 80"/>
        <xdr:cNvSpPr/>
      </xdr:nvSpPr>
      <xdr:spPr>
        <a:xfrm>
          <a:off x="1079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64770</xdr:rowOff>
    </xdr:from>
    <xdr:to>
      <xdr:col>10</xdr:col>
      <xdr:colOff>114300</xdr:colOff>
      <xdr:row>36</xdr:row>
      <xdr:rowOff>158115</xdr:rowOff>
    </xdr:to>
    <xdr:cxnSp macro="">
      <xdr:nvCxnSpPr>
        <xdr:cNvPr id="82" name="直線コネクタ 81"/>
        <xdr:cNvCxnSpPr/>
      </xdr:nvCxnSpPr>
      <xdr:spPr>
        <a:xfrm>
          <a:off x="1130300" y="623697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99077</xdr:rowOff>
    </xdr:from>
    <xdr:ext cx="405111" cy="259045"/>
    <xdr:sp macro="" textlink="">
      <xdr:nvSpPr>
        <xdr:cNvPr id="83" name="n_1aveValue【道路】&#10;有形固定資産減価償却率"/>
        <xdr:cNvSpPr txBox="1"/>
      </xdr:nvSpPr>
      <xdr:spPr>
        <a:xfrm>
          <a:off x="35820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110507</xdr:rowOff>
    </xdr:from>
    <xdr:ext cx="405111" cy="259045"/>
    <xdr:sp macro="" textlink="">
      <xdr:nvSpPr>
        <xdr:cNvPr id="84" name="n_2aveValue【道路】&#10;有形固定資産減価償却率"/>
        <xdr:cNvSpPr txBox="1"/>
      </xdr:nvSpPr>
      <xdr:spPr>
        <a:xfrm>
          <a:off x="27057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83837</xdr:rowOff>
    </xdr:from>
    <xdr:ext cx="405111" cy="259045"/>
    <xdr:sp macro="" textlink="">
      <xdr:nvSpPr>
        <xdr:cNvPr id="85" name="n_3aveValue【道路】&#10;有形固定資産減価償却率"/>
        <xdr:cNvSpPr txBox="1"/>
      </xdr:nvSpPr>
      <xdr:spPr>
        <a:xfrm>
          <a:off x="1816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43832</xdr:rowOff>
    </xdr:from>
    <xdr:ext cx="405111" cy="259045"/>
    <xdr:sp macro="" textlink="">
      <xdr:nvSpPr>
        <xdr:cNvPr id="86" name="n_4aveValue【道路】&#10;有形固定資産減価償却率"/>
        <xdr:cNvSpPr txBox="1"/>
      </xdr:nvSpPr>
      <xdr:spPr>
        <a:xfrm>
          <a:off x="927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7" name="n_1mainValue【道路】&#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82567</xdr:rowOff>
    </xdr:from>
    <xdr:ext cx="405111" cy="259045"/>
    <xdr:sp macro="" textlink="">
      <xdr:nvSpPr>
        <xdr:cNvPr id="88" name="n_2mainValue【道路】&#10;有形固定資産減価償却率"/>
        <xdr:cNvSpPr txBox="1"/>
      </xdr:nvSpPr>
      <xdr:spPr>
        <a:xfrm>
          <a:off x="2705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53992</xdr:rowOff>
    </xdr:from>
    <xdr:ext cx="405111" cy="259045"/>
    <xdr:sp macro="" textlink="">
      <xdr:nvSpPr>
        <xdr:cNvPr id="89" name="n_3mainValue【道路】&#10;有形固定資産減価償却率"/>
        <xdr:cNvSpPr txBox="1"/>
      </xdr:nvSpPr>
      <xdr:spPr>
        <a:xfrm>
          <a:off x="1816744" y="605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132097</xdr:rowOff>
    </xdr:from>
    <xdr:ext cx="405111" cy="259045"/>
    <xdr:sp macro="" textlink="">
      <xdr:nvSpPr>
        <xdr:cNvPr id="90" name="n_4mainValue【道路】&#10;有形固定資産減価償却率"/>
        <xdr:cNvSpPr txBox="1"/>
      </xdr:nvSpPr>
      <xdr:spPr>
        <a:xfrm>
          <a:off x="927744"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168422</xdr:rowOff>
    </xdr:from>
    <xdr:to>
      <xdr:col>50</xdr:col>
      <xdr:colOff>165100</xdr:colOff>
      <xdr:row>39</xdr:row>
      <xdr:rowOff>98572</xdr:rowOff>
    </xdr:to>
    <xdr:sp macro="" textlink="">
      <xdr:nvSpPr>
        <xdr:cNvPr id="123" name="フローチャート: 判断 122"/>
        <xdr:cNvSpPr/>
      </xdr:nvSpPr>
      <xdr:spPr>
        <a:xfrm>
          <a:off x="9588500" y="66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41157</xdr:rowOff>
    </xdr:from>
    <xdr:to>
      <xdr:col>46</xdr:col>
      <xdr:colOff>38100</xdr:colOff>
      <xdr:row>39</xdr:row>
      <xdr:rowOff>142757</xdr:rowOff>
    </xdr:to>
    <xdr:sp macro="" textlink="">
      <xdr:nvSpPr>
        <xdr:cNvPr id="124" name="フローチャート: 判断 123"/>
        <xdr:cNvSpPr/>
      </xdr:nvSpPr>
      <xdr:spPr>
        <a:xfrm>
          <a:off x="8699500" y="672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64426</xdr:rowOff>
    </xdr:from>
    <xdr:to>
      <xdr:col>41</xdr:col>
      <xdr:colOff>101600</xdr:colOff>
      <xdr:row>39</xdr:row>
      <xdr:rowOff>166026</xdr:rowOff>
    </xdr:to>
    <xdr:sp macro="" textlink="">
      <xdr:nvSpPr>
        <xdr:cNvPr id="125" name="フローチャート: 判断 124"/>
        <xdr:cNvSpPr/>
      </xdr:nvSpPr>
      <xdr:spPr>
        <a:xfrm>
          <a:off x="7810500" y="675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46840</xdr:rowOff>
    </xdr:from>
    <xdr:to>
      <xdr:col>36</xdr:col>
      <xdr:colOff>165100</xdr:colOff>
      <xdr:row>39</xdr:row>
      <xdr:rowOff>148440</xdr:rowOff>
    </xdr:to>
    <xdr:sp macro="" textlink="">
      <xdr:nvSpPr>
        <xdr:cNvPr id="126" name="フローチャート: 判断 125"/>
        <xdr:cNvSpPr/>
      </xdr:nvSpPr>
      <xdr:spPr>
        <a:xfrm>
          <a:off x="6921500" y="673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145448</xdr:rowOff>
    </xdr:from>
    <xdr:to>
      <xdr:col>55</xdr:col>
      <xdr:colOff>50800</xdr:colOff>
      <xdr:row>38</xdr:row>
      <xdr:rowOff>75598</xdr:rowOff>
    </xdr:to>
    <xdr:sp macro="" textlink="">
      <xdr:nvSpPr>
        <xdr:cNvPr id="132" name="楕円 131"/>
        <xdr:cNvSpPr/>
      </xdr:nvSpPr>
      <xdr:spPr>
        <a:xfrm>
          <a:off x="10426700" y="648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168325</xdr:rowOff>
    </xdr:from>
    <xdr:ext cx="534377" cy="259045"/>
    <xdr:sp macro="" textlink="">
      <xdr:nvSpPr>
        <xdr:cNvPr id="133" name="【道路】&#10;一人当たり延長該当値テキスト"/>
        <xdr:cNvSpPr txBox="1"/>
      </xdr:nvSpPr>
      <xdr:spPr>
        <a:xfrm>
          <a:off x="10515600" y="634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155343</xdr:rowOff>
    </xdr:from>
    <xdr:to>
      <xdr:col>50</xdr:col>
      <xdr:colOff>165100</xdr:colOff>
      <xdr:row>38</xdr:row>
      <xdr:rowOff>85492</xdr:rowOff>
    </xdr:to>
    <xdr:sp macro="" textlink="">
      <xdr:nvSpPr>
        <xdr:cNvPr id="134" name="楕円 133"/>
        <xdr:cNvSpPr/>
      </xdr:nvSpPr>
      <xdr:spPr>
        <a:xfrm>
          <a:off x="9588500" y="64989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24798</xdr:rowOff>
    </xdr:from>
    <xdr:to>
      <xdr:col>55</xdr:col>
      <xdr:colOff>0</xdr:colOff>
      <xdr:row>38</xdr:row>
      <xdr:rowOff>34692</xdr:rowOff>
    </xdr:to>
    <xdr:cxnSp macro="">
      <xdr:nvCxnSpPr>
        <xdr:cNvPr id="135" name="直線コネクタ 134"/>
        <xdr:cNvCxnSpPr/>
      </xdr:nvCxnSpPr>
      <xdr:spPr>
        <a:xfrm flipV="1">
          <a:off x="9639300" y="6539898"/>
          <a:ext cx="8382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169630</xdr:rowOff>
    </xdr:from>
    <xdr:to>
      <xdr:col>46</xdr:col>
      <xdr:colOff>38100</xdr:colOff>
      <xdr:row>38</xdr:row>
      <xdr:rowOff>99780</xdr:rowOff>
    </xdr:to>
    <xdr:sp macro="" textlink="">
      <xdr:nvSpPr>
        <xdr:cNvPr id="136" name="楕円 135"/>
        <xdr:cNvSpPr/>
      </xdr:nvSpPr>
      <xdr:spPr>
        <a:xfrm>
          <a:off x="8699500" y="651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34692</xdr:rowOff>
    </xdr:from>
    <xdr:to>
      <xdr:col>50</xdr:col>
      <xdr:colOff>114300</xdr:colOff>
      <xdr:row>38</xdr:row>
      <xdr:rowOff>48980</xdr:rowOff>
    </xdr:to>
    <xdr:cxnSp macro="">
      <xdr:nvCxnSpPr>
        <xdr:cNvPr id="137" name="直線コネクタ 136"/>
        <xdr:cNvCxnSpPr/>
      </xdr:nvCxnSpPr>
      <xdr:spPr>
        <a:xfrm flipV="1">
          <a:off x="8750300" y="654979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12582</xdr:rowOff>
    </xdr:from>
    <xdr:to>
      <xdr:col>41</xdr:col>
      <xdr:colOff>101600</xdr:colOff>
      <xdr:row>38</xdr:row>
      <xdr:rowOff>114182</xdr:rowOff>
    </xdr:to>
    <xdr:sp macro="" textlink="">
      <xdr:nvSpPr>
        <xdr:cNvPr id="138" name="楕円 137"/>
        <xdr:cNvSpPr/>
      </xdr:nvSpPr>
      <xdr:spPr>
        <a:xfrm>
          <a:off x="7810500" y="652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48980</xdr:rowOff>
    </xdr:from>
    <xdr:to>
      <xdr:col>45</xdr:col>
      <xdr:colOff>177800</xdr:colOff>
      <xdr:row>38</xdr:row>
      <xdr:rowOff>63382</xdr:rowOff>
    </xdr:to>
    <xdr:cxnSp macro="">
      <xdr:nvCxnSpPr>
        <xdr:cNvPr id="139" name="直線コネクタ 138"/>
        <xdr:cNvCxnSpPr/>
      </xdr:nvCxnSpPr>
      <xdr:spPr>
        <a:xfrm flipV="1">
          <a:off x="7861300" y="6564080"/>
          <a:ext cx="889000" cy="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142329</xdr:rowOff>
    </xdr:from>
    <xdr:to>
      <xdr:col>36</xdr:col>
      <xdr:colOff>165100</xdr:colOff>
      <xdr:row>38</xdr:row>
      <xdr:rowOff>72479</xdr:rowOff>
    </xdr:to>
    <xdr:sp macro="" textlink="">
      <xdr:nvSpPr>
        <xdr:cNvPr id="140" name="楕円 139"/>
        <xdr:cNvSpPr/>
      </xdr:nvSpPr>
      <xdr:spPr>
        <a:xfrm>
          <a:off x="6921500" y="648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21679</xdr:rowOff>
    </xdr:from>
    <xdr:to>
      <xdr:col>41</xdr:col>
      <xdr:colOff>50800</xdr:colOff>
      <xdr:row>38</xdr:row>
      <xdr:rowOff>63382</xdr:rowOff>
    </xdr:to>
    <xdr:cxnSp macro="">
      <xdr:nvCxnSpPr>
        <xdr:cNvPr id="141" name="直線コネクタ 140"/>
        <xdr:cNvCxnSpPr/>
      </xdr:nvCxnSpPr>
      <xdr:spPr>
        <a:xfrm>
          <a:off x="6972300" y="6536779"/>
          <a:ext cx="889000" cy="4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89699</xdr:rowOff>
    </xdr:from>
    <xdr:ext cx="534377" cy="259045"/>
    <xdr:sp macro="" textlink="">
      <xdr:nvSpPr>
        <xdr:cNvPr id="142" name="n_1aveValue【道路】&#10;一人当たり延長"/>
        <xdr:cNvSpPr txBox="1"/>
      </xdr:nvSpPr>
      <xdr:spPr>
        <a:xfrm>
          <a:off x="9359411" y="677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133884</xdr:rowOff>
    </xdr:from>
    <xdr:ext cx="534377" cy="259045"/>
    <xdr:sp macro="" textlink="">
      <xdr:nvSpPr>
        <xdr:cNvPr id="143" name="n_2aveValue【道路】&#10;一人当たり延長"/>
        <xdr:cNvSpPr txBox="1"/>
      </xdr:nvSpPr>
      <xdr:spPr>
        <a:xfrm>
          <a:off x="8483111" y="682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157153</xdr:rowOff>
    </xdr:from>
    <xdr:ext cx="534377" cy="259045"/>
    <xdr:sp macro="" textlink="">
      <xdr:nvSpPr>
        <xdr:cNvPr id="144" name="n_3aveValue【道路】&#10;一人当たり延長"/>
        <xdr:cNvSpPr txBox="1"/>
      </xdr:nvSpPr>
      <xdr:spPr>
        <a:xfrm>
          <a:off x="7594111" y="684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139567</xdr:rowOff>
    </xdr:from>
    <xdr:ext cx="534377" cy="259045"/>
    <xdr:sp macro="" textlink="">
      <xdr:nvSpPr>
        <xdr:cNvPr id="145" name="n_4aveValue【道路】&#10;一人当たり延長"/>
        <xdr:cNvSpPr txBox="1"/>
      </xdr:nvSpPr>
      <xdr:spPr>
        <a:xfrm>
          <a:off x="6705111" y="68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102020</xdr:rowOff>
    </xdr:from>
    <xdr:ext cx="534377" cy="259045"/>
    <xdr:sp macro="" textlink="">
      <xdr:nvSpPr>
        <xdr:cNvPr id="146" name="n_1mainValue【道路】&#10;一人当たり延長"/>
        <xdr:cNvSpPr txBox="1"/>
      </xdr:nvSpPr>
      <xdr:spPr>
        <a:xfrm>
          <a:off x="9359411" y="6274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116307</xdr:rowOff>
    </xdr:from>
    <xdr:ext cx="534377" cy="259045"/>
    <xdr:sp macro="" textlink="">
      <xdr:nvSpPr>
        <xdr:cNvPr id="147" name="n_2mainValue【道路】&#10;一人当たり延長"/>
        <xdr:cNvSpPr txBox="1"/>
      </xdr:nvSpPr>
      <xdr:spPr>
        <a:xfrm>
          <a:off x="8483111" y="628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130709</xdr:rowOff>
    </xdr:from>
    <xdr:ext cx="534377" cy="259045"/>
    <xdr:sp macro="" textlink="">
      <xdr:nvSpPr>
        <xdr:cNvPr id="148" name="n_3mainValue【道路】&#10;一人当たり延長"/>
        <xdr:cNvSpPr txBox="1"/>
      </xdr:nvSpPr>
      <xdr:spPr>
        <a:xfrm>
          <a:off x="7594111" y="630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89006</xdr:rowOff>
    </xdr:from>
    <xdr:ext cx="534377" cy="259045"/>
    <xdr:sp macro="" textlink="">
      <xdr:nvSpPr>
        <xdr:cNvPr id="149" name="n_4mainValue【道路】&#10;一人当たり延長"/>
        <xdr:cNvSpPr txBox="1"/>
      </xdr:nvSpPr>
      <xdr:spPr>
        <a:xfrm>
          <a:off x="6705111" y="62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127181</xdr:rowOff>
    </xdr:from>
    <xdr:to>
      <xdr:col>20</xdr:col>
      <xdr:colOff>38100</xdr:colOff>
      <xdr:row>61</xdr:row>
      <xdr:rowOff>57331</xdr:rowOff>
    </xdr:to>
    <xdr:sp macro="" textlink="">
      <xdr:nvSpPr>
        <xdr:cNvPr id="182" name="フローチャート: 判断 181"/>
        <xdr:cNvSpPr/>
      </xdr:nvSpPr>
      <xdr:spPr>
        <a:xfrm>
          <a:off x="3746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133713</xdr:rowOff>
    </xdr:from>
    <xdr:to>
      <xdr:col>15</xdr:col>
      <xdr:colOff>101600</xdr:colOff>
      <xdr:row>61</xdr:row>
      <xdr:rowOff>63863</xdr:rowOff>
    </xdr:to>
    <xdr:sp macro="" textlink="">
      <xdr:nvSpPr>
        <xdr:cNvPr id="183" name="フローチャート: 判断 182"/>
        <xdr:cNvSpPr/>
      </xdr:nvSpPr>
      <xdr:spPr>
        <a:xfrm>
          <a:off x="2857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4" name="フローチャート: 判断 183"/>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83094</xdr:rowOff>
    </xdr:from>
    <xdr:to>
      <xdr:col>6</xdr:col>
      <xdr:colOff>38100</xdr:colOff>
      <xdr:row>61</xdr:row>
      <xdr:rowOff>13244</xdr:rowOff>
    </xdr:to>
    <xdr:sp macro="" textlink="">
      <xdr:nvSpPr>
        <xdr:cNvPr id="185" name="フローチャート: 判断 184"/>
        <xdr:cNvSpPr/>
      </xdr:nvSpPr>
      <xdr:spPr>
        <a:xfrm>
          <a:off x="1079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91" name="楕円 190"/>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92" name="【橋りょう・トンネル】&#10;有形固定資産減価償却率該当値テキスト"/>
        <xdr:cNvSpPr txBox="1"/>
      </xdr:nvSpPr>
      <xdr:spPr>
        <a:xfrm>
          <a:off x="4673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104322</xdr:rowOff>
    </xdr:from>
    <xdr:to>
      <xdr:col>20</xdr:col>
      <xdr:colOff>38100</xdr:colOff>
      <xdr:row>62</xdr:row>
      <xdr:rowOff>34472</xdr:rowOff>
    </xdr:to>
    <xdr:sp macro="" textlink="">
      <xdr:nvSpPr>
        <xdr:cNvPr id="193" name="楕円 192"/>
        <xdr:cNvSpPr/>
      </xdr:nvSpPr>
      <xdr:spPr>
        <a:xfrm>
          <a:off x="3746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155122</xdr:rowOff>
    </xdr:from>
    <xdr:to>
      <xdr:col>24</xdr:col>
      <xdr:colOff>63500</xdr:colOff>
      <xdr:row>62</xdr:row>
      <xdr:rowOff>11430</xdr:rowOff>
    </xdr:to>
    <xdr:cxnSp macro="">
      <xdr:nvCxnSpPr>
        <xdr:cNvPr id="194" name="直線コネクタ 193"/>
        <xdr:cNvCxnSpPr/>
      </xdr:nvCxnSpPr>
      <xdr:spPr>
        <a:xfrm>
          <a:off x="3797300" y="1061357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76563</xdr:rowOff>
    </xdr:from>
    <xdr:to>
      <xdr:col>15</xdr:col>
      <xdr:colOff>101600</xdr:colOff>
      <xdr:row>62</xdr:row>
      <xdr:rowOff>6713</xdr:rowOff>
    </xdr:to>
    <xdr:sp macro="" textlink="">
      <xdr:nvSpPr>
        <xdr:cNvPr id="195" name="楕円 194"/>
        <xdr:cNvSpPr/>
      </xdr:nvSpPr>
      <xdr:spPr>
        <a:xfrm>
          <a:off x="2857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127363</xdr:rowOff>
    </xdr:from>
    <xdr:to>
      <xdr:col>19</xdr:col>
      <xdr:colOff>177800</xdr:colOff>
      <xdr:row>61</xdr:row>
      <xdr:rowOff>155122</xdr:rowOff>
    </xdr:to>
    <xdr:cxnSp macro="">
      <xdr:nvCxnSpPr>
        <xdr:cNvPr id="196" name="直線コネクタ 195"/>
        <xdr:cNvCxnSpPr/>
      </xdr:nvCxnSpPr>
      <xdr:spPr>
        <a:xfrm>
          <a:off x="2908300" y="1058581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32476</xdr:rowOff>
    </xdr:from>
    <xdr:to>
      <xdr:col>10</xdr:col>
      <xdr:colOff>165100</xdr:colOff>
      <xdr:row>61</xdr:row>
      <xdr:rowOff>134076</xdr:rowOff>
    </xdr:to>
    <xdr:sp macro="" textlink="">
      <xdr:nvSpPr>
        <xdr:cNvPr id="197" name="楕円 196"/>
        <xdr:cNvSpPr/>
      </xdr:nvSpPr>
      <xdr:spPr>
        <a:xfrm>
          <a:off x="1968500" y="1049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83276</xdr:rowOff>
    </xdr:from>
    <xdr:to>
      <xdr:col>15</xdr:col>
      <xdr:colOff>50800</xdr:colOff>
      <xdr:row>61</xdr:row>
      <xdr:rowOff>127363</xdr:rowOff>
    </xdr:to>
    <xdr:cxnSp macro="">
      <xdr:nvCxnSpPr>
        <xdr:cNvPr id="198" name="直線コネクタ 197"/>
        <xdr:cNvCxnSpPr/>
      </xdr:nvCxnSpPr>
      <xdr:spPr>
        <a:xfrm>
          <a:off x="2019300" y="1054172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101056</xdr:rowOff>
    </xdr:from>
    <xdr:to>
      <xdr:col>6</xdr:col>
      <xdr:colOff>38100</xdr:colOff>
      <xdr:row>61</xdr:row>
      <xdr:rowOff>31206</xdr:rowOff>
    </xdr:to>
    <xdr:sp macro="" textlink="">
      <xdr:nvSpPr>
        <xdr:cNvPr id="199" name="楕円 198"/>
        <xdr:cNvSpPr/>
      </xdr:nvSpPr>
      <xdr:spPr>
        <a:xfrm>
          <a:off x="1079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151856</xdr:rowOff>
    </xdr:from>
    <xdr:to>
      <xdr:col>10</xdr:col>
      <xdr:colOff>114300</xdr:colOff>
      <xdr:row>61</xdr:row>
      <xdr:rowOff>83276</xdr:rowOff>
    </xdr:to>
    <xdr:cxnSp macro="">
      <xdr:nvCxnSpPr>
        <xdr:cNvPr id="200" name="直線コネクタ 199"/>
        <xdr:cNvCxnSpPr/>
      </xdr:nvCxnSpPr>
      <xdr:spPr>
        <a:xfrm>
          <a:off x="1130300" y="10438856"/>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73858</xdr:rowOff>
    </xdr:from>
    <xdr:ext cx="405111" cy="259045"/>
    <xdr:sp macro="" textlink="">
      <xdr:nvSpPr>
        <xdr:cNvPr id="201" name="n_1aveValue【橋りょう・トンネル】&#10;有形固定資産減価償却率"/>
        <xdr:cNvSpPr txBox="1"/>
      </xdr:nvSpPr>
      <xdr:spPr>
        <a:xfrm>
          <a:off x="35820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80390</xdr:rowOff>
    </xdr:from>
    <xdr:ext cx="405111" cy="259045"/>
    <xdr:sp macro="" textlink="">
      <xdr:nvSpPr>
        <xdr:cNvPr id="202" name="n_2aveValue【橋りょう・トンネル】&#10;有形固定資産減価償却率"/>
        <xdr:cNvSpPr txBox="1"/>
      </xdr:nvSpPr>
      <xdr:spPr>
        <a:xfrm>
          <a:off x="2705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73858</xdr:rowOff>
    </xdr:from>
    <xdr:ext cx="405111" cy="259045"/>
    <xdr:sp macro="" textlink="">
      <xdr:nvSpPr>
        <xdr:cNvPr id="203" name="n_3aveValue【橋りょう・トンネル】&#10;有形固定資産減価償却率"/>
        <xdr:cNvSpPr txBox="1"/>
      </xdr:nvSpPr>
      <xdr:spPr>
        <a:xfrm>
          <a:off x="1816744" y="1018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29771</xdr:rowOff>
    </xdr:from>
    <xdr:ext cx="405111" cy="259045"/>
    <xdr:sp macro="" textlink="">
      <xdr:nvSpPr>
        <xdr:cNvPr id="204" name="n_4aveValue【橋りょう・トンネル】&#10;有形固定資産減価償却率"/>
        <xdr:cNvSpPr txBox="1"/>
      </xdr:nvSpPr>
      <xdr:spPr>
        <a:xfrm>
          <a:off x="927744" y="1014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25599</xdr:rowOff>
    </xdr:from>
    <xdr:ext cx="405111" cy="259045"/>
    <xdr:sp macro="" textlink="">
      <xdr:nvSpPr>
        <xdr:cNvPr id="205" name="n_1mainValue【橋りょう・トンネル】&#10;有形固定資産減価償却率"/>
        <xdr:cNvSpPr txBox="1"/>
      </xdr:nvSpPr>
      <xdr:spPr>
        <a:xfrm>
          <a:off x="3582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169290</xdr:rowOff>
    </xdr:from>
    <xdr:ext cx="405111" cy="259045"/>
    <xdr:sp macro="" textlink="">
      <xdr:nvSpPr>
        <xdr:cNvPr id="206" name="n_2mainValue【橋りょう・トンネル】&#10;有形固定資産減価償却率"/>
        <xdr:cNvSpPr txBox="1"/>
      </xdr:nvSpPr>
      <xdr:spPr>
        <a:xfrm>
          <a:off x="2705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125203</xdr:rowOff>
    </xdr:from>
    <xdr:ext cx="405111" cy="259045"/>
    <xdr:sp macro="" textlink="">
      <xdr:nvSpPr>
        <xdr:cNvPr id="207" name="n_3mainValue【橋りょう・トンネル】&#10;有形固定資産減価償却率"/>
        <xdr:cNvSpPr txBox="1"/>
      </xdr:nvSpPr>
      <xdr:spPr>
        <a:xfrm>
          <a:off x="1816744" y="1058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8" name="n_4mainValue【橋りょう・トンネ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36660</xdr:rowOff>
    </xdr:from>
    <xdr:ext cx="599010" cy="259045"/>
    <xdr:sp macro="" textlink="">
      <xdr:nvSpPr>
        <xdr:cNvPr id="235" name="【橋りょう・トンネル】&#10;一人当たり有形固定資産（償却資産）額平均値テキスト"/>
        <xdr:cNvSpPr txBox="1"/>
      </xdr:nvSpPr>
      <xdr:spPr>
        <a:xfrm>
          <a:off x="10515600" y="10495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24219</xdr:rowOff>
    </xdr:from>
    <xdr:to>
      <xdr:col>50</xdr:col>
      <xdr:colOff>165100</xdr:colOff>
      <xdr:row>62</xdr:row>
      <xdr:rowOff>125819</xdr:rowOff>
    </xdr:to>
    <xdr:sp macro="" textlink="">
      <xdr:nvSpPr>
        <xdr:cNvPr id="237" name="フローチャート: 判断 236"/>
        <xdr:cNvSpPr/>
      </xdr:nvSpPr>
      <xdr:spPr>
        <a:xfrm>
          <a:off x="9588500" y="1065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46737</xdr:rowOff>
    </xdr:from>
    <xdr:to>
      <xdr:col>46</xdr:col>
      <xdr:colOff>38100</xdr:colOff>
      <xdr:row>62</xdr:row>
      <xdr:rowOff>148337</xdr:rowOff>
    </xdr:to>
    <xdr:sp macro="" textlink="">
      <xdr:nvSpPr>
        <xdr:cNvPr id="238" name="フローチャート: 判断 237"/>
        <xdr:cNvSpPr/>
      </xdr:nvSpPr>
      <xdr:spPr>
        <a:xfrm>
          <a:off x="8699500" y="106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78325</xdr:rowOff>
    </xdr:from>
    <xdr:to>
      <xdr:col>41</xdr:col>
      <xdr:colOff>101600</xdr:colOff>
      <xdr:row>63</xdr:row>
      <xdr:rowOff>8475</xdr:rowOff>
    </xdr:to>
    <xdr:sp macro="" textlink="">
      <xdr:nvSpPr>
        <xdr:cNvPr id="239" name="フローチャート: 判断 238"/>
        <xdr:cNvSpPr/>
      </xdr:nvSpPr>
      <xdr:spPr>
        <a:xfrm>
          <a:off x="7810500" y="107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43507</xdr:rowOff>
    </xdr:from>
    <xdr:to>
      <xdr:col>36</xdr:col>
      <xdr:colOff>165100</xdr:colOff>
      <xdr:row>62</xdr:row>
      <xdr:rowOff>145107</xdr:rowOff>
    </xdr:to>
    <xdr:sp macro="" textlink="">
      <xdr:nvSpPr>
        <xdr:cNvPr id="240" name="フローチャート: 判断 239"/>
        <xdr:cNvSpPr/>
      </xdr:nvSpPr>
      <xdr:spPr>
        <a:xfrm>
          <a:off x="6921500" y="10673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87451</xdr:rowOff>
    </xdr:from>
    <xdr:to>
      <xdr:col>55</xdr:col>
      <xdr:colOff>50800</xdr:colOff>
      <xdr:row>64</xdr:row>
      <xdr:rowOff>17601</xdr:rowOff>
    </xdr:to>
    <xdr:sp macro="" textlink="">
      <xdr:nvSpPr>
        <xdr:cNvPr id="246" name="楕円 245"/>
        <xdr:cNvSpPr/>
      </xdr:nvSpPr>
      <xdr:spPr>
        <a:xfrm>
          <a:off x="10426700" y="1088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2378</xdr:rowOff>
    </xdr:from>
    <xdr:ext cx="534377" cy="259045"/>
    <xdr:sp macro="" textlink="">
      <xdr:nvSpPr>
        <xdr:cNvPr id="247" name="【橋りょう・トンネル】&#10;一人当たり有形固定資産（償却資産）額該当値テキスト"/>
        <xdr:cNvSpPr txBox="1"/>
      </xdr:nvSpPr>
      <xdr:spPr>
        <a:xfrm>
          <a:off x="10515600" y="1080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87888</xdr:rowOff>
    </xdr:from>
    <xdr:to>
      <xdr:col>50</xdr:col>
      <xdr:colOff>165100</xdr:colOff>
      <xdr:row>64</xdr:row>
      <xdr:rowOff>18038</xdr:rowOff>
    </xdr:to>
    <xdr:sp macro="" textlink="">
      <xdr:nvSpPr>
        <xdr:cNvPr id="248" name="楕円 247"/>
        <xdr:cNvSpPr/>
      </xdr:nvSpPr>
      <xdr:spPr>
        <a:xfrm>
          <a:off x="9588500" y="1088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138251</xdr:rowOff>
    </xdr:from>
    <xdr:to>
      <xdr:col>55</xdr:col>
      <xdr:colOff>0</xdr:colOff>
      <xdr:row>63</xdr:row>
      <xdr:rowOff>138688</xdr:rowOff>
    </xdr:to>
    <xdr:cxnSp macro="">
      <xdr:nvCxnSpPr>
        <xdr:cNvPr id="249" name="直線コネクタ 248"/>
        <xdr:cNvCxnSpPr/>
      </xdr:nvCxnSpPr>
      <xdr:spPr>
        <a:xfrm flipV="1">
          <a:off x="9639300" y="10939601"/>
          <a:ext cx="838200" cy="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88359</xdr:rowOff>
    </xdr:from>
    <xdr:to>
      <xdr:col>46</xdr:col>
      <xdr:colOff>38100</xdr:colOff>
      <xdr:row>64</xdr:row>
      <xdr:rowOff>18509</xdr:rowOff>
    </xdr:to>
    <xdr:sp macro="" textlink="">
      <xdr:nvSpPr>
        <xdr:cNvPr id="250" name="楕円 249"/>
        <xdr:cNvSpPr/>
      </xdr:nvSpPr>
      <xdr:spPr>
        <a:xfrm>
          <a:off x="8699500" y="1088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138688</xdr:rowOff>
    </xdr:from>
    <xdr:to>
      <xdr:col>50</xdr:col>
      <xdr:colOff>114300</xdr:colOff>
      <xdr:row>63</xdr:row>
      <xdr:rowOff>139159</xdr:rowOff>
    </xdr:to>
    <xdr:cxnSp macro="">
      <xdr:nvCxnSpPr>
        <xdr:cNvPr id="251" name="直線コネクタ 250"/>
        <xdr:cNvCxnSpPr/>
      </xdr:nvCxnSpPr>
      <xdr:spPr>
        <a:xfrm flipV="1">
          <a:off x="8750300" y="10940038"/>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86945</xdr:rowOff>
    </xdr:from>
    <xdr:to>
      <xdr:col>41</xdr:col>
      <xdr:colOff>101600</xdr:colOff>
      <xdr:row>64</xdr:row>
      <xdr:rowOff>17095</xdr:rowOff>
    </xdr:to>
    <xdr:sp macro="" textlink="">
      <xdr:nvSpPr>
        <xdr:cNvPr id="252" name="楕円 251"/>
        <xdr:cNvSpPr/>
      </xdr:nvSpPr>
      <xdr:spPr>
        <a:xfrm>
          <a:off x="7810500" y="1088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137745</xdr:rowOff>
    </xdr:from>
    <xdr:to>
      <xdr:col>45</xdr:col>
      <xdr:colOff>177800</xdr:colOff>
      <xdr:row>63</xdr:row>
      <xdr:rowOff>139159</xdr:rowOff>
    </xdr:to>
    <xdr:cxnSp macro="">
      <xdr:nvCxnSpPr>
        <xdr:cNvPr id="253" name="直線コネクタ 252"/>
        <xdr:cNvCxnSpPr/>
      </xdr:nvCxnSpPr>
      <xdr:spPr>
        <a:xfrm>
          <a:off x="7861300" y="10939095"/>
          <a:ext cx="889000" cy="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85777</xdr:rowOff>
    </xdr:from>
    <xdr:to>
      <xdr:col>36</xdr:col>
      <xdr:colOff>165100</xdr:colOff>
      <xdr:row>64</xdr:row>
      <xdr:rowOff>15927</xdr:rowOff>
    </xdr:to>
    <xdr:sp macro="" textlink="">
      <xdr:nvSpPr>
        <xdr:cNvPr id="254" name="楕円 253"/>
        <xdr:cNvSpPr/>
      </xdr:nvSpPr>
      <xdr:spPr>
        <a:xfrm>
          <a:off x="6921500" y="1088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136577</xdr:rowOff>
    </xdr:from>
    <xdr:to>
      <xdr:col>41</xdr:col>
      <xdr:colOff>50800</xdr:colOff>
      <xdr:row>63</xdr:row>
      <xdr:rowOff>137745</xdr:rowOff>
    </xdr:to>
    <xdr:cxnSp macro="">
      <xdr:nvCxnSpPr>
        <xdr:cNvPr id="255" name="直線コネクタ 254"/>
        <xdr:cNvCxnSpPr/>
      </xdr:nvCxnSpPr>
      <xdr:spPr>
        <a:xfrm>
          <a:off x="6972300" y="10937927"/>
          <a:ext cx="889000" cy="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142346</xdr:rowOff>
    </xdr:from>
    <xdr:ext cx="599010" cy="259045"/>
    <xdr:sp macro="" textlink="">
      <xdr:nvSpPr>
        <xdr:cNvPr id="256" name="n_1aveValue【橋りょう・トンネル】&#10;一人当たり有形固定資産（償却資産）額"/>
        <xdr:cNvSpPr txBox="1"/>
      </xdr:nvSpPr>
      <xdr:spPr>
        <a:xfrm>
          <a:off x="9327095" y="1042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164864</xdr:rowOff>
    </xdr:from>
    <xdr:ext cx="599010" cy="259045"/>
    <xdr:sp macro="" textlink="">
      <xdr:nvSpPr>
        <xdr:cNvPr id="257" name="n_2aveValue【橋りょう・トンネル】&#10;一人当たり有形固定資産（償却資産）額"/>
        <xdr:cNvSpPr txBox="1"/>
      </xdr:nvSpPr>
      <xdr:spPr>
        <a:xfrm>
          <a:off x="8450795" y="1045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25002</xdr:rowOff>
    </xdr:from>
    <xdr:ext cx="599010" cy="259045"/>
    <xdr:sp macro="" textlink="">
      <xdr:nvSpPr>
        <xdr:cNvPr id="258" name="n_3aveValue【橋りょう・トンネル】&#10;一人当たり有形固定資産（償却資産）額"/>
        <xdr:cNvSpPr txBox="1"/>
      </xdr:nvSpPr>
      <xdr:spPr>
        <a:xfrm>
          <a:off x="7561795" y="1048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161634</xdr:rowOff>
    </xdr:from>
    <xdr:ext cx="599010" cy="259045"/>
    <xdr:sp macro="" textlink="">
      <xdr:nvSpPr>
        <xdr:cNvPr id="259" name="n_4aveValue【橋りょう・トンネル】&#10;一人当たり有形固定資産（償却資産）額"/>
        <xdr:cNvSpPr txBox="1"/>
      </xdr:nvSpPr>
      <xdr:spPr>
        <a:xfrm>
          <a:off x="6672795" y="10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9165</xdr:rowOff>
    </xdr:from>
    <xdr:ext cx="534377" cy="259045"/>
    <xdr:sp macro="" textlink="">
      <xdr:nvSpPr>
        <xdr:cNvPr id="260" name="n_1mainValue【橋りょう・トンネル】&#10;一人当たり有形固定資産（償却資産）額"/>
        <xdr:cNvSpPr txBox="1"/>
      </xdr:nvSpPr>
      <xdr:spPr>
        <a:xfrm>
          <a:off x="9359411" y="1098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9636</xdr:rowOff>
    </xdr:from>
    <xdr:ext cx="534377" cy="259045"/>
    <xdr:sp macro="" textlink="">
      <xdr:nvSpPr>
        <xdr:cNvPr id="261" name="n_2mainValue【橋りょう・トンネル】&#10;一人当たり有形固定資産（償却資産）額"/>
        <xdr:cNvSpPr txBox="1"/>
      </xdr:nvSpPr>
      <xdr:spPr>
        <a:xfrm>
          <a:off x="8483111" y="1098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8222</xdr:rowOff>
    </xdr:from>
    <xdr:ext cx="534377" cy="259045"/>
    <xdr:sp macro="" textlink="">
      <xdr:nvSpPr>
        <xdr:cNvPr id="262" name="n_3mainValue【橋りょう・トンネル】&#10;一人当たり有形固定資産（償却資産）額"/>
        <xdr:cNvSpPr txBox="1"/>
      </xdr:nvSpPr>
      <xdr:spPr>
        <a:xfrm>
          <a:off x="7594111" y="1098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7054</xdr:rowOff>
    </xdr:from>
    <xdr:ext cx="534377" cy="259045"/>
    <xdr:sp macro="" textlink="">
      <xdr:nvSpPr>
        <xdr:cNvPr id="263" name="n_4mainValue【橋りょう・トンネル】&#10;一人当たり有形固定資産（償却資産）額"/>
        <xdr:cNvSpPr txBox="1"/>
      </xdr:nvSpPr>
      <xdr:spPr>
        <a:xfrm>
          <a:off x="6705111" y="1097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47641</xdr:rowOff>
    </xdr:from>
    <xdr:ext cx="405111" cy="259045"/>
    <xdr:sp macro="" textlink="">
      <xdr:nvSpPr>
        <xdr:cNvPr id="293" name="【公営住宅】&#10;有形固定資産減価償却率平均値テキスト"/>
        <xdr:cNvSpPr txBox="1"/>
      </xdr:nvSpPr>
      <xdr:spPr>
        <a:xfrm>
          <a:off x="46736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84455</xdr:rowOff>
    </xdr:from>
    <xdr:to>
      <xdr:col>20</xdr:col>
      <xdr:colOff>38100</xdr:colOff>
      <xdr:row>83</xdr:row>
      <xdr:rowOff>14605</xdr:rowOff>
    </xdr:to>
    <xdr:sp macro="" textlink="">
      <xdr:nvSpPr>
        <xdr:cNvPr id="295" name="フローチャート: 判断 294"/>
        <xdr:cNvSpPr/>
      </xdr:nvSpPr>
      <xdr:spPr>
        <a:xfrm>
          <a:off x="3746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296" name="フローチャート: 判断 295"/>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97" name="フローチャート: 判断 296"/>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55880</xdr:rowOff>
    </xdr:from>
    <xdr:to>
      <xdr:col>6</xdr:col>
      <xdr:colOff>38100</xdr:colOff>
      <xdr:row>82</xdr:row>
      <xdr:rowOff>157480</xdr:rowOff>
    </xdr:to>
    <xdr:sp macro="" textlink="">
      <xdr:nvSpPr>
        <xdr:cNvPr id="298" name="フローチャート: 判断 297"/>
        <xdr:cNvSpPr/>
      </xdr:nvSpPr>
      <xdr:spPr>
        <a:xfrm>
          <a:off x="107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130175</xdr:rowOff>
    </xdr:from>
    <xdr:to>
      <xdr:col>24</xdr:col>
      <xdr:colOff>114300</xdr:colOff>
      <xdr:row>81</xdr:row>
      <xdr:rowOff>60325</xdr:rowOff>
    </xdr:to>
    <xdr:sp macro="" textlink="">
      <xdr:nvSpPr>
        <xdr:cNvPr id="304" name="楕円 303"/>
        <xdr:cNvSpPr/>
      </xdr:nvSpPr>
      <xdr:spPr>
        <a:xfrm>
          <a:off x="45847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153052</xdr:rowOff>
    </xdr:from>
    <xdr:ext cx="405111" cy="259045"/>
    <xdr:sp macro="" textlink="">
      <xdr:nvSpPr>
        <xdr:cNvPr id="305" name="【公営住宅】&#10;有形固定資産減価償却率該当値テキスト"/>
        <xdr:cNvSpPr txBox="1"/>
      </xdr:nvSpPr>
      <xdr:spPr>
        <a:xfrm>
          <a:off x="4673600" y="1369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84455</xdr:rowOff>
    </xdr:from>
    <xdr:to>
      <xdr:col>20</xdr:col>
      <xdr:colOff>38100</xdr:colOff>
      <xdr:row>81</xdr:row>
      <xdr:rowOff>14605</xdr:rowOff>
    </xdr:to>
    <xdr:sp macro="" textlink="">
      <xdr:nvSpPr>
        <xdr:cNvPr id="306" name="楕円 305"/>
        <xdr:cNvSpPr/>
      </xdr:nvSpPr>
      <xdr:spPr>
        <a:xfrm>
          <a:off x="3746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135255</xdr:rowOff>
    </xdr:from>
    <xdr:to>
      <xdr:col>24</xdr:col>
      <xdr:colOff>63500</xdr:colOff>
      <xdr:row>81</xdr:row>
      <xdr:rowOff>9525</xdr:rowOff>
    </xdr:to>
    <xdr:cxnSp macro="">
      <xdr:nvCxnSpPr>
        <xdr:cNvPr id="307" name="直線コネクタ 306"/>
        <xdr:cNvCxnSpPr/>
      </xdr:nvCxnSpPr>
      <xdr:spPr>
        <a:xfrm>
          <a:off x="3797300" y="138512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38736</xdr:rowOff>
    </xdr:from>
    <xdr:to>
      <xdr:col>15</xdr:col>
      <xdr:colOff>101600</xdr:colOff>
      <xdr:row>80</xdr:row>
      <xdr:rowOff>140336</xdr:rowOff>
    </xdr:to>
    <xdr:sp macro="" textlink="">
      <xdr:nvSpPr>
        <xdr:cNvPr id="308" name="楕円 307"/>
        <xdr:cNvSpPr/>
      </xdr:nvSpPr>
      <xdr:spPr>
        <a:xfrm>
          <a:off x="2857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89536</xdr:rowOff>
    </xdr:from>
    <xdr:to>
      <xdr:col>19</xdr:col>
      <xdr:colOff>177800</xdr:colOff>
      <xdr:row>80</xdr:row>
      <xdr:rowOff>135255</xdr:rowOff>
    </xdr:to>
    <xdr:cxnSp macro="">
      <xdr:nvCxnSpPr>
        <xdr:cNvPr id="309" name="直線コネクタ 308"/>
        <xdr:cNvCxnSpPr/>
      </xdr:nvCxnSpPr>
      <xdr:spPr>
        <a:xfrm>
          <a:off x="2908300" y="138055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59689</xdr:rowOff>
    </xdr:from>
    <xdr:to>
      <xdr:col>10</xdr:col>
      <xdr:colOff>165100</xdr:colOff>
      <xdr:row>80</xdr:row>
      <xdr:rowOff>161289</xdr:rowOff>
    </xdr:to>
    <xdr:sp macro="" textlink="">
      <xdr:nvSpPr>
        <xdr:cNvPr id="310" name="楕円 309"/>
        <xdr:cNvSpPr/>
      </xdr:nvSpPr>
      <xdr:spPr>
        <a:xfrm>
          <a:off x="1968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89536</xdr:rowOff>
    </xdr:from>
    <xdr:to>
      <xdr:col>15</xdr:col>
      <xdr:colOff>50800</xdr:colOff>
      <xdr:row>80</xdr:row>
      <xdr:rowOff>110489</xdr:rowOff>
    </xdr:to>
    <xdr:cxnSp macro="">
      <xdr:nvCxnSpPr>
        <xdr:cNvPr id="311" name="直線コネクタ 310"/>
        <xdr:cNvCxnSpPr/>
      </xdr:nvCxnSpPr>
      <xdr:spPr>
        <a:xfrm flipV="1">
          <a:off x="2019300" y="138055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147320</xdr:rowOff>
    </xdr:from>
    <xdr:to>
      <xdr:col>6</xdr:col>
      <xdr:colOff>38100</xdr:colOff>
      <xdr:row>80</xdr:row>
      <xdr:rowOff>77470</xdr:rowOff>
    </xdr:to>
    <xdr:sp macro="" textlink="">
      <xdr:nvSpPr>
        <xdr:cNvPr id="312" name="楕円 311"/>
        <xdr:cNvSpPr/>
      </xdr:nvSpPr>
      <xdr:spPr>
        <a:xfrm>
          <a:off x="1079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26670</xdr:rowOff>
    </xdr:from>
    <xdr:to>
      <xdr:col>10</xdr:col>
      <xdr:colOff>114300</xdr:colOff>
      <xdr:row>80</xdr:row>
      <xdr:rowOff>110489</xdr:rowOff>
    </xdr:to>
    <xdr:cxnSp macro="">
      <xdr:nvCxnSpPr>
        <xdr:cNvPr id="313" name="直線コネクタ 312"/>
        <xdr:cNvCxnSpPr/>
      </xdr:nvCxnSpPr>
      <xdr:spPr>
        <a:xfrm>
          <a:off x="1130300" y="1374267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5732</xdr:rowOff>
    </xdr:from>
    <xdr:ext cx="405111" cy="259045"/>
    <xdr:sp macro="" textlink="">
      <xdr:nvSpPr>
        <xdr:cNvPr id="314" name="n_1aveValue【公営住宅】&#10;有形固定資産減価償却率"/>
        <xdr:cNvSpPr txBox="1"/>
      </xdr:nvSpPr>
      <xdr:spPr>
        <a:xfrm>
          <a:off x="3582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148607</xdr:rowOff>
    </xdr:from>
    <xdr:ext cx="405111" cy="259045"/>
    <xdr:sp macro="" textlink="">
      <xdr:nvSpPr>
        <xdr:cNvPr id="315" name="n_2aveValue【公営住宅】&#10;有形固定資産減価償却率"/>
        <xdr:cNvSpPr txBox="1"/>
      </xdr:nvSpPr>
      <xdr:spPr>
        <a:xfrm>
          <a:off x="2705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6" name="n_3aveValue【公営住宅】&#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7" name="n_4ave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31132</xdr:rowOff>
    </xdr:from>
    <xdr:ext cx="405111" cy="259045"/>
    <xdr:sp macro="" textlink="">
      <xdr:nvSpPr>
        <xdr:cNvPr id="318" name="n_1mainValue【公営住宅】&#10;有形固定資産減価償却率"/>
        <xdr:cNvSpPr txBox="1"/>
      </xdr:nvSpPr>
      <xdr:spPr>
        <a:xfrm>
          <a:off x="35820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156863</xdr:rowOff>
    </xdr:from>
    <xdr:ext cx="405111" cy="259045"/>
    <xdr:sp macro="" textlink="">
      <xdr:nvSpPr>
        <xdr:cNvPr id="319" name="n_2mainValue【公営住宅】&#10;有形固定資産減価償却率"/>
        <xdr:cNvSpPr txBox="1"/>
      </xdr:nvSpPr>
      <xdr:spPr>
        <a:xfrm>
          <a:off x="27057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6366</xdr:rowOff>
    </xdr:from>
    <xdr:ext cx="405111" cy="259045"/>
    <xdr:sp macro="" textlink="">
      <xdr:nvSpPr>
        <xdr:cNvPr id="320" name="n_3mainValue【公営住宅】&#10;有形固定資産減価償却率"/>
        <xdr:cNvSpPr txBox="1"/>
      </xdr:nvSpPr>
      <xdr:spPr>
        <a:xfrm>
          <a:off x="1816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21" name="n_4mainValue【公営住宅】&#10;有形固定資産減価償却率"/>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129902</xdr:rowOff>
    </xdr:from>
    <xdr:to>
      <xdr:col>50</xdr:col>
      <xdr:colOff>165100</xdr:colOff>
      <xdr:row>86</xdr:row>
      <xdr:rowOff>60052</xdr:rowOff>
    </xdr:to>
    <xdr:sp macro="" textlink="">
      <xdr:nvSpPr>
        <xdr:cNvPr id="354" name="フローチャート: 判断 353"/>
        <xdr:cNvSpPr/>
      </xdr:nvSpPr>
      <xdr:spPr>
        <a:xfrm>
          <a:off x="9588500" y="14703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143075</xdr:rowOff>
    </xdr:from>
    <xdr:to>
      <xdr:col>46</xdr:col>
      <xdr:colOff>38100</xdr:colOff>
      <xdr:row>86</xdr:row>
      <xdr:rowOff>73225</xdr:rowOff>
    </xdr:to>
    <xdr:sp macro="" textlink="">
      <xdr:nvSpPr>
        <xdr:cNvPr id="355" name="フローチャート: 判断 354"/>
        <xdr:cNvSpPr/>
      </xdr:nvSpPr>
      <xdr:spPr>
        <a:xfrm>
          <a:off x="8699500" y="1471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144599</xdr:rowOff>
    </xdr:from>
    <xdr:to>
      <xdr:col>41</xdr:col>
      <xdr:colOff>101600</xdr:colOff>
      <xdr:row>86</xdr:row>
      <xdr:rowOff>74749</xdr:rowOff>
    </xdr:to>
    <xdr:sp macro="" textlink="">
      <xdr:nvSpPr>
        <xdr:cNvPr id="356" name="フローチャート: 判断 355"/>
        <xdr:cNvSpPr/>
      </xdr:nvSpPr>
      <xdr:spPr>
        <a:xfrm>
          <a:off x="7810500" y="1471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144272</xdr:rowOff>
    </xdr:from>
    <xdr:to>
      <xdr:col>36</xdr:col>
      <xdr:colOff>165100</xdr:colOff>
      <xdr:row>86</xdr:row>
      <xdr:rowOff>74422</xdr:rowOff>
    </xdr:to>
    <xdr:sp macro="" textlink="">
      <xdr:nvSpPr>
        <xdr:cNvPr id="357" name="フローチャート: 判断 356"/>
        <xdr:cNvSpPr/>
      </xdr:nvSpPr>
      <xdr:spPr>
        <a:xfrm>
          <a:off x="6921500" y="1471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82223</xdr:rowOff>
    </xdr:from>
    <xdr:to>
      <xdr:col>55</xdr:col>
      <xdr:colOff>50800</xdr:colOff>
      <xdr:row>85</xdr:row>
      <xdr:rowOff>12373</xdr:rowOff>
    </xdr:to>
    <xdr:sp macro="" textlink="">
      <xdr:nvSpPr>
        <xdr:cNvPr id="363" name="楕円 362"/>
        <xdr:cNvSpPr/>
      </xdr:nvSpPr>
      <xdr:spPr>
        <a:xfrm>
          <a:off x="10426700" y="1448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105100</xdr:rowOff>
    </xdr:from>
    <xdr:ext cx="469744" cy="259045"/>
    <xdr:sp macro="" textlink="">
      <xdr:nvSpPr>
        <xdr:cNvPr id="364" name="【公営住宅】&#10;一人当たり面積該当値テキスト"/>
        <xdr:cNvSpPr txBox="1"/>
      </xdr:nvSpPr>
      <xdr:spPr>
        <a:xfrm>
          <a:off x="10515600" y="1433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87230</xdr:rowOff>
    </xdr:from>
    <xdr:to>
      <xdr:col>50</xdr:col>
      <xdr:colOff>165100</xdr:colOff>
      <xdr:row>85</xdr:row>
      <xdr:rowOff>17380</xdr:rowOff>
    </xdr:to>
    <xdr:sp macro="" textlink="">
      <xdr:nvSpPr>
        <xdr:cNvPr id="365" name="楕円 364"/>
        <xdr:cNvSpPr/>
      </xdr:nvSpPr>
      <xdr:spPr>
        <a:xfrm>
          <a:off x="9588500" y="1448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133023</xdr:rowOff>
    </xdr:from>
    <xdr:to>
      <xdr:col>55</xdr:col>
      <xdr:colOff>0</xdr:colOff>
      <xdr:row>84</xdr:row>
      <xdr:rowOff>138030</xdr:rowOff>
    </xdr:to>
    <xdr:cxnSp macro="">
      <xdr:nvCxnSpPr>
        <xdr:cNvPr id="366" name="直線コネクタ 365"/>
        <xdr:cNvCxnSpPr/>
      </xdr:nvCxnSpPr>
      <xdr:spPr>
        <a:xfrm flipV="1">
          <a:off x="9639300" y="14534823"/>
          <a:ext cx="838200" cy="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92565</xdr:rowOff>
    </xdr:from>
    <xdr:to>
      <xdr:col>46</xdr:col>
      <xdr:colOff>38100</xdr:colOff>
      <xdr:row>85</xdr:row>
      <xdr:rowOff>22715</xdr:rowOff>
    </xdr:to>
    <xdr:sp macro="" textlink="">
      <xdr:nvSpPr>
        <xdr:cNvPr id="367" name="楕円 366"/>
        <xdr:cNvSpPr/>
      </xdr:nvSpPr>
      <xdr:spPr>
        <a:xfrm>
          <a:off x="8699500" y="144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138030</xdr:rowOff>
    </xdr:from>
    <xdr:to>
      <xdr:col>50</xdr:col>
      <xdr:colOff>114300</xdr:colOff>
      <xdr:row>84</xdr:row>
      <xdr:rowOff>143365</xdr:rowOff>
    </xdr:to>
    <xdr:cxnSp macro="">
      <xdr:nvCxnSpPr>
        <xdr:cNvPr id="368" name="直線コネクタ 367"/>
        <xdr:cNvCxnSpPr/>
      </xdr:nvCxnSpPr>
      <xdr:spPr>
        <a:xfrm flipV="1">
          <a:off x="8750300" y="14539830"/>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99968</xdr:rowOff>
    </xdr:from>
    <xdr:to>
      <xdr:col>41</xdr:col>
      <xdr:colOff>101600</xdr:colOff>
      <xdr:row>85</xdr:row>
      <xdr:rowOff>30118</xdr:rowOff>
    </xdr:to>
    <xdr:sp macro="" textlink="">
      <xdr:nvSpPr>
        <xdr:cNvPr id="369" name="楕円 368"/>
        <xdr:cNvSpPr/>
      </xdr:nvSpPr>
      <xdr:spPr>
        <a:xfrm>
          <a:off x="7810500" y="1450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143365</xdr:rowOff>
    </xdr:from>
    <xdr:to>
      <xdr:col>45</xdr:col>
      <xdr:colOff>177800</xdr:colOff>
      <xdr:row>84</xdr:row>
      <xdr:rowOff>150768</xdr:rowOff>
    </xdr:to>
    <xdr:cxnSp macro="">
      <xdr:nvCxnSpPr>
        <xdr:cNvPr id="370" name="直線コネクタ 369"/>
        <xdr:cNvCxnSpPr/>
      </xdr:nvCxnSpPr>
      <xdr:spPr>
        <a:xfrm flipV="1">
          <a:off x="7861300" y="14545165"/>
          <a:ext cx="889000" cy="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106172</xdr:rowOff>
    </xdr:from>
    <xdr:to>
      <xdr:col>36</xdr:col>
      <xdr:colOff>165100</xdr:colOff>
      <xdr:row>85</xdr:row>
      <xdr:rowOff>36322</xdr:rowOff>
    </xdr:to>
    <xdr:sp macro="" textlink="">
      <xdr:nvSpPr>
        <xdr:cNvPr id="371" name="楕円 370"/>
        <xdr:cNvSpPr/>
      </xdr:nvSpPr>
      <xdr:spPr>
        <a:xfrm>
          <a:off x="6921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150768</xdr:rowOff>
    </xdr:from>
    <xdr:to>
      <xdr:col>41</xdr:col>
      <xdr:colOff>50800</xdr:colOff>
      <xdr:row>84</xdr:row>
      <xdr:rowOff>156972</xdr:rowOff>
    </xdr:to>
    <xdr:cxnSp macro="">
      <xdr:nvCxnSpPr>
        <xdr:cNvPr id="372" name="直線コネクタ 371"/>
        <xdr:cNvCxnSpPr/>
      </xdr:nvCxnSpPr>
      <xdr:spPr>
        <a:xfrm flipV="1">
          <a:off x="6972300" y="14552568"/>
          <a:ext cx="889000" cy="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51179</xdr:rowOff>
    </xdr:from>
    <xdr:ext cx="469744" cy="259045"/>
    <xdr:sp macro="" textlink="">
      <xdr:nvSpPr>
        <xdr:cNvPr id="373" name="n_1aveValue【公営住宅】&#10;一人当たり面積"/>
        <xdr:cNvSpPr txBox="1"/>
      </xdr:nvSpPr>
      <xdr:spPr>
        <a:xfrm>
          <a:off x="9391727" y="1479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64352</xdr:rowOff>
    </xdr:from>
    <xdr:ext cx="469744" cy="259045"/>
    <xdr:sp macro="" textlink="">
      <xdr:nvSpPr>
        <xdr:cNvPr id="374" name="n_2aveValue【公営住宅】&#10;一人当たり面積"/>
        <xdr:cNvSpPr txBox="1"/>
      </xdr:nvSpPr>
      <xdr:spPr>
        <a:xfrm>
          <a:off x="8515427" y="1480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65876</xdr:rowOff>
    </xdr:from>
    <xdr:ext cx="469744" cy="259045"/>
    <xdr:sp macro="" textlink="">
      <xdr:nvSpPr>
        <xdr:cNvPr id="375" name="n_3aveValue【公営住宅】&#10;一人当たり面積"/>
        <xdr:cNvSpPr txBox="1"/>
      </xdr:nvSpPr>
      <xdr:spPr>
        <a:xfrm>
          <a:off x="7626427" y="1481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65549</xdr:rowOff>
    </xdr:from>
    <xdr:ext cx="469744" cy="259045"/>
    <xdr:sp macro="" textlink="">
      <xdr:nvSpPr>
        <xdr:cNvPr id="376" name="n_4aveValue【公営住宅】&#10;一人当たり面積"/>
        <xdr:cNvSpPr txBox="1"/>
      </xdr:nvSpPr>
      <xdr:spPr>
        <a:xfrm>
          <a:off x="6737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33907</xdr:rowOff>
    </xdr:from>
    <xdr:ext cx="469744" cy="259045"/>
    <xdr:sp macro="" textlink="">
      <xdr:nvSpPr>
        <xdr:cNvPr id="377" name="n_1mainValue【公営住宅】&#10;一人当たり面積"/>
        <xdr:cNvSpPr txBox="1"/>
      </xdr:nvSpPr>
      <xdr:spPr>
        <a:xfrm>
          <a:off x="9391727" y="142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39242</xdr:rowOff>
    </xdr:from>
    <xdr:ext cx="469744" cy="259045"/>
    <xdr:sp macro="" textlink="">
      <xdr:nvSpPr>
        <xdr:cNvPr id="378" name="n_2mainValue【公営住宅】&#10;一人当たり面積"/>
        <xdr:cNvSpPr txBox="1"/>
      </xdr:nvSpPr>
      <xdr:spPr>
        <a:xfrm>
          <a:off x="8515427" y="1426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46645</xdr:rowOff>
    </xdr:from>
    <xdr:ext cx="469744" cy="259045"/>
    <xdr:sp macro="" textlink="">
      <xdr:nvSpPr>
        <xdr:cNvPr id="379" name="n_3mainValue【公営住宅】&#10;一人当たり面積"/>
        <xdr:cNvSpPr txBox="1"/>
      </xdr:nvSpPr>
      <xdr:spPr>
        <a:xfrm>
          <a:off x="7626427" y="142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52849</xdr:rowOff>
    </xdr:from>
    <xdr:ext cx="469744" cy="259045"/>
    <xdr:sp macro="" textlink="">
      <xdr:nvSpPr>
        <xdr:cNvPr id="380" name="n_4mainValue【公営住宅】&#10;一人当たり面積"/>
        <xdr:cNvSpPr txBox="1"/>
      </xdr:nvSpPr>
      <xdr:spPr>
        <a:xfrm>
          <a:off x="6737427" y="1428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157315</xdr:rowOff>
    </xdr:from>
    <xdr:ext cx="405111" cy="259045"/>
    <xdr:sp macro="" textlink="">
      <xdr:nvSpPr>
        <xdr:cNvPr id="427" name="【認定こども園・幼稚園・保育所】&#10;有形固定資産減価償却率平均値テキスト"/>
        <xdr:cNvSpPr txBox="1"/>
      </xdr:nvSpPr>
      <xdr:spPr>
        <a:xfrm>
          <a:off x="16357600" y="65009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149497</xdr:rowOff>
    </xdr:from>
    <xdr:to>
      <xdr:col>81</xdr:col>
      <xdr:colOff>101600</xdr:colOff>
      <xdr:row>38</xdr:row>
      <xdr:rowOff>79647</xdr:rowOff>
    </xdr:to>
    <xdr:sp macro="" textlink="">
      <xdr:nvSpPr>
        <xdr:cNvPr id="429" name="フローチャート: 判断 428"/>
        <xdr:cNvSpPr/>
      </xdr:nvSpPr>
      <xdr:spPr>
        <a:xfrm>
          <a:off x="154305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108676</xdr:rowOff>
    </xdr:from>
    <xdr:to>
      <xdr:col>76</xdr:col>
      <xdr:colOff>165100</xdr:colOff>
      <xdr:row>38</xdr:row>
      <xdr:rowOff>38826</xdr:rowOff>
    </xdr:to>
    <xdr:sp macro="" textlink="">
      <xdr:nvSpPr>
        <xdr:cNvPr id="430" name="フローチャート: 判断 429"/>
        <xdr:cNvSpPr/>
      </xdr:nvSpPr>
      <xdr:spPr>
        <a:xfrm>
          <a:off x="14541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33564</xdr:rowOff>
    </xdr:from>
    <xdr:to>
      <xdr:col>72</xdr:col>
      <xdr:colOff>38100</xdr:colOff>
      <xdr:row>37</xdr:row>
      <xdr:rowOff>135164</xdr:rowOff>
    </xdr:to>
    <xdr:sp macro="" textlink="">
      <xdr:nvSpPr>
        <xdr:cNvPr id="431" name="フローチャート: 判断 430"/>
        <xdr:cNvSpPr/>
      </xdr:nvSpPr>
      <xdr:spPr>
        <a:xfrm>
          <a:off x="13652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40096</xdr:rowOff>
    </xdr:from>
    <xdr:to>
      <xdr:col>67</xdr:col>
      <xdr:colOff>101600</xdr:colOff>
      <xdr:row>37</xdr:row>
      <xdr:rowOff>141696</xdr:rowOff>
    </xdr:to>
    <xdr:sp macro="" textlink="">
      <xdr:nvSpPr>
        <xdr:cNvPr id="432" name="フローチャート: 判断 431"/>
        <xdr:cNvSpPr/>
      </xdr:nvSpPr>
      <xdr:spPr>
        <a:xfrm>
          <a:off x="12763500" y="63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90714</xdr:rowOff>
    </xdr:from>
    <xdr:to>
      <xdr:col>85</xdr:col>
      <xdr:colOff>177800</xdr:colOff>
      <xdr:row>38</xdr:row>
      <xdr:rowOff>20864</xdr:rowOff>
    </xdr:to>
    <xdr:sp macro="" textlink="">
      <xdr:nvSpPr>
        <xdr:cNvPr id="438" name="楕円 437"/>
        <xdr:cNvSpPr/>
      </xdr:nvSpPr>
      <xdr:spPr>
        <a:xfrm>
          <a:off x="162687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113591</xdr:rowOff>
    </xdr:from>
    <xdr:ext cx="405111" cy="259045"/>
    <xdr:sp macro="" textlink="">
      <xdr:nvSpPr>
        <xdr:cNvPr id="439" name="【認定こども園・幼稚園・保育所】&#10;有形固定資産減価償却率該当値テキスト"/>
        <xdr:cNvSpPr txBox="1"/>
      </xdr:nvSpPr>
      <xdr:spPr>
        <a:xfrm>
          <a:off x="16357600" y="6285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xdr:rowOff>
    </xdr:from>
    <xdr:to>
      <xdr:col>81</xdr:col>
      <xdr:colOff>101600</xdr:colOff>
      <xdr:row>37</xdr:row>
      <xdr:rowOff>115570</xdr:rowOff>
    </xdr:to>
    <xdr:sp macro="" textlink="">
      <xdr:nvSpPr>
        <xdr:cNvPr id="440" name="楕円 439"/>
        <xdr:cNvSpPr/>
      </xdr:nvSpPr>
      <xdr:spPr>
        <a:xfrm>
          <a:off x="1543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64770</xdr:rowOff>
    </xdr:from>
    <xdr:to>
      <xdr:col>85</xdr:col>
      <xdr:colOff>127000</xdr:colOff>
      <xdr:row>37</xdr:row>
      <xdr:rowOff>141514</xdr:rowOff>
    </xdr:to>
    <xdr:cxnSp macro="">
      <xdr:nvCxnSpPr>
        <xdr:cNvPr id="441" name="直線コネクタ 440"/>
        <xdr:cNvCxnSpPr/>
      </xdr:nvCxnSpPr>
      <xdr:spPr>
        <a:xfrm>
          <a:off x="15481300" y="6408420"/>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110308</xdr:rowOff>
    </xdr:from>
    <xdr:to>
      <xdr:col>76</xdr:col>
      <xdr:colOff>165100</xdr:colOff>
      <xdr:row>37</xdr:row>
      <xdr:rowOff>40458</xdr:rowOff>
    </xdr:to>
    <xdr:sp macro="" textlink="">
      <xdr:nvSpPr>
        <xdr:cNvPr id="442" name="楕円 441"/>
        <xdr:cNvSpPr/>
      </xdr:nvSpPr>
      <xdr:spPr>
        <a:xfrm>
          <a:off x="14541500" y="628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161108</xdr:rowOff>
    </xdr:from>
    <xdr:to>
      <xdr:col>81</xdr:col>
      <xdr:colOff>50800</xdr:colOff>
      <xdr:row>37</xdr:row>
      <xdr:rowOff>64770</xdr:rowOff>
    </xdr:to>
    <xdr:cxnSp macro="">
      <xdr:nvCxnSpPr>
        <xdr:cNvPr id="443" name="直線コネクタ 442"/>
        <xdr:cNvCxnSpPr/>
      </xdr:nvCxnSpPr>
      <xdr:spPr>
        <a:xfrm>
          <a:off x="14592300" y="6333308"/>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72753</xdr:rowOff>
    </xdr:from>
    <xdr:to>
      <xdr:col>72</xdr:col>
      <xdr:colOff>38100</xdr:colOff>
      <xdr:row>36</xdr:row>
      <xdr:rowOff>2903</xdr:rowOff>
    </xdr:to>
    <xdr:sp macro="" textlink="">
      <xdr:nvSpPr>
        <xdr:cNvPr id="444" name="楕円 443"/>
        <xdr:cNvSpPr/>
      </xdr:nvSpPr>
      <xdr:spPr>
        <a:xfrm>
          <a:off x="13652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123553</xdr:rowOff>
    </xdr:from>
    <xdr:to>
      <xdr:col>76</xdr:col>
      <xdr:colOff>114300</xdr:colOff>
      <xdr:row>36</xdr:row>
      <xdr:rowOff>161108</xdr:rowOff>
    </xdr:to>
    <xdr:cxnSp macro="">
      <xdr:nvCxnSpPr>
        <xdr:cNvPr id="445" name="直線コネクタ 444"/>
        <xdr:cNvCxnSpPr/>
      </xdr:nvCxnSpPr>
      <xdr:spPr>
        <a:xfrm>
          <a:off x="13703300" y="6124303"/>
          <a:ext cx="889000" cy="20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169092</xdr:rowOff>
    </xdr:from>
    <xdr:to>
      <xdr:col>67</xdr:col>
      <xdr:colOff>101600</xdr:colOff>
      <xdr:row>35</xdr:row>
      <xdr:rowOff>99242</xdr:rowOff>
    </xdr:to>
    <xdr:sp macro="" textlink="">
      <xdr:nvSpPr>
        <xdr:cNvPr id="446" name="楕円 445"/>
        <xdr:cNvSpPr/>
      </xdr:nvSpPr>
      <xdr:spPr>
        <a:xfrm>
          <a:off x="12763500" y="599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48442</xdr:rowOff>
    </xdr:from>
    <xdr:to>
      <xdr:col>71</xdr:col>
      <xdr:colOff>177800</xdr:colOff>
      <xdr:row>35</xdr:row>
      <xdr:rowOff>123553</xdr:rowOff>
    </xdr:to>
    <xdr:cxnSp macro="">
      <xdr:nvCxnSpPr>
        <xdr:cNvPr id="447" name="直線コネクタ 446"/>
        <xdr:cNvCxnSpPr/>
      </xdr:nvCxnSpPr>
      <xdr:spPr>
        <a:xfrm>
          <a:off x="12814300" y="604919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70774</xdr:rowOff>
    </xdr:from>
    <xdr:ext cx="405111" cy="259045"/>
    <xdr:sp macro="" textlink="">
      <xdr:nvSpPr>
        <xdr:cNvPr id="448" name="n_1aveValue【認定こども園・幼稚園・保育所】&#10;有形固定資産減価償却率"/>
        <xdr:cNvSpPr txBox="1"/>
      </xdr:nvSpPr>
      <xdr:spPr>
        <a:xfrm>
          <a:off x="15266044" y="6585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29953</xdr:rowOff>
    </xdr:from>
    <xdr:ext cx="405111" cy="259045"/>
    <xdr:sp macro="" textlink="">
      <xdr:nvSpPr>
        <xdr:cNvPr id="449" name="n_2aveValue【認定こども園・幼稚園・保育所】&#10;有形固定資産減価償却率"/>
        <xdr:cNvSpPr txBox="1"/>
      </xdr:nvSpPr>
      <xdr:spPr>
        <a:xfrm>
          <a:off x="14389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126292</xdr:rowOff>
    </xdr:from>
    <xdr:ext cx="405111" cy="259045"/>
    <xdr:sp macro="" textlink="">
      <xdr:nvSpPr>
        <xdr:cNvPr id="450" name="n_3aveValue【認定こども園・幼稚園・保育所】&#10;有形固定資産減価償却率"/>
        <xdr:cNvSpPr txBox="1"/>
      </xdr:nvSpPr>
      <xdr:spPr>
        <a:xfrm>
          <a:off x="13500744" y="646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132823</xdr:rowOff>
    </xdr:from>
    <xdr:ext cx="405111" cy="259045"/>
    <xdr:sp macro="" textlink="">
      <xdr:nvSpPr>
        <xdr:cNvPr id="451" name="n_4aveValue【認定こども園・幼稚園・保育所】&#10;有形固定資産減価償却率"/>
        <xdr:cNvSpPr txBox="1"/>
      </xdr:nvSpPr>
      <xdr:spPr>
        <a:xfrm>
          <a:off x="12611744" y="647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132097</xdr:rowOff>
    </xdr:from>
    <xdr:ext cx="405111" cy="259045"/>
    <xdr:sp macro="" textlink="">
      <xdr:nvSpPr>
        <xdr:cNvPr id="452" name="n_1mainValue【認定こども園・幼稚園・保育所】&#10;有形固定資産減価償却率"/>
        <xdr:cNvSpPr txBox="1"/>
      </xdr:nvSpPr>
      <xdr:spPr>
        <a:xfrm>
          <a:off x="152660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453" name="n_2mainValue【認定こども園・幼稚園・保育所】&#10;有形固定資産減価償却率"/>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19430</xdr:rowOff>
    </xdr:from>
    <xdr:ext cx="405111" cy="259045"/>
    <xdr:sp macro="" textlink="">
      <xdr:nvSpPr>
        <xdr:cNvPr id="454" name="n_3mainValue【認定こども園・幼稚園・保育所】&#10;有形固定資産減価償却率"/>
        <xdr:cNvSpPr txBox="1"/>
      </xdr:nvSpPr>
      <xdr:spPr>
        <a:xfrm>
          <a:off x="13500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115769</xdr:rowOff>
    </xdr:from>
    <xdr:ext cx="405111" cy="259045"/>
    <xdr:sp macro="" textlink="">
      <xdr:nvSpPr>
        <xdr:cNvPr id="455" name="n_4mainValue【認定こども園・幼稚園・保育所】&#10;有形固定資産減価償却率"/>
        <xdr:cNvSpPr txBox="1"/>
      </xdr:nvSpPr>
      <xdr:spPr>
        <a:xfrm>
          <a:off x="12611744" y="577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66403</xdr:rowOff>
    </xdr:to>
    <xdr:cxnSp macro="">
      <xdr:nvCxnSpPr>
        <xdr:cNvPr id="481" name="直線コネクタ 480"/>
        <xdr:cNvCxnSpPr/>
      </xdr:nvCxnSpPr>
      <xdr:spPr>
        <a:xfrm flipV="1">
          <a:off x="22160864" y="5882640"/>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70230</xdr:rowOff>
    </xdr:from>
    <xdr:ext cx="469744" cy="259045"/>
    <xdr:sp macro="" textlink="">
      <xdr:nvSpPr>
        <xdr:cNvPr id="482" name="【認定こども園・幼稚園・保育所】&#10;一人当たり面積最小値テキスト"/>
        <xdr:cNvSpPr txBox="1"/>
      </xdr:nvSpPr>
      <xdr:spPr>
        <a:xfrm>
          <a:off x="22199600" y="727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66403</xdr:rowOff>
    </xdr:from>
    <xdr:to>
      <xdr:col>116</xdr:col>
      <xdr:colOff>152400</xdr:colOff>
      <xdr:row>42</xdr:row>
      <xdr:rowOff>66403</xdr:rowOff>
    </xdr:to>
    <xdr:cxnSp macro="">
      <xdr:nvCxnSpPr>
        <xdr:cNvPr id="483" name="直線コネクタ 482"/>
        <xdr:cNvCxnSpPr/>
      </xdr:nvCxnSpPr>
      <xdr:spPr>
        <a:xfrm>
          <a:off x="22072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84"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85" name="直線コネクタ 484"/>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7455</xdr:rowOff>
    </xdr:from>
    <xdr:ext cx="469744" cy="259045"/>
    <xdr:sp macro="" textlink="">
      <xdr:nvSpPr>
        <xdr:cNvPr id="486" name="【認定こども園・幼稚園・保育所】&#10;一人当たり面積平均値テキスト"/>
        <xdr:cNvSpPr txBox="1"/>
      </xdr:nvSpPr>
      <xdr:spPr>
        <a:xfrm>
          <a:off x="22199600" y="6522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156028</xdr:rowOff>
    </xdr:from>
    <xdr:to>
      <xdr:col>116</xdr:col>
      <xdr:colOff>114300</xdr:colOff>
      <xdr:row>39</xdr:row>
      <xdr:rowOff>86178</xdr:rowOff>
    </xdr:to>
    <xdr:sp macro="" textlink="">
      <xdr:nvSpPr>
        <xdr:cNvPr id="487" name="フローチャート: 判断 486"/>
        <xdr:cNvSpPr/>
      </xdr:nvSpPr>
      <xdr:spPr>
        <a:xfrm>
          <a:off x="22110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159294</xdr:rowOff>
    </xdr:from>
    <xdr:to>
      <xdr:col>112</xdr:col>
      <xdr:colOff>38100</xdr:colOff>
      <xdr:row>39</xdr:row>
      <xdr:rowOff>89444</xdr:rowOff>
    </xdr:to>
    <xdr:sp macro="" textlink="">
      <xdr:nvSpPr>
        <xdr:cNvPr id="488" name="フローチャート: 判断 487"/>
        <xdr:cNvSpPr/>
      </xdr:nvSpPr>
      <xdr:spPr>
        <a:xfrm>
          <a:off x="21272500" y="667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5806</xdr:rowOff>
    </xdr:from>
    <xdr:to>
      <xdr:col>107</xdr:col>
      <xdr:colOff>101600</xdr:colOff>
      <xdr:row>39</xdr:row>
      <xdr:rowOff>107406</xdr:rowOff>
    </xdr:to>
    <xdr:sp macro="" textlink="">
      <xdr:nvSpPr>
        <xdr:cNvPr id="489" name="フローチャート: 判断 488"/>
        <xdr:cNvSpPr/>
      </xdr:nvSpPr>
      <xdr:spPr>
        <a:xfrm>
          <a:off x="20383500" y="669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46627</xdr:rowOff>
    </xdr:from>
    <xdr:to>
      <xdr:col>102</xdr:col>
      <xdr:colOff>165100</xdr:colOff>
      <xdr:row>39</xdr:row>
      <xdr:rowOff>148227</xdr:rowOff>
    </xdr:to>
    <xdr:sp macro="" textlink="">
      <xdr:nvSpPr>
        <xdr:cNvPr id="490" name="フローチャート: 判断 489"/>
        <xdr:cNvSpPr/>
      </xdr:nvSpPr>
      <xdr:spPr>
        <a:xfrm>
          <a:off x="19494500" y="673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149497</xdr:rowOff>
    </xdr:from>
    <xdr:to>
      <xdr:col>98</xdr:col>
      <xdr:colOff>38100</xdr:colOff>
      <xdr:row>39</xdr:row>
      <xdr:rowOff>79647</xdr:rowOff>
    </xdr:to>
    <xdr:sp macro="" textlink="">
      <xdr:nvSpPr>
        <xdr:cNvPr id="491" name="フローチャート: 判断 490"/>
        <xdr:cNvSpPr/>
      </xdr:nvSpPr>
      <xdr:spPr>
        <a:xfrm>
          <a:off x="18605500" y="6664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97" name="楕円 496"/>
        <xdr:cNvSpPr/>
      </xdr:nvSpPr>
      <xdr:spPr>
        <a:xfrm>
          <a:off x="22110700" y="680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100165</xdr:rowOff>
    </xdr:from>
    <xdr:ext cx="469744" cy="259045"/>
    <xdr:sp macro="" textlink="">
      <xdr:nvSpPr>
        <xdr:cNvPr id="498" name="【認定こども園・幼稚園・保育所】&#10;一人当たり面積該当値テキスト"/>
        <xdr:cNvSpPr txBox="1"/>
      </xdr:nvSpPr>
      <xdr:spPr>
        <a:xfrm>
          <a:off x="22199600" y="678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126637</xdr:rowOff>
    </xdr:from>
    <xdr:to>
      <xdr:col>112</xdr:col>
      <xdr:colOff>38100</xdr:colOff>
      <xdr:row>40</xdr:row>
      <xdr:rowOff>56787</xdr:rowOff>
    </xdr:to>
    <xdr:sp macro="" textlink="">
      <xdr:nvSpPr>
        <xdr:cNvPr id="499" name="楕円 498"/>
        <xdr:cNvSpPr/>
      </xdr:nvSpPr>
      <xdr:spPr>
        <a:xfrm>
          <a:off x="21272500" y="681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1088</xdr:rowOff>
    </xdr:from>
    <xdr:to>
      <xdr:col>116</xdr:col>
      <xdr:colOff>63500</xdr:colOff>
      <xdr:row>40</xdr:row>
      <xdr:rowOff>5987</xdr:rowOff>
    </xdr:to>
    <xdr:cxnSp macro="">
      <xdr:nvCxnSpPr>
        <xdr:cNvPr id="500" name="直線コネクタ 499"/>
        <xdr:cNvCxnSpPr/>
      </xdr:nvCxnSpPr>
      <xdr:spPr>
        <a:xfrm flipV="1">
          <a:off x="21323300" y="6859088"/>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133169</xdr:rowOff>
    </xdr:from>
    <xdr:to>
      <xdr:col>107</xdr:col>
      <xdr:colOff>101600</xdr:colOff>
      <xdr:row>40</xdr:row>
      <xdr:rowOff>63319</xdr:rowOff>
    </xdr:to>
    <xdr:sp macro="" textlink="">
      <xdr:nvSpPr>
        <xdr:cNvPr id="501" name="楕円 500"/>
        <xdr:cNvSpPr/>
      </xdr:nvSpPr>
      <xdr:spPr>
        <a:xfrm>
          <a:off x="20383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5987</xdr:rowOff>
    </xdr:from>
    <xdr:to>
      <xdr:col>111</xdr:col>
      <xdr:colOff>177800</xdr:colOff>
      <xdr:row>40</xdr:row>
      <xdr:rowOff>12519</xdr:rowOff>
    </xdr:to>
    <xdr:cxnSp macro="">
      <xdr:nvCxnSpPr>
        <xdr:cNvPr id="502" name="直線コネクタ 501"/>
        <xdr:cNvCxnSpPr/>
      </xdr:nvCxnSpPr>
      <xdr:spPr>
        <a:xfrm flipV="1">
          <a:off x="20434300" y="68639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141333</xdr:rowOff>
    </xdr:from>
    <xdr:to>
      <xdr:col>102</xdr:col>
      <xdr:colOff>165100</xdr:colOff>
      <xdr:row>40</xdr:row>
      <xdr:rowOff>71483</xdr:rowOff>
    </xdr:to>
    <xdr:sp macro="" textlink="">
      <xdr:nvSpPr>
        <xdr:cNvPr id="503" name="楕円 502"/>
        <xdr:cNvSpPr/>
      </xdr:nvSpPr>
      <xdr:spPr>
        <a:xfrm>
          <a:off x="194945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12519</xdr:rowOff>
    </xdr:from>
    <xdr:to>
      <xdr:col>107</xdr:col>
      <xdr:colOff>50800</xdr:colOff>
      <xdr:row>40</xdr:row>
      <xdr:rowOff>20683</xdr:rowOff>
    </xdr:to>
    <xdr:cxnSp macro="">
      <xdr:nvCxnSpPr>
        <xdr:cNvPr id="504" name="直線コネクタ 503"/>
        <xdr:cNvCxnSpPr/>
      </xdr:nvCxnSpPr>
      <xdr:spPr>
        <a:xfrm flipV="1">
          <a:off x="19545300" y="687051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147865</xdr:rowOff>
    </xdr:from>
    <xdr:to>
      <xdr:col>98</xdr:col>
      <xdr:colOff>38100</xdr:colOff>
      <xdr:row>40</xdr:row>
      <xdr:rowOff>78015</xdr:rowOff>
    </xdr:to>
    <xdr:sp macro="" textlink="">
      <xdr:nvSpPr>
        <xdr:cNvPr id="505" name="楕円 504"/>
        <xdr:cNvSpPr/>
      </xdr:nvSpPr>
      <xdr:spPr>
        <a:xfrm>
          <a:off x="18605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20683</xdr:rowOff>
    </xdr:from>
    <xdr:to>
      <xdr:col>102</xdr:col>
      <xdr:colOff>114300</xdr:colOff>
      <xdr:row>40</xdr:row>
      <xdr:rowOff>27215</xdr:rowOff>
    </xdr:to>
    <xdr:cxnSp macro="">
      <xdr:nvCxnSpPr>
        <xdr:cNvPr id="506" name="直線コネクタ 505"/>
        <xdr:cNvCxnSpPr/>
      </xdr:nvCxnSpPr>
      <xdr:spPr>
        <a:xfrm flipV="1">
          <a:off x="18656300" y="687868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105971</xdr:rowOff>
    </xdr:from>
    <xdr:ext cx="469744" cy="259045"/>
    <xdr:sp macro="" textlink="">
      <xdr:nvSpPr>
        <xdr:cNvPr id="507" name="n_1aveValue【認定こども園・幼稚園・保育所】&#10;一人当たり面積"/>
        <xdr:cNvSpPr txBox="1"/>
      </xdr:nvSpPr>
      <xdr:spPr>
        <a:xfrm>
          <a:off x="21075727" y="644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123933</xdr:rowOff>
    </xdr:from>
    <xdr:ext cx="469744" cy="259045"/>
    <xdr:sp macro="" textlink="">
      <xdr:nvSpPr>
        <xdr:cNvPr id="508" name="n_2aveValue【認定こども園・幼稚園・保育所】&#10;一人当たり面積"/>
        <xdr:cNvSpPr txBox="1"/>
      </xdr:nvSpPr>
      <xdr:spPr>
        <a:xfrm>
          <a:off x="20199427" y="646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164754</xdr:rowOff>
    </xdr:from>
    <xdr:ext cx="469744" cy="259045"/>
    <xdr:sp macro="" textlink="">
      <xdr:nvSpPr>
        <xdr:cNvPr id="509" name="n_3aveValue【認定こども園・幼稚園・保育所】&#10;一人当たり面積"/>
        <xdr:cNvSpPr txBox="1"/>
      </xdr:nvSpPr>
      <xdr:spPr>
        <a:xfrm>
          <a:off x="19310427" y="6508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96174</xdr:rowOff>
    </xdr:from>
    <xdr:ext cx="469744" cy="259045"/>
    <xdr:sp macro="" textlink="">
      <xdr:nvSpPr>
        <xdr:cNvPr id="510" name="n_4aveValue【認定こども園・幼稚園・保育所】&#10;一人当たり面積"/>
        <xdr:cNvSpPr txBox="1"/>
      </xdr:nvSpPr>
      <xdr:spPr>
        <a:xfrm>
          <a:off x="18421427" y="643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47914</xdr:rowOff>
    </xdr:from>
    <xdr:ext cx="469744" cy="259045"/>
    <xdr:sp macro="" textlink="">
      <xdr:nvSpPr>
        <xdr:cNvPr id="511" name="n_1mainValue【認定こども園・幼稚園・保育所】&#10;一人当たり面積"/>
        <xdr:cNvSpPr txBox="1"/>
      </xdr:nvSpPr>
      <xdr:spPr>
        <a:xfrm>
          <a:off x="21075727" y="690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54446</xdr:rowOff>
    </xdr:from>
    <xdr:ext cx="469744" cy="259045"/>
    <xdr:sp macro="" textlink="">
      <xdr:nvSpPr>
        <xdr:cNvPr id="512" name="n_2mainValue【認定こども園・幼稚園・保育所】&#10;一人当たり面積"/>
        <xdr:cNvSpPr txBox="1"/>
      </xdr:nvSpPr>
      <xdr:spPr>
        <a:xfrm>
          <a:off x="20199427" y="691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62610</xdr:rowOff>
    </xdr:from>
    <xdr:ext cx="469744" cy="259045"/>
    <xdr:sp macro="" textlink="">
      <xdr:nvSpPr>
        <xdr:cNvPr id="513" name="n_3mainValue【認定こども園・幼稚園・保育所】&#10;一人当たり面積"/>
        <xdr:cNvSpPr txBox="1"/>
      </xdr:nvSpPr>
      <xdr:spPr>
        <a:xfrm>
          <a:off x="19310427" y="692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69142</xdr:rowOff>
    </xdr:from>
    <xdr:ext cx="469744" cy="259045"/>
    <xdr:sp macro="" textlink="">
      <xdr:nvSpPr>
        <xdr:cNvPr id="514" name="n_4mainValue【認定こども園・幼稚園・保育所】&#10;一人当たり面積"/>
        <xdr:cNvSpPr txBox="1"/>
      </xdr:nvSpPr>
      <xdr:spPr>
        <a:xfrm>
          <a:off x="18421427" y="692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6" name="直線コネクタ 5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7" name="テキスト ボックス 526"/>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8" name="直線コネクタ 5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9" name="テキスト ボックス 5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0" name="直線コネクタ 5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31" name="テキスト ボックス 5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2" name="直線コネクタ 5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3" name="テキスト ボックス 5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4" name="直線コネクタ 5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5" name="テキスト ボックス 53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7" name="テキスト ボックス 536"/>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9" name="直線コネクタ 538"/>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40"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41" name="直線コネクタ 540"/>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2"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3" name="直線コネクタ 542"/>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4"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5" name="フローチャート: 判断 544"/>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2540</xdr:rowOff>
    </xdr:from>
    <xdr:to>
      <xdr:col>81</xdr:col>
      <xdr:colOff>101600</xdr:colOff>
      <xdr:row>60</xdr:row>
      <xdr:rowOff>104140</xdr:rowOff>
    </xdr:to>
    <xdr:sp macro="" textlink="">
      <xdr:nvSpPr>
        <xdr:cNvPr id="546" name="フローチャート: 判断 545"/>
        <xdr:cNvSpPr/>
      </xdr:nvSpPr>
      <xdr:spPr>
        <a:xfrm>
          <a:off x="15430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154940</xdr:rowOff>
    </xdr:from>
    <xdr:to>
      <xdr:col>76</xdr:col>
      <xdr:colOff>165100</xdr:colOff>
      <xdr:row>60</xdr:row>
      <xdr:rowOff>85090</xdr:rowOff>
    </xdr:to>
    <xdr:sp macro="" textlink="">
      <xdr:nvSpPr>
        <xdr:cNvPr id="547" name="フローチャート: 判断 546"/>
        <xdr:cNvSpPr/>
      </xdr:nvSpPr>
      <xdr:spPr>
        <a:xfrm>
          <a:off x="14541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105410</xdr:rowOff>
    </xdr:from>
    <xdr:to>
      <xdr:col>72</xdr:col>
      <xdr:colOff>38100</xdr:colOff>
      <xdr:row>60</xdr:row>
      <xdr:rowOff>35560</xdr:rowOff>
    </xdr:to>
    <xdr:sp macro="" textlink="">
      <xdr:nvSpPr>
        <xdr:cNvPr id="548" name="フローチャート: 判断 547"/>
        <xdr:cNvSpPr/>
      </xdr:nvSpPr>
      <xdr:spPr>
        <a:xfrm>
          <a:off x="13652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61595</xdr:rowOff>
    </xdr:from>
    <xdr:to>
      <xdr:col>67</xdr:col>
      <xdr:colOff>101600</xdr:colOff>
      <xdr:row>59</xdr:row>
      <xdr:rowOff>163195</xdr:rowOff>
    </xdr:to>
    <xdr:sp macro="" textlink="">
      <xdr:nvSpPr>
        <xdr:cNvPr id="549" name="フローチャート: 判断 548"/>
        <xdr:cNvSpPr/>
      </xdr:nvSpPr>
      <xdr:spPr>
        <a:xfrm>
          <a:off x="12763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23495</xdr:rowOff>
    </xdr:from>
    <xdr:to>
      <xdr:col>85</xdr:col>
      <xdr:colOff>177800</xdr:colOff>
      <xdr:row>61</xdr:row>
      <xdr:rowOff>125095</xdr:rowOff>
    </xdr:to>
    <xdr:sp macro="" textlink="">
      <xdr:nvSpPr>
        <xdr:cNvPr id="555" name="楕円 554"/>
        <xdr:cNvSpPr/>
      </xdr:nvSpPr>
      <xdr:spPr>
        <a:xfrm>
          <a:off x="16268700" y="1048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1922</xdr:rowOff>
    </xdr:from>
    <xdr:ext cx="405111" cy="259045"/>
    <xdr:sp macro="" textlink="">
      <xdr:nvSpPr>
        <xdr:cNvPr id="556" name="【学校施設】&#10;有形固定資産減価償却率該当値テキスト"/>
        <xdr:cNvSpPr txBox="1"/>
      </xdr:nvSpPr>
      <xdr:spPr>
        <a:xfrm>
          <a:off x="16357600"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168275</xdr:rowOff>
    </xdr:from>
    <xdr:to>
      <xdr:col>81</xdr:col>
      <xdr:colOff>101600</xdr:colOff>
      <xdr:row>61</xdr:row>
      <xdr:rowOff>98425</xdr:rowOff>
    </xdr:to>
    <xdr:sp macro="" textlink="">
      <xdr:nvSpPr>
        <xdr:cNvPr id="557" name="楕円 556"/>
        <xdr:cNvSpPr/>
      </xdr:nvSpPr>
      <xdr:spPr>
        <a:xfrm>
          <a:off x="15430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47625</xdr:rowOff>
    </xdr:from>
    <xdr:to>
      <xdr:col>85</xdr:col>
      <xdr:colOff>127000</xdr:colOff>
      <xdr:row>61</xdr:row>
      <xdr:rowOff>74295</xdr:rowOff>
    </xdr:to>
    <xdr:cxnSp macro="">
      <xdr:nvCxnSpPr>
        <xdr:cNvPr id="558" name="直線コネクタ 557"/>
        <xdr:cNvCxnSpPr/>
      </xdr:nvCxnSpPr>
      <xdr:spPr>
        <a:xfrm>
          <a:off x="15481300" y="105060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38735</xdr:rowOff>
    </xdr:from>
    <xdr:to>
      <xdr:col>76</xdr:col>
      <xdr:colOff>165100</xdr:colOff>
      <xdr:row>61</xdr:row>
      <xdr:rowOff>140335</xdr:rowOff>
    </xdr:to>
    <xdr:sp macro="" textlink="">
      <xdr:nvSpPr>
        <xdr:cNvPr id="559" name="楕円 558"/>
        <xdr:cNvSpPr/>
      </xdr:nvSpPr>
      <xdr:spPr>
        <a:xfrm>
          <a:off x="14541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47625</xdr:rowOff>
    </xdr:from>
    <xdr:to>
      <xdr:col>81</xdr:col>
      <xdr:colOff>50800</xdr:colOff>
      <xdr:row>61</xdr:row>
      <xdr:rowOff>89535</xdr:rowOff>
    </xdr:to>
    <xdr:cxnSp macro="">
      <xdr:nvCxnSpPr>
        <xdr:cNvPr id="560" name="直線コネクタ 559"/>
        <xdr:cNvCxnSpPr/>
      </xdr:nvCxnSpPr>
      <xdr:spPr>
        <a:xfrm flipV="1">
          <a:off x="14592300" y="1050607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63500</xdr:rowOff>
    </xdr:from>
    <xdr:to>
      <xdr:col>72</xdr:col>
      <xdr:colOff>38100</xdr:colOff>
      <xdr:row>61</xdr:row>
      <xdr:rowOff>165100</xdr:rowOff>
    </xdr:to>
    <xdr:sp macro="" textlink="">
      <xdr:nvSpPr>
        <xdr:cNvPr id="561" name="楕円 560"/>
        <xdr:cNvSpPr/>
      </xdr:nvSpPr>
      <xdr:spPr>
        <a:xfrm>
          <a:off x="13652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89535</xdr:rowOff>
    </xdr:from>
    <xdr:to>
      <xdr:col>76</xdr:col>
      <xdr:colOff>114300</xdr:colOff>
      <xdr:row>61</xdr:row>
      <xdr:rowOff>114300</xdr:rowOff>
    </xdr:to>
    <xdr:cxnSp macro="">
      <xdr:nvCxnSpPr>
        <xdr:cNvPr id="562" name="直線コネクタ 561"/>
        <xdr:cNvCxnSpPr/>
      </xdr:nvCxnSpPr>
      <xdr:spPr>
        <a:xfrm flipV="1">
          <a:off x="13703300" y="105479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8255</xdr:rowOff>
    </xdr:from>
    <xdr:to>
      <xdr:col>67</xdr:col>
      <xdr:colOff>101600</xdr:colOff>
      <xdr:row>61</xdr:row>
      <xdr:rowOff>109855</xdr:rowOff>
    </xdr:to>
    <xdr:sp macro="" textlink="">
      <xdr:nvSpPr>
        <xdr:cNvPr id="563" name="楕円 562"/>
        <xdr:cNvSpPr/>
      </xdr:nvSpPr>
      <xdr:spPr>
        <a:xfrm>
          <a:off x="127635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59055</xdr:rowOff>
    </xdr:from>
    <xdr:to>
      <xdr:col>71</xdr:col>
      <xdr:colOff>177800</xdr:colOff>
      <xdr:row>61</xdr:row>
      <xdr:rowOff>114300</xdr:rowOff>
    </xdr:to>
    <xdr:cxnSp macro="">
      <xdr:nvCxnSpPr>
        <xdr:cNvPr id="564" name="直線コネクタ 563"/>
        <xdr:cNvCxnSpPr/>
      </xdr:nvCxnSpPr>
      <xdr:spPr>
        <a:xfrm>
          <a:off x="12814300" y="1051750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120667</xdr:rowOff>
    </xdr:from>
    <xdr:ext cx="405111" cy="259045"/>
    <xdr:sp macro="" textlink="">
      <xdr:nvSpPr>
        <xdr:cNvPr id="565" name="n_1aveValue【学校施設】&#10;有形固定資産減価償却率"/>
        <xdr:cNvSpPr txBox="1"/>
      </xdr:nvSpPr>
      <xdr:spPr>
        <a:xfrm>
          <a:off x="15266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101617</xdr:rowOff>
    </xdr:from>
    <xdr:ext cx="405111" cy="259045"/>
    <xdr:sp macro="" textlink="">
      <xdr:nvSpPr>
        <xdr:cNvPr id="566" name="n_2aveValue【学校施設】&#10;有形固定資産減価償却率"/>
        <xdr:cNvSpPr txBox="1"/>
      </xdr:nvSpPr>
      <xdr:spPr>
        <a:xfrm>
          <a:off x="14389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52087</xdr:rowOff>
    </xdr:from>
    <xdr:ext cx="405111" cy="259045"/>
    <xdr:sp macro="" textlink="">
      <xdr:nvSpPr>
        <xdr:cNvPr id="567" name="n_3aveValue【学校施設】&#10;有形固定資産減価償却率"/>
        <xdr:cNvSpPr txBox="1"/>
      </xdr:nvSpPr>
      <xdr:spPr>
        <a:xfrm>
          <a:off x="13500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8272</xdr:rowOff>
    </xdr:from>
    <xdr:ext cx="405111" cy="259045"/>
    <xdr:sp macro="" textlink="">
      <xdr:nvSpPr>
        <xdr:cNvPr id="568" name="n_4aveValue【学校施設】&#10;有形固定資産減価償却率"/>
        <xdr:cNvSpPr txBox="1"/>
      </xdr:nvSpPr>
      <xdr:spPr>
        <a:xfrm>
          <a:off x="12611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89552</xdr:rowOff>
    </xdr:from>
    <xdr:ext cx="405111" cy="259045"/>
    <xdr:sp macro="" textlink="">
      <xdr:nvSpPr>
        <xdr:cNvPr id="569" name="n_1mainValue【学校施設】&#10;有形固定資産減価償却率"/>
        <xdr:cNvSpPr txBox="1"/>
      </xdr:nvSpPr>
      <xdr:spPr>
        <a:xfrm>
          <a:off x="15266044" y="1054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131462</xdr:rowOff>
    </xdr:from>
    <xdr:ext cx="405111" cy="259045"/>
    <xdr:sp macro="" textlink="">
      <xdr:nvSpPr>
        <xdr:cNvPr id="570" name="n_2mainValue【学校施設】&#10;有形固定資産減価償却率"/>
        <xdr:cNvSpPr txBox="1"/>
      </xdr:nvSpPr>
      <xdr:spPr>
        <a:xfrm>
          <a:off x="14389744"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156227</xdr:rowOff>
    </xdr:from>
    <xdr:ext cx="405111" cy="259045"/>
    <xdr:sp macro="" textlink="">
      <xdr:nvSpPr>
        <xdr:cNvPr id="571" name="n_3mainValue【学校施設】&#10;有形固定資産減価償却率"/>
        <xdr:cNvSpPr txBox="1"/>
      </xdr:nvSpPr>
      <xdr:spPr>
        <a:xfrm>
          <a:off x="13500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100982</xdr:rowOff>
    </xdr:from>
    <xdr:ext cx="405111" cy="259045"/>
    <xdr:sp macro="" textlink="">
      <xdr:nvSpPr>
        <xdr:cNvPr id="572" name="n_4mainValue【学校施設】&#10;有形固定資産減価償却率"/>
        <xdr:cNvSpPr txBox="1"/>
      </xdr:nvSpPr>
      <xdr:spPr>
        <a:xfrm>
          <a:off x="12611744" y="1055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4" name="テキスト ボックス 593"/>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6" name="テキスト ボックス 59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8" name="直線コネクタ 597"/>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9"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600" name="直線コネクタ 599"/>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601"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2" name="直線コネクタ 601"/>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4244</xdr:rowOff>
    </xdr:from>
    <xdr:ext cx="469744" cy="259045"/>
    <xdr:sp macro="" textlink="">
      <xdr:nvSpPr>
        <xdr:cNvPr id="603" name="【学校施設】&#10;一人当たり面積平均値テキスト"/>
        <xdr:cNvSpPr txBox="1"/>
      </xdr:nvSpPr>
      <xdr:spPr>
        <a:xfrm>
          <a:off x="22199600" y="10462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4" name="フローチャート: 判断 603"/>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3574</xdr:rowOff>
    </xdr:from>
    <xdr:to>
      <xdr:col>112</xdr:col>
      <xdr:colOff>38100</xdr:colOff>
      <xdr:row>62</xdr:row>
      <xdr:rowOff>105174</xdr:rowOff>
    </xdr:to>
    <xdr:sp macro="" textlink="">
      <xdr:nvSpPr>
        <xdr:cNvPr id="605" name="フローチャート: 判断 604"/>
        <xdr:cNvSpPr/>
      </xdr:nvSpPr>
      <xdr:spPr>
        <a:xfrm>
          <a:off x="21272500" y="106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13535</xdr:rowOff>
    </xdr:from>
    <xdr:to>
      <xdr:col>107</xdr:col>
      <xdr:colOff>101600</xdr:colOff>
      <xdr:row>62</xdr:row>
      <xdr:rowOff>115135</xdr:rowOff>
    </xdr:to>
    <xdr:sp macro="" textlink="">
      <xdr:nvSpPr>
        <xdr:cNvPr id="606" name="フローチャート: 判断 605"/>
        <xdr:cNvSpPr/>
      </xdr:nvSpPr>
      <xdr:spPr>
        <a:xfrm>
          <a:off x="20383500" y="1064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28720</xdr:rowOff>
    </xdr:from>
    <xdr:to>
      <xdr:col>102</xdr:col>
      <xdr:colOff>165100</xdr:colOff>
      <xdr:row>62</xdr:row>
      <xdr:rowOff>130320</xdr:rowOff>
    </xdr:to>
    <xdr:sp macro="" textlink="">
      <xdr:nvSpPr>
        <xdr:cNvPr id="607" name="フローチャート: 判断 606"/>
        <xdr:cNvSpPr/>
      </xdr:nvSpPr>
      <xdr:spPr>
        <a:xfrm>
          <a:off x="19494500" y="1065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28884</xdr:rowOff>
    </xdr:from>
    <xdr:to>
      <xdr:col>98</xdr:col>
      <xdr:colOff>38100</xdr:colOff>
      <xdr:row>62</xdr:row>
      <xdr:rowOff>130484</xdr:rowOff>
    </xdr:to>
    <xdr:sp macro="" textlink="">
      <xdr:nvSpPr>
        <xdr:cNvPr id="608" name="フローチャート: 判断 607"/>
        <xdr:cNvSpPr/>
      </xdr:nvSpPr>
      <xdr:spPr>
        <a:xfrm>
          <a:off x="18605500" y="1065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113792</xdr:rowOff>
    </xdr:from>
    <xdr:to>
      <xdr:col>116</xdr:col>
      <xdr:colOff>114300</xdr:colOff>
      <xdr:row>63</xdr:row>
      <xdr:rowOff>43942</xdr:rowOff>
    </xdr:to>
    <xdr:sp macro="" textlink="">
      <xdr:nvSpPr>
        <xdr:cNvPr id="614" name="楕円 613"/>
        <xdr:cNvSpPr/>
      </xdr:nvSpPr>
      <xdr:spPr>
        <a:xfrm>
          <a:off x="22110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92219</xdr:rowOff>
    </xdr:from>
    <xdr:ext cx="469744" cy="259045"/>
    <xdr:sp macro="" textlink="">
      <xdr:nvSpPr>
        <xdr:cNvPr id="615" name="【学校施設】&#10;一人当たり面積該当値テキスト"/>
        <xdr:cNvSpPr txBox="1"/>
      </xdr:nvSpPr>
      <xdr:spPr>
        <a:xfrm>
          <a:off x="22199600"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117874</xdr:rowOff>
    </xdr:from>
    <xdr:to>
      <xdr:col>112</xdr:col>
      <xdr:colOff>38100</xdr:colOff>
      <xdr:row>63</xdr:row>
      <xdr:rowOff>48024</xdr:rowOff>
    </xdr:to>
    <xdr:sp macro="" textlink="">
      <xdr:nvSpPr>
        <xdr:cNvPr id="616" name="楕円 615"/>
        <xdr:cNvSpPr/>
      </xdr:nvSpPr>
      <xdr:spPr>
        <a:xfrm>
          <a:off x="21272500" y="1074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164592</xdr:rowOff>
    </xdr:from>
    <xdr:to>
      <xdr:col>116</xdr:col>
      <xdr:colOff>63500</xdr:colOff>
      <xdr:row>62</xdr:row>
      <xdr:rowOff>168674</xdr:rowOff>
    </xdr:to>
    <xdr:cxnSp macro="">
      <xdr:nvCxnSpPr>
        <xdr:cNvPr id="617" name="直線コネクタ 616"/>
        <xdr:cNvCxnSpPr/>
      </xdr:nvCxnSpPr>
      <xdr:spPr>
        <a:xfrm flipV="1">
          <a:off x="21323300" y="10794492"/>
          <a:ext cx="8382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122283</xdr:rowOff>
    </xdr:from>
    <xdr:to>
      <xdr:col>107</xdr:col>
      <xdr:colOff>101600</xdr:colOff>
      <xdr:row>63</xdr:row>
      <xdr:rowOff>52433</xdr:rowOff>
    </xdr:to>
    <xdr:sp macro="" textlink="">
      <xdr:nvSpPr>
        <xdr:cNvPr id="618" name="楕円 617"/>
        <xdr:cNvSpPr/>
      </xdr:nvSpPr>
      <xdr:spPr>
        <a:xfrm>
          <a:off x="20383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168674</xdr:rowOff>
    </xdr:from>
    <xdr:to>
      <xdr:col>111</xdr:col>
      <xdr:colOff>177800</xdr:colOff>
      <xdr:row>63</xdr:row>
      <xdr:rowOff>1633</xdr:rowOff>
    </xdr:to>
    <xdr:cxnSp macro="">
      <xdr:nvCxnSpPr>
        <xdr:cNvPr id="619" name="直線コネクタ 618"/>
        <xdr:cNvCxnSpPr/>
      </xdr:nvCxnSpPr>
      <xdr:spPr>
        <a:xfrm flipV="1">
          <a:off x="20434300" y="10798574"/>
          <a:ext cx="8890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128325</xdr:rowOff>
    </xdr:from>
    <xdr:to>
      <xdr:col>102</xdr:col>
      <xdr:colOff>165100</xdr:colOff>
      <xdr:row>63</xdr:row>
      <xdr:rowOff>58475</xdr:rowOff>
    </xdr:to>
    <xdr:sp macro="" textlink="">
      <xdr:nvSpPr>
        <xdr:cNvPr id="620" name="楕円 619"/>
        <xdr:cNvSpPr/>
      </xdr:nvSpPr>
      <xdr:spPr>
        <a:xfrm>
          <a:off x="19494500" y="1075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1633</xdr:rowOff>
    </xdr:from>
    <xdr:to>
      <xdr:col>107</xdr:col>
      <xdr:colOff>50800</xdr:colOff>
      <xdr:row>63</xdr:row>
      <xdr:rowOff>7675</xdr:rowOff>
    </xdr:to>
    <xdr:cxnSp macro="">
      <xdr:nvCxnSpPr>
        <xdr:cNvPr id="621" name="直線コネクタ 620"/>
        <xdr:cNvCxnSpPr/>
      </xdr:nvCxnSpPr>
      <xdr:spPr>
        <a:xfrm flipV="1">
          <a:off x="19545300" y="10802983"/>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133386</xdr:rowOff>
    </xdr:from>
    <xdr:to>
      <xdr:col>98</xdr:col>
      <xdr:colOff>38100</xdr:colOff>
      <xdr:row>63</xdr:row>
      <xdr:rowOff>63536</xdr:rowOff>
    </xdr:to>
    <xdr:sp macro="" textlink="">
      <xdr:nvSpPr>
        <xdr:cNvPr id="622" name="楕円 621"/>
        <xdr:cNvSpPr/>
      </xdr:nvSpPr>
      <xdr:spPr>
        <a:xfrm>
          <a:off x="18605500" y="1076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7675</xdr:rowOff>
    </xdr:from>
    <xdr:to>
      <xdr:col>102</xdr:col>
      <xdr:colOff>114300</xdr:colOff>
      <xdr:row>63</xdr:row>
      <xdr:rowOff>12736</xdr:rowOff>
    </xdr:to>
    <xdr:cxnSp macro="">
      <xdr:nvCxnSpPr>
        <xdr:cNvPr id="623" name="直線コネクタ 622"/>
        <xdr:cNvCxnSpPr/>
      </xdr:nvCxnSpPr>
      <xdr:spPr>
        <a:xfrm flipV="1">
          <a:off x="18656300" y="10809025"/>
          <a:ext cx="889000" cy="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121701</xdr:rowOff>
    </xdr:from>
    <xdr:ext cx="469744" cy="259045"/>
    <xdr:sp macro="" textlink="">
      <xdr:nvSpPr>
        <xdr:cNvPr id="624" name="n_1aveValue【学校施設】&#10;一人当たり面積"/>
        <xdr:cNvSpPr txBox="1"/>
      </xdr:nvSpPr>
      <xdr:spPr>
        <a:xfrm>
          <a:off x="21075727" y="1040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131662</xdr:rowOff>
    </xdr:from>
    <xdr:ext cx="469744" cy="259045"/>
    <xdr:sp macro="" textlink="">
      <xdr:nvSpPr>
        <xdr:cNvPr id="625" name="n_2aveValue【学校施設】&#10;一人当たり面積"/>
        <xdr:cNvSpPr txBox="1"/>
      </xdr:nvSpPr>
      <xdr:spPr>
        <a:xfrm>
          <a:off x="20199427" y="10418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146847</xdr:rowOff>
    </xdr:from>
    <xdr:ext cx="469744" cy="259045"/>
    <xdr:sp macro="" textlink="">
      <xdr:nvSpPr>
        <xdr:cNvPr id="626" name="n_3aveValue【学校施設】&#10;一人当たり面積"/>
        <xdr:cNvSpPr txBox="1"/>
      </xdr:nvSpPr>
      <xdr:spPr>
        <a:xfrm>
          <a:off x="19310427" y="1043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147011</xdr:rowOff>
    </xdr:from>
    <xdr:ext cx="469744" cy="259045"/>
    <xdr:sp macro="" textlink="">
      <xdr:nvSpPr>
        <xdr:cNvPr id="627" name="n_4aveValue【学校施設】&#10;一人当たり面積"/>
        <xdr:cNvSpPr txBox="1"/>
      </xdr:nvSpPr>
      <xdr:spPr>
        <a:xfrm>
          <a:off x="18421427" y="1043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39151</xdr:rowOff>
    </xdr:from>
    <xdr:ext cx="469744" cy="259045"/>
    <xdr:sp macro="" textlink="">
      <xdr:nvSpPr>
        <xdr:cNvPr id="628" name="n_1mainValue【学校施設】&#10;一人当たり面積"/>
        <xdr:cNvSpPr txBox="1"/>
      </xdr:nvSpPr>
      <xdr:spPr>
        <a:xfrm>
          <a:off x="21075727" y="108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43560</xdr:rowOff>
    </xdr:from>
    <xdr:ext cx="469744" cy="259045"/>
    <xdr:sp macro="" textlink="">
      <xdr:nvSpPr>
        <xdr:cNvPr id="629" name="n_2mainValue【学校施設】&#10;一人当たり面積"/>
        <xdr:cNvSpPr txBox="1"/>
      </xdr:nvSpPr>
      <xdr:spPr>
        <a:xfrm>
          <a:off x="20199427" y="1084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49602</xdr:rowOff>
    </xdr:from>
    <xdr:ext cx="469744" cy="259045"/>
    <xdr:sp macro="" textlink="">
      <xdr:nvSpPr>
        <xdr:cNvPr id="630" name="n_3mainValue【学校施設】&#10;一人当たり面積"/>
        <xdr:cNvSpPr txBox="1"/>
      </xdr:nvSpPr>
      <xdr:spPr>
        <a:xfrm>
          <a:off x="19310427" y="1085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54663</xdr:rowOff>
    </xdr:from>
    <xdr:ext cx="469744" cy="259045"/>
    <xdr:sp macro="" textlink="">
      <xdr:nvSpPr>
        <xdr:cNvPr id="631" name="n_4mainValue【学校施設】&#10;一人当たり面積"/>
        <xdr:cNvSpPr txBox="1"/>
      </xdr:nvSpPr>
      <xdr:spPr>
        <a:xfrm>
          <a:off x="18421427" y="1085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99061</xdr:rowOff>
    </xdr:from>
    <xdr:to>
      <xdr:col>85</xdr:col>
      <xdr:colOff>126364</xdr:colOff>
      <xdr:row>86</xdr:row>
      <xdr:rowOff>114300</xdr:rowOff>
    </xdr:to>
    <xdr:cxnSp macro="">
      <xdr:nvCxnSpPr>
        <xdr:cNvPr id="656" name="直線コネクタ 655"/>
        <xdr:cNvCxnSpPr/>
      </xdr:nvCxnSpPr>
      <xdr:spPr>
        <a:xfrm flipV="1">
          <a:off x="16318864" y="13300711"/>
          <a:ext cx="0" cy="1558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45738</xdr:rowOff>
    </xdr:from>
    <xdr:ext cx="405111" cy="259045"/>
    <xdr:sp macro="" textlink="">
      <xdr:nvSpPr>
        <xdr:cNvPr id="659" name="【児童館】&#10;有形固定資産減価償却率最大値テキスト"/>
        <xdr:cNvSpPr txBox="1"/>
      </xdr:nvSpPr>
      <xdr:spPr>
        <a:xfrm>
          <a:off x="16357600" y="1307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99061</xdr:rowOff>
    </xdr:from>
    <xdr:to>
      <xdr:col>86</xdr:col>
      <xdr:colOff>25400</xdr:colOff>
      <xdr:row>77</xdr:row>
      <xdr:rowOff>99061</xdr:rowOff>
    </xdr:to>
    <xdr:cxnSp macro="">
      <xdr:nvCxnSpPr>
        <xdr:cNvPr id="660" name="直線コネクタ 659"/>
        <xdr:cNvCxnSpPr/>
      </xdr:nvCxnSpPr>
      <xdr:spPr>
        <a:xfrm>
          <a:off x="16230600" y="1330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110507</xdr:rowOff>
    </xdr:from>
    <xdr:ext cx="405111" cy="259045"/>
    <xdr:sp macro="" textlink="">
      <xdr:nvSpPr>
        <xdr:cNvPr id="661" name="【児童館】&#10;有形固定資産減価償却率平均値テキスト"/>
        <xdr:cNvSpPr txBox="1"/>
      </xdr:nvSpPr>
      <xdr:spPr>
        <a:xfrm>
          <a:off x="16357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132080</xdr:rowOff>
    </xdr:from>
    <xdr:to>
      <xdr:col>85</xdr:col>
      <xdr:colOff>177800</xdr:colOff>
      <xdr:row>82</xdr:row>
      <xdr:rowOff>62230</xdr:rowOff>
    </xdr:to>
    <xdr:sp macro="" textlink="">
      <xdr:nvSpPr>
        <xdr:cNvPr id="662" name="フローチャート: 判断 66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23495</xdr:rowOff>
    </xdr:from>
    <xdr:to>
      <xdr:col>81</xdr:col>
      <xdr:colOff>101600</xdr:colOff>
      <xdr:row>82</xdr:row>
      <xdr:rowOff>125095</xdr:rowOff>
    </xdr:to>
    <xdr:sp macro="" textlink="">
      <xdr:nvSpPr>
        <xdr:cNvPr id="663" name="フローチャート: 判断 662"/>
        <xdr:cNvSpPr/>
      </xdr:nvSpPr>
      <xdr:spPr>
        <a:xfrm>
          <a:off x="15430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64" name="フローチャート: 判断 663"/>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59689</xdr:rowOff>
    </xdr:from>
    <xdr:to>
      <xdr:col>72</xdr:col>
      <xdr:colOff>38100</xdr:colOff>
      <xdr:row>81</xdr:row>
      <xdr:rowOff>161289</xdr:rowOff>
    </xdr:to>
    <xdr:sp macro="" textlink="">
      <xdr:nvSpPr>
        <xdr:cNvPr id="665" name="フローチャート: 判断 664"/>
        <xdr:cNvSpPr/>
      </xdr:nvSpPr>
      <xdr:spPr>
        <a:xfrm>
          <a:off x="13652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57786</xdr:rowOff>
    </xdr:from>
    <xdr:to>
      <xdr:col>67</xdr:col>
      <xdr:colOff>101600</xdr:colOff>
      <xdr:row>81</xdr:row>
      <xdr:rowOff>159386</xdr:rowOff>
    </xdr:to>
    <xdr:sp macro="" textlink="">
      <xdr:nvSpPr>
        <xdr:cNvPr id="666" name="フローチャート: 判断 665"/>
        <xdr:cNvSpPr/>
      </xdr:nvSpPr>
      <xdr:spPr>
        <a:xfrm>
          <a:off x="12763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72" name="楕円 671"/>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44466</xdr:rowOff>
    </xdr:from>
    <xdr:ext cx="405111" cy="259045"/>
    <xdr:sp macro="" textlink="">
      <xdr:nvSpPr>
        <xdr:cNvPr id="673" name="【児童館】&#10;有形固定資産減価償却率該当値テキスト"/>
        <xdr:cNvSpPr txBox="1"/>
      </xdr:nvSpPr>
      <xdr:spPr>
        <a:xfrm>
          <a:off x="16357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143511</xdr:rowOff>
    </xdr:from>
    <xdr:to>
      <xdr:col>81</xdr:col>
      <xdr:colOff>101600</xdr:colOff>
      <xdr:row>81</xdr:row>
      <xdr:rowOff>73661</xdr:rowOff>
    </xdr:to>
    <xdr:sp macro="" textlink="">
      <xdr:nvSpPr>
        <xdr:cNvPr id="674" name="楕円 673"/>
        <xdr:cNvSpPr/>
      </xdr:nvSpPr>
      <xdr:spPr>
        <a:xfrm>
          <a:off x="15430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22861</xdr:rowOff>
    </xdr:from>
    <xdr:to>
      <xdr:col>85</xdr:col>
      <xdr:colOff>127000</xdr:colOff>
      <xdr:row>81</xdr:row>
      <xdr:rowOff>72389</xdr:rowOff>
    </xdr:to>
    <xdr:cxnSp macro="">
      <xdr:nvCxnSpPr>
        <xdr:cNvPr id="675" name="直線コネクタ 674"/>
        <xdr:cNvCxnSpPr/>
      </xdr:nvCxnSpPr>
      <xdr:spPr>
        <a:xfrm>
          <a:off x="15481300" y="13910311"/>
          <a:ext cx="8382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93980</xdr:rowOff>
    </xdr:from>
    <xdr:to>
      <xdr:col>76</xdr:col>
      <xdr:colOff>165100</xdr:colOff>
      <xdr:row>81</xdr:row>
      <xdr:rowOff>24130</xdr:rowOff>
    </xdr:to>
    <xdr:sp macro="" textlink="">
      <xdr:nvSpPr>
        <xdr:cNvPr id="676" name="楕円 675"/>
        <xdr:cNvSpPr/>
      </xdr:nvSpPr>
      <xdr:spPr>
        <a:xfrm>
          <a:off x="14541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144780</xdr:rowOff>
    </xdr:from>
    <xdr:to>
      <xdr:col>81</xdr:col>
      <xdr:colOff>50800</xdr:colOff>
      <xdr:row>81</xdr:row>
      <xdr:rowOff>22861</xdr:rowOff>
    </xdr:to>
    <xdr:cxnSp macro="">
      <xdr:nvCxnSpPr>
        <xdr:cNvPr id="677" name="直線コネクタ 676"/>
        <xdr:cNvCxnSpPr/>
      </xdr:nvCxnSpPr>
      <xdr:spPr>
        <a:xfrm>
          <a:off x="14592300" y="1386078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160655</xdr:rowOff>
    </xdr:from>
    <xdr:to>
      <xdr:col>72</xdr:col>
      <xdr:colOff>38100</xdr:colOff>
      <xdr:row>80</xdr:row>
      <xdr:rowOff>90805</xdr:rowOff>
    </xdr:to>
    <xdr:sp macro="" textlink="">
      <xdr:nvSpPr>
        <xdr:cNvPr id="678" name="楕円 677"/>
        <xdr:cNvSpPr/>
      </xdr:nvSpPr>
      <xdr:spPr>
        <a:xfrm>
          <a:off x="13652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40005</xdr:rowOff>
    </xdr:from>
    <xdr:to>
      <xdr:col>76</xdr:col>
      <xdr:colOff>114300</xdr:colOff>
      <xdr:row>80</xdr:row>
      <xdr:rowOff>144780</xdr:rowOff>
    </xdr:to>
    <xdr:cxnSp macro="">
      <xdr:nvCxnSpPr>
        <xdr:cNvPr id="679" name="直線コネクタ 678"/>
        <xdr:cNvCxnSpPr/>
      </xdr:nvCxnSpPr>
      <xdr:spPr>
        <a:xfrm>
          <a:off x="13703300" y="1375600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57786</xdr:rowOff>
    </xdr:from>
    <xdr:to>
      <xdr:col>67</xdr:col>
      <xdr:colOff>101600</xdr:colOff>
      <xdr:row>79</xdr:row>
      <xdr:rowOff>159386</xdr:rowOff>
    </xdr:to>
    <xdr:sp macro="" textlink="">
      <xdr:nvSpPr>
        <xdr:cNvPr id="680" name="楕円 679"/>
        <xdr:cNvSpPr/>
      </xdr:nvSpPr>
      <xdr:spPr>
        <a:xfrm>
          <a:off x="12763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108586</xdr:rowOff>
    </xdr:from>
    <xdr:to>
      <xdr:col>71</xdr:col>
      <xdr:colOff>177800</xdr:colOff>
      <xdr:row>80</xdr:row>
      <xdr:rowOff>40005</xdr:rowOff>
    </xdr:to>
    <xdr:cxnSp macro="">
      <xdr:nvCxnSpPr>
        <xdr:cNvPr id="681" name="直線コネクタ 680"/>
        <xdr:cNvCxnSpPr/>
      </xdr:nvCxnSpPr>
      <xdr:spPr>
        <a:xfrm>
          <a:off x="12814300" y="13653136"/>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116222</xdr:rowOff>
    </xdr:from>
    <xdr:ext cx="405111" cy="259045"/>
    <xdr:sp macro="" textlink="">
      <xdr:nvSpPr>
        <xdr:cNvPr id="682" name="n_1aveValue【児童館】&#10;有形固定資産減価償却率"/>
        <xdr:cNvSpPr txBox="1"/>
      </xdr:nvSpPr>
      <xdr:spPr>
        <a:xfrm>
          <a:off x="152660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66691</xdr:rowOff>
    </xdr:from>
    <xdr:ext cx="405111" cy="259045"/>
    <xdr:sp macro="" textlink="">
      <xdr:nvSpPr>
        <xdr:cNvPr id="683" name="n_2aveValue【児童館】&#10;有形固定資産減価償却率"/>
        <xdr:cNvSpPr txBox="1"/>
      </xdr:nvSpPr>
      <xdr:spPr>
        <a:xfrm>
          <a:off x="14389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152416</xdr:rowOff>
    </xdr:from>
    <xdr:ext cx="405111" cy="259045"/>
    <xdr:sp macro="" textlink="">
      <xdr:nvSpPr>
        <xdr:cNvPr id="684" name="n_3aveValue【児童館】&#10;有形固定資産減価償却率"/>
        <xdr:cNvSpPr txBox="1"/>
      </xdr:nvSpPr>
      <xdr:spPr>
        <a:xfrm>
          <a:off x="135007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150513</xdr:rowOff>
    </xdr:from>
    <xdr:ext cx="405111" cy="259045"/>
    <xdr:sp macro="" textlink="">
      <xdr:nvSpPr>
        <xdr:cNvPr id="685" name="n_4aveValue【児童館】&#10;有形固定資産減価償却率"/>
        <xdr:cNvSpPr txBox="1"/>
      </xdr:nvSpPr>
      <xdr:spPr>
        <a:xfrm>
          <a:off x="12611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90188</xdr:rowOff>
    </xdr:from>
    <xdr:ext cx="405111" cy="259045"/>
    <xdr:sp macro="" textlink="">
      <xdr:nvSpPr>
        <xdr:cNvPr id="686" name="n_1mainValue【児童館】&#10;有形固定資産減価償却率"/>
        <xdr:cNvSpPr txBox="1"/>
      </xdr:nvSpPr>
      <xdr:spPr>
        <a:xfrm>
          <a:off x="15266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40657</xdr:rowOff>
    </xdr:from>
    <xdr:ext cx="405111" cy="259045"/>
    <xdr:sp macro="" textlink="">
      <xdr:nvSpPr>
        <xdr:cNvPr id="687" name="n_2mainValue【児童館】&#10;有形固定資産減価償却率"/>
        <xdr:cNvSpPr txBox="1"/>
      </xdr:nvSpPr>
      <xdr:spPr>
        <a:xfrm>
          <a:off x="14389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107332</xdr:rowOff>
    </xdr:from>
    <xdr:ext cx="405111" cy="259045"/>
    <xdr:sp macro="" textlink="">
      <xdr:nvSpPr>
        <xdr:cNvPr id="688" name="n_3mainValue【児童館】&#10;有形固定資産減価償却率"/>
        <xdr:cNvSpPr txBox="1"/>
      </xdr:nvSpPr>
      <xdr:spPr>
        <a:xfrm>
          <a:off x="13500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4463</xdr:rowOff>
    </xdr:from>
    <xdr:ext cx="405111" cy="259045"/>
    <xdr:sp macro="" textlink="">
      <xdr:nvSpPr>
        <xdr:cNvPr id="689" name="n_4mainValue【児童館】&#10;有形固定資産減価償却率"/>
        <xdr:cNvSpPr txBox="1"/>
      </xdr:nvSpPr>
      <xdr:spPr>
        <a:xfrm>
          <a:off x="126117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85</xdr:row>
      <xdr:rowOff>95250</xdr:rowOff>
    </xdr:from>
    <xdr:to>
      <xdr:col>120</xdr:col>
      <xdr:colOff>114300</xdr:colOff>
      <xdr:row>85</xdr:row>
      <xdr:rowOff>95250</xdr:rowOff>
    </xdr:to>
    <xdr:cxnSp macro="">
      <xdr:nvCxnSpPr>
        <xdr:cNvPr id="700" name="直線コネクタ 699"/>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124477</xdr:rowOff>
    </xdr:from>
    <xdr:ext cx="467179" cy="259045"/>
    <xdr:sp macro="" textlink="">
      <xdr:nvSpPr>
        <xdr:cNvPr id="701" name="テキスト ボックス 700"/>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152400</xdr:rowOff>
    </xdr:from>
    <xdr:to>
      <xdr:col>120</xdr:col>
      <xdr:colOff>114300</xdr:colOff>
      <xdr:row>78</xdr:row>
      <xdr:rowOff>152400</xdr:rowOff>
    </xdr:to>
    <xdr:cxnSp macro="">
      <xdr:nvCxnSpPr>
        <xdr:cNvPr id="704" name="直線コネクタ 703"/>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10177</xdr:rowOff>
    </xdr:from>
    <xdr:ext cx="467179" cy="259045"/>
    <xdr:sp macro="" textlink="">
      <xdr:nvSpPr>
        <xdr:cNvPr id="705" name="テキスト ボックス 704"/>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15239</xdr:rowOff>
    </xdr:from>
    <xdr:to>
      <xdr:col>116</xdr:col>
      <xdr:colOff>62864</xdr:colOff>
      <xdr:row>85</xdr:row>
      <xdr:rowOff>3811</xdr:rowOff>
    </xdr:to>
    <xdr:cxnSp macro="">
      <xdr:nvCxnSpPr>
        <xdr:cNvPr id="709" name="直線コネクタ 708"/>
        <xdr:cNvCxnSpPr/>
      </xdr:nvCxnSpPr>
      <xdr:spPr>
        <a:xfrm flipV="1">
          <a:off x="22160864" y="13388339"/>
          <a:ext cx="0" cy="1188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7638</xdr:rowOff>
    </xdr:from>
    <xdr:ext cx="469744" cy="259045"/>
    <xdr:sp macro="" textlink="">
      <xdr:nvSpPr>
        <xdr:cNvPr id="710" name="【児童館】&#10;一人当たり面積最小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3811</xdr:rowOff>
    </xdr:from>
    <xdr:to>
      <xdr:col>116</xdr:col>
      <xdr:colOff>152400</xdr:colOff>
      <xdr:row>85</xdr:row>
      <xdr:rowOff>3811</xdr:rowOff>
    </xdr:to>
    <xdr:cxnSp macro="">
      <xdr:nvCxnSpPr>
        <xdr:cNvPr id="711" name="直線コネクタ 710"/>
        <xdr:cNvCxnSpPr/>
      </xdr:nvCxnSpPr>
      <xdr:spPr>
        <a:xfrm>
          <a:off x="22072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133366</xdr:rowOff>
    </xdr:from>
    <xdr:ext cx="469744" cy="259045"/>
    <xdr:sp macro="" textlink="">
      <xdr:nvSpPr>
        <xdr:cNvPr id="712" name="【児童館】&#10;一人当たり面積最大値テキスト"/>
        <xdr:cNvSpPr txBox="1"/>
      </xdr:nvSpPr>
      <xdr:spPr>
        <a:xfrm>
          <a:off x="22199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15239</xdr:rowOff>
    </xdr:from>
    <xdr:to>
      <xdr:col>116</xdr:col>
      <xdr:colOff>152400</xdr:colOff>
      <xdr:row>78</xdr:row>
      <xdr:rowOff>15239</xdr:rowOff>
    </xdr:to>
    <xdr:cxnSp macro="">
      <xdr:nvCxnSpPr>
        <xdr:cNvPr id="713" name="直線コネクタ 712"/>
        <xdr:cNvCxnSpPr/>
      </xdr:nvCxnSpPr>
      <xdr:spPr>
        <a:xfrm>
          <a:off x="22072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67327</xdr:rowOff>
    </xdr:from>
    <xdr:ext cx="469744" cy="259045"/>
    <xdr:sp macro="" textlink="">
      <xdr:nvSpPr>
        <xdr:cNvPr id="714" name="【児童館】&#10;一人当たり面積平均値テキスト"/>
        <xdr:cNvSpPr txBox="1"/>
      </xdr:nvSpPr>
      <xdr:spPr>
        <a:xfrm>
          <a:off x="22199600" y="1395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44450</xdr:rowOff>
    </xdr:from>
    <xdr:to>
      <xdr:col>116</xdr:col>
      <xdr:colOff>114300</xdr:colOff>
      <xdr:row>82</xdr:row>
      <xdr:rowOff>146050</xdr:rowOff>
    </xdr:to>
    <xdr:sp macro="" textlink="">
      <xdr:nvSpPr>
        <xdr:cNvPr id="715" name="フローチャート: 判断 714"/>
        <xdr:cNvSpPr/>
      </xdr:nvSpPr>
      <xdr:spPr>
        <a:xfrm>
          <a:off x="221107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10161</xdr:rowOff>
    </xdr:from>
    <xdr:to>
      <xdr:col>112</xdr:col>
      <xdr:colOff>38100</xdr:colOff>
      <xdr:row>82</xdr:row>
      <xdr:rowOff>111761</xdr:rowOff>
    </xdr:to>
    <xdr:sp macro="" textlink="">
      <xdr:nvSpPr>
        <xdr:cNvPr id="716" name="フローチャート: 判断 715"/>
        <xdr:cNvSpPr/>
      </xdr:nvSpPr>
      <xdr:spPr>
        <a:xfrm>
          <a:off x="21272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164464</xdr:rowOff>
    </xdr:from>
    <xdr:to>
      <xdr:col>107</xdr:col>
      <xdr:colOff>101600</xdr:colOff>
      <xdr:row>82</xdr:row>
      <xdr:rowOff>94614</xdr:rowOff>
    </xdr:to>
    <xdr:sp macro="" textlink="">
      <xdr:nvSpPr>
        <xdr:cNvPr id="717" name="フローチャート: 判断 716"/>
        <xdr:cNvSpPr/>
      </xdr:nvSpPr>
      <xdr:spPr>
        <a:xfrm>
          <a:off x="203835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55880</xdr:rowOff>
    </xdr:from>
    <xdr:to>
      <xdr:col>102</xdr:col>
      <xdr:colOff>165100</xdr:colOff>
      <xdr:row>82</xdr:row>
      <xdr:rowOff>157480</xdr:rowOff>
    </xdr:to>
    <xdr:sp macro="" textlink="">
      <xdr:nvSpPr>
        <xdr:cNvPr id="718" name="フローチャート: 判断 717"/>
        <xdr:cNvSpPr/>
      </xdr:nvSpPr>
      <xdr:spPr>
        <a:xfrm>
          <a:off x="19494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15875</xdr:rowOff>
    </xdr:from>
    <xdr:to>
      <xdr:col>98</xdr:col>
      <xdr:colOff>38100</xdr:colOff>
      <xdr:row>82</xdr:row>
      <xdr:rowOff>117475</xdr:rowOff>
    </xdr:to>
    <xdr:sp macro="" textlink="">
      <xdr:nvSpPr>
        <xdr:cNvPr id="719" name="フローチャート: 判断 718"/>
        <xdr:cNvSpPr/>
      </xdr:nvSpPr>
      <xdr:spPr>
        <a:xfrm>
          <a:off x="18605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xdr:rowOff>
    </xdr:from>
    <xdr:to>
      <xdr:col>116</xdr:col>
      <xdr:colOff>114300</xdr:colOff>
      <xdr:row>83</xdr:row>
      <xdr:rowOff>117475</xdr:rowOff>
    </xdr:to>
    <xdr:sp macro="" textlink="">
      <xdr:nvSpPr>
        <xdr:cNvPr id="725" name="楕円 724"/>
        <xdr:cNvSpPr/>
      </xdr:nvSpPr>
      <xdr:spPr>
        <a:xfrm>
          <a:off x="22110700" y="1424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165752</xdr:rowOff>
    </xdr:from>
    <xdr:ext cx="469744" cy="259045"/>
    <xdr:sp macro="" textlink="">
      <xdr:nvSpPr>
        <xdr:cNvPr id="726" name="【児童館】&#10;一人当たり面積該当値テキスト"/>
        <xdr:cNvSpPr txBox="1"/>
      </xdr:nvSpPr>
      <xdr:spPr>
        <a:xfrm>
          <a:off x="22199600"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118745</xdr:rowOff>
    </xdr:from>
    <xdr:to>
      <xdr:col>112</xdr:col>
      <xdr:colOff>38100</xdr:colOff>
      <xdr:row>83</xdr:row>
      <xdr:rowOff>48895</xdr:rowOff>
    </xdr:to>
    <xdr:sp macro="" textlink="">
      <xdr:nvSpPr>
        <xdr:cNvPr id="727" name="楕円 726"/>
        <xdr:cNvSpPr/>
      </xdr:nvSpPr>
      <xdr:spPr>
        <a:xfrm>
          <a:off x="21272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169545</xdr:rowOff>
    </xdr:from>
    <xdr:to>
      <xdr:col>116</xdr:col>
      <xdr:colOff>63500</xdr:colOff>
      <xdr:row>83</xdr:row>
      <xdr:rowOff>66675</xdr:rowOff>
    </xdr:to>
    <xdr:cxnSp macro="">
      <xdr:nvCxnSpPr>
        <xdr:cNvPr id="728" name="直線コネクタ 727"/>
        <xdr:cNvCxnSpPr/>
      </xdr:nvCxnSpPr>
      <xdr:spPr>
        <a:xfrm>
          <a:off x="21323300" y="1422844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124461</xdr:rowOff>
    </xdr:from>
    <xdr:to>
      <xdr:col>107</xdr:col>
      <xdr:colOff>101600</xdr:colOff>
      <xdr:row>83</xdr:row>
      <xdr:rowOff>54611</xdr:rowOff>
    </xdr:to>
    <xdr:sp macro="" textlink="">
      <xdr:nvSpPr>
        <xdr:cNvPr id="729" name="楕円 728"/>
        <xdr:cNvSpPr/>
      </xdr:nvSpPr>
      <xdr:spPr>
        <a:xfrm>
          <a:off x="20383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169545</xdr:rowOff>
    </xdr:from>
    <xdr:to>
      <xdr:col>111</xdr:col>
      <xdr:colOff>177800</xdr:colOff>
      <xdr:row>83</xdr:row>
      <xdr:rowOff>3811</xdr:rowOff>
    </xdr:to>
    <xdr:cxnSp macro="">
      <xdr:nvCxnSpPr>
        <xdr:cNvPr id="730" name="直線コネクタ 729"/>
        <xdr:cNvCxnSpPr/>
      </xdr:nvCxnSpPr>
      <xdr:spPr>
        <a:xfrm flipV="1">
          <a:off x="20434300" y="142284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130175</xdr:rowOff>
    </xdr:from>
    <xdr:to>
      <xdr:col>102</xdr:col>
      <xdr:colOff>165100</xdr:colOff>
      <xdr:row>83</xdr:row>
      <xdr:rowOff>60325</xdr:rowOff>
    </xdr:to>
    <xdr:sp macro="" textlink="">
      <xdr:nvSpPr>
        <xdr:cNvPr id="731" name="楕円 730"/>
        <xdr:cNvSpPr/>
      </xdr:nvSpPr>
      <xdr:spPr>
        <a:xfrm>
          <a:off x="19494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3811</xdr:rowOff>
    </xdr:from>
    <xdr:to>
      <xdr:col>107</xdr:col>
      <xdr:colOff>50800</xdr:colOff>
      <xdr:row>83</xdr:row>
      <xdr:rowOff>9525</xdr:rowOff>
    </xdr:to>
    <xdr:cxnSp macro="">
      <xdr:nvCxnSpPr>
        <xdr:cNvPr id="732" name="直線コネクタ 731"/>
        <xdr:cNvCxnSpPr/>
      </xdr:nvCxnSpPr>
      <xdr:spPr>
        <a:xfrm flipV="1">
          <a:off x="19545300" y="14234161"/>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141605</xdr:rowOff>
    </xdr:from>
    <xdr:to>
      <xdr:col>98</xdr:col>
      <xdr:colOff>38100</xdr:colOff>
      <xdr:row>83</xdr:row>
      <xdr:rowOff>71755</xdr:rowOff>
    </xdr:to>
    <xdr:sp macro="" textlink="">
      <xdr:nvSpPr>
        <xdr:cNvPr id="733" name="楕円 732"/>
        <xdr:cNvSpPr/>
      </xdr:nvSpPr>
      <xdr:spPr>
        <a:xfrm>
          <a:off x="18605500" y="142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9525</xdr:rowOff>
    </xdr:from>
    <xdr:to>
      <xdr:col>102</xdr:col>
      <xdr:colOff>114300</xdr:colOff>
      <xdr:row>83</xdr:row>
      <xdr:rowOff>20955</xdr:rowOff>
    </xdr:to>
    <xdr:cxnSp macro="">
      <xdr:nvCxnSpPr>
        <xdr:cNvPr id="734" name="直線コネクタ 733"/>
        <xdr:cNvCxnSpPr/>
      </xdr:nvCxnSpPr>
      <xdr:spPr>
        <a:xfrm flipV="1">
          <a:off x="18656300" y="142398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128288</xdr:rowOff>
    </xdr:from>
    <xdr:ext cx="469744" cy="259045"/>
    <xdr:sp macro="" textlink="">
      <xdr:nvSpPr>
        <xdr:cNvPr id="735" name="n_1aveValue【児童館】&#10;一人当たり面積"/>
        <xdr:cNvSpPr txBox="1"/>
      </xdr:nvSpPr>
      <xdr:spPr>
        <a:xfrm>
          <a:off x="210757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111141</xdr:rowOff>
    </xdr:from>
    <xdr:ext cx="469744" cy="259045"/>
    <xdr:sp macro="" textlink="">
      <xdr:nvSpPr>
        <xdr:cNvPr id="736" name="n_2aveValue【児童館】&#10;一人当たり面積"/>
        <xdr:cNvSpPr txBox="1"/>
      </xdr:nvSpPr>
      <xdr:spPr>
        <a:xfrm>
          <a:off x="20199427" y="1382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2557</xdr:rowOff>
    </xdr:from>
    <xdr:ext cx="469744" cy="259045"/>
    <xdr:sp macro="" textlink="">
      <xdr:nvSpPr>
        <xdr:cNvPr id="737" name="n_3aveValue【児童館】&#10;一人当たり面積"/>
        <xdr:cNvSpPr txBox="1"/>
      </xdr:nvSpPr>
      <xdr:spPr>
        <a:xfrm>
          <a:off x="19310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134002</xdr:rowOff>
    </xdr:from>
    <xdr:ext cx="469744" cy="259045"/>
    <xdr:sp macro="" textlink="">
      <xdr:nvSpPr>
        <xdr:cNvPr id="738" name="n_4aveValue【児童館】&#10;一人当たり面積"/>
        <xdr:cNvSpPr txBox="1"/>
      </xdr:nvSpPr>
      <xdr:spPr>
        <a:xfrm>
          <a:off x="18421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40022</xdr:rowOff>
    </xdr:from>
    <xdr:ext cx="469744" cy="259045"/>
    <xdr:sp macro="" textlink="">
      <xdr:nvSpPr>
        <xdr:cNvPr id="739" name="n_1mainValue【児童館】&#10;一人当たり面積"/>
        <xdr:cNvSpPr txBox="1"/>
      </xdr:nvSpPr>
      <xdr:spPr>
        <a:xfrm>
          <a:off x="21075727" y="1427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45738</xdr:rowOff>
    </xdr:from>
    <xdr:ext cx="469744" cy="259045"/>
    <xdr:sp macro="" textlink="">
      <xdr:nvSpPr>
        <xdr:cNvPr id="740" name="n_2mainValue【児童館】&#10;一人当たり面積"/>
        <xdr:cNvSpPr txBox="1"/>
      </xdr:nvSpPr>
      <xdr:spPr>
        <a:xfrm>
          <a:off x="20199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51452</xdr:rowOff>
    </xdr:from>
    <xdr:ext cx="469744" cy="259045"/>
    <xdr:sp macro="" textlink="">
      <xdr:nvSpPr>
        <xdr:cNvPr id="741" name="n_3mainValue【児童館】&#10;一人当たり面積"/>
        <xdr:cNvSpPr txBox="1"/>
      </xdr:nvSpPr>
      <xdr:spPr>
        <a:xfrm>
          <a:off x="19310427" y="1428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62882</xdr:rowOff>
    </xdr:from>
    <xdr:ext cx="469744" cy="259045"/>
    <xdr:sp macro="" textlink="">
      <xdr:nvSpPr>
        <xdr:cNvPr id="742" name="n_4mainValue【児童館】&#10;一人当たり面積"/>
        <xdr:cNvSpPr txBox="1"/>
      </xdr:nvSpPr>
      <xdr:spPr>
        <a:xfrm>
          <a:off x="18421427" y="1429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4" name="直線コネクタ 75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5" name="テキスト ボックス 754"/>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6" name="直線コネクタ 75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7" name="テキスト ボックス 75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8" name="直線コネクタ 75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9" name="テキスト ボックス 75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0" name="直線コネクタ 75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1" name="テキスト ボックス 76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2" name="直線コネクタ 76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3" name="テキスト ボックス 76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5" name="テキスト ボックス 764"/>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767" name="直線コネクタ 766"/>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8"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9" name="直線コネクタ 768"/>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770"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771" name="直線コネクタ 770"/>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45738</xdr:rowOff>
    </xdr:from>
    <xdr:ext cx="405111" cy="259045"/>
    <xdr:sp macro="" textlink="">
      <xdr:nvSpPr>
        <xdr:cNvPr id="772" name="【公民館】&#10;有形固定資産減価償却率平均値テキスト"/>
        <xdr:cNvSpPr txBox="1"/>
      </xdr:nvSpPr>
      <xdr:spPr>
        <a:xfrm>
          <a:off x="16357600" y="18047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773" name="フローチャート: 判断 772"/>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774" name="フローチャート: 判断 773"/>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75" name="フローチャート: 判断 774"/>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76" name="フローチャート: 判断 775"/>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84455</xdr:rowOff>
    </xdr:from>
    <xdr:to>
      <xdr:col>67</xdr:col>
      <xdr:colOff>101600</xdr:colOff>
      <xdr:row>105</xdr:row>
      <xdr:rowOff>14605</xdr:rowOff>
    </xdr:to>
    <xdr:sp macro="" textlink="">
      <xdr:nvSpPr>
        <xdr:cNvPr id="777" name="フローチャート: 判断 776"/>
        <xdr:cNvSpPr/>
      </xdr:nvSpPr>
      <xdr:spPr>
        <a:xfrm>
          <a:off x="12763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6350</xdr:rowOff>
    </xdr:from>
    <xdr:to>
      <xdr:col>85</xdr:col>
      <xdr:colOff>177800</xdr:colOff>
      <xdr:row>105</xdr:row>
      <xdr:rowOff>107950</xdr:rowOff>
    </xdr:to>
    <xdr:sp macro="" textlink="">
      <xdr:nvSpPr>
        <xdr:cNvPr id="783" name="楕円 782"/>
        <xdr:cNvSpPr/>
      </xdr:nvSpPr>
      <xdr:spPr>
        <a:xfrm>
          <a:off x="162687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29227</xdr:rowOff>
    </xdr:from>
    <xdr:ext cx="405111" cy="259045"/>
    <xdr:sp macro="" textlink="">
      <xdr:nvSpPr>
        <xdr:cNvPr id="784" name="【公民館】&#10;有形固定資産減価償却率該当値テキスト"/>
        <xdr:cNvSpPr txBox="1"/>
      </xdr:nvSpPr>
      <xdr:spPr>
        <a:xfrm>
          <a:off x="16357600"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88264</xdr:rowOff>
    </xdr:from>
    <xdr:to>
      <xdr:col>81</xdr:col>
      <xdr:colOff>101600</xdr:colOff>
      <xdr:row>105</xdr:row>
      <xdr:rowOff>18414</xdr:rowOff>
    </xdr:to>
    <xdr:sp macro="" textlink="">
      <xdr:nvSpPr>
        <xdr:cNvPr id="785" name="楕円 784"/>
        <xdr:cNvSpPr/>
      </xdr:nvSpPr>
      <xdr:spPr>
        <a:xfrm>
          <a:off x="15430500" y="1791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139064</xdr:rowOff>
    </xdr:from>
    <xdr:to>
      <xdr:col>85</xdr:col>
      <xdr:colOff>127000</xdr:colOff>
      <xdr:row>105</xdr:row>
      <xdr:rowOff>57150</xdr:rowOff>
    </xdr:to>
    <xdr:cxnSp macro="">
      <xdr:nvCxnSpPr>
        <xdr:cNvPr id="786" name="直線コネクタ 785"/>
        <xdr:cNvCxnSpPr/>
      </xdr:nvCxnSpPr>
      <xdr:spPr>
        <a:xfrm>
          <a:off x="15481300" y="17969864"/>
          <a:ext cx="838200" cy="8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50164</xdr:rowOff>
    </xdr:from>
    <xdr:to>
      <xdr:col>76</xdr:col>
      <xdr:colOff>165100</xdr:colOff>
      <xdr:row>104</xdr:row>
      <xdr:rowOff>151764</xdr:rowOff>
    </xdr:to>
    <xdr:sp macro="" textlink="">
      <xdr:nvSpPr>
        <xdr:cNvPr id="787" name="楕円 786"/>
        <xdr:cNvSpPr/>
      </xdr:nvSpPr>
      <xdr:spPr>
        <a:xfrm>
          <a:off x="14541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100964</xdr:rowOff>
    </xdr:from>
    <xdr:to>
      <xdr:col>81</xdr:col>
      <xdr:colOff>50800</xdr:colOff>
      <xdr:row>104</xdr:row>
      <xdr:rowOff>139064</xdr:rowOff>
    </xdr:to>
    <xdr:cxnSp macro="">
      <xdr:nvCxnSpPr>
        <xdr:cNvPr id="788" name="直線コネクタ 787"/>
        <xdr:cNvCxnSpPr/>
      </xdr:nvCxnSpPr>
      <xdr:spPr>
        <a:xfrm>
          <a:off x="14592300" y="1793176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789" name="楕円 788"/>
        <xdr:cNvSpPr/>
      </xdr:nvSpPr>
      <xdr:spPr>
        <a:xfrm>
          <a:off x="1365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100964</xdr:rowOff>
    </xdr:from>
    <xdr:to>
      <xdr:col>76</xdr:col>
      <xdr:colOff>114300</xdr:colOff>
      <xdr:row>106</xdr:row>
      <xdr:rowOff>22861</xdr:rowOff>
    </xdr:to>
    <xdr:cxnSp macro="">
      <xdr:nvCxnSpPr>
        <xdr:cNvPr id="790" name="直線コネクタ 789"/>
        <xdr:cNvCxnSpPr/>
      </xdr:nvCxnSpPr>
      <xdr:spPr>
        <a:xfrm flipV="1">
          <a:off x="13703300" y="17931764"/>
          <a:ext cx="889000" cy="26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86361</xdr:rowOff>
    </xdr:from>
    <xdr:to>
      <xdr:col>67</xdr:col>
      <xdr:colOff>101600</xdr:colOff>
      <xdr:row>106</xdr:row>
      <xdr:rowOff>16511</xdr:rowOff>
    </xdr:to>
    <xdr:sp macro="" textlink="">
      <xdr:nvSpPr>
        <xdr:cNvPr id="791" name="楕円 790"/>
        <xdr:cNvSpPr/>
      </xdr:nvSpPr>
      <xdr:spPr>
        <a:xfrm>
          <a:off x="12763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137161</xdr:rowOff>
    </xdr:from>
    <xdr:to>
      <xdr:col>71</xdr:col>
      <xdr:colOff>177800</xdr:colOff>
      <xdr:row>106</xdr:row>
      <xdr:rowOff>22861</xdr:rowOff>
    </xdr:to>
    <xdr:cxnSp macro="">
      <xdr:nvCxnSpPr>
        <xdr:cNvPr id="792" name="直線コネクタ 791"/>
        <xdr:cNvCxnSpPr/>
      </xdr:nvCxnSpPr>
      <xdr:spPr>
        <a:xfrm>
          <a:off x="12814300" y="1813941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793" name="n_1aveValue【公民館】&#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794" name="n_2aveValue【公民館】&#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95" name="n_3aveValue【公民館】&#10;有形固定資産減価償却率"/>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31132</xdr:rowOff>
    </xdr:from>
    <xdr:ext cx="405111" cy="259045"/>
    <xdr:sp macro="" textlink="">
      <xdr:nvSpPr>
        <xdr:cNvPr id="796" name="n_4aveValue【公民館】&#10;有形固定資産減価償却率"/>
        <xdr:cNvSpPr txBox="1"/>
      </xdr:nvSpPr>
      <xdr:spPr>
        <a:xfrm>
          <a:off x="12611744" y="1769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34941</xdr:rowOff>
    </xdr:from>
    <xdr:ext cx="405111" cy="259045"/>
    <xdr:sp macro="" textlink="">
      <xdr:nvSpPr>
        <xdr:cNvPr id="797" name="n_1mainValue【公民館】&#10;有形固定資産減価償却率"/>
        <xdr:cNvSpPr txBox="1"/>
      </xdr:nvSpPr>
      <xdr:spPr>
        <a:xfrm>
          <a:off x="15266044"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168291</xdr:rowOff>
    </xdr:from>
    <xdr:ext cx="405111" cy="259045"/>
    <xdr:sp macro="" textlink="">
      <xdr:nvSpPr>
        <xdr:cNvPr id="798" name="n_2mainValue【公民館】&#10;有形固定資産減価償却率"/>
        <xdr:cNvSpPr txBox="1"/>
      </xdr:nvSpPr>
      <xdr:spPr>
        <a:xfrm>
          <a:off x="14389744" y="176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64788</xdr:rowOff>
    </xdr:from>
    <xdr:ext cx="405111" cy="259045"/>
    <xdr:sp macro="" textlink="">
      <xdr:nvSpPr>
        <xdr:cNvPr id="799" name="n_3mainValue【公民館】&#10;有形固定資産減価償却率"/>
        <xdr:cNvSpPr txBox="1"/>
      </xdr:nvSpPr>
      <xdr:spPr>
        <a:xfrm>
          <a:off x="13500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7638</xdr:rowOff>
    </xdr:from>
    <xdr:ext cx="405111" cy="259045"/>
    <xdr:sp macro="" textlink="">
      <xdr:nvSpPr>
        <xdr:cNvPr id="800" name="n_4mainValue【公民館】&#10;有形固定資産減価償却率"/>
        <xdr:cNvSpPr txBox="1"/>
      </xdr:nvSpPr>
      <xdr:spPr>
        <a:xfrm>
          <a:off x="12611744" y="1818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824" name="直線コネクタ 823"/>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825"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826" name="直線コネクタ 825"/>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827"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828" name="直線コネクタ 827"/>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106951</xdr:rowOff>
    </xdr:from>
    <xdr:ext cx="469744" cy="259045"/>
    <xdr:sp macro="" textlink="">
      <xdr:nvSpPr>
        <xdr:cNvPr id="829" name="【公民館】&#10;一人当たり面積平均値テキスト"/>
        <xdr:cNvSpPr txBox="1"/>
      </xdr:nvSpPr>
      <xdr:spPr>
        <a:xfrm>
          <a:off x="22199600" y="18280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830" name="フローチャート: 判断 829"/>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102363</xdr:rowOff>
    </xdr:from>
    <xdr:to>
      <xdr:col>112</xdr:col>
      <xdr:colOff>38100</xdr:colOff>
      <xdr:row>108</xdr:row>
      <xdr:rowOff>32513</xdr:rowOff>
    </xdr:to>
    <xdr:sp macro="" textlink="">
      <xdr:nvSpPr>
        <xdr:cNvPr id="831" name="フローチャート: 判断 830"/>
        <xdr:cNvSpPr/>
      </xdr:nvSpPr>
      <xdr:spPr>
        <a:xfrm>
          <a:off x="21272500" y="1844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91312</xdr:rowOff>
    </xdr:from>
    <xdr:to>
      <xdr:col>107</xdr:col>
      <xdr:colOff>101600</xdr:colOff>
      <xdr:row>108</xdr:row>
      <xdr:rowOff>21462</xdr:rowOff>
    </xdr:to>
    <xdr:sp macro="" textlink="">
      <xdr:nvSpPr>
        <xdr:cNvPr id="832" name="フローチャート: 判断 831"/>
        <xdr:cNvSpPr/>
      </xdr:nvSpPr>
      <xdr:spPr>
        <a:xfrm>
          <a:off x="20383500" y="184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105411</xdr:rowOff>
    </xdr:from>
    <xdr:to>
      <xdr:col>102</xdr:col>
      <xdr:colOff>165100</xdr:colOff>
      <xdr:row>108</xdr:row>
      <xdr:rowOff>35561</xdr:rowOff>
    </xdr:to>
    <xdr:sp macro="" textlink="">
      <xdr:nvSpPr>
        <xdr:cNvPr id="833" name="フローチャート: 判断 832"/>
        <xdr:cNvSpPr/>
      </xdr:nvSpPr>
      <xdr:spPr>
        <a:xfrm>
          <a:off x="194945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104267</xdr:rowOff>
    </xdr:from>
    <xdr:to>
      <xdr:col>98</xdr:col>
      <xdr:colOff>38100</xdr:colOff>
      <xdr:row>108</xdr:row>
      <xdr:rowOff>34417</xdr:rowOff>
    </xdr:to>
    <xdr:sp macro="" textlink="">
      <xdr:nvSpPr>
        <xdr:cNvPr id="834" name="フローチャート: 判断 833"/>
        <xdr:cNvSpPr/>
      </xdr:nvSpPr>
      <xdr:spPr>
        <a:xfrm>
          <a:off x="18605500" y="1844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32638</xdr:rowOff>
    </xdr:from>
    <xdr:to>
      <xdr:col>116</xdr:col>
      <xdr:colOff>114300</xdr:colOff>
      <xdr:row>108</xdr:row>
      <xdr:rowOff>134238</xdr:rowOff>
    </xdr:to>
    <xdr:sp macro="" textlink="">
      <xdr:nvSpPr>
        <xdr:cNvPr id="840" name="楕円 839"/>
        <xdr:cNvSpPr/>
      </xdr:nvSpPr>
      <xdr:spPr>
        <a:xfrm>
          <a:off x="22110700" y="1854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119015</xdr:rowOff>
    </xdr:from>
    <xdr:ext cx="469744" cy="259045"/>
    <xdr:sp macro="" textlink="">
      <xdr:nvSpPr>
        <xdr:cNvPr id="841" name="【公民館】&#10;一人当たり面積該当値テキスト"/>
        <xdr:cNvSpPr txBox="1"/>
      </xdr:nvSpPr>
      <xdr:spPr>
        <a:xfrm>
          <a:off x="22199600" y="18464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26163</xdr:rowOff>
    </xdr:from>
    <xdr:to>
      <xdr:col>112</xdr:col>
      <xdr:colOff>38100</xdr:colOff>
      <xdr:row>108</xdr:row>
      <xdr:rowOff>127763</xdr:rowOff>
    </xdr:to>
    <xdr:sp macro="" textlink="">
      <xdr:nvSpPr>
        <xdr:cNvPr id="842" name="楕円 841"/>
        <xdr:cNvSpPr/>
      </xdr:nvSpPr>
      <xdr:spPr>
        <a:xfrm>
          <a:off x="21272500" y="1854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76963</xdr:rowOff>
    </xdr:from>
    <xdr:to>
      <xdr:col>116</xdr:col>
      <xdr:colOff>63500</xdr:colOff>
      <xdr:row>108</xdr:row>
      <xdr:rowOff>83438</xdr:rowOff>
    </xdr:to>
    <xdr:cxnSp macro="">
      <xdr:nvCxnSpPr>
        <xdr:cNvPr id="843" name="直線コネクタ 842"/>
        <xdr:cNvCxnSpPr/>
      </xdr:nvCxnSpPr>
      <xdr:spPr>
        <a:xfrm>
          <a:off x="21323300" y="18593563"/>
          <a:ext cx="8382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27305</xdr:rowOff>
    </xdr:from>
    <xdr:to>
      <xdr:col>107</xdr:col>
      <xdr:colOff>101600</xdr:colOff>
      <xdr:row>108</xdr:row>
      <xdr:rowOff>128905</xdr:rowOff>
    </xdr:to>
    <xdr:sp macro="" textlink="">
      <xdr:nvSpPr>
        <xdr:cNvPr id="844" name="楕円 843"/>
        <xdr:cNvSpPr/>
      </xdr:nvSpPr>
      <xdr:spPr>
        <a:xfrm>
          <a:off x="20383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76963</xdr:rowOff>
    </xdr:from>
    <xdr:to>
      <xdr:col>111</xdr:col>
      <xdr:colOff>177800</xdr:colOff>
      <xdr:row>108</xdr:row>
      <xdr:rowOff>78105</xdr:rowOff>
    </xdr:to>
    <xdr:cxnSp macro="">
      <xdr:nvCxnSpPr>
        <xdr:cNvPr id="845" name="直線コネクタ 844"/>
        <xdr:cNvCxnSpPr/>
      </xdr:nvCxnSpPr>
      <xdr:spPr>
        <a:xfrm flipV="1">
          <a:off x="20434300" y="18593563"/>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28829</xdr:rowOff>
    </xdr:from>
    <xdr:to>
      <xdr:col>102</xdr:col>
      <xdr:colOff>165100</xdr:colOff>
      <xdr:row>108</xdr:row>
      <xdr:rowOff>130429</xdr:rowOff>
    </xdr:to>
    <xdr:sp macro="" textlink="">
      <xdr:nvSpPr>
        <xdr:cNvPr id="846" name="楕円 845"/>
        <xdr:cNvSpPr/>
      </xdr:nvSpPr>
      <xdr:spPr>
        <a:xfrm>
          <a:off x="19494500" y="185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78105</xdr:rowOff>
    </xdr:from>
    <xdr:to>
      <xdr:col>107</xdr:col>
      <xdr:colOff>50800</xdr:colOff>
      <xdr:row>108</xdr:row>
      <xdr:rowOff>79629</xdr:rowOff>
    </xdr:to>
    <xdr:cxnSp macro="">
      <xdr:nvCxnSpPr>
        <xdr:cNvPr id="847" name="直線コネクタ 846"/>
        <xdr:cNvCxnSpPr/>
      </xdr:nvCxnSpPr>
      <xdr:spPr>
        <a:xfrm flipV="1">
          <a:off x="19545300" y="1859470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29972</xdr:rowOff>
    </xdr:from>
    <xdr:to>
      <xdr:col>98</xdr:col>
      <xdr:colOff>38100</xdr:colOff>
      <xdr:row>108</xdr:row>
      <xdr:rowOff>131572</xdr:rowOff>
    </xdr:to>
    <xdr:sp macro="" textlink="">
      <xdr:nvSpPr>
        <xdr:cNvPr id="848" name="楕円 847"/>
        <xdr:cNvSpPr/>
      </xdr:nvSpPr>
      <xdr:spPr>
        <a:xfrm>
          <a:off x="18605500" y="1854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79629</xdr:rowOff>
    </xdr:from>
    <xdr:to>
      <xdr:col>102</xdr:col>
      <xdr:colOff>114300</xdr:colOff>
      <xdr:row>108</xdr:row>
      <xdr:rowOff>80772</xdr:rowOff>
    </xdr:to>
    <xdr:cxnSp macro="">
      <xdr:nvCxnSpPr>
        <xdr:cNvPr id="849" name="直線コネクタ 848"/>
        <xdr:cNvCxnSpPr/>
      </xdr:nvCxnSpPr>
      <xdr:spPr>
        <a:xfrm flipV="1">
          <a:off x="18656300" y="1859622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49040</xdr:rowOff>
    </xdr:from>
    <xdr:ext cx="469744" cy="259045"/>
    <xdr:sp macro="" textlink="">
      <xdr:nvSpPr>
        <xdr:cNvPr id="850" name="n_1aveValue【公民館】&#10;一人当たり面積"/>
        <xdr:cNvSpPr txBox="1"/>
      </xdr:nvSpPr>
      <xdr:spPr>
        <a:xfrm>
          <a:off x="21075727" y="18222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37989</xdr:rowOff>
    </xdr:from>
    <xdr:ext cx="469744" cy="259045"/>
    <xdr:sp macro="" textlink="">
      <xdr:nvSpPr>
        <xdr:cNvPr id="851" name="n_2aveValue【公民館】&#10;一人当たり面積"/>
        <xdr:cNvSpPr txBox="1"/>
      </xdr:nvSpPr>
      <xdr:spPr>
        <a:xfrm>
          <a:off x="20199427" y="1821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52088</xdr:rowOff>
    </xdr:from>
    <xdr:ext cx="469744" cy="259045"/>
    <xdr:sp macro="" textlink="">
      <xdr:nvSpPr>
        <xdr:cNvPr id="852" name="n_3aveValue【公民館】&#10;一人当たり面積"/>
        <xdr:cNvSpPr txBox="1"/>
      </xdr:nvSpPr>
      <xdr:spPr>
        <a:xfrm>
          <a:off x="19310427" y="1822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50944</xdr:rowOff>
    </xdr:from>
    <xdr:ext cx="469744" cy="259045"/>
    <xdr:sp macro="" textlink="">
      <xdr:nvSpPr>
        <xdr:cNvPr id="853" name="n_4aveValue【公民館】&#10;一人当たり面積"/>
        <xdr:cNvSpPr txBox="1"/>
      </xdr:nvSpPr>
      <xdr:spPr>
        <a:xfrm>
          <a:off x="18421427" y="182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118890</xdr:rowOff>
    </xdr:from>
    <xdr:ext cx="469744" cy="259045"/>
    <xdr:sp macro="" textlink="">
      <xdr:nvSpPr>
        <xdr:cNvPr id="854" name="n_1mainValue【公民館】&#10;一人当たり面積"/>
        <xdr:cNvSpPr txBox="1"/>
      </xdr:nvSpPr>
      <xdr:spPr>
        <a:xfrm>
          <a:off x="21075727"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120032</xdr:rowOff>
    </xdr:from>
    <xdr:ext cx="469744" cy="259045"/>
    <xdr:sp macro="" textlink="">
      <xdr:nvSpPr>
        <xdr:cNvPr id="855" name="n_2mainValue【公民館】&#10;一人当たり面積"/>
        <xdr:cNvSpPr txBox="1"/>
      </xdr:nvSpPr>
      <xdr:spPr>
        <a:xfrm>
          <a:off x="20199427"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121556</xdr:rowOff>
    </xdr:from>
    <xdr:ext cx="469744" cy="259045"/>
    <xdr:sp macro="" textlink="">
      <xdr:nvSpPr>
        <xdr:cNvPr id="856" name="n_3mainValue【公民館】&#10;一人当たり面積"/>
        <xdr:cNvSpPr txBox="1"/>
      </xdr:nvSpPr>
      <xdr:spPr>
        <a:xfrm>
          <a:off x="19310427" y="1863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122699</xdr:rowOff>
    </xdr:from>
    <xdr:ext cx="469744" cy="259045"/>
    <xdr:sp macro="" textlink="">
      <xdr:nvSpPr>
        <xdr:cNvPr id="857" name="n_4mainValue【公民館】&#10;一人当たり面積"/>
        <xdr:cNvSpPr txBox="1"/>
      </xdr:nvSpPr>
      <xdr:spPr>
        <a:xfrm>
          <a:off x="18421427" y="1863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小学校、橋りょうである。また、中央公民館についても類似団体平均を下回るが高い水準である。今後、個別施設計画に基づき老朽化対策を検討する予定であり、他の施設との統合を含め検討していく。</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保育所については、平成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年度に３園を統合し、新しい保育所を建設したため、有形固定資産減価償却率は低い水準であるが、木造建築で耐用年数が短いため減価償却が進んでいる。</a:t>
          </a: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各施設の一人当たり面積については、全体的に小さく、今後も適正な規模の施設維持に努めていく。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6,970
6,852
66.87
6,098,174
5,503,583
561,254
3,107,465
3,030,632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74" name="直線コネクタ 73"/>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77"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78" name="直線コネクタ 77"/>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79" name="【体育館・プール】&#10;有形固定資産減価償却率平均値テキスト"/>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80" name="フローチャート: 判断 79"/>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145143</xdr:rowOff>
    </xdr:from>
    <xdr:to>
      <xdr:col>20</xdr:col>
      <xdr:colOff>38100</xdr:colOff>
      <xdr:row>62</xdr:row>
      <xdr:rowOff>75293</xdr:rowOff>
    </xdr:to>
    <xdr:sp macro="" textlink="">
      <xdr:nvSpPr>
        <xdr:cNvPr id="81" name="フローチャート: 判断 80"/>
        <xdr:cNvSpPr/>
      </xdr:nvSpPr>
      <xdr:spPr>
        <a:xfrm>
          <a:off x="3746500" y="10603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110853</xdr:rowOff>
    </xdr:from>
    <xdr:to>
      <xdr:col>15</xdr:col>
      <xdr:colOff>101600</xdr:colOff>
      <xdr:row>62</xdr:row>
      <xdr:rowOff>41003</xdr:rowOff>
    </xdr:to>
    <xdr:sp macro="" textlink="">
      <xdr:nvSpPr>
        <xdr:cNvPr id="82" name="フローチャート: 判断 81"/>
        <xdr:cNvSpPr/>
      </xdr:nvSpPr>
      <xdr:spPr>
        <a:xfrm>
          <a:off x="28575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58601</xdr:rowOff>
    </xdr:from>
    <xdr:to>
      <xdr:col>10</xdr:col>
      <xdr:colOff>165100</xdr:colOff>
      <xdr:row>61</xdr:row>
      <xdr:rowOff>160201</xdr:rowOff>
    </xdr:to>
    <xdr:sp macro="" textlink="">
      <xdr:nvSpPr>
        <xdr:cNvPr id="83" name="フローチャート: 判断 82"/>
        <xdr:cNvSpPr/>
      </xdr:nvSpPr>
      <xdr:spPr>
        <a:xfrm>
          <a:off x="1968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32476</xdr:rowOff>
    </xdr:from>
    <xdr:to>
      <xdr:col>6</xdr:col>
      <xdr:colOff>38100</xdr:colOff>
      <xdr:row>61</xdr:row>
      <xdr:rowOff>134076</xdr:rowOff>
    </xdr:to>
    <xdr:sp macro="" textlink="">
      <xdr:nvSpPr>
        <xdr:cNvPr id="84" name="フローチャート: 判断 83"/>
        <xdr:cNvSpPr/>
      </xdr:nvSpPr>
      <xdr:spPr>
        <a:xfrm>
          <a:off x="1079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12881</xdr:rowOff>
    </xdr:from>
    <xdr:to>
      <xdr:col>24</xdr:col>
      <xdr:colOff>114300</xdr:colOff>
      <xdr:row>64</xdr:row>
      <xdr:rowOff>114481</xdr:rowOff>
    </xdr:to>
    <xdr:sp macro="" textlink="">
      <xdr:nvSpPr>
        <xdr:cNvPr id="90" name="楕円 89"/>
        <xdr:cNvSpPr/>
      </xdr:nvSpPr>
      <xdr:spPr>
        <a:xfrm>
          <a:off x="4584700" y="1098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99258</xdr:rowOff>
    </xdr:from>
    <xdr:ext cx="405111" cy="259045"/>
    <xdr:sp macro="" textlink="">
      <xdr:nvSpPr>
        <xdr:cNvPr id="91" name="【体育館・プール】&#10;有形固定資産減価償却率該当値テキスト"/>
        <xdr:cNvSpPr txBox="1"/>
      </xdr:nvSpPr>
      <xdr:spPr>
        <a:xfrm>
          <a:off x="4673600" y="10900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52070</xdr:rowOff>
    </xdr:from>
    <xdr:to>
      <xdr:col>20</xdr:col>
      <xdr:colOff>38100</xdr:colOff>
      <xdr:row>64</xdr:row>
      <xdr:rowOff>153670</xdr:rowOff>
    </xdr:to>
    <xdr:sp macro="" textlink="">
      <xdr:nvSpPr>
        <xdr:cNvPr id="92" name="楕円 91"/>
        <xdr:cNvSpPr/>
      </xdr:nvSpPr>
      <xdr:spPr>
        <a:xfrm>
          <a:off x="3746500" y="1102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63681</xdr:rowOff>
    </xdr:from>
    <xdr:to>
      <xdr:col>24</xdr:col>
      <xdr:colOff>63500</xdr:colOff>
      <xdr:row>64</xdr:row>
      <xdr:rowOff>102870</xdr:rowOff>
    </xdr:to>
    <xdr:cxnSp macro="">
      <xdr:nvCxnSpPr>
        <xdr:cNvPr id="93" name="直線コネクタ 92"/>
        <xdr:cNvCxnSpPr/>
      </xdr:nvCxnSpPr>
      <xdr:spPr>
        <a:xfrm flipV="1">
          <a:off x="3797300" y="1103648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58601</xdr:rowOff>
    </xdr:from>
    <xdr:to>
      <xdr:col>15</xdr:col>
      <xdr:colOff>101600</xdr:colOff>
      <xdr:row>64</xdr:row>
      <xdr:rowOff>160201</xdr:rowOff>
    </xdr:to>
    <xdr:sp macro="" textlink="">
      <xdr:nvSpPr>
        <xdr:cNvPr id="94" name="楕円 93"/>
        <xdr:cNvSpPr/>
      </xdr:nvSpPr>
      <xdr:spPr>
        <a:xfrm>
          <a:off x="2857500" y="110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102870</xdr:rowOff>
    </xdr:from>
    <xdr:to>
      <xdr:col>19</xdr:col>
      <xdr:colOff>177800</xdr:colOff>
      <xdr:row>64</xdr:row>
      <xdr:rowOff>109401</xdr:rowOff>
    </xdr:to>
    <xdr:cxnSp macro="">
      <xdr:nvCxnSpPr>
        <xdr:cNvPr id="95" name="直線コネクタ 94"/>
        <xdr:cNvCxnSpPr/>
      </xdr:nvCxnSpPr>
      <xdr:spPr>
        <a:xfrm flipV="1">
          <a:off x="2908300" y="1107567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102688</xdr:rowOff>
    </xdr:from>
    <xdr:to>
      <xdr:col>10</xdr:col>
      <xdr:colOff>165100</xdr:colOff>
      <xdr:row>63</xdr:row>
      <xdr:rowOff>32838</xdr:rowOff>
    </xdr:to>
    <xdr:sp macro="" textlink="">
      <xdr:nvSpPr>
        <xdr:cNvPr id="96" name="楕円 95"/>
        <xdr:cNvSpPr/>
      </xdr:nvSpPr>
      <xdr:spPr>
        <a:xfrm>
          <a:off x="1968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153488</xdr:rowOff>
    </xdr:from>
    <xdr:to>
      <xdr:col>15</xdr:col>
      <xdr:colOff>50800</xdr:colOff>
      <xdr:row>64</xdr:row>
      <xdr:rowOff>109401</xdr:rowOff>
    </xdr:to>
    <xdr:cxnSp macro="">
      <xdr:nvCxnSpPr>
        <xdr:cNvPr id="97" name="直線コネクタ 96"/>
        <xdr:cNvCxnSpPr/>
      </xdr:nvCxnSpPr>
      <xdr:spPr>
        <a:xfrm>
          <a:off x="2019300" y="10783388"/>
          <a:ext cx="889000" cy="29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94524</xdr:rowOff>
    </xdr:from>
    <xdr:to>
      <xdr:col>6</xdr:col>
      <xdr:colOff>38100</xdr:colOff>
      <xdr:row>63</xdr:row>
      <xdr:rowOff>24674</xdr:rowOff>
    </xdr:to>
    <xdr:sp macro="" textlink="">
      <xdr:nvSpPr>
        <xdr:cNvPr id="98" name="楕円 97"/>
        <xdr:cNvSpPr/>
      </xdr:nvSpPr>
      <xdr:spPr>
        <a:xfrm>
          <a:off x="1079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145324</xdr:rowOff>
    </xdr:from>
    <xdr:to>
      <xdr:col>10</xdr:col>
      <xdr:colOff>114300</xdr:colOff>
      <xdr:row>62</xdr:row>
      <xdr:rowOff>153488</xdr:rowOff>
    </xdr:to>
    <xdr:cxnSp macro="">
      <xdr:nvCxnSpPr>
        <xdr:cNvPr id="99" name="直線コネクタ 98"/>
        <xdr:cNvCxnSpPr/>
      </xdr:nvCxnSpPr>
      <xdr:spPr>
        <a:xfrm>
          <a:off x="1130300" y="107752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91820</xdr:rowOff>
    </xdr:from>
    <xdr:ext cx="405111" cy="259045"/>
    <xdr:sp macro="" textlink="">
      <xdr:nvSpPr>
        <xdr:cNvPr id="100" name="n_1aveValue【体育館・プール】&#10;有形固定資産減価償却率"/>
        <xdr:cNvSpPr txBox="1"/>
      </xdr:nvSpPr>
      <xdr:spPr>
        <a:xfrm>
          <a:off x="3582044" y="1037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57530</xdr:rowOff>
    </xdr:from>
    <xdr:ext cx="405111" cy="259045"/>
    <xdr:sp macro="" textlink="">
      <xdr:nvSpPr>
        <xdr:cNvPr id="101" name="n_2aveValue【体育館・プール】&#10;有形固定資産減価償却率"/>
        <xdr:cNvSpPr txBox="1"/>
      </xdr:nvSpPr>
      <xdr:spPr>
        <a:xfrm>
          <a:off x="2705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5278</xdr:rowOff>
    </xdr:from>
    <xdr:ext cx="405111" cy="259045"/>
    <xdr:sp macro="" textlink="">
      <xdr:nvSpPr>
        <xdr:cNvPr id="102" name="n_3aveValue【体育館・プール】&#10;有形固定資産減価償却率"/>
        <xdr:cNvSpPr txBox="1"/>
      </xdr:nvSpPr>
      <xdr:spPr>
        <a:xfrm>
          <a:off x="1816744" y="1029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150603</xdr:rowOff>
    </xdr:from>
    <xdr:ext cx="405111" cy="259045"/>
    <xdr:sp macro="" textlink="">
      <xdr:nvSpPr>
        <xdr:cNvPr id="103" name="n_4aveValue【体育館・プール】&#10;有形固定資産減価償却率"/>
        <xdr:cNvSpPr txBox="1"/>
      </xdr:nvSpPr>
      <xdr:spPr>
        <a:xfrm>
          <a:off x="927744" y="1026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144797</xdr:rowOff>
    </xdr:from>
    <xdr:ext cx="405111" cy="259045"/>
    <xdr:sp macro="" textlink="">
      <xdr:nvSpPr>
        <xdr:cNvPr id="104" name="n_1mainValue【体育館・プール】&#10;有形固定資産減価償却率"/>
        <xdr:cNvSpPr txBox="1"/>
      </xdr:nvSpPr>
      <xdr:spPr>
        <a:xfrm>
          <a:off x="3582044"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151328</xdr:rowOff>
    </xdr:from>
    <xdr:ext cx="405111" cy="259045"/>
    <xdr:sp macro="" textlink="">
      <xdr:nvSpPr>
        <xdr:cNvPr id="105" name="n_2mainValue【体育館・プール】&#10;有形固定資産減価償却率"/>
        <xdr:cNvSpPr txBox="1"/>
      </xdr:nvSpPr>
      <xdr:spPr>
        <a:xfrm>
          <a:off x="2705744" y="1112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23965</xdr:rowOff>
    </xdr:from>
    <xdr:ext cx="405111" cy="259045"/>
    <xdr:sp macro="" textlink="">
      <xdr:nvSpPr>
        <xdr:cNvPr id="106" name="n_3mainValue【体育館・プール】&#10;有形固定資産減価償却率"/>
        <xdr:cNvSpPr txBox="1"/>
      </xdr:nvSpPr>
      <xdr:spPr>
        <a:xfrm>
          <a:off x="1816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15801</xdr:rowOff>
    </xdr:from>
    <xdr:ext cx="405111" cy="259045"/>
    <xdr:sp macro="" textlink="">
      <xdr:nvSpPr>
        <xdr:cNvPr id="107" name="n_4mainValue【体育館・プール】&#10;有形固定資産減価償却率"/>
        <xdr:cNvSpPr txBox="1"/>
      </xdr:nvSpPr>
      <xdr:spPr>
        <a:xfrm>
          <a:off x="927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133" name="直線コネクタ 132"/>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134"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135" name="直線コネクタ 134"/>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136"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137" name="直線コネクタ 136"/>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128831</xdr:rowOff>
    </xdr:from>
    <xdr:ext cx="469744" cy="259045"/>
    <xdr:sp macro="" textlink="">
      <xdr:nvSpPr>
        <xdr:cNvPr id="138" name="【体育館・プール】&#10;一人当たり面積平均値テキスト"/>
        <xdr:cNvSpPr txBox="1"/>
      </xdr:nvSpPr>
      <xdr:spPr>
        <a:xfrm>
          <a:off x="10515600" y="10244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139" name="フローチャート: 判断 138"/>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78740</xdr:rowOff>
    </xdr:from>
    <xdr:to>
      <xdr:col>50</xdr:col>
      <xdr:colOff>165100</xdr:colOff>
      <xdr:row>61</xdr:row>
      <xdr:rowOff>8890</xdr:rowOff>
    </xdr:to>
    <xdr:sp macro="" textlink="">
      <xdr:nvSpPr>
        <xdr:cNvPr id="140" name="フローチャート: 判断 139"/>
        <xdr:cNvSpPr/>
      </xdr:nvSpPr>
      <xdr:spPr>
        <a:xfrm>
          <a:off x="958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137523</xdr:rowOff>
    </xdr:from>
    <xdr:to>
      <xdr:col>46</xdr:col>
      <xdr:colOff>38100</xdr:colOff>
      <xdr:row>61</xdr:row>
      <xdr:rowOff>67673</xdr:rowOff>
    </xdr:to>
    <xdr:sp macro="" textlink="">
      <xdr:nvSpPr>
        <xdr:cNvPr id="141" name="フローチャート: 判断 140"/>
        <xdr:cNvSpPr/>
      </xdr:nvSpPr>
      <xdr:spPr>
        <a:xfrm>
          <a:off x="8699500" y="1042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3084</xdr:rowOff>
    </xdr:from>
    <xdr:to>
      <xdr:col>41</xdr:col>
      <xdr:colOff>101600</xdr:colOff>
      <xdr:row>61</xdr:row>
      <xdr:rowOff>104684</xdr:rowOff>
    </xdr:to>
    <xdr:sp macro="" textlink="">
      <xdr:nvSpPr>
        <xdr:cNvPr id="142" name="フローチャート: 判断 141"/>
        <xdr:cNvSpPr/>
      </xdr:nvSpPr>
      <xdr:spPr>
        <a:xfrm>
          <a:off x="7810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17235</xdr:rowOff>
    </xdr:from>
    <xdr:to>
      <xdr:col>36</xdr:col>
      <xdr:colOff>165100</xdr:colOff>
      <xdr:row>61</xdr:row>
      <xdr:rowOff>118835</xdr:rowOff>
    </xdr:to>
    <xdr:sp macro="" textlink="">
      <xdr:nvSpPr>
        <xdr:cNvPr id="143" name="フローチャート: 判断 142"/>
        <xdr:cNvSpPr/>
      </xdr:nvSpPr>
      <xdr:spPr>
        <a:xfrm>
          <a:off x="6921500" y="1047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13426</xdr:rowOff>
    </xdr:from>
    <xdr:to>
      <xdr:col>55</xdr:col>
      <xdr:colOff>50800</xdr:colOff>
      <xdr:row>62</xdr:row>
      <xdr:rowOff>115026</xdr:rowOff>
    </xdr:to>
    <xdr:sp macro="" textlink="">
      <xdr:nvSpPr>
        <xdr:cNvPr id="149" name="楕円 148"/>
        <xdr:cNvSpPr/>
      </xdr:nvSpPr>
      <xdr:spPr>
        <a:xfrm>
          <a:off x="10426700" y="1064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163303</xdr:rowOff>
    </xdr:from>
    <xdr:ext cx="469744" cy="259045"/>
    <xdr:sp macro="" textlink="">
      <xdr:nvSpPr>
        <xdr:cNvPr id="150" name="【体育館・プール】&#10;一人当たり面積該当値テキスト"/>
        <xdr:cNvSpPr txBox="1"/>
      </xdr:nvSpPr>
      <xdr:spPr>
        <a:xfrm>
          <a:off x="10515600" y="10621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18869</xdr:rowOff>
    </xdr:from>
    <xdr:to>
      <xdr:col>50</xdr:col>
      <xdr:colOff>165100</xdr:colOff>
      <xdr:row>62</xdr:row>
      <xdr:rowOff>120469</xdr:rowOff>
    </xdr:to>
    <xdr:sp macro="" textlink="">
      <xdr:nvSpPr>
        <xdr:cNvPr id="151" name="楕円 150"/>
        <xdr:cNvSpPr/>
      </xdr:nvSpPr>
      <xdr:spPr>
        <a:xfrm>
          <a:off x="9588500" y="1064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64226</xdr:rowOff>
    </xdr:from>
    <xdr:to>
      <xdr:col>55</xdr:col>
      <xdr:colOff>0</xdr:colOff>
      <xdr:row>62</xdr:row>
      <xdr:rowOff>69669</xdr:rowOff>
    </xdr:to>
    <xdr:cxnSp macro="">
      <xdr:nvCxnSpPr>
        <xdr:cNvPr id="152" name="直線コネクタ 151"/>
        <xdr:cNvCxnSpPr/>
      </xdr:nvCxnSpPr>
      <xdr:spPr>
        <a:xfrm flipV="1">
          <a:off x="9639300" y="10694126"/>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24312</xdr:rowOff>
    </xdr:from>
    <xdr:to>
      <xdr:col>46</xdr:col>
      <xdr:colOff>38100</xdr:colOff>
      <xdr:row>62</xdr:row>
      <xdr:rowOff>125912</xdr:rowOff>
    </xdr:to>
    <xdr:sp macro="" textlink="">
      <xdr:nvSpPr>
        <xdr:cNvPr id="153" name="楕円 152"/>
        <xdr:cNvSpPr/>
      </xdr:nvSpPr>
      <xdr:spPr>
        <a:xfrm>
          <a:off x="8699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69669</xdr:rowOff>
    </xdr:from>
    <xdr:to>
      <xdr:col>50</xdr:col>
      <xdr:colOff>114300</xdr:colOff>
      <xdr:row>62</xdr:row>
      <xdr:rowOff>75112</xdr:rowOff>
    </xdr:to>
    <xdr:cxnSp macro="">
      <xdr:nvCxnSpPr>
        <xdr:cNvPr id="154" name="直線コネクタ 153"/>
        <xdr:cNvCxnSpPr/>
      </xdr:nvCxnSpPr>
      <xdr:spPr>
        <a:xfrm flipV="1">
          <a:off x="8750300" y="10699569"/>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33020</xdr:rowOff>
    </xdr:from>
    <xdr:to>
      <xdr:col>41</xdr:col>
      <xdr:colOff>101600</xdr:colOff>
      <xdr:row>62</xdr:row>
      <xdr:rowOff>134620</xdr:rowOff>
    </xdr:to>
    <xdr:sp macro="" textlink="">
      <xdr:nvSpPr>
        <xdr:cNvPr id="155" name="楕円 154"/>
        <xdr:cNvSpPr/>
      </xdr:nvSpPr>
      <xdr:spPr>
        <a:xfrm>
          <a:off x="7810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75112</xdr:rowOff>
    </xdr:from>
    <xdr:to>
      <xdr:col>45</xdr:col>
      <xdr:colOff>177800</xdr:colOff>
      <xdr:row>62</xdr:row>
      <xdr:rowOff>83820</xdr:rowOff>
    </xdr:to>
    <xdr:cxnSp macro="">
      <xdr:nvCxnSpPr>
        <xdr:cNvPr id="156" name="直線コネクタ 155"/>
        <xdr:cNvCxnSpPr/>
      </xdr:nvCxnSpPr>
      <xdr:spPr>
        <a:xfrm flipV="1">
          <a:off x="7861300" y="10705012"/>
          <a:ext cx="8890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39551</xdr:rowOff>
    </xdr:from>
    <xdr:to>
      <xdr:col>36</xdr:col>
      <xdr:colOff>165100</xdr:colOff>
      <xdr:row>62</xdr:row>
      <xdr:rowOff>141151</xdr:rowOff>
    </xdr:to>
    <xdr:sp macro="" textlink="">
      <xdr:nvSpPr>
        <xdr:cNvPr id="157" name="楕円 156"/>
        <xdr:cNvSpPr/>
      </xdr:nvSpPr>
      <xdr:spPr>
        <a:xfrm>
          <a:off x="6921500" y="1066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83820</xdr:rowOff>
    </xdr:from>
    <xdr:to>
      <xdr:col>41</xdr:col>
      <xdr:colOff>50800</xdr:colOff>
      <xdr:row>62</xdr:row>
      <xdr:rowOff>90351</xdr:rowOff>
    </xdr:to>
    <xdr:cxnSp macro="">
      <xdr:nvCxnSpPr>
        <xdr:cNvPr id="158" name="直線コネクタ 157"/>
        <xdr:cNvCxnSpPr/>
      </xdr:nvCxnSpPr>
      <xdr:spPr>
        <a:xfrm flipV="1">
          <a:off x="6972300" y="107137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25417</xdr:rowOff>
    </xdr:from>
    <xdr:ext cx="469744" cy="259045"/>
    <xdr:sp macro="" textlink="">
      <xdr:nvSpPr>
        <xdr:cNvPr id="159" name="n_1aveValue【体育館・プール】&#10;一人当たり面積"/>
        <xdr:cNvSpPr txBox="1"/>
      </xdr:nvSpPr>
      <xdr:spPr>
        <a:xfrm>
          <a:off x="939172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84200</xdr:rowOff>
    </xdr:from>
    <xdr:ext cx="469744" cy="259045"/>
    <xdr:sp macro="" textlink="">
      <xdr:nvSpPr>
        <xdr:cNvPr id="160" name="n_2aveValue【体育館・プール】&#10;一人当たり面積"/>
        <xdr:cNvSpPr txBox="1"/>
      </xdr:nvSpPr>
      <xdr:spPr>
        <a:xfrm>
          <a:off x="8515427" y="1019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121211</xdr:rowOff>
    </xdr:from>
    <xdr:ext cx="469744" cy="259045"/>
    <xdr:sp macro="" textlink="">
      <xdr:nvSpPr>
        <xdr:cNvPr id="161" name="n_3aveValue【体育館・プール】&#10;一人当たり面積"/>
        <xdr:cNvSpPr txBox="1"/>
      </xdr:nvSpPr>
      <xdr:spPr>
        <a:xfrm>
          <a:off x="7626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135362</xdr:rowOff>
    </xdr:from>
    <xdr:ext cx="469744" cy="259045"/>
    <xdr:sp macro="" textlink="">
      <xdr:nvSpPr>
        <xdr:cNvPr id="162" name="n_4aveValue【体育館・プール】&#10;一人当たり面積"/>
        <xdr:cNvSpPr txBox="1"/>
      </xdr:nvSpPr>
      <xdr:spPr>
        <a:xfrm>
          <a:off x="6737427" y="1025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111596</xdr:rowOff>
    </xdr:from>
    <xdr:ext cx="469744" cy="259045"/>
    <xdr:sp macro="" textlink="">
      <xdr:nvSpPr>
        <xdr:cNvPr id="163" name="n_1mainValue【体育館・プール】&#10;一人当たり面積"/>
        <xdr:cNvSpPr txBox="1"/>
      </xdr:nvSpPr>
      <xdr:spPr>
        <a:xfrm>
          <a:off x="9391727" y="1074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117039</xdr:rowOff>
    </xdr:from>
    <xdr:ext cx="469744" cy="259045"/>
    <xdr:sp macro="" textlink="">
      <xdr:nvSpPr>
        <xdr:cNvPr id="164" name="n_2mainValue【体育館・プール】&#10;一人当たり面積"/>
        <xdr:cNvSpPr txBox="1"/>
      </xdr:nvSpPr>
      <xdr:spPr>
        <a:xfrm>
          <a:off x="8515427"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125747</xdr:rowOff>
    </xdr:from>
    <xdr:ext cx="469744" cy="259045"/>
    <xdr:sp macro="" textlink="">
      <xdr:nvSpPr>
        <xdr:cNvPr id="165" name="n_3mainValue【体育館・プール】&#10;一人当たり面積"/>
        <xdr:cNvSpPr txBox="1"/>
      </xdr:nvSpPr>
      <xdr:spPr>
        <a:xfrm>
          <a:off x="7626427" y="1075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132278</xdr:rowOff>
    </xdr:from>
    <xdr:ext cx="469744" cy="259045"/>
    <xdr:sp macro="" textlink="">
      <xdr:nvSpPr>
        <xdr:cNvPr id="166" name="n_4mainValue【体育館・プール】&#10;一人当たり面積"/>
        <xdr:cNvSpPr txBox="1"/>
      </xdr:nvSpPr>
      <xdr:spPr>
        <a:xfrm>
          <a:off x="6737427" y="1076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191" name="直線コネクタ 190"/>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194"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95" name="直線コネクタ 194"/>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196"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197" name="フローチャート: 判断 196"/>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198" name="フローチャート: 判断 197"/>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133986</xdr:rowOff>
    </xdr:from>
    <xdr:to>
      <xdr:col>15</xdr:col>
      <xdr:colOff>101600</xdr:colOff>
      <xdr:row>82</xdr:row>
      <xdr:rowOff>64136</xdr:rowOff>
    </xdr:to>
    <xdr:sp macro="" textlink="">
      <xdr:nvSpPr>
        <xdr:cNvPr id="199" name="フローチャート: 判断 198"/>
        <xdr:cNvSpPr/>
      </xdr:nvSpPr>
      <xdr:spPr>
        <a:xfrm>
          <a:off x="2857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61595</xdr:rowOff>
    </xdr:from>
    <xdr:to>
      <xdr:col>10</xdr:col>
      <xdr:colOff>165100</xdr:colOff>
      <xdr:row>81</xdr:row>
      <xdr:rowOff>163195</xdr:rowOff>
    </xdr:to>
    <xdr:sp macro="" textlink="">
      <xdr:nvSpPr>
        <xdr:cNvPr id="200" name="フローチャート: 判断 199"/>
        <xdr:cNvSpPr/>
      </xdr:nvSpPr>
      <xdr:spPr>
        <a:xfrm>
          <a:off x="1968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74930</xdr:rowOff>
    </xdr:from>
    <xdr:to>
      <xdr:col>6</xdr:col>
      <xdr:colOff>38100</xdr:colOff>
      <xdr:row>82</xdr:row>
      <xdr:rowOff>5080</xdr:rowOff>
    </xdr:to>
    <xdr:sp macro="" textlink="">
      <xdr:nvSpPr>
        <xdr:cNvPr id="201" name="フローチャート: 判断 200"/>
        <xdr:cNvSpPr/>
      </xdr:nvSpPr>
      <xdr:spPr>
        <a:xfrm>
          <a:off x="1079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128270</xdr:rowOff>
    </xdr:from>
    <xdr:to>
      <xdr:col>24</xdr:col>
      <xdr:colOff>114300</xdr:colOff>
      <xdr:row>85</xdr:row>
      <xdr:rowOff>58420</xdr:rowOff>
    </xdr:to>
    <xdr:sp macro="" textlink="">
      <xdr:nvSpPr>
        <xdr:cNvPr id="207" name="楕円 206"/>
        <xdr:cNvSpPr/>
      </xdr:nvSpPr>
      <xdr:spPr>
        <a:xfrm>
          <a:off x="4584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106697</xdr:rowOff>
    </xdr:from>
    <xdr:ext cx="405111" cy="259045"/>
    <xdr:sp macro="" textlink="">
      <xdr:nvSpPr>
        <xdr:cNvPr id="208" name="【福祉施設】&#10;有形固定資産減価償却率該当値テキスト"/>
        <xdr:cNvSpPr txBox="1"/>
      </xdr:nvSpPr>
      <xdr:spPr>
        <a:xfrm>
          <a:off x="46736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86361</xdr:rowOff>
    </xdr:from>
    <xdr:to>
      <xdr:col>20</xdr:col>
      <xdr:colOff>38100</xdr:colOff>
      <xdr:row>85</xdr:row>
      <xdr:rowOff>16511</xdr:rowOff>
    </xdr:to>
    <xdr:sp macro="" textlink="">
      <xdr:nvSpPr>
        <xdr:cNvPr id="209" name="楕円 208"/>
        <xdr:cNvSpPr/>
      </xdr:nvSpPr>
      <xdr:spPr>
        <a:xfrm>
          <a:off x="3746500" y="1448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137161</xdr:rowOff>
    </xdr:from>
    <xdr:to>
      <xdr:col>24</xdr:col>
      <xdr:colOff>63500</xdr:colOff>
      <xdr:row>85</xdr:row>
      <xdr:rowOff>7620</xdr:rowOff>
    </xdr:to>
    <xdr:cxnSp macro="">
      <xdr:nvCxnSpPr>
        <xdr:cNvPr id="210" name="直線コネクタ 209"/>
        <xdr:cNvCxnSpPr/>
      </xdr:nvCxnSpPr>
      <xdr:spPr>
        <a:xfrm>
          <a:off x="3797300" y="1453896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52070</xdr:rowOff>
    </xdr:from>
    <xdr:to>
      <xdr:col>15</xdr:col>
      <xdr:colOff>101600</xdr:colOff>
      <xdr:row>84</xdr:row>
      <xdr:rowOff>153670</xdr:rowOff>
    </xdr:to>
    <xdr:sp macro="" textlink="">
      <xdr:nvSpPr>
        <xdr:cNvPr id="211" name="楕円 210"/>
        <xdr:cNvSpPr/>
      </xdr:nvSpPr>
      <xdr:spPr>
        <a:xfrm>
          <a:off x="2857500" y="1445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102870</xdr:rowOff>
    </xdr:from>
    <xdr:to>
      <xdr:col>19</xdr:col>
      <xdr:colOff>177800</xdr:colOff>
      <xdr:row>84</xdr:row>
      <xdr:rowOff>137161</xdr:rowOff>
    </xdr:to>
    <xdr:cxnSp macro="">
      <xdr:nvCxnSpPr>
        <xdr:cNvPr id="212" name="直線コネクタ 211"/>
        <xdr:cNvCxnSpPr/>
      </xdr:nvCxnSpPr>
      <xdr:spPr>
        <a:xfrm>
          <a:off x="2908300" y="145046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46355</xdr:rowOff>
    </xdr:from>
    <xdr:to>
      <xdr:col>10</xdr:col>
      <xdr:colOff>165100</xdr:colOff>
      <xdr:row>83</xdr:row>
      <xdr:rowOff>147955</xdr:rowOff>
    </xdr:to>
    <xdr:sp macro="" textlink="">
      <xdr:nvSpPr>
        <xdr:cNvPr id="213" name="楕円 212"/>
        <xdr:cNvSpPr/>
      </xdr:nvSpPr>
      <xdr:spPr>
        <a:xfrm>
          <a:off x="1968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97155</xdr:rowOff>
    </xdr:from>
    <xdr:to>
      <xdr:col>15</xdr:col>
      <xdr:colOff>50800</xdr:colOff>
      <xdr:row>84</xdr:row>
      <xdr:rowOff>102870</xdr:rowOff>
    </xdr:to>
    <xdr:cxnSp macro="">
      <xdr:nvCxnSpPr>
        <xdr:cNvPr id="214" name="直線コネクタ 213"/>
        <xdr:cNvCxnSpPr/>
      </xdr:nvCxnSpPr>
      <xdr:spPr>
        <a:xfrm>
          <a:off x="2019300" y="14327505"/>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19686</xdr:rowOff>
    </xdr:from>
    <xdr:to>
      <xdr:col>6</xdr:col>
      <xdr:colOff>38100</xdr:colOff>
      <xdr:row>83</xdr:row>
      <xdr:rowOff>121286</xdr:rowOff>
    </xdr:to>
    <xdr:sp macro="" textlink="">
      <xdr:nvSpPr>
        <xdr:cNvPr id="215" name="楕円 214"/>
        <xdr:cNvSpPr/>
      </xdr:nvSpPr>
      <xdr:spPr>
        <a:xfrm>
          <a:off x="1079500" y="142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70486</xdr:rowOff>
    </xdr:from>
    <xdr:to>
      <xdr:col>10</xdr:col>
      <xdr:colOff>114300</xdr:colOff>
      <xdr:row>83</xdr:row>
      <xdr:rowOff>97155</xdr:rowOff>
    </xdr:to>
    <xdr:cxnSp macro="">
      <xdr:nvCxnSpPr>
        <xdr:cNvPr id="216" name="直線コネクタ 215"/>
        <xdr:cNvCxnSpPr/>
      </xdr:nvCxnSpPr>
      <xdr:spPr>
        <a:xfrm>
          <a:off x="1130300" y="1430083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17" name="n_1aveValue【福祉施設】&#10;有形固定資産減価償却率"/>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80663</xdr:rowOff>
    </xdr:from>
    <xdr:ext cx="405111" cy="259045"/>
    <xdr:sp macro="" textlink="">
      <xdr:nvSpPr>
        <xdr:cNvPr id="218" name="n_2aveValue【福祉施設】&#10;有形固定資産減価償却率"/>
        <xdr:cNvSpPr txBox="1"/>
      </xdr:nvSpPr>
      <xdr:spPr>
        <a:xfrm>
          <a:off x="2705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8272</xdr:rowOff>
    </xdr:from>
    <xdr:ext cx="405111" cy="259045"/>
    <xdr:sp macro="" textlink="">
      <xdr:nvSpPr>
        <xdr:cNvPr id="219" name="n_3aveValue【福祉施設】&#10;有形固定資産減価償却率"/>
        <xdr:cNvSpPr txBox="1"/>
      </xdr:nvSpPr>
      <xdr:spPr>
        <a:xfrm>
          <a:off x="1816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21607</xdr:rowOff>
    </xdr:from>
    <xdr:ext cx="405111" cy="259045"/>
    <xdr:sp macro="" textlink="">
      <xdr:nvSpPr>
        <xdr:cNvPr id="220" name="n_4aveValue【福祉施設】&#10;有形固定資産減価償却率"/>
        <xdr:cNvSpPr txBox="1"/>
      </xdr:nvSpPr>
      <xdr:spPr>
        <a:xfrm>
          <a:off x="927744" y="1373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7638</xdr:rowOff>
    </xdr:from>
    <xdr:ext cx="405111" cy="259045"/>
    <xdr:sp macro="" textlink="">
      <xdr:nvSpPr>
        <xdr:cNvPr id="221" name="n_1mainValue【福祉施設】&#10;有形固定資産減価償却率"/>
        <xdr:cNvSpPr txBox="1"/>
      </xdr:nvSpPr>
      <xdr:spPr>
        <a:xfrm>
          <a:off x="3582044"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144797</xdr:rowOff>
    </xdr:from>
    <xdr:ext cx="405111" cy="259045"/>
    <xdr:sp macro="" textlink="">
      <xdr:nvSpPr>
        <xdr:cNvPr id="222" name="n_2mainValue【福祉施設】&#10;有形固定資産減価償却率"/>
        <xdr:cNvSpPr txBox="1"/>
      </xdr:nvSpPr>
      <xdr:spPr>
        <a:xfrm>
          <a:off x="2705744"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139082</xdr:rowOff>
    </xdr:from>
    <xdr:ext cx="405111" cy="259045"/>
    <xdr:sp macro="" textlink="">
      <xdr:nvSpPr>
        <xdr:cNvPr id="223" name="n_3mainValue【福祉施設】&#10;有形固定資産減価償却率"/>
        <xdr:cNvSpPr txBox="1"/>
      </xdr:nvSpPr>
      <xdr:spPr>
        <a:xfrm>
          <a:off x="1816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112413</xdr:rowOff>
    </xdr:from>
    <xdr:ext cx="405111" cy="259045"/>
    <xdr:sp macro="" textlink="">
      <xdr:nvSpPr>
        <xdr:cNvPr id="224" name="n_4mainValue【福祉施設】&#10;有形固定資産減価償却率"/>
        <xdr:cNvSpPr txBox="1"/>
      </xdr:nvSpPr>
      <xdr:spPr>
        <a:xfrm>
          <a:off x="927744"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5" name="直線コネクタ 23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6" name="テキスト ボックス 23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7" name="直線コネクタ 23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8" name="テキスト ボックス 23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39" name="直線コネクタ 23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0" name="テキスト ボックス 23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1" name="直線コネクタ 24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2" name="テキスト ボックス 24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3" name="直線コネクタ 24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4" name="テキスト ボックス 24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5" name="直線コネクタ 24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6" name="テキスト ボックス 24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250" name="直線コネクタ 249"/>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251"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252" name="直線コネクタ 251"/>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253"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254" name="直線コネクタ 253"/>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75491</xdr:rowOff>
    </xdr:from>
    <xdr:ext cx="469744" cy="259045"/>
    <xdr:sp macro="" textlink="">
      <xdr:nvSpPr>
        <xdr:cNvPr id="255" name="【福祉施設】&#10;一人当たり面積平均値テキスト"/>
        <xdr:cNvSpPr txBox="1"/>
      </xdr:nvSpPr>
      <xdr:spPr>
        <a:xfrm>
          <a:off x="10515600" y="1430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256" name="フローチャート: 判断 255"/>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164193</xdr:rowOff>
    </xdr:from>
    <xdr:to>
      <xdr:col>50</xdr:col>
      <xdr:colOff>165100</xdr:colOff>
      <xdr:row>84</xdr:row>
      <xdr:rowOff>94343</xdr:rowOff>
    </xdr:to>
    <xdr:sp macro="" textlink="">
      <xdr:nvSpPr>
        <xdr:cNvPr id="257" name="フローチャート: 判断 256"/>
        <xdr:cNvSpPr/>
      </xdr:nvSpPr>
      <xdr:spPr>
        <a:xfrm>
          <a:off x="9588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15602</xdr:rowOff>
    </xdr:from>
    <xdr:to>
      <xdr:col>46</xdr:col>
      <xdr:colOff>38100</xdr:colOff>
      <xdr:row>84</xdr:row>
      <xdr:rowOff>117202</xdr:rowOff>
    </xdr:to>
    <xdr:sp macro="" textlink="">
      <xdr:nvSpPr>
        <xdr:cNvPr id="258" name="フローチャート: 判断 257"/>
        <xdr:cNvSpPr/>
      </xdr:nvSpPr>
      <xdr:spPr>
        <a:xfrm>
          <a:off x="8699500" y="1441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42818</xdr:rowOff>
    </xdr:from>
    <xdr:to>
      <xdr:col>41</xdr:col>
      <xdr:colOff>101600</xdr:colOff>
      <xdr:row>84</xdr:row>
      <xdr:rowOff>144418</xdr:rowOff>
    </xdr:to>
    <xdr:sp macro="" textlink="">
      <xdr:nvSpPr>
        <xdr:cNvPr id="259" name="フローチャート: 判断 258"/>
        <xdr:cNvSpPr/>
      </xdr:nvSpPr>
      <xdr:spPr>
        <a:xfrm>
          <a:off x="7810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75474</xdr:rowOff>
    </xdr:from>
    <xdr:to>
      <xdr:col>36</xdr:col>
      <xdr:colOff>165100</xdr:colOff>
      <xdr:row>85</xdr:row>
      <xdr:rowOff>5624</xdr:rowOff>
    </xdr:to>
    <xdr:sp macro="" textlink="">
      <xdr:nvSpPr>
        <xdr:cNvPr id="260" name="フローチャート: 判断 259"/>
        <xdr:cNvSpPr/>
      </xdr:nvSpPr>
      <xdr:spPr>
        <a:xfrm>
          <a:off x="6921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1" name="テキスト ボックス 26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2" name="テキスト ボックス 26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3" name="テキスト ボックス 26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4" name="テキスト ボックス 26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5" name="テキスト ボックス 26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135889</xdr:rowOff>
    </xdr:from>
    <xdr:to>
      <xdr:col>55</xdr:col>
      <xdr:colOff>50800</xdr:colOff>
      <xdr:row>86</xdr:row>
      <xdr:rowOff>66039</xdr:rowOff>
    </xdr:to>
    <xdr:sp macro="" textlink="">
      <xdr:nvSpPr>
        <xdr:cNvPr id="266" name="楕円 265"/>
        <xdr:cNvSpPr/>
      </xdr:nvSpPr>
      <xdr:spPr>
        <a:xfrm>
          <a:off x="104267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50816</xdr:rowOff>
    </xdr:from>
    <xdr:ext cx="469744" cy="259045"/>
    <xdr:sp macro="" textlink="">
      <xdr:nvSpPr>
        <xdr:cNvPr id="267" name="【福祉施設】&#10;一人当たり面積該当値テキスト"/>
        <xdr:cNvSpPr txBox="1"/>
      </xdr:nvSpPr>
      <xdr:spPr>
        <a:xfrm>
          <a:off x="10515600" y="1462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138068</xdr:rowOff>
    </xdr:from>
    <xdr:to>
      <xdr:col>50</xdr:col>
      <xdr:colOff>165100</xdr:colOff>
      <xdr:row>86</xdr:row>
      <xdr:rowOff>68218</xdr:rowOff>
    </xdr:to>
    <xdr:sp macro="" textlink="">
      <xdr:nvSpPr>
        <xdr:cNvPr id="268" name="楕円 267"/>
        <xdr:cNvSpPr/>
      </xdr:nvSpPr>
      <xdr:spPr>
        <a:xfrm>
          <a:off x="9588500" y="1471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15239</xdr:rowOff>
    </xdr:from>
    <xdr:to>
      <xdr:col>55</xdr:col>
      <xdr:colOff>0</xdr:colOff>
      <xdr:row>86</xdr:row>
      <xdr:rowOff>17418</xdr:rowOff>
    </xdr:to>
    <xdr:cxnSp macro="">
      <xdr:nvCxnSpPr>
        <xdr:cNvPr id="269" name="直線コネクタ 268"/>
        <xdr:cNvCxnSpPr/>
      </xdr:nvCxnSpPr>
      <xdr:spPr>
        <a:xfrm flipV="1">
          <a:off x="9639300" y="14759939"/>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140244</xdr:rowOff>
    </xdr:from>
    <xdr:to>
      <xdr:col>46</xdr:col>
      <xdr:colOff>38100</xdr:colOff>
      <xdr:row>86</xdr:row>
      <xdr:rowOff>70394</xdr:rowOff>
    </xdr:to>
    <xdr:sp macro="" textlink="">
      <xdr:nvSpPr>
        <xdr:cNvPr id="270" name="楕円 269"/>
        <xdr:cNvSpPr/>
      </xdr:nvSpPr>
      <xdr:spPr>
        <a:xfrm>
          <a:off x="86995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17418</xdr:rowOff>
    </xdr:from>
    <xdr:to>
      <xdr:col>50</xdr:col>
      <xdr:colOff>114300</xdr:colOff>
      <xdr:row>86</xdr:row>
      <xdr:rowOff>19594</xdr:rowOff>
    </xdr:to>
    <xdr:cxnSp macro="">
      <xdr:nvCxnSpPr>
        <xdr:cNvPr id="271" name="直線コネクタ 270"/>
        <xdr:cNvCxnSpPr/>
      </xdr:nvCxnSpPr>
      <xdr:spPr>
        <a:xfrm flipV="1">
          <a:off x="8750300" y="1476211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143511</xdr:rowOff>
    </xdr:from>
    <xdr:to>
      <xdr:col>41</xdr:col>
      <xdr:colOff>101600</xdr:colOff>
      <xdr:row>86</xdr:row>
      <xdr:rowOff>73661</xdr:rowOff>
    </xdr:to>
    <xdr:sp macro="" textlink="">
      <xdr:nvSpPr>
        <xdr:cNvPr id="272" name="楕円 271"/>
        <xdr:cNvSpPr/>
      </xdr:nvSpPr>
      <xdr:spPr>
        <a:xfrm>
          <a:off x="7810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19594</xdr:rowOff>
    </xdr:from>
    <xdr:to>
      <xdr:col>45</xdr:col>
      <xdr:colOff>177800</xdr:colOff>
      <xdr:row>86</xdr:row>
      <xdr:rowOff>22861</xdr:rowOff>
    </xdr:to>
    <xdr:cxnSp macro="">
      <xdr:nvCxnSpPr>
        <xdr:cNvPr id="273" name="直線コネクタ 272"/>
        <xdr:cNvCxnSpPr/>
      </xdr:nvCxnSpPr>
      <xdr:spPr>
        <a:xfrm flipV="1">
          <a:off x="7861300" y="1476429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145687</xdr:rowOff>
    </xdr:from>
    <xdr:to>
      <xdr:col>36</xdr:col>
      <xdr:colOff>165100</xdr:colOff>
      <xdr:row>86</xdr:row>
      <xdr:rowOff>75837</xdr:rowOff>
    </xdr:to>
    <xdr:sp macro="" textlink="">
      <xdr:nvSpPr>
        <xdr:cNvPr id="274" name="楕円 273"/>
        <xdr:cNvSpPr/>
      </xdr:nvSpPr>
      <xdr:spPr>
        <a:xfrm>
          <a:off x="6921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22861</xdr:rowOff>
    </xdr:from>
    <xdr:to>
      <xdr:col>41</xdr:col>
      <xdr:colOff>50800</xdr:colOff>
      <xdr:row>86</xdr:row>
      <xdr:rowOff>25037</xdr:rowOff>
    </xdr:to>
    <xdr:cxnSp macro="">
      <xdr:nvCxnSpPr>
        <xdr:cNvPr id="275" name="直線コネクタ 274"/>
        <xdr:cNvCxnSpPr/>
      </xdr:nvCxnSpPr>
      <xdr:spPr>
        <a:xfrm flipV="1">
          <a:off x="6972300" y="14767561"/>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110870</xdr:rowOff>
    </xdr:from>
    <xdr:ext cx="469744" cy="259045"/>
    <xdr:sp macro="" textlink="">
      <xdr:nvSpPr>
        <xdr:cNvPr id="276" name="n_1aveValue【福祉施設】&#10;一人当たり面積"/>
        <xdr:cNvSpPr txBox="1"/>
      </xdr:nvSpPr>
      <xdr:spPr>
        <a:xfrm>
          <a:off x="9391727" y="1416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133729</xdr:rowOff>
    </xdr:from>
    <xdr:ext cx="469744" cy="259045"/>
    <xdr:sp macro="" textlink="">
      <xdr:nvSpPr>
        <xdr:cNvPr id="277" name="n_2aveValue【福祉施設】&#10;一人当たり面積"/>
        <xdr:cNvSpPr txBox="1"/>
      </xdr:nvSpPr>
      <xdr:spPr>
        <a:xfrm>
          <a:off x="8515427" y="1419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160945</xdr:rowOff>
    </xdr:from>
    <xdr:ext cx="469744" cy="259045"/>
    <xdr:sp macro="" textlink="">
      <xdr:nvSpPr>
        <xdr:cNvPr id="278" name="n_3aveValue【福祉施設】&#10;一人当たり面積"/>
        <xdr:cNvSpPr txBox="1"/>
      </xdr:nvSpPr>
      <xdr:spPr>
        <a:xfrm>
          <a:off x="76264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22151</xdr:rowOff>
    </xdr:from>
    <xdr:ext cx="469744" cy="259045"/>
    <xdr:sp macro="" textlink="">
      <xdr:nvSpPr>
        <xdr:cNvPr id="279" name="n_4aveValue【福祉施設】&#10;一人当たり面積"/>
        <xdr:cNvSpPr txBox="1"/>
      </xdr:nvSpPr>
      <xdr:spPr>
        <a:xfrm>
          <a:off x="6737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59345</xdr:rowOff>
    </xdr:from>
    <xdr:ext cx="469744" cy="259045"/>
    <xdr:sp macro="" textlink="">
      <xdr:nvSpPr>
        <xdr:cNvPr id="280" name="n_1mainValue【福祉施設】&#10;一人当たり面積"/>
        <xdr:cNvSpPr txBox="1"/>
      </xdr:nvSpPr>
      <xdr:spPr>
        <a:xfrm>
          <a:off x="9391727" y="148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61521</xdr:rowOff>
    </xdr:from>
    <xdr:ext cx="469744" cy="259045"/>
    <xdr:sp macro="" textlink="">
      <xdr:nvSpPr>
        <xdr:cNvPr id="281" name="n_2mainValue【福祉施設】&#10;一人当たり面積"/>
        <xdr:cNvSpPr txBox="1"/>
      </xdr:nvSpPr>
      <xdr:spPr>
        <a:xfrm>
          <a:off x="8515427" y="1480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64788</xdr:rowOff>
    </xdr:from>
    <xdr:ext cx="469744" cy="259045"/>
    <xdr:sp macro="" textlink="">
      <xdr:nvSpPr>
        <xdr:cNvPr id="282" name="n_3mainValue【福祉施設】&#10;一人当たり面積"/>
        <xdr:cNvSpPr txBox="1"/>
      </xdr:nvSpPr>
      <xdr:spPr>
        <a:xfrm>
          <a:off x="7626427" y="1480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66964</xdr:rowOff>
    </xdr:from>
    <xdr:ext cx="469744" cy="259045"/>
    <xdr:sp macro="" textlink="">
      <xdr:nvSpPr>
        <xdr:cNvPr id="283" name="n_4mainValue【福祉施設】&#10;一人当たり面積"/>
        <xdr:cNvSpPr txBox="1"/>
      </xdr:nvSpPr>
      <xdr:spPr>
        <a:xfrm>
          <a:off x="67374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324" name="直線コネクタ 323"/>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327"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328" name="直線コネクタ 327"/>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329" name="【一般廃棄物処理施設】&#10;有形固定資産減価償却率平均値テキスト"/>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330" name="フローチャート: 判断 329"/>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80645</xdr:rowOff>
    </xdr:from>
    <xdr:to>
      <xdr:col>81</xdr:col>
      <xdr:colOff>101600</xdr:colOff>
      <xdr:row>38</xdr:row>
      <xdr:rowOff>10795</xdr:rowOff>
    </xdr:to>
    <xdr:sp macro="" textlink="">
      <xdr:nvSpPr>
        <xdr:cNvPr id="331" name="フローチャート: 判断 330"/>
        <xdr:cNvSpPr/>
      </xdr:nvSpPr>
      <xdr:spPr>
        <a:xfrm>
          <a:off x="15430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156845</xdr:rowOff>
    </xdr:from>
    <xdr:to>
      <xdr:col>76</xdr:col>
      <xdr:colOff>165100</xdr:colOff>
      <xdr:row>37</xdr:row>
      <xdr:rowOff>86995</xdr:rowOff>
    </xdr:to>
    <xdr:sp macro="" textlink="">
      <xdr:nvSpPr>
        <xdr:cNvPr id="332" name="フローチャート: 判断 331"/>
        <xdr:cNvSpPr/>
      </xdr:nvSpPr>
      <xdr:spPr>
        <a:xfrm>
          <a:off x="14541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135890</xdr:rowOff>
    </xdr:from>
    <xdr:to>
      <xdr:col>72</xdr:col>
      <xdr:colOff>38100</xdr:colOff>
      <xdr:row>38</xdr:row>
      <xdr:rowOff>66040</xdr:rowOff>
    </xdr:to>
    <xdr:sp macro="" textlink="">
      <xdr:nvSpPr>
        <xdr:cNvPr id="333" name="フローチャート: 判断 332"/>
        <xdr:cNvSpPr/>
      </xdr:nvSpPr>
      <xdr:spPr>
        <a:xfrm>
          <a:off x="1365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132080</xdr:rowOff>
    </xdr:from>
    <xdr:to>
      <xdr:col>67</xdr:col>
      <xdr:colOff>101600</xdr:colOff>
      <xdr:row>38</xdr:row>
      <xdr:rowOff>62230</xdr:rowOff>
    </xdr:to>
    <xdr:sp macro="" textlink="">
      <xdr:nvSpPr>
        <xdr:cNvPr id="334" name="フローチャート: 判断 333"/>
        <xdr:cNvSpPr/>
      </xdr:nvSpPr>
      <xdr:spPr>
        <a:xfrm>
          <a:off x="1276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65405</xdr:rowOff>
    </xdr:from>
    <xdr:to>
      <xdr:col>85</xdr:col>
      <xdr:colOff>177800</xdr:colOff>
      <xdr:row>34</xdr:row>
      <xdr:rowOff>167005</xdr:rowOff>
    </xdr:to>
    <xdr:sp macro="" textlink="">
      <xdr:nvSpPr>
        <xdr:cNvPr id="340" name="楕円 339"/>
        <xdr:cNvSpPr/>
      </xdr:nvSpPr>
      <xdr:spPr>
        <a:xfrm>
          <a:off x="16268700" y="589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159402</xdr:rowOff>
    </xdr:from>
    <xdr:ext cx="405111" cy="259045"/>
    <xdr:sp macro="" textlink="">
      <xdr:nvSpPr>
        <xdr:cNvPr id="341" name="【一般廃棄物処理施設】&#10;有形固定資産減価償却率該当値テキスト"/>
        <xdr:cNvSpPr txBox="1"/>
      </xdr:nvSpPr>
      <xdr:spPr>
        <a:xfrm>
          <a:off x="16357600" y="5817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6350</xdr:rowOff>
    </xdr:from>
    <xdr:to>
      <xdr:col>81</xdr:col>
      <xdr:colOff>101600</xdr:colOff>
      <xdr:row>34</xdr:row>
      <xdr:rowOff>107950</xdr:rowOff>
    </xdr:to>
    <xdr:sp macro="" textlink="">
      <xdr:nvSpPr>
        <xdr:cNvPr id="342" name="楕円 341"/>
        <xdr:cNvSpPr/>
      </xdr:nvSpPr>
      <xdr:spPr>
        <a:xfrm>
          <a:off x="15430500" y="58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57150</xdr:rowOff>
    </xdr:from>
    <xdr:to>
      <xdr:col>85</xdr:col>
      <xdr:colOff>127000</xdr:colOff>
      <xdr:row>34</xdr:row>
      <xdr:rowOff>116205</xdr:rowOff>
    </xdr:to>
    <xdr:cxnSp macro="">
      <xdr:nvCxnSpPr>
        <xdr:cNvPr id="343" name="直線コネクタ 342"/>
        <xdr:cNvCxnSpPr/>
      </xdr:nvCxnSpPr>
      <xdr:spPr>
        <a:xfrm>
          <a:off x="15481300" y="588645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23495</xdr:rowOff>
    </xdr:from>
    <xdr:to>
      <xdr:col>76</xdr:col>
      <xdr:colOff>165100</xdr:colOff>
      <xdr:row>36</xdr:row>
      <xdr:rowOff>125095</xdr:rowOff>
    </xdr:to>
    <xdr:sp macro="" textlink="">
      <xdr:nvSpPr>
        <xdr:cNvPr id="344" name="楕円 343"/>
        <xdr:cNvSpPr/>
      </xdr:nvSpPr>
      <xdr:spPr>
        <a:xfrm>
          <a:off x="14541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57150</xdr:rowOff>
    </xdr:from>
    <xdr:to>
      <xdr:col>81</xdr:col>
      <xdr:colOff>50800</xdr:colOff>
      <xdr:row>36</xdr:row>
      <xdr:rowOff>74295</xdr:rowOff>
    </xdr:to>
    <xdr:cxnSp macro="">
      <xdr:nvCxnSpPr>
        <xdr:cNvPr id="345" name="直線コネクタ 344"/>
        <xdr:cNvCxnSpPr/>
      </xdr:nvCxnSpPr>
      <xdr:spPr>
        <a:xfrm flipV="1">
          <a:off x="14592300" y="5886450"/>
          <a:ext cx="889000" cy="36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118745</xdr:rowOff>
    </xdr:from>
    <xdr:to>
      <xdr:col>72</xdr:col>
      <xdr:colOff>38100</xdr:colOff>
      <xdr:row>36</xdr:row>
      <xdr:rowOff>48895</xdr:rowOff>
    </xdr:to>
    <xdr:sp macro="" textlink="">
      <xdr:nvSpPr>
        <xdr:cNvPr id="346" name="楕円 345"/>
        <xdr:cNvSpPr/>
      </xdr:nvSpPr>
      <xdr:spPr>
        <a:xfrm>
          <a:off x="136525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169545</xdr:rowOff>
    </xdr:from>
    <xdr:to>
      <xdr:col>76</xdr:col>
      <xdr:colOff>114300</xdr:colOff>
      <xdr:row>36</xdr:row>
      <xdr:rowOff>74295</xdr:rowOff>
    </xdr:to>
    <xdr:cxnSp macro="">
      <xdr:nvCxnSpPr>
        <xdr:cNvPr id="347" name="直線コネクタ 346"/>
        <xdr:cNvCxnSpPr/>
      </xdr:nvCxnSpPr>
      <xdr:spPr>
        <a:xfrm>
          <a:off x="13703300" y="617029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69215</xdr:rowOff>
    </xdr:from>
    <xdr:to>
      <xdr:col>67</xdr:col>
      <xdr:colOff>101600</xdr:colOff>
      <xdr:row>36</xdr:row>
      <xdr:rowOff>170815</xdr:rowOff>
    </xdr:to>
    <xdr:sp macro="" textlink="">
      <xdr:nvSpPr>
        <xdr:cNvPr id="348" name="楕円 347"/>
        <xdr:cNvSpPr/>
      </xdr:nvSpPr>
      <xdr:spPr>
        <a:xfrm>
          <a:off x="12763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169545</xdr:rowOff>
    </xdr:from>
    <xdr:to>
      <xdr:col>71</xdr:col>
      <xdr:colOff>177800</xdr:colOff>
      <xdr:row>36</xdr:row>
      <xdr:rowOff>120015</xdr:rowOff>
    </xdr:to>
    <xdr:cxnSp macro="">
      <xdr:nvCxnSpPr>
        <xdr:cNvPr id="349" name="直線コネクタ 348"/>
        <xdr:cNvCxnSpPr/>
      </xdr:nvCxnSpPr>
      <xdr:spPr>
        <a:xfrm flipV="1">
          <a:off x="12814300" y="617029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1922</xdr:rowOff>
    </xdr:from>
    <xdr:ext cx="405111" cy="259045"/>
    <xdr:sp macro="" textlink="">
      <xdr:nvSpPr>
        <xdr:cNvPr id="350" name="n_1aveValue【一般廃棄物処理施設】&#10;有形固定資産減価償却率"/>
        <xdr:cNvSpPr txBox="1"/>
      </xdr:nvSpPr>
      <xdr:spPr>
        <a:xfrm>
          <a:off x="152660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78122</xdr:rowOff>
    </xdr:from>
    <xdr:ext cx="405111" cy="259045"/>
    <xdr:sp macro="" textlink="">
      <xdr:nvSpPr>
        <xdr:cNvPr id="351" name="n_2aveValue【一般廃棄物処理施設】&#10;有形固定資産減価償却率"/>
        <xdr:cNvSpPr txBox="1"/>
      </xdr:nvSpPr>
      <xdr:spPr>
        <a:xfrm>
          <a:off x="14389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57167</xdr:rowOff>
    </xdr:from>
    <xdr:ext cx="405111" cy="259045"/>
    <xdr:sp macro="" textlink="">
      <xdr:nvSpPr>
        <xdr:cNvPr id="352" name="n_3aveValue【一般廃棄物処理施設】&#10;有形固定資産減価償却率"/>
        <xdr:cNvSpPr txBox="1"/>
      </xdr:nvSpPr>
      <xdr:spPr>
        <a:xfrm>
          <a:off x="13500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53357</xdr:rowOff>
    </xdr:from>
    <xdr:ext cx="405111" cy="259045"/>
    <xdr:sp macro="" textlink="">
      <xdr:nvSpPr>
        <xdr:cNvPr id="353" name="n_4aveValue【一般廃棄物処理施設】&#10;有形固定資産減価償却率"/>
        <xdr:cNvSpPr txBox="1"/>
      </xdr:nvSpPr>
      <xdr:spPr>
        <a:xfrm>
          <a:off x="12611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124477</xdr:rowOff>
    </xdr:from>
    <xdr:ext cx="405111" cy="259045"/>
    <xdr:sp macro="" textlink="">
      <xdr:nvSpPr>
        <xdr:cNvPr id="354" name="n_1mainValue【一般廃棄物処理施設】&#10;有形固定資産減価償却率"/>
        <xdr:cNvSpPr txBox="1"/>
      </xdr:nvSpPr>
      <xdr:spPr>
        <a:xfrm>
          <a:off x="15266044" y="561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141622</xdr:rowOff>
    </xdr:from>
    <xdr:ext cx="405111" cy="259045"/>
    <xdr:sp macro="" textlink="">
      <xdr:nvSpPr>
        <xdr:cNvPr id="355" name="n_2mainValue【一般廃棄物処理施設】&#10;有形固定資産減価償却率"/>
        <xdr:cNvSpPr txBox="1"/>
      </xdr:nvSpPr>
      <xdr:spPr>
        <a:xfrm>
          <a:off x="14389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65422</xdr:rowOff>
    </xdr:from>
    <xdr:ext cx="405111" cy="259045"/>
    <xdr:sp macro="" textlink="">
      <xdr:nvSpPr>
        <xdr:cNvPr id="356" name="n_3mainValue【一般廃棄物処理施設】&#10;有形固定資産減価償却率"/>
        <xdr:cNvSpPr txBox="1"/>
      </xdr:nvSpPr>
      <xdr:spPr>
        <a:xfrm>
          <a:off x="13500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15892</xdr:rowOff>
    </xdr:from>
    <xdr:ext cx="405111" cy="259045"/>
    <xdr:sp macro="" textlink="">
      <xdr:nvSpPr>
        <xdr:cNvPr id="357" name="n_4mainValue【一般廃棄物処理施設】&#10;有形固定資産減価償却率"/>
        <xdr:cNvSpPr txBox="1"/>
      </xdr:nvSpPr>
      <xdr:spPr>
        <a:xfrm>
          <a:off x="12611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69" name="テキスト ボックス 36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71" name="テキスト ボックス 370"/>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73" name="テキスト ボックス 37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75" name="テキスト ボックス 37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377" name="テキスト ボックス 37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79" name="テキスト ボックス 37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381" name="直線コネクタ 380"/>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382"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383" name="直線コネクタ 382"/>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384"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385" name="直線コネクタ 384"/>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77657</xdr:rowOff>
    </xdr:from>
    <xdr:ext cx="599010" cy="259045"/>
    <xdr:sp macro="" textlink="">
      <xdr:nvSpPr>
        <xdr:cNvPr id="386" name="【一般廃棄物処理施設】&#10;一人当たり有形固定資産（償却資産）額平均値テキスト"/>
        <xdr:cNvSpPr txBox="1"/>
      </xdr:nvSpPr>
      <xdr:spPr>
        <a:xfrm>
          <a:off x="22199600" y="659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387" name="フローチャート: 判断 386"/>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135894</xdr:rowOff>
    </xdr:from>
    <xdr:to>
      <xdr:col>112</xdr:col>
      <xdr:colOff>38100</xdr:colOff>
      <xdr:row>39</xdr:row>
      <xdr:rowOff>66044</xdr:rowOff>
    </xdr:to>
    <xdr:sp macro="" textlink="">
      <xdr:nvSpPr>
        <xdr:cNvPr id="388" name="フローチャート: 判断 387"/>
        <xdr:cNvSpPr/>
      </xdr:nvSpPr>
      <xdr:spPr>
        <a:xfrm>
          <a:off x="21272500" y="6650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124445</xdr:rowOff>
    </xdr:from>
    <xdr:to>
      <xdr:col>107</xdr:col>
      <xdr:colOff>101600</xdr:colOff>
      <xdr:row>39</xdr:row>
      <xdr:rowOff>54595</xdr:rowOff>
    </xdr:to>
    <xdr:sp macro="" textlink="">
      <xdr:nvSpPr>
        <xdr:cNvPr id="389" name="フローチャート: 判断 388"/>
        <xdr:cNvSpPr/>
      </xdr:nvSpPr>
      <xdr:spPr>
        <a:xfrm>
          <a:off x="20383500" y="66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17918</xdr:rowOff>
    </xdr:from>
    <xdr:to>
      <xdr:col>102</xdr:col>
      <xdr:colOff>165100</xdr:colOff>
      <xdr:row>39</xdr:row>
      <xdr:rowOff>119518</xdr:rowOff>
    </xdr:to>
    <xdr:sp macro="" textlink="">
      <xdr:nvSpPr>
        <xdr:cNvPr id="390" name="フローチャート: 判断 389"/>
        <xdr:cNvSpPr/>
      </xdr:nvSpPr>
      <xdr:spPr>
        <a:xfrm>
          <a:off x="19494500" y="67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45094</xdr:rowOff>
    </xdr:from>
    <xdr:to>
      <xdr:col>98</xdr:col>
      <xdr:colOff>38100</xdr:colOff>
      <xdr:row>39</xdr:row>
      <xdr:rowOff>146694</xdr:rowOff>
    </xdr:to>
    <xdr:sp macro="" textlink="">
      <xdr:nvSpPr>
        <xdr:cNvPr id="391" name="フローチャート: 判断 390"/>
        <xdr:cNvSpPr/>
      </xdr:nvSpPr>
      <xdr:spPr>
        <a:xfrm>
          <a:off x="18605500" y="673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114684</xdr:rowOff>
    </xdr:from>
    <xdr:to>
      <xdr:col>116</xdr:col>
      <xdr:colOff>114300</xdr:colOff>
      <xdr:row>37</xdr:row>
      <xdr:rowOff>44834</xdr:rowOff>
    </xdr:to>
    <xdr:sp macro="" textlink="">
      <xdr:nvSpPr>
        <xdr:cNvPr id="397" name="楕円 396"/>
        <xdr:cNvSpPr/>
      </xdr:nvSpPr>
      <xdr:spPr>
        <a:xfrm>
          <a:off x="22110700" y="628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137561</xdr:rowOff>
    </xdr:from>
    <xdr:ext cx="599010" cy="259045"/>
    <xdr:sp macro="" textlink="">
      <xdr:nvSpPr>
        <xdr:cNvPr id="398" name="【一般廃棄物処理施設】&#10;一人当たり有形固定資産（償却資産）額該当値テキスト"/>
        <xdr:cNvSpPr txBox="1"/>
      </xdr:nvSpPr>
      <xdr:spPr>
        <a:xfrm>
          <a:off x="22199600" y="613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137639</xdr:rowOff>
    </xdr:from>
    <xdr:to>
      <xdr:col>112</xdr:col>
      <xdr:colOff>38100</xdr:colOff>
      <xdr:row>37</xdr:row>
      <xdr:rowOff>67789</xdr:rowOff>
    </xdr:to>
    <xdr:sp macro="" textlink="">
      <xdr:nvSpPr>
        <xdr:cNvPr id="399" name="楕円 398"/>
        <xdr:cNvSpPr/>
      </xdr:nvSpPr>
      <xdr:spPr>
        <a:xfrm>
          <a:off x="21272500" y="630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165484</xdr:rowOff>
    </xdr:from>
    <xdr:to>
      <xdr:col>116</xdr:col>
      <xdr:colOff>63500</xdr:colOff>
      <xdr:row>37</xdr:row>
      <xdr:rowOff>16989</xdr:rowOff>
    </xdr:to>
    <xdr:cxnSp macro="">
      <xdr:nvCxnSpPr>
        <xdr:cNvPr id="400" name="直線コネクタ 399"/>
        <xdr:cNvCxnSpPr/>
      </xdr:nvCxnSpPr>
      <xdr:spPr>
        <a:xfrm flipV="1">
          <a:off x="21323300" y="6337684"/>
          <a:ext cx="8382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169692</xdr:rowOff>
    </xdr:from>
    <xdr:to>
      <xdr:col>107</xdr:col>
      <xdr:colOff>101600</xdr:colOff>
      <xdr:row>39</xdr:row>
      <xdr:rowOff>99842</xdr:rowOff>
    </xdr:to>
    <xdr:sp macro="" textlink="">
      <xdr:nvSpPr>
        <xdr:cNvPr id="401" name="楕円 400"/>
        <xdr:cNvSpPr/>
      </xdr:nvSpPr>
      <xdr:spPr>
        <a:xfrm>
          <a:off x="20383500" y="668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16989</xdr:rowOff>
    </xdr:from>
    <xdr:to>
      <xdr:col>111</xdr:col>
      <xdr:colOff>177800</xdr:colOff>
      <xdr:row>39</xdr:row>
      <xdr:rowOff>49042</xdr:rowOff>
    </xdr:to>
    <xdr:cxnSp macro="">
      <xdr:nvCxnSpPr>
        <xdr:cNvPr id="402" name="直線コネクタ 401"/>
        <xdr:cNvCxnSpPr/>
      </xdr:nvCxnSpPr>
      <xdr:spPr>
        <a:xfrm flipV="1">
          <a:off x="20434300" y="6360639"/>
          <a:ext cx="889000" cy="37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36148</xdr:rowOff>
    </xdr:from>
    <xdr:to>
      <xdr:col>102</xdr:col>
      <xdr:colOff>165100</xdr:colOff>
      <xdr:row>41</xdr:row>
      <xdr:rowOff>137748</xdr:rowOff>
    </xdr:to>
    <xdr:sp macro="" textlink="">
      <xdr:nvSpPr>
        <xdr:cNvPr id="403" name="楕円 402"/>
        <xdr:cNvSpPr/>
      </xdr:nvSpPr>
      <xdr:spPr>
        <a:xfrm>
          <a:off x="19494500" y="706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49042</xdr:rowOff>
    </xdr:from>
    <xdr:to>
      <xdr:col>107</xdr:col>
      <xdr:colOff>50800</xdr:colOff>
      <xdr:row>41</xdr:row>
      <xdr:rowOff>86948</xdr:rowOff>
    </xdr:to>
    <xdr:cxnSp macro="">
      <xdr:nvCxnSpPr>
        <xdr:cNvPr id="404" name="直線コネクタ 403"/>
        <xdr:cNvCxnSpPr/>
      </xdr:nvCxnSpPr>
      <xdr:spPr>
        <a:xfrm flipV="1">
          <a:off x="19545300" y="6735592"/>
          <a:ext cx="889000" cy="380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74077</xdr:rowOff>
    </xdr:from>
    <xdr:to>
      <xdr:col>98</xdr:col>
      <xdr:colOff>38100</xdr:colOff>
      <xdr:row>42</xdr:row>
      <xdr:rowOff>4227</xdr:rowOff>
    </xdr:to>
    <xdr:sp macro="" textlink="">
      <xdr:nvSpPr>
        <xdr:cNvPr id="405" name="楕円 404"/>
        <xdr:cNvSpPr/>
      </xdr:nvSpPr>
      <xdr:spPr>
        <a:xfrm>
          <a:off x="18605500" y="710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86948</xdr:rowOff>
    </xdr:from>
    <xdr:to>
      <xdr:col>102</xdr:col>
      <xdr:colOff>114300</xdr:colOff>
      <xdr:row>41</xdr:row>
      <xdr:rowOff>124877</xdr:rowOff>
    </xdr:to>
    <xdr:cxnSp macro="">
      <xdr:nvCxnSpPr>
        <xdr:cNvPr id="406" name="直線コネクタ 405"/>
        <xdr:cNvCxnSpPr/>
      </xdr:nvCxnSpPr>
      <xdr:spPr>
        <a:xfrm flipV="1">
          <a:off x="18656300" y="7116398"/>
          <a:ext cx="889000" cy="3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57171</xdr:rowOff>
    </xdr:from>
    <xdr:ext cx="599010" cy="259045"/>
    <xdr:sp macro="" textlink="">
      <xdr:nvSpPr>
        <xdr:cNvPr id="407" name="n_1aveValue【一般廃棄物処理施設】&#10;一人当たり有形固定資産（償却資産）額"/>
        <xdr:cNvSpPr txBox="1"/>
      </xdr:nvSpPr>
      <xdr:spPr>
        <a:xfrm>
          <a:off x="21011095" y="6743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71122</xdr:rowOff>
    </xdr:from>
    <xdr:ext cx="599010" cy="259045"/>
    <xdr:sp macro="" textlink="">
      <xdr:nvSpPr>
        <xdr:cNvPr id="408" name="n_2aveValue【一般廃棄物処理施設】&#10;一人当たり有形固定資産（償却資産）額"/>
        <xdr:cNvSpPr txBox="1"/>
      </xdr:nvSpPr>
      <xdr:spPr>
        <a:xfrm>
          <a:off x="20134795" y="641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136045</xdr:rowOff>
    </xdr:from>
    <xdr:ext cx="599010" cy="259045"/>
    <xdr:sp macro="" textlink="">
      <xdr:nvSpPr>
        <xdr:cNvPr id="409" name="n_3aveValue【一般廃棄物処理施設】&#10;一人当たり有形固定資産（償却資産）額"/>
        <xdr:cNvSpPr txBox="1"/>
      </xdr:nvSpPr>
      <xdr:spPr>
        <a:xfrm>
          <a:off x="19245795" y="647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163221</xdr:rowOff>
    </xdr:from>
    <xdr:ext cx="599010" cy="259045"/>
    <xdr:sp macro="" textlink="">
      <xdr:nvSpPr>
        <xdr:cNvPr id="410" name="n_4aveValue【一般廃棄物処理施設】&#10;一人当たり有形固定資産（償却資産）額"/>
        <xdr:cNvSpPr txBox="1"/>
      </xdr:nvSpPr>
      <xdr:spPr>
        <a:xfrm>
          <a:off x="18356795" y="650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84316</xdr:rowOff>
    </xdr:from>
    <xdr:ext cx="599010" cy="259045"/>
    <xdr:sp macro="" textlink="">
      <xdr:nvSpPr>
        <xdr:cNvPr id="411" name="n_1mainValue【一般廃棄物処理施設】&#10;一人当たり有形固定資産（償却資産）額"/>
        <xdr:cNvSpPr txBox="1"/>
      </xdr:nvSpPr>
      <xdr:spPr>
        <a:xfrm>
          <a:off x="21011095" y="608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90969</xdr:rowOff>
    </xdr:from>
    <xdr:ext cx="599010" cy="259045"/>
    <xdr:sp macro="" textlink="">
      <xdr:nvSpPr>
        <xdr:cNvPr id="412" name="n_2mainValue【一般廃棄物処理施設】&#10;一人当たり有形固定資産（償却資産）額"/>
        <xdr:cNvSpPr txBox="1"/>
      </xdr:nvSpPr>
      <xdr:spPr>
        <a:xfrm>
          <a:off x="20134795" y="677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128875</xdr:rowOff>
    </xdr:from>
    <xdr:ext cx="534377" cy="259045"/>
    <xdr:sp macro="" textlink="">
      <xdr:nvSpPr>
        <xdr:cNvPr id="413" name="n_3mainValue【一般廃棄物処理施設】&#10;一人当たり有形固定資産（償却資産）額"/>
        <xdr:cNvSpPr txBox="1"/>
      </xdr:nvSpPr>
      <xdr:spPr>
        <a:xfrm>
          <a:off x="19278111" y="715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166804</xdr:rowOff>
    </xdr:from>
    <xdr:ext cx="534377" cy="259045"/>
    <xdr:sp macro="" textlink="">
      <xdr:nvSpPr>
        <xdr:cNvPr id="414" name="n_4mainValue【一般廃棄物処理施設】&#10;一人当たり有形固定資産（償却資産）額"/>
        <xdr:cNvSpPr txBox="1"/>
      </xdr:nvSpPr>
      <xdr:spPr>
        <a:xfrm>
          <a:off x="18389111" y="719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27" name="テキスト ボックス 42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37" name="テキスト ボックス 43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440" name="直線コネクタ 439"/>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441" name="【保健センター・保健所】&#10;有形固定資産減価償却率最小値テキスト"/>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442" name="直線コネクタ 441"/>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443" name="【保健センター・保健所】&#10;有形固定資産減価償却率最大値テキスト"/>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44" name="直線コネクタ 443"/>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445" name="【保健センター・保健所】&#10;有形固定資産減価償却率平均値テキスト"/>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446" name="フローチャート: 判断 445"/>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136978</xdr:rowOff>
    </xdr:from>
    <xdr:to>
      <xdr:col>81</xdr:col>
      <xdr:colOff>101600</xdr:colOff>
      <xdr:row>60</xdr:row>
      <xdr:rowOff>67128</xdr:rowOff>
    </xdr:to>
    <xdr:sp macro="" textlink="">
      <xdr:nvSpPr>
        <xdr:cNvPr id="447" name="フローチャート: 判断 446"/>
        <xdr:cNvSpPr/>
      </xdr:nvSpPr>
      <xdr:spPr>
        <a:xfrm>
          <a:off x="15430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448" name="フローチャート: 判断 447"/>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70031</xdr:rowOff>
    </xdr:from>
    <xdr:to>
      <xdr:col>72</xdr:col>
      <xdr:colOff>38100</xdr:colOff>
      <xdr:row>60</xdr:row>
      <xdr:rowOff>181</xdr:rowOff>
    </xdr:to>
    <xdr:sp macro="" textlink="">
      <xdr:nvSpPr>
        <xdr:cNvPr id="449" name="フローチャート: 判断 448"/>
        <xdr:cNvSpPr/>
      </xdr:nvSpPr>
      <xdr:spPr>
        <a:xfrm>
          <a:off x="13652500" y="1018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32476</xdr:rowOff>
    </xdr:from>
    <xdr:to>
      <xdr:col>67</xdr:col>
      <xdr:colOff>101600</xdr:colOff>
      <xdr:row>59</xdr:row>
      <xdr:rowOff>134076</xdr:rowOff>
    </xdr:to>
    <xdr:sp macro="" textlink="">
      <xdr:nvSpPr>
        <xdr:cNvPr id="450" name="フローチャート: 判断 449"/>
        <xdr:cNvSpPr/>
      </xdr:nvSpPr>
      <xdr:spPr>
        <a:xfrm>
          <a:off x="127635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456" name="楕円 455"/>
        <xdr:cNvSpPr/>
      </xdr:nvSpPr>
      <xdr:spPr>
        <a:xfrm>
          <a:off x="16268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41927</xdr:rowOff>
    </xdr:from>
    <xdr:ext cx="405111" cy="259045"/>
    <xdr:sp macro="" textlink="">
      <xdr:nvSpPr>
        <xdr:cNvPr id="457" name="【保健センター・保健所】&#10;有形固定資産減価償却率該当値テキスト"/>
        <xdr:cNvSpPr txBox="1"/>
      </xdr:nvSpPr>
      <xdr:spPr>
        <a:xfrm>
          <a:off x="16357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30843</xdr:rowOff>
    </xdr:from>
    <xdr:to>
      <xdr:col>81</xdr:col>
      <xdr:colOff>101600</xdr:colOff>
      <xdr:row>62</xdr:row>
      <xdr:rowOff>132443</xdr:rowOff>
    </xdr:to>
    <xdr:sp macro="" textlink="">
      <xdr:nvSpPr>
        <xdr:cNvPr id="458" name="楕円 457"/>
        <xdr:cNvSpPr/>
      </xdr:nvSpPr>
      <xdr:spPr>
        <a:xfrm>
          <a:off x="15430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81643</xdr:rowOff>
    </xdr:from>
    <xdr:to>
      <xdr:col>85</xdr:col>
      <xdr:colOff>127000</xdr:colOff>
      <xdr:row>62</xdr:row>
      <xdr:rowOff>114300</xdr:rowOff>
    </xdr:to>
    <xdr:cxnSp macro="">
      <xdr:nvCxnSpPr>
        <xdr:cNvPr id="459" name="直線コネクタ 458"/>
        <xdr:cNvCxnSpPr/>
      </xdr:nvCxnSpPr>
      <xdr:spPr>
        <a:xfrm>
          <a:off x="15481300" y="107115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169635</xdr:rowOff>
    </xdr:from>
    <xdr:to>
      <xdr:col>76</xdr:col>
      <xdr:colOff>165100</xdr:colOff>
      <xdr:row>62</xdr:row>
      <xdr:rowOff>99785</xdr:rowOff>
    </xdr:to>
    <xdr:sp macro="" textlink="">
      <xdr:nvSpPr>
        <xdr:cNvPr id="460" name="楕円 459"/>
        <xdr:cNvSpPr/>
      </xdr:nvSpPr>
      <xdr:spPr>
        <a:xfrm>
          <a:off x="14541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48985</xdr:rowOff>
    </xdr:from>
    <xdr:to>
      <xdr:col>81</xdr:col>
      <xdr:colOff>50800</xdr:colOff>
      <xdr:row>62</xdr:row>
      <xdr:rowOff>81643</xdr:rowOff>
    </xdr:to>
    <xdr:cxnSp macro="">
      <xdr:nvCxnSpPr>
        <xdr:cNvPr id="461" name="直線コネクタ 460"/>
        <xdr:cNvCxnSpPr/>
      </xdr:nvCxnSpPr>
      <xdr:spPr>
        <a:xfrm>
          <a:off x="14592300" y="10678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55335</xdr:rowOff>
    </xdr:from>
    <xdr:to>
      <xdr:col>72</xdr:col>
      <xdr:colOff>38100</xdr:colOff>
      <xdr:row>61</xdr:row>
      <xdr:rowOff>156935</xdr:rowOff>
    </xdr:to>
    <xdr:sp macro="" textlink="">
      <xdr:nvSpPr>
        <xdr:cNvPr id="462" name="楕円 461"/>
        <xdr:cNvSpPr/>
      </xdr:nvSpPr>
      <xdr:spPr>
        <a:xfrm>
          <a:off x="13652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106135</xdr:rowOff>
    </xdr:from>
    <xdr:to>
      <xdr:col>76</xdr:col>
      <xdr:colOff>114300</xdr:colOff>
      <xdr:row>62</xdr:row>
      <xdr:rowOff>48985</xdr:rowOff>
    </xdr:to>
    <xdr:cxnSp macro="">
      <xdr:nvCxnSpPr>
        <xdr:cNvPr id="463" name="直線コネクタ 462"/>
        <xdr:cNvCxnSpPr/>
      </xdr:nvCxnSpPr>
      <xdr:spPr>
        <a:xfrm>
          <a:off x="13703300" y="1056458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22678</xdr:rowOff>
    </xdr:from>
    <xdr:to>
      <xdr:col>67</xdr:col>
      <xdr:colOff>101600</xdr:colOff>
      <xdr:row>61</xdr:row>
      <xdr:rowOff>124278</xdr:rowOff>
    </xdr:to>
    <xdr:sp macro="" textlink="">
      <xdr:nvSpPr>
        <xdr:cNvPr id="464" name="楕円 463"/>
        <xdr:cNvSpPr/>
      </xdr:nvSpPr>
      <xdr:spPr>
        <a:xfrm>
          <a:off x="12763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73478</xdr:rowOff>
    </xdr:from>
    <xdr:to>
      <xdr:col>71</xdr:col>
      <xdr:colOff>177800</xdr:colOff>
      <xdr:row>61</xdr:row>
      <xdr:rowOff>106135</xdr:rowOff>
    </xdr:to>
    <xdr:cxnSp macro="">
      <xdr:nvCxnSpPr>
        <xdr:cNvPr id="465" name="直線コネクタ 464"/>
        <xdr:cNvCxnSpPr/>
      </xdr:nvCxnSpPr>
      <xdr:spPr>
        <a:xfrm>
          <a:off x="12814300" y="105319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83655</xdr:rowOff>
    </xdr:from>
    <xdr:ext cx="405111" cy="259045"/>
    <xdr:sp macro="" textlink="">
      <xdr:nvSpPr>
        <xdr:cNvPr id="466" name="n_1aveValue【保健センター・保健所】&#10;有形固定資産減価償却率"/>
        <xdr:cNvSpPr txBox="1"/>
      </xdr:nvSpPr>
      <xdr:spPr>
        <a:xfrm>
          <a:off x="15266044" y="1002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467" name="n_2aveValue【保健センター・保健所】&#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16708</xdr:rowOff>
    </xdr:from>
    <xdr:ext cx="405111" cy="259045"/>
    <xdr:sp macro="" textlink="">
      <xdr:nvSpPr>
        <xdr:cNvPr id="468" name="n_3aveValue【保健センター・保健所】&#10;有形固定資産減価償却率"/>
        <xdr:cNvSpPr txBox="1"/>
      </xdr:nvSpPr>
      <xdr:spPr>
        <a:xfrm>
          <a:off x="13500744" y="996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150603</xdr:rowOff>
    </xdr:from>
    <xdr:ext cx="405111" cy="259045"/>
    <xdr:sp macro="" textlink="">
      <xdr:nvSpPr>
        <xdr:cNvPr id="469" name="n_4aveValue【保健センター・保健所】&#10;有形固定資産減価償却率"/>
        <xdr:cNvSpPr txBox="1"/>
      </xdr:nvSpPr>
      <xdr:spPr>
        <a:xfrm>
          <a:off x="12611744" y="992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123570</xdr:rowOff>
    </xdr:from>
    <xdr:ext cx="405111" cy="259045"/>
    <xdr:sp macro="" textlink="">
      <xdr:nvSpPr>
        <xdr:cNvPr id="470" name="n_1mainValue【保健センター・保健所】&#10;有形固定資産減価償却率"/>
        <xdr:cNvSpPr txBox="1"/>
      </xdr:nvSpPr>
      <xdr:spPr>
        <a:xfrm>
          <a:off x="152660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90912</xdr:rowOff>
    </xdr:from>
    <xdr:ext cx="405111" cy="259045"/>
    <xdr:sp macro="" textlink="">
      <xdr:nvSpPr>
        <xdr:cNvPr id="471" name="n_2mainValue【保健センター・保健所】&#10;有形固定資産減価償却率"/>
        <xdr:cNvSpPr txBox="1"/>
      </xdr:nvSpPr>
      <xdr:spPr>
        <a:xfrm>
          <a:off x="143897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148062</xdr:rowOff>
    </xdr:from>
    <xdr:ext cx="405111" cy="259045"/>
    <xdr:sp macro="" textlink="">
      <xdr:nvSpPr>
        <xdr:cNvPr id="472" name="n_3mainValue【保健センター・保健所】&#10;有形固定資産減価償却率"/>
        <xdr:cNvSpPr txBox="1"/>
      </xdr:nvSpPr>
      <xdr:spPr>
        <a:xfrm>
          <a:off x="13500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115405</xdr:rowOff>
    </xdr:from>
    <xdr:ext cx="405111" cy="259045"/>
    <xdr:sp macro="" textlink="">
      <xdr:nvSpPr>
        <xdr:cNvPr id="473" name="n_4mainValue【保健センター・保健所】&#10;有形固定資産減価償却率"/>
        <xdr:cNvSpPr txBox="1"/>
      </xdr:nvSpPr>
      <xdr:spPr>
        <a:xfrm>
          <a:off x="12611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4" name="直線コネクタ 48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5" name="テキスト ボックス 48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6" name="直線コネクタ 48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7" name="テキスト ボックス 48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8" name="直線コネクタ 48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9" name="テキスト ボックス 48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90" name="直線コネクタ 48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91" name="テキスト ボックス 49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495" name="直線コネクタ 494"/>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496" name="【保健センター・保健所】&#10;一人当たり面積最小値テキスト"/>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497" name="直線コネクタ 496"/>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498" name="【保健センター・保健所】&#10;一人当たり面積最大値テキスト"/>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499" name="直線コネクタ 498"/>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00" name="【保健センター・保健所】&#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1" name="フローチャート: 判断 500"/>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58928</xdr:rowOff>
    </xdr:from>
    <xdr:to>
      <xdr:col>112</xdr:col>
      <xdr:colOff>38100</xdr:colOff>
      <xdr:row>61</xdr:row>
      <xdr:rowOff>160528</xdr:rowOff>
    </xdr:to>
    <xdr:sp macro="" textlink="">
      <xdr:nvSpPr>
        <xdr:cNvPr id="502" name="フローチャート: 判断 501"/>
        <xdr:cNvSpPr/>
      </xdr:nvSpPr>
      <xdr:spPr>
        <a:xfrm>
          <a:off x="212725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33782</xdr:rowOff>
    </xdr:from>
    <xdr:to>
      <xdr:col>107</xdr:col>
      <xdr:colOff>101600</xdr:colOff>
      <xdr:row>61</xdr:row>
      <xdr:rowOff>135382</xdr:rowOff>
    </xdr:to>
    <xdr:sp macro="" textlink="">
      <xdr:nvSpPr>
        <xdr:cNvPr id="503" name="フローチャート: 判断 502"/>
        <xdr:cNvSpPr/>
      </xdr:nvSpPr>
      <xdr:spPr>
        <a:xfrm>
          <a:off x="203835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24638</xdr:rowOff>
    </xdr:from>
    <xdr:to>
      <xdr:col>102</xdr:col>
      <xdr:colOff>165100</xdr:colOff>
      <xdr:row>61</xdr:row>
      <xdr:rowOff>126238</xdr:rowOff>
    </xdr:to>
    <xdr:sp macro="" textlink="">
      <xdr:nvSpPr>
        <xdr:cNvPr id="504" name="フローチャート: 判断 503"/>
        <xdr:cNvSpPr/>
      </xdr:nvSpPr>
      <xdr:spPr>
        <a:xfrm>
          <a:off x="19494500" y="1048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26924</xdr:rowOff>
    </xdr:from>
    <xdr:to>
      <xdr:col>98</xdr:col>
      <xdr:colOff>38100</xdr:colOff>
      <xdr:row>61</xdr:row>
      <xdr:rowOff>128524</xdr:rowOff>
    </xdr:to>
    <xdr:sp macro="" textlink="">
      <xdr:nvSpPr>
        <xdr:cNvPr id="505" name="フローチャート: 判断 504"/>
        <xdr:cNvSpPr/>
      </xdr:nvSpPr>
      <xdr:spPr>
        <a:xfrm>
          <a:off x="18605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138938</xdr:rowOff>
    </xdr:from>
    <xdr:to>
      <xdr:col>116</xdr:col>
      <xdr:colOff>114300</xdr:colOff>
      <xdr:row>63</xdr:row>
      <xdr:rowOff>69088</xdr:rowOff>
    </xdr:to>
    <xdr:sp macro="" textlink="">
      <xdr:nvSpPr>
        <xdr:cNvPr id="511" name="楕円 510"/>
        <xdr:cNvSpPr/>
      </xdr:nvSpPr>
      <xdr:spPr>
        <a:xfrm>
          <a:off x="22110700" y="1076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53865</xdr:rowOff>
    </xdr:from>
    <xdr:ext cx="469744" cy="259045"/>
    <xdr:sp macro="" textlink="">
      <xdr:nvSpPr>
        <xdr:cNvPr id="512" name="【保健センター・保健所】&#10;一人当たり面積該当値テキスト"/>
        <xdr:cNvSpPr txBox="1"/>
      </xdr:nvSpPr>
      <xdr:spPr>
        <a:xfrm>
          <a:off x="22199600" y="1068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513" name="楕円 512"/>
        <xdr:cNvSpPr/>
      </xdr:nvSpPr>
      <xdr:spPr>
        <a:xfrm>
          <a:off x="212725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18288</xdr:rowOff>
    </xdr:from>
    <xdr:to>
      <xdr:col>116</xdr:col>
      <xdr:colOff>63500</xdr:colOff>
      <xdr:row>63</xdr:row>
      <xdr:rowOff>20574</xdr:rowOff>
    </xdr:to>
    <xdr:cxnSp macro="">
      <xdr:nvCxnSpPr>
        <xdr:cNvPr id="514" name="直線コネクタ 513"/>
        <xdr:cNvCxnSpPr/>
      </xdr:nvCxnSpPr>
      <xdr:spPr>
        <a:xfrm flipV="1">
          <a:off x="21323300" y="1081963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143510</xdr:rowOff>
    </xdr:from>
    <xdr:to>
      <xdr:col>107</xdr:col>
      <xdr:colOff>101600</xdr:colOff>
      <xdr:row>63</xdr:row>
      <xdr:rowOff>73660</xdr:rowOff>
    </xdr:to>
    <xdr:sp macro="" textlink="">
      <xdr:nvSpPr>
        <xdr:cNvPr id="515" name="楕円 514"/>
        <xdr:cNvSpPr/>
      </xdr:nvSpPr>
      <xdr:spPr>
        <a:xfrm>
          <a:off x="20383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20574</xdr:rowOff>
    </xdr:from>
    <xdr:to>
      <xdr:col>111</xdr:col>
      <xdr:colOff>177800</xdr:colOff>
      <xdr:row>63</xdr:row>
      <xdr:rowOff>22860</xdr:rowOff>
    </xdr:to>
    <xdr:cxnSp macro="">
      <xdr:nvCxnSpPr>
        <xdr:cNvPr id="516" name="直線コネクタ 515"/>
        <xdr:cNvCxnSpPr/>
      </xdr:nvCxnSpPr>
      <xdr:spPr>
        <a:xfrm flipV="1">
          <a:off x="20434300" y="1082192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145796</xdr:rowOff>
    </xdr:from>
    <xdr:to>
      <xdr:col>102</xdr:col>
      <xdr:colOff>165100</xdr:colOff>
      <xdr:row>63</xdr:row>
      <xdr:rowOff>75946</xdr:rowOff>
    </xdr:to>
    <xdr:sp macro="" textlink="">
      <xdr:nvSpPr>
        <xdr:cNvPr id="517" name="楕円 516"/>
        <xdr:cNvSpPr/>
      </xdr:nvSpPr>
      <xdr:spPr>
        <a:xfrm>
          <a:off x="19494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22860</xdr:rowOff>
    </xdr:from>
    <xdr:to>
      <xdr:col>107</xdr:col>
      <xdr:colOff>50800</xdr:colOff>
      <xdr:row>63</xdr:row>
      <xdr:rowOff>25146</xdr:rowOff>
    </xdr:to>
    <xdr:cxnSp macro="">
      <xdr:nvCxnSpPr>
        <xdr:cNvPr id="518" name="直線コネクタ 517"/>
        <xdr:cNvCxnSpPr/>
      </xdr:nvCxnSpPr>
      <xdr:spPr>
        <a:xfrm flipV="1">
          <a:off x="19545300" y="1082421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148082</xdr:rowOff>
    </xdr:from>
    <xdr:to>
      <xdr:col>98</xdr:col>
      <xdr:colOff>38100</xdr:colOff>
      <xdr:row>63</xdr:row>
      <xdr:rowOff>78232</xdr:rowOff>
    </xdr:to>
    <xdr:sp macro="" textlink="">
      <xdr:nvSpPr>
        <xdr:cNvPr id="519" name="楕円 518"/>
        <xdr:cNvSpPr/>
      </xdr:nvSpPr>
      <xdr:spPr>
        <a:xfrm>
          <a:off x="18605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25146</xdr:rowOff>
    </xdr:from>
    <xdr:to>
      <xdr:col>102</xdr:col>
      <xdr:colOff>114300</xdr:colOff>
      <xdr:row>63</xdr:row>
      <xdr:rowOff>27432</xdr:rowOff>
    </xdr:to>
    <xdr:cxnSp macro="">
      <xdr:nvCxnSpPr>
        <xdr:cNvPr id="520" name="直線コネクタ 519"/>
        <xdr:cNvCxnSpPr/>
      </xdr:nvCxnSpPr>
      <xdr:spPr>
        <a:xfrm flipV="1">
          <a:off x="18656300" y="1082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5605</xdr:rowOff>
    </xdr:from>
    <xdr:ext cx="469744" cy="259045"/>
    <xdr:sp macro="" textlink="">
      <xdr:nvSpPr>
        <xdr:cNvPr id="521" name="n_1aveValue【保健センター・保健所】&#10;一人当たり面積"/>
        <xdr:cNvSpPr txBox="1"/>
      </xdr:nvSpPr>
      <xdr:spPr>
        <a:xfrm>
          <a:off x="21075727" y="1029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151909</xdr:rowOff>
    </xdr:from>
    <xdr:ext cx="469744" cy="259045"/>
    <xdr:sp macro="" textlink="">
      <xdr:nvSpPr>
        <xdr:cNvPr id="522" name="n_2aveValue【保健センター・保健所】&#10;一人当たり面積"/>
        <xdr:cNvSpPr txBox="1"/>
      </xdr:nvSpPr>
      <xdr:spPr>
        <a:xfrm>
          <a:off x="20199427" y="1026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142765</xdr:rowOff>
    </xdr:from>
    <xdr:ext cx="469744" cy="259045"/>
    <xdr:sp macro="" textlink="">
      <xdr:nvSpPr>
        <xdr:cNvPr id="523" name="n_3aveValue【保健センター・保健所】&#10;一人当たり面積"/>
        <xdr:cNvSpPr txBox="1"/>
      </xdr:nvSpPr>
      <xdr:spPr>
        <a:xfrm>
          <a:off x="19310427" y="1025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145051</xdr:rowOff>
    </xdr:from>
    <xdr:ext cx="469744" cy="259045"/>
    <xdr:sp macro="" textlink="">
      <xdr:nvSpPr>
        <xdr:cNvPr id="524" name="n_4aveValue【保健センター・保健所】&#10;一人当たり面積"/>
        <xdr:cNvSpPr txBox="1"/>
      </xdr:nvSpPr>
      <xdr:spPr>
        <a:xfrm>
          <a:off x="18421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525" name="n_1mainValue【保健センター・保健所】&#10;一人当たり面積"/>
        <xdr:cNvSpPr txBox="1"/>
      </xdr:nvSpPr>
      <xdr:spPr>
        <a:xfrm>
          <a:off x="21075727" y="1086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64787</xdr:rowOff>
    </xdr:from>
    <xdr:ext cx="469744" cy="259045"/>
    <xdr:sp macro="" textlink="">
      <xdr:nvSpPr>
        <xdr:cNvPr id="526" name="n_2mainValue【保健センター・保健所】&#10;一人当たり面積"/>
        <xdr:cNvSpPr txBox="1"/>
      </xdr:nvSpPr>
      <xdr:spPr>
        <a:xfrm>
          <a:off x="201994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67073</xdr:rowOff>
    </xdr:from>
    <xdr:ext cx="469744" cy="259045"/>
    <xdr:sp macro="" textlink="">
      <xdr:nvSpPr>
        <xdr:cNvPr id="527" name="n_3mainValue【保健センター・保健所】&#10;一人当たり面積"/>
        <xdr:cNvSpPr txBox="1"/>
      </xdr:nvSpPr>
      <xdr:spPr>
        <a:xfrm>
          <a:off x="19310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69359</xdr:rowOff>
    </xdr:from>
    <xdr:ext cx="469744" cy="259045"/>
    <xdr:sp macro="" textlink="">
      <xdr:nvSpPr>
        <xdr:cNvPr id="528" name="n_4mainValue【保健センター・保健所】&#10;一人当たり面積"/>
        <xdr:cNvSpPr txBox="1"/>
      </xdr:nvSpPr>
      <xdr:spPr>
        <a:xfrm>
          <a:off x="18421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9" name="正方形/長方形 52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0" name="正方形/長方形 52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1" name="正方形/長方形 53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2" name="正方形/長方形 53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3" name="正方形/長方形 53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4" name="正方形/長方形 53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5" name="正方形/長方形 53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6" name="正方形/長方形 53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7" name="テキスト ボックス 53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8" name="直線コネクタ 53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9" name="テキスト ボックス 53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0" name="直線コネクタ 53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1" name="テキスト ボックス 54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2" name="直線コネクタ 54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3" name="テキスト ボックス 54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4" name="直線コネクタ 54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5" name="テキスト ボックス 54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6" name="直線コネクタ 54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7" name="テキスト ボックス 54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8" name="直線コネクタ 54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9" name="テキスト ボックス 54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51" name="テキスト ボックス 55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553" name="直線コネクタ 552"/>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554"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555" name="直線コネクタ 554"/>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556"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557" name="直線コネクタ 556"/>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558"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559" name="フローチャート: 判断 558"/>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560" name="フローチャート: 判断 559"/>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561" name="フローチャート: 判断 560"/>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562" name="フローチャート: 判断 561"/>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84455</xdr:rowOff>
    </xdr:from>
    <xdr:to>
      <xdr:col>67</xdr:col>
      <xdr:colOff>101600</xdr:colOff>
      <xdr:row>83</xdr:row>
      <xdr:rowOff>14605</xdr:rowOff>
    </xdr:to>
    <xdr:sp macro="" textlink="">
      <xdr:nvSpPr>
        <xdr:cNvPr id="563" name="フローチャート: 判断 562"/>
        <xdr:cNvSpPr/>
      </xdr:nvSpPr>
      <xdr:spPr>
        <a:xfrm>
          <a:off x="12763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4" name="テキスト ボックス 56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5" name="テキスト ボックス 56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6" name="テキスト ボックス 56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7" name="テキスト ボックス 56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8" name="テキスト ボックス 56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95886</xdr:rowOff>
    </xdr:from>
    <xdr:to>
      <xdr:col>85</xdr:col>
      <xdr:colOff>177800</xdr:colOff>
      <xdr:row>80</xdr:row>
      <xdr:rowOff>26036</xdr:rowOff>
    </xdr:to>
    <xdr:sp macro="" textlink="">
      <xdr:nvSpPr>
        <xdr:cNvPr id="569" name="楕円 568"/>
        <xdr:cNvSpPr/>
      </xdr:nvSpPr>
      <xdr:spPr>
        <a:xfrm>
          <a:off x="16268700" y="1364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118763</xdr:rowOff>
    </xdr:from>
    <xdr:ext cx="405111" cy="259045"/>
    <xdr:sp macro="" textlink="">
      <xdr:nvSpPr>
        <xdr:cNvPr id="570" name="【消防施設】&#10;有形固定資産減価償却率該当値テキスト"/>
        <xdr:cNvSpPr txBox="1"/>
      </xdr:nvSpPr>
      <xdr:spPr>
        <a:xfrm>
          <a:off x="16357600"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69214</xdr:rowOff>
    </xdr:from>
    <xdr:to>
      <xdr:col>81</xdr:col>
      <xdr:colOff>101600</xdr:colOff>
      <xdr:row>79</xdr:row>
      <xdr:rowOff>170814</xdr:rowOff>
    </xdr:to>
    <xdr:sp macro="" textlink="">
      <xdr:nvSpPr>
        <xdr:cNvPr id="571" name="楕円 570"/>
        <xdr:cNvSpPr/>
      </xdr:nvSpPr>
      <xdr:spPr>
        <a:xfrm>
          <a:off x="15430500" y="1361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120014</xdr:rowOff>
    </xdr:from>
    <xdr:to>
      <xdr:col>85</xdr:col>
      <xdr:colOff>127000</xdr:colOff>
      <xdr:row>79</xdr:row>
      <xdr:rowOff>146686</xdr:rowOff>
    </xdr:to>
    <xdr:cxnSp macro="">
      <xdr:nvCxnSpPr>
        <xdr:cNvPr id="572" name="直線コネクタ 571"/>
        <xdr:cNvCxnSpPr/>
      </xdr:nvCxnSpPr>
      <xdr:spPr>
        <a:xfrm>
          <a:off x="15481300" y="13664564"/>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40639</xdr:rowOff>
    </xdr:from>
    <xdr:to>
      <xdr:col>76</xdr:col>
      <xdr:colOff>165100</xdr:colOff>
      <xdr:row>79</xdr:row>
      <xdr:rowOff>142239</xdr:rowOff>
    </xdr:to>
    <xdr:sp macro="" textlink="">
      <xdr:nvSpPr>
        <xdr:cNvPr id="573" name="楕円 572"/>
        <xdr:cNvSpPr/>
      </xdr:nvSpPr>
      <xdr:spPr>
        <a:xfrm>
          <a:off x="14541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91439</xdr:rowOff>
    </xdr:from>
    <xdr:to>
      <xdr:col>81</xdr:col>
      <xdr:colOff>50800</xdr:colOff>
      <xdr:row>79</xdr:row>
      <xdr:rowOff>120014</xdr:rowOff>
    </xdr:to>
    <xdr:cxnSp macro="">
      <xdr:nvCxnSpPr>
        <xdr:cNvPr id="574" name="直線コネクタ 573"/>
        <xdr:cNvCxnSpPr/>
      </xdr:nvCxnSpPr>
      <xdr:spPr>
        <a:xfrm>
          <a:off x="14592300" y="136359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97789</xdr:rowOff>
    </xdr:from>
    <xdr:to>
      <xdr:col>72</xdr:col>
      <xdr:colOff>38100</xdr:colOff>
      <xdr:row>79</xdr:row>
      <xdr:rowOff>27939</xdr:rowOff>
    </xdr:to>
    <xdr:sp macro="" textlink="">
      <xdr:nvSpPr>
        <xdr:cNvPr id="575" name="楕円 574"/>
        <xdr:cNvSpPr/>
      </xdr:nvSpPr>
      <xdr:spPr>
        <a:xfrm>
          <a:off x="13652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148589</xdr:rowOff>
    </xdr:from>
    <xdr:to>
      <xdr:col>76</xdr:col>
      <xdr:colOff>114300</xdr:colOff>
      <xdr:row>79</xdr:row>
      <xdr:rowOff>91439</xdr:rowOff>
    </xdr:to>
    <xdr:cxnSp macro="">
      <xdr:nvCxnSpPr>
        <xdr:cNvPr id="576" name="直線コネクタ 575"/>
        <xdr:cNvCxnSpPr/>
      </xdr:nvCxnSpPr>
      <xdr:spPr>
        <a:xfrm>
          <a:off x="13703300" y="1352168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33020</xdr:rowOff>
    </xdr:from>
    <xdr:to>
      <xdr:col>67</xdr:col>
      <xdr:colOff>101600</xdr:colOff>
      <xdr:row>78</xdr:row>
      <xdr:rowOff>134620</xdr:rowOff>
    </xdr:to>
    <xdr:sp macro="" textlink="">
      <xdr:nvSpPr>
        <xdr:cNvPr id="577" name="楕円 576"/>
        <xdr:cNvSpPr/>
      </xdr:nvSpPr>
      <xdr:spPr>
        <a:xfrm>
          <a:off x="12763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83820</xdr:rowOff>
    </xdr:from>
    <xdr:to>
      <xdr:col>71</xdr:col>
      <xdr:colOff>177800</xdr:colOff>
      <xdr:row>78</xdr:row>
      <xdr:rowOff>148589</xdr:rowOff>
    </xdr:to>
    <xdr:cxnSp macro="">
      <xdr:nvCxnSpPr>
        <xdr:cNvPr id="578" name="直線コネクタ 577"/>
        <xdr:cNvCxnSpPr/>
      </xdr:nvCxnSpPr>
      <xdr:spPr>
        <a:xfrm>
          <a:off x="12814300" y="1345692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112413</xdr:rowOff>
    </xdr:from>
    <xdr:ext cx="405111" cy="259045"/>
    <xdr:sp macro="" textlink="">
      <xdr:nvSpPr>
        <xdr:cNvPr id="579" name="n_1aveValue【消防施設】&#10;有形固定資産減価償却率"/>
        <xdr:cNvSpPr txBox="1"/>
      </xdr:nvSpPr>
      <xdr:spPr>
        <a:xfrm>
          <a:off x="15266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41927</xdr:rowOff>
    </xdr:from>
    <xdr:ext cx="405111" cy="259045"/>
    <xdr:sp macro="" textlink="">
      <xdr:nvSpPr>
        <xdr:cNvPr id="580" name="n_2aveValue【消防施設】&#10;有形固定資産減価償却率"/>
        <xdr:cNvSpPr txBox="1"/>
      </xdr:nvSpPr>
      <xdr:spPr>
        <a:xfrm>
          <a:off x="14389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581" name="n_3ave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5732</xdr:rowOff>
    </xdr:from>
    <xdr:ext cx="405111" cy="259045"/>
    <xdr:sp macro="" textlink="">
      <xdr:nvSpPr>
        <xdr:cNvPr id="582" name="n_4aveValue【消防施設】&#10;有形固定資産減価償却率"/>
        <xdr:cNvSpPr txBox="1"/>
      </xdr:nvSpPr>
      <xdr:spPr>
        <a:xfrm>
          <a:off x="12611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15891</xdr:rowOff>
    </xdr:from>
    <xdr:ext cx="405111" cy="259045"/>
    <xdr:sp macro="" textlink="">
      <xdr:nvSpPr>
        <xdr:cNvPr id="583" name="n_1mainValue【消防施設】&#10;有形固定資産減価償却率"/>
        <xdr:cNvSpPr txBox="1"/>
      </xdr:nvSpPr>
      <xdr:spPr>
        <a:xfrm>
          <a:off x="15266044" y="1338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158766</xdr:rowOff>
    </xdr:from>
    <xdr:ext cx="405111" cy="259045"/>
    <xdr:sp macro="" textlink="">
      <xdr:nvSpPr>
        <xdr:cNvPr id="584" name="n_2mainValue【消防施設】&#10;有形固定資産減価償却率"/>
        <xdr:cNvSpPr txBox="1"/>
      </xdr:nvSpPr>
      <xdr:spPr>
        <a:xfrm>
          <a:off x="14389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44466</xdr:rowOff>
    </xdr:from>
    <xdr:ext cx="405111" cy="259045"/>
    <xdr:sp macro="" textlink="">
      <xdr:nvSpPr>
        <xdr:cNvPr id="585" name="n_3mainValue【消防施設】&#10;有形固定資産減価償却率"/>
        <xdr:cNvSpPr txBox="1"/>
      </xdr:nvSpPr>
      <xdr:spPr>
        <a:xfrm>
          <a:off x="13500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151147</xdr:rowOff>
    </xdr:from>
    <xdr:ext cx="405111" cy="259045"/>
    <xdr:sp macro="" textlink="">
      <xdr:nvSpPr>
        <xdr:cNvPr id="586" name="n_4mainValue【消防施設】&#10;有形固定資産減価償却率"/>
        <xdr:cNvSpPr txBox="1"/>
      </xdr:nvSpPr>
      <xdr:spPr>
        <a:xfrm>
          <a:off x="12611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7" name="直線コネクタ 59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8" name="テキスト ボックス 59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9" name="直線コネクタ 59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00" name="テキスト ボックス 59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01" name="直線コネクタ 60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02" name="テキスト ボックス 60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03" name="直線コネクタ 60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4" name="テキスト ボックス 60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608" name="直線コネクタ 607"/>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609"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610" name="直線コネクタ 609"/>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611"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612" name="直線コネクタ 611"/>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613"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614" name="フローチャート: 判断 613"/>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51308</xdr:rowOff>
    </xdr:from>
    <xdr:to>
      <xdr:col>112</xdr:col>
      <xdr:colOff>38100</xdr:colOff>
      <xdr:row>85</xdr:row>
      <xdr:rowOff>152908</xdr:rowOff>
    </xdr:to>
    <xdr:sp macro="" textlink="">
      <xdr:nvSpPr>
        <xdr:cNvPr id="615" name="フローチャート: 判断 614"/>
        <xdr:cNvSpPr/>
      </xdr:nvSpPr>
      <xdr:spPr>
        <a:xfrm>
          <a:off x="21272500" y="1462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54508</xdr:rowOff>
    </xdr:from>
    <xdr:to>
      <xdr:col>107</xdr:col>
      <xdr:colOff>101600</xdr:colOff>
      <xdr:row>85</xdr:row>
      <xdr:rowOff>156108</xdr:rowOff>
    </xdr:to>
    <xdr:sp macro="" textlink="">
      <xdr:nvSpPr>
        <xdr:cNvPr id="616" name="フローチャート: 判断 615"/>
        <xdr:cNvSpPr/>
      </xdr:nvSpPr>
      <xdr:spPr>
        <a:xfrm>
          <a:off x="203835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60909</xdr:rowOff>
    </xdr:from>
    <xdr:to>
      <xdr:col>102</xdr:col>
      <xdr:colOff>165100</xdr:colOff>
      <xdr:row>85</xdr:row>
      <xdr:rowOff>162509</xdr:rowOff>
    </xdr:to>
    <xdr:sp macro="" textlink="">
      <xdr:nvSpPr>
        <xdr:cNvPr id="617" name="フローチャート: 判断 616"/>
        <xdr:cNvSpPr/>
      </xdr:nvSpPr>
      <xdr:spPr>
        <a:xfrm>
          <a:off x="19494500" y="1463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67311</xdr:rowOff>
    </xdr:from>
    <xdr:to>
      <xdr:col>98</xdr:col>
      <xdr:colOff>38100</xdr:colOff>
      <xdr:row>85</xdr:row>
      <xdr:rowOff>168911</xdr:rowOff>
    </xdr:to>
    <xdr:sp macro="" textlink="">
      <xdr:nvSpPr>
        <xdr:cNvPr id="618" name="フローチャート: 判断 617"/>
        <xdr:cNvSpPr/>
      </xdr:nvSpPr>
      <xdr:spPr>
        <a:xfrm>
          <a:off x="18605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145492</xdr:rowOff>
    </xdr:from>
    <xdr:to>
      <xdr:col>116</xdr:col>
      <xdr:colOff>114300</xdr:colOff>
      <xdr:row>86</xdr:row>
      <xdr:rowOff>75642</xdr:rowOff>
    </xdr:to>
    <xdr:sp macro="" textlink="">
      <xdr:nvSpPr>
        <xdr:cNvPr id="624" name="楕円 623"/>
        <xdr:cNvSpPr/>
      </xdr:nvSpPr>
      <xdr:spPr>
        <a:xfrm>
          <a:off x="22110700" y="1471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60419</xdr:rowOff>
    </xdr:from>
    <xdr:ext cx="469744" cy="259045"/>
    <xdr:sp macro="" textlink="">
      <xdr:nvSpPr>
        <xdr:cNvPr id="625" name="【消防施設】&#10;一人当たり面積該当値テキスト"/>
        <xdr:cNvSpPr txBox="1"/>
      </xdr:nvSpPr>
      <xdr:spPr>
        <a:xfrm>
          <a:off x="22199600" y="1463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145948</xdr:rowOff>
    </xdr:from>
    <xdr:to>
      <xdr:col>112</xdr:col>
      <xdr:colOff>38100</xdr:colOff>
      <xdr:row>86</xdr:row>
      <xdr:rowOff>76098</xdr:rowOff>
    </xdr:to>
    <xdr:sp macro="" textlink="">
      <xdr:nvSpPr>
        <xdr:cNvPr id="626" name="楕円 625"/>
        <xdr:cNvSpPr/>
      </xdr:nvSpPr>
      <xdr:spPr>
        <a:xfrm>
          <a:off x="21272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24842</xdr:rowOff>
    </xdr:from>
    <xdr:to>
      <xdr:col>116</xdr:col>
      <xdr:colOff>63500</xdr:colOff>
      <xdr:row>86</xdr:row>
      <xdr:rowOff>25298</xdr:rowOff>
    </xdr:to>
    <xdr:cxnSp macro="">
      <xdr:nvCxnSpPr>
        <xdr:cNvPr id="627" name="直線コネクタ 626"/>
        <xdr:cNvCxnSpPr/>
      </xdr:nvCxnSpPr>
      <xdr:spPr>
        <a:xfrm flipV="1">
          <a:off x="21323300" y="14769542"/>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145948</xdr:rowOff>
    </xdr:from>
    <xdr:to>
      <xdr:col>107</xdr:col>
      <xdr:colOff>101600</xdr:colOff>
      <xdr:row>86</xdr:row>
      <xdr:rowOff>76098</xdr:rowOff>
    </xdr:to>
    <xdr:sp macro="" textlink="">
      <xdr:nvSpPr>
        <xdr:cNvPr id="628" name="楕円 627"/>
        <xdr:cNvSpPr/>
      </xdr:nvSpPr>
      <xdr:spPr>
        <a:xfrm>
          <a:off x="20383500" y="14719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25298</xdr:rowOff>
    </xdr:from>
    <xdr:to>
      <xdr:col>111</xdr:col>
      <xdr:colOff>177800</xdr:colOff>
      <xdr:row>86</xdr:row>
      <xdr:rowOff>25298</xdr:rowOff>
    </xdr:to>
    <xdr:cxnSp macro="">
      <xdr:nvCxnSpPr>
        <xdr:cNvPr id="629" name="直線コネクタ 628"/>
        <xdr:cNvCxnSpPr/>
      </xdr:nvCxnSpPr>
      <xdr:spPr>
        <a:xfrm>
          <a:off x="20434300" y="147699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146405</xdr:rowOff>
    </xdr:from>
    <xdr:to>
      <xdr:col>102</xdr:col>
      <xdr:colOff>165100</xdr:colOff>
      <xdr:row>86</xdr:row>
      <xdr:rowOff>76555</xdr:rowOff>
    </xdr:to>
    <xdr:sp macro="" textlink="">
      <xdr:nvSpPr>
        <xdr:cNvPr id="630" name="楕円 629"/>
        <xdr:cNvSpPr/>
      </xdr:nvSpPr>
      <xdr:spPr>
        <a:xfrm>
          <a:off x="19494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25298</xdr:rowOff>
    </xdr:from>
    <xdr:to>
      <xdr:col>107</xdr:col>
      <xdr:colOff>50800</xdr:colOff>
      <xdr:row>86</xdr:row>
      <xdr:rowOff>25755</xdr:rowOff>
    </xdr:to>
    <xdr:cxnSp macro="">
      <xdr:nvCxnSpPr>
        <xdr:cNvPr id="631" name="直線コネクタ 630"/>
        <xdr:cNvCxnSpPr/>
      </xdr:nvCxnSpPr>
      <xdr:spPr>
        <a:xfrm flipV="1">
          <a:off x="19545300" y="147699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146405</xdr:rowOff>
    </xdr:from>
    <xdr:to>
      <xdr:col>98</xdr:col>
      <xdr:colOff>38100</xdr:colOff>
      <xdr:row>86</xdr:row>
      <xdr:rowOff>76555</xdr:rowOff>
    </xdr:to>
    <xdr:sp macro="" textlink="">
      <xdr:nvSpPr>
        <xdr:cNvPr id="632" name="楕円 631"/>
        <xdr:cNvSpPr/>
      </xdr:nvSpPr>
      <xdr:spPr>
        <a:xfrm>
          <a:off x="18605500" y="1471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25755</xdr:rowOff>
    </xdr:from>
    <xdr:to>
      <xdr:col>102</xdr:col>
      <xdr:colOff>114300</xdr:colOff>
      <xdr:row>86</xdr:row>
      <xdr:rowOff>25755</xdr:rowOff>
    </xdr:to>
    <xdr:cxnSp macro="">
      <xdr:nvCxnSpPr>
        <xdr:cNvPr id="633" name="直線コネクタ 632"/>
        <xdr:cNvCxnSpPr/>
      </xdr:nvCxnSpPr>
      <xdr:spPr>
        <a:xfrm>
          <a:off x="18656300" y="147704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169435</xdr:rowOff>
    </xdr:from>
    <xdr:ext cx="469744" cy="259045"/>
    <xdr:sp macro="" textlink="">
      <xdr:nvSpPr>
        <xdr:cNvPr id="634" name="n_1aveValue【消防施設】&#10;一人当たり面積"/>
        <xdr:cNvSpPr txBox="1"/>
      </xdr:nvSpPr>
      <xdr:spPr>
        <a:xfrm>
          <a:off x="21075727" y="1439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1185</xdr:rowOff>
    </xdr:from>
    <xdr:ext cx="469744" cy="259045"/>
    <xdr:sp macro="" textlink="">
      <xdr:nvSpPr>
        <xdr:cNvPr id="635" name="n_2aveValue【消防施設】&#10;一人当たり面積"/>
        <xdr:cNvSpPr txBox="1"/>
      </xdr:nvSpPr>
      <xdr:spPr>
        <a:xfrm>
          <a:off x="20199427" y="144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7586</xdr:rowOff>
    </xdr:from>
    <xdr:ext cx="469744" cy="259045"/>
    <xdr:sp macro="" textlink="">
      <xdr:nvSpPr>
        <xdr:cNvPr id="636" name="n_3aveValue【消防施設】&#10;一人当たり面積"/>
        <xdr:cNvSpPr txBox="1"/>
      </xdr:nvSpPr>
      <xdr:spPr>
        <a:xfrm>
          <a:off x="19310427" y="1440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13988</xdr:rowOff>
    </xdr:from>
    <xdr:ext cx="469744" cy="259045"/>
    <xdr:sp macro="" textlink="">
      <xdr:nvSpPr>
        <xdr:cNvPr id="637" name="n_4aveValue【消防施設】&#10;一人当たり面積"/>
        <xdr:cNvSpPr txBox="1"/>
      </xdr:nvSpPr>
      <xdr:spPr>
        <a:xfrm>
          <a:off x="18421427" y="1441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67225</xdr:rowOff>
    </xdr:from>
    <xdr:ext cx="469744" cy="259045"/>
    <xdr:sp macro="" textlink="">
      <xdr:nvSpPr>
        <xdr:cNvPr id="638" name="n_1mainValue【消防施設】&#10;一人当たり面積"/>
        <xdr:cNvSpPr txBox="1"/>
      </xdr:nvSpPr>
      <xdr:spPr>
        <a:xfrm>
          <a:off x="210757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67225</xdr:rowOff>
    </xdr:from>
    <xdr:ext cx="469744" cy="259045"/>
    <xdr:sp macro="" textlink="">
      <xdr:nvSpPr>
        <xdr:cNvPr id="639" name="n_2mainValue【消防施設】&#10;一人当たり面積"/>
        <xdr:cNvSpPr txBox="1"/>
      </xdr:nvSpPr>
      <xdr:spPr>
        <a:xfrm>
          <a:off x="20199427" y="1481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67682</xdr:rowOff>
    </xdr:from>
    <xdr:ext cx="469744" cy="259045"/>
    <xdr:sp macro="" textlink="">
      <xdr:nvSpPr>
        <xdr:cNvPr id="640" name="n_3mainValue【消防施設】&#10;一人当たり面積"/>
        <xdr:cNvSpPr txBox="1"/>
      </xdr:nvSpPr>
      <xdr:spPr>
        <a:xfrm>
          <a:off x="19310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67682</xdr:rowOff>
    </xdr:from>
    <xdr:ext cx="469744" cy="259045"/>
    <xdr:sp macro="" textlink="">
      <xdr:nvSpPr>
        <xdr:cNvPr id="641" name="n_4mainValue【消防施設】&#10;一人当たり面積"/>
        <xdr:cNvSpPr txBox="1"/>
      </xdr:nvSpPr>
      <xdr:spPr>
        <a:xfrm>
          <a:off x="18421427" y="1481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667" name="直線コネクタ 666"/>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668"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669" name="直線コネクタ 668"/>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670"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671" name="直線コネクタ 670"/>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672" name="【庁舎】&#10;有形固定資産減価償却率平均値テキスト"/>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673" name="フローチャート: 判断 672"/>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128270</xdr:rowOff>
    </xdr:from>
    <xdr:to>
      <xdr:col>81</xdr:col>
      <xdr:colOff>101600</xdr:colOff>
      <xdr:row>105</xdr:row>
      <xdr:rowOff>58420</xdr:rowOff>
    </xdr:to>
    <xdr:sp macro="" textlink="">
      <xdr:nvSpPr>
        <xdr:cNvPr id="674" name="フローチャート: 判断 673"/>
        <xdr:cNvSpPr/>
      </xdr:nvSpPr>
      <xdr:spPr>
        <a:xfrm>
          <a:off x="15430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675" name="フローチャート: 判断 674"/>
        <xdr:cNvSpPr/>
      </xdr:nvSpPr>
      <xdr:spPr>
        <a:xfrm>
          <a:off x="14541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676" name="フローチャート: 判断 675"/>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677" name="フローチャート: 判断 676"/>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76019</xdr:rowOff>
    </xdr:from>
    <xdr:to>
      <xdr:col>85</xdr:col>
      <xdr:colOff>177800</xdr:colOff>
      <xdr:row>105</xdr:row>
      <xdr:rowOff>6169</xdr:rowOff>
    </xdr:to>
    <xdr:sp macro="" textlink="">
      <xdr:nvSpPr>
        <xdr:cNvPr id="683" name="楕円 682"/>
        <xdr:cNvSpPr/>
      </xdr:nvSpPr>
      <xdr:spPr>
        <a:xfrm>
          <a:off x="16268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98896</xdr:rowOff>
    </xdr:from>
    <xdr:ext cx="405111" cy="259045"/>
    <xdr:sp macro="" textlink="">
      <xdr:nvSpPr>
        <xdr:cNvPr id="684" name="【庁舎】&#10;有形固定資産減価償却率該当値テキスト"/>
        <xdr:cNvSpPr txBox="1"/>
      </xdr:nvSpPr>
      <xdr:spPr>
        <a:xfrm>
          <a:off x="16357600" y="177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54792</xdr:rowOff>
    </xdr:from>
    <xdr:to>
      <xdr:col>81</xdr:col>
      <xdr:colOff>101600</xdr:colOff>
      <xdr:row>104</xdr:row>
      <xdr:rowOff>156392</xdr:rowOff>
    </xdr:to>
    <xdr:sp macro="" textlink="">
      <xdr:nvSpPr>
        <xdr:cNvPr id="685" name="楕円 684"/>
        <xdr:cNvSpPr/>
      </xdr:nvSpPr>
      <xdr:spPr>
        <a:xfrm>
          <a:off x="154305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105592</xdr:rowOff>
    </xdr:from>
    <xdr:to>
      <xdr:col>85</xdr:col>
      <xdr:colOff>127000</xdr:colOff>
      <xdr:row>104</xdr:row>
      <xdr:rowOff>126819</xdr:rowOff>
    </xdr:to>
    <xdr:cxnSp macro="">
      <xdr:nvCxnSpPr>
        <xdr:cNvPr id="686" name="直線コネクタ 685"/>
        <xdr:cNvCxnSpPr/>
      </xdr:nvCxnSpPr>
      <xdr:spPr>
        <a:xfrm>
          <a:off x="15481300" y="17936392"/>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49893</xdr:rowOff>
    </xdr:from>
    <xdr:to>
      <xdr:col>76</xdr:col>
      <xdr:colOff>165100</xdr:colOff>
      <xdr:row>104</xdr:row>
      <xdr:rowOff>151493</xdr:rowOff>
    </xdr:to>
    <xdr:sp macro="" textlink="">
      <xdr:nvSpPr>
        <xdr:cNvPr id="687" name="楕円 686"/>
        <xdr:cNvSpPr/>
      </xdr:nvSpPr>
      <xdr:spPr>
        <a:xfrm>
          <a:off x="14541500" y="1788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100693</xdr:rowOff>
    </xdr:from>
    <xdr:to>
      <xdr:col>81</xdr:col>
      <xdr:colOff>50800</xdr:colOff>
      <xdr:row>104</xdr:row>
      <xdr:rowOff>105592</xdr:rowOff>
    </xdr:to>
    <xdr:cxnSp macro="">
      <xdr:nvCxnSpPr>
        <xdr:cNvPr id="688" name="直線コネクタ 687"/>
        <xdr:cNvCxnSpPr/>
      </xdr:nvCxnSpPr>
      <xdr:spPr>
        <a:xfrm>
          <a:off x="14592300" y="1793149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121738</xdr:rowOff>
    </xdr:from>
    <xdr:to>
      <xdr:col>72</xdr:col>
      <xdr:colOff>38100</xdr:colOff>
      <xdr:row>107</xdr:row>
      <xdr:rowOff>51888</xdr:rowOff>
    </xdr:to>
    <xdr:sp macro="" textlink="">
      <xdr:nvSpPr>
        <xdr:cNvPr id="689" name="楕円 688"/>
        <xdr:cNvSpPr/>
      </xdr:nvSpPr>
      <xdr:spPr>
        <a:xfrm>
          <a:off x="13652500" y="1829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100693</xdr:rowOff>
    </xdr:from>
    <xdr:to>
      <xdr:col>76</xdr:col>
      <xdr:colOff>114300</xdr:colOff>
      <xdr:row>107</xdr:row>
      <xdr:rowOff>1088</xdr:rowOff>
    </xdr:to>
    <xdr:cxnSp macro="">
      <xdr:nvCxnSpPr>
        <xdr:cNvPr id="690" name="直線コネクタ 689"/>
        <xdr:cNvCxnSpPr/>
      </xdr:nvCxnSpPr>
      <xdr:spPr>
        <a:xfrm flipV="1">
          <a:off x="13703300" y="17931493"/>
          <a:ext cx="889000" cy="4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7438</xdr:rowOff>
    </xdr:from>
    <xdr:to>
      <xdr:col>67</xdr:col>
      <xdr:colOff>101600</xdr:colOff>
      <xdr:row>106</xdr:row>
      <xdr:rowOff>109038</xdr:rowOff>
    </xdr:to>
    <xdr:sp macro="" textlink="">
      <xdr:nvSpPr>
        <xdr:cNvPr id="691" name="楕円 690"/>
        <xdr:cNvSpPr/>
      </xdr:nvSpPr>
      <xdr:spPr>
        <a:xfrm>
          <a:off x="12763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58238</xdr:rowOff>
    </xdr:from>
    <xdr:to>
      <xdr:col>71</xdr:col>
      <xdr:colOff>177800</xdr:colOff>
      <xdr:row>107</xdr:row>
      <xdr:rowOff>1088</xdr:rowOff>
    </xdr:to>
    <xdr:cxnSp macro="">
      <xdr:nvCxnSpPr>
        <xdr:cNvPr id="692" name="直線コネクタ 691"/>
        <xdr:cNvCxnSpPr/>
      </xdr:nvCxnSpPr>
      <xdr:spPr>
        <a:xfrm>
          <a:off x="12814300" y="1823193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49547</xdr:rowOff>
    </xdr:from>
    <xdr:ext cx="405111" cy="259045"/>
    <xdr:sp macro="" textlink="">
      <xdr:nvSpPr>
        <xdr:cNvPr id="693" name="n_1aveValue【庁舎】&#10;有形固定資産減価償却率"/>
        <xdr:cNvSpPr txBox="1"/>
      </xdr:nvSpPr>
      <xdr:spPr>
        <a:xfrm>
          <a:off x="15266044" y="1805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694" name="n_2ave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695"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696" name="n_4aveValue【庁舎】&#10;有形固定資産減価償却率"/>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1469</xdr:rowOff>
    </xdr:from>
    <xdr:ext cx="405111" cy="259045"/>
    <xdr:sp macro="" textlink="">
      <xdr:nvSpPr>
        <xdr:cNvPr id="697" name="n_1mainValue【庁舎】&#10;有形固定資産減価償却率"/>
        <xdr:cNvSpPr txBox="1"/>
      </xdr:nvSpPr>
      <xdr:spPr>
        <a:xfrm>
          <a:off x="152660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168020</xdr:rowOff>
    </xdr:from>
    <xdr:ext cx="405111" cy="259045"/>
    <xdr:sp macro="" textlink="">
      <xdr:nvSpPr>
        <xdr:cNvPr id="698" name="n_2mainValue【庁舎】&#10;有形固定資産減価償却率"/>
        <xdr:cNvSpPr txBox="1"/>
      </xdr:nvSpPr>
      <xdr:spPr>
        <a:xfrm>
          <a:off x="14389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43015</xdr:rowOff>
    </xdr:from>
    <xdr:ext cx="405111" cy="259045"/>
    <xdr:sp macro="" textlink="">
      <xdr:nvSpPr>
        <xdr:cNvPr id="699" name="n_3mainValue【庁舎】&#10;有形固定資産減価償却率"/>
        <xdr:cNvSpPr txBox="1"/>
      </xdr:nvSpPr>
      <xdr:spPr>
        <a:xfrm>
          <a:off x="13500744" y="1838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100165</xdr:rowOff>
    </xdr:from>
    <xdr:ext cx="405111" cy="259045"/>
    <xdr:sp macro="" textlink="">
      <xdr:nvSpPr>
        <xdr:cNvPr id="700" name="n_4mainValue【庁舎】&#10;有形固定資産減価償却率"/>
        <xdr:cNvSpPr txBox="1"/>
      </xdr:nvSpPr>
      <xdr:spPr>
        <a:xfrm>
          <a:off x="12611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726" name="直線コネクタ 725"/>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727"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728" name="直線コネクタ 727"/>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729"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730" name="直線コネクタ 729"/>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731" name="【庁舎】&#10;一人当たり面積平均値テキスト"/>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732" name="フローチャート: 判断 731"/>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57513</xdr:rowOff>
    </xdr:from>
    <xdr:to>
      <xdr:col>112</xdr:col>
      <xdr:colOff>38100</xdr:colOff>
      <xdr:row>105</xdr:row>
      <xdr:rowOff>159113</xdr:rowOff>
    </xdr:to>
    <xdr:sp macro="" textlink="">
      <xdr:nvSpPr>
        <xdr:cNvPr id="733" name="フローチャート: 判断 732"/>
        <xdr:cNvSpPr/>
      </xdr:nvSpPr>
      <xdr:spPr>
        <a:xfrm>
          <a:off x="21272500" y="180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70576</xdr:rowOff>
    </xdr:from>
    <xdr:to>
      <xdr:col>107</xdr:col>
      <xdr:colOff>101600</xdr:colOff>
      <xdr:row>106</xdr:row>
      <xdr:rowOff>726</xdr:rowOff>
    </xdr:to>
    <xdr:sp macro="" textlink="">
      <xdr:nvSpPr>
        <xdr:cNvPr id="734" name="フローチャート: 判断 733"/>
        <xdr:cNvSpPr/>
      </xdr:nvSpPr>
      <xdr:spPr>
        <a:xfrm>
          <a:off x="20383500" y="1807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122827</xdr:rowOff>
    </xdr:from>
    <xdr:to>
      <xdr:col>102</xdr:col>
      <xdr:colOff>165100</xdr:colOff>
      <xdr:row>106</xdr:row>
      <xdr:rowOff>52977</xdr:rowOff>
    </xdr:to>
    <xdr:sp macro="" textlink="">
      <xdr:nvSpPr>
        <xdr:cNvPr id="735" name="フローチャート: 判断 734"/>
        <xdr:cNvSpPr/>
      </xdr:nvSpPr>
      <xdr:spPr>
        <a:xfrm>
          <a:off x="19494500" y="1812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142421</xdr:rowOff>
    </xdr:from>
    <xdr:to>
      <xdr:col>98</xdr:col>
      <xdr:colOff>38100</xdr:colOff>
      <xdr:row>106</xdr:row>
      <xdr:rowOff>72571</xdr:rowOff>
    </xdr:to>
    <xdr:sp macro="" textlink="">
      <xdr:nvSpPr>
        <xdr:cNvPr id="736" name="フローチャート: 判断 735"/>
        <xdr:cNvSpPr/>
      </xdr:nvSpPr>
      <xdr:spPr>
        <a:xfrm>
          <a:off x="18605500" y="18144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171269</xdr:rowOff>
    </xdr:from>
    <xdr:to>
      <xdr:col>116</xdr:col>
      <xdr:colOff>114300</xdr:colOff>
      <xdr:row>107</xdr:row>
      <xdr:rowOff>101419</xdr:rowOff>
    </xdr:to>
    <xdr:sp macro="" textlink="">
      <xdr:nvSpPr>
        <xdr:cNvPr id="742" name="楕円 741"/>
        <xdr:cNvSpPr/>
      </xdr:nvSpPr>
      <xdr:spPr>
        <a:xfrm>
          <a:off x="22110700" y="1834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86196</xdr:rowOff>
    </xdr:from>
    <xdr:ext cx="469744" cy="259045"/>
    <xdr:sp macro="" textlink="">
      <xdr:nvSpPr>
        <xdr:cNvPr id="743" name="【庁舎】&#10;一人当たり面積該当値テキスト"/>
        <xdr:cNvSpPr txBox="1"/>
      </xdr:nvSpPr>
      <xdr:spPr>
        <a:xfrm>
          <a:off x="22199600" y="1825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4173</xdr:rowOff>
    </xdr:from>
    <xdr:to>
      <xdr:col>112</xdr:col>
      <xdr:colOff>38100</xdr:colOff>
      <xdr:row>107</xdr:row>
      <xdr:rowOff>105773</xdr:rowOff>
    </xdr:to>
    <xdr:sp macro="" textlink="">
      <xdr:nvSpPr>
        <xdr:cNvPr id="744" name="楕円 743"/>
        <xdr:cNvSpPr/>
      </xdr:nvSpPr>
      <xdr:spPr>
        <a:xfrm>
          <a:off x="21272500" y="183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50619</xdr:rowOff>
    </xdr:from>
    <xdr:to>
      <xdr:col>116</xdr:col>
      <xdr:colOff>63500</xdr:colOff>
      <xdr:row>107</xdr:row>
      <xdr:rowOff>54973</xdr:rowOff>
    </xdr:to>
    <xdr:cxnSp macro="">
      <xdr:nvCxnSpPr>
        <xdr:cNvPr id="745" name="直線コネクタ 744"/>
        <xdr:cNvCxnSpPr/>
      </xdr:nvCxnSpPr>
      <xdr:spPr>
        <a:xfrm flipV="1">
          <a:off x="21323300" y="18395769"/>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8527</xdr:rowOff>
    </xdr:from>
    <xdr:to>
      <xdr:col>107</xdr:col>
      <xdr:colOff>101600</xdr:colOff>
      <xdr:row>107</xdr:row>
      <xdr:rowOff>110127</xdr:rowOff>
    </xdr:to>
    <xdr:sp macro="" textlink="">
      <xdr:nvSpPr>
        <xdr:cNvPr id="746" name="楕円 745"/>
        <xdr:cNvSpPr/>
      </xdr:nvSpPr>
      <xdr:spPr>
        <a:xfrm>
          <a:off x="20383500" y="183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54973</xdr:rowOff>
    </xdr:from>
    <xdr:to>
      <xdr:col>111</xdr:col>
      <xdr:colOff>177800</xdr:colOff>
      <xdr:row>107</xdr:row>
      <xdr:rowOff>59327</xdr:rowOff>
    </xdr:to>
    <xdr:cxnSp macro="">
      <xdr:nvCxnSpPr>
        <xdr:cNvPr id="747" name="直線コネクタ 746"/>
        <xdr:cNvCxnSpPr/>
      </xdr:nvCxnSpPr>
      <xdr:spPr>
        <a:xfrm flipV="1">
          <a:off x="20434300" y="18400123"/>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15058</xdr:rowOff>
    </xdr:from>
    <xdr:to>
      <xdr:col>102</xdr:col>
      <xdr:colOff>165100</xdr:colOff>
      <xdr:row>107</xdr:row>
      <xdr:rowOff>116658</xdr:rowOff>
    </xdr:to>
    <xdr:sp macro="" textlink="">
      <xdr:nvSpPr>
        <xdr:cNvPr id="748" name="楕円 747"/>
        <xdr:cNvSpPr/>
      </xdr:nvSpPr>
      <xdr:spPr>
        <a:xfrm>
          <a:off x="19494500" y="183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59327</xdr:rowOff>
    </xdr:from>
    <xdr:to>
      <xdr:col>107</xdr:col>
      <xdr:colOff>50800</xdr:colOff>
      <xdr:row>107</xdr:row>
      <xdr:rowOff>65858</xdr:rowOff>
    </xdr:to>
    <xdr:cxnSp macro="">
      <xdr:nvCxnSpPr>
        <xdr:cNvPr id="749" name="直線コネクタ 748"/>
        <xdr:cNvCxnSpPr/>
      </xdr:nvCxnSpPr>
      <xdr:spPr>
        <a:xfrm flipV="1">
          <a:off x="19545300" y="1840447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20501</xdr:rowOff>
    </xdr:from>
    <xdr:to>
      <xdr:col>98</xdr:col>
      <xdr:colOff>38100</xdr:colOff>
      <xdr:row>107</xdr:row>
      <xdr:rowOff>122101</xdr:rowOff>
    </xdr:to>
    <xdr:sp macro="" textlink="">
      <xdr:nvSpPr>
        <xdr:cNvPr id="750" name="楕円 749"/>
        <xdr:cNvSpPr/>
      </xdr:nvSpPr>
      <xdr:spPr>
        <a:xfrm>
          <a:off x="18605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65858</xdr:rowOff>
    </xdr:from>
    <xdr:to>
      <xdr:col>102</xdr:col>
      <xdr:colOff>114300</xdr:colOff>
      <xdr:row>107</xdr:row>
      <xdr:rowOff>71301</xdr:rowOff>
    </xdr:to>
    <xdr:cxnSp macro="">
      <xdr:nvCxnSpPr>
        <xdr:cNvPr id="751" name="直線コネクタ 750"/>
        <xdr:cNvCxnSpPr/>
      </xdr:nvCxnSpPr>
      <xdr:spPr>
        <a:xfrm flipV="1">
          <a:off x="18656300" y="1841100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4190</xdr:rowOff>
    </xdr:from>
    <xdr:ext cx="469744" cy="259045"/>
    <xdr:sp macro="" textlink="">
      <xdr:nvSpPr>
        <xdr:cNvPr id="752" name="n_1aveValue【庁舎】&#10;一人当たり面積"/>
        <xdr:cNvSpPr txBox="1"/>
      </xdr:nvSpPr>
      <xdr:spPr>
        <a:xfrm>
          <a:off x="21075727" y="1783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17253</xdr:rowOff>
    </xdr:from>
    <xdr:ext cx="469744" cy="259045"/>
    <xdr:sp macro="" textlink="">
      <xdr:nvSpPr>
        <xdr:cNvPr id="753" name="n_2aveValue【庁舎】&#10;一人当たり面積"/>
        <xdr:cNvSpPr txBox="1"/>
      </xdr:nvSpPr>
      <xdr:spPr>
        <a:xfrm>
          <a:off x="20199427" y="1784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69504</xdr:rowOff>
    </xdr:from>
    <xdr:ext cx="469744" cy="259045"/>
    <xdr:sp macro="" textlink="">
      <xdr:nvSpPr>
        <xdr:cNvPr id="754" name="n_3aveValue【庁舎】&#10;一人当たり面積"/>
        <xdr:cNvSpPr txBox="1"/>
      </xdr:nvSpPr>
      <xdr:spPr>
        <a:xfrm>
          <a:off x="19310427" y="1790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89098</xdr:rowOff>
    </xdr:from>
    <xdr:ext cx="469744" cy="259045"/>
    <xdr:sp macro="" textlink="">
      <xdr:nvSpPr>
        <xdr:cNvPr id="755" name="n_4aveValue【庁舎】&#10;一人当たり面積"/>
        <xdr:cNvSpPr txBox="1"/>
      </xdr:nvSpPr>
      <xdr:spPr>
        <a:xfrm>
          <a:off x="18421427" y="1791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96900</xdr:rowOff>
    </xdr:from>
    <xdr:ext cx="469744" cy="259045"/>
    <xdr:sp macro="" textlink="">
      <xdr:nvSpPr>
        <xdr:cNvPr id="756" name="n_1mainValue【庁舎】&#10;一人当たり面積"/>
        <xdr:cNvSpPr txBox="1"/>
      </xdr:nvSpPr>
      <xdr:spPr>
        <a:xfrm>
          <a:off x="21075727" y="1844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101254</xdr:rowOff>
    </xdr:from>
    <xdr:ext cx="469744" cy="259045"/>
    <xdr:sp macro="" textlink="">
      <xdr:nvSpPr>
        <xdr:cNvPr id="757" name="n_2mainValue【庁舎】&#10;一人当たり面積"/>
        <xdr:cNvSpPr txBox="1"/>
      </xdr:nvSpPr>
      <xdr:spPr>
        <a:xfrm>
          <a:off x="20199427" y="1844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107785</xdr:rowOff>
    </xdr:from>
    <xdr:ext cx="469744" cy="259045"/>
    <xdr:sp macro="" textlink="">
      <xdr:nvSpPr>
        <xdr:cNvPr id="758" name="n_3mainValue【庁舎】&#10;一人当たり面積"/>
        <xdr:cNvSpPr txBox="1"/>
      </xdr:nvSpPr>
      <xdr:spPr>
        <a:xfrm>
          <a:off x="19310427" y="1845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113228</xdr:rowOff>
    </xdr:from>
    <xdr:ext cx="469744" cy="259045"/>
    <xdr:sp macro="" textlink="">
      <xdr:nvSpPr>
        <xdr:cNvPr id="759" name="n_4mainValue【庁舎】&#10;一人当たり面積"/>
        <xdr:cNvSpPr txBox="1"/>
      </xdr:nvSpPr>
      <xdr:spPr>
        <a:xfrm>
          <a:off x="184214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福祉施設、保健センターの有形固定資産減価償却率が特に高くなっている。各施設とも今後個別施設計画に基づき検討することとなるが、前項での小学校、中央公民館の老朽化対策を含めた統合施設の検討を行い、財源の確保も含め計画的な対策が必要となる。</a:t>
          </a:r>
        </a:p>
        <a:p>
          <a:r>
            <a:rPr kumimoji="1" lang="ja-JP" altLang="en-US" sz="1300">
              <a:latin typeface="ＭＳ Ｐゴシック" panose="020B0600070205080204" pitchFamily="50" charset="-128"/>
              <a:ea typeface="ＭＳ Ｐゴシック" panose="020B0600070205080204" pitchFamily="50" charset="-128"/>
            </a:rPr>
            <a:t>一人当たりの面積については、引き続き適正な規模を維持していく。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6,970
6,852
66.87
6,098,174
5,503,583
561,254
3,107,465
3,030,632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類似団体及び長野県の平均値と同程度である。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当町では、少子高齢化により、労働力人口が減少傾向であり、また、町内の主産業である農業及び観光業が景気低迷等の影響を受け、税収等の大幅な増が見込めない状況である。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44450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806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119239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067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40516</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68439</xdr:rowOff>
    </xdr:from>
    <xdr:to>
      <xdr:col>23</xdr:col>
      <xdr:colOff>184150</xdr:colOff>
      <xdr:row>42</xdr:row>
      <xdr:rowOff>170039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84966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1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年度は全国平均値を下回っているものの、類似団体、長野県平均値より高い水準となった。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会計年度任用職員制度への移行に伴う見直しにより人件費増となったためである。</a:t>
          </a:r>
          <a:r>
            <a:rPr kumimoji="1" lang="ja-JP" altLang="en-US" sz="1300">
              <a:latin typeface="ＭＳ Ｐゴシック" panose="020B0600070205080204" pitchFamily="50" charset="-128"/>
              <a:ea typeface="ＭＳ Ｐゴシック" panose="020B0600070205080204" pitchFamily="50" charset="-128"/>
            </a:rPr>
            <a:t>なお、令和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年度は、地方交付税の増加により比率が減少した。</a:t>
          </a:r>
        </a:p>
        <a:p>
          <a:r>
            <a:rPr kumimoji="1" lang="ja-JP" altLang="en-US" sz="1300">
              <a:latin typeface="ＭＳ Ｐゴシック" panose="020B0600070205080204" pitchFamily="50" charset="-128"/>
              <a:ea typeface="ＭＳ Ｐゴシック" panose="020B0600070205080204" pitchFamily="50" charset="-128"/>
            </a:rPr>
            <a:t>今後も、義務的経費及び物件費等の抑制により、経常収支比率が</a:t>
          </a:r>
          <a:r>
            <a:rPr kumimoji="1" lang="en-US" altLang="ja-JP" sz="1300">
              <a:latin typeface="ＭＳ Ｐゴシック" panose="020B0600070205080204" pitchFamily="50" charset="-128"/>
              <a:ea typeface="ＭＳ Ｐゴシック" panose="020B0600070205080204" pitchFamily="50" charset="-128"/>
            </a:rPr>
            <a:t>85%</a:t>
          </a:r>
          <a:r>
            <a:rPr kumimoji="1" lang="ja-JP" altLang="en-US" sz="1300">
              <a:latin typeface="ＭＳ Ｐゴシック" panose="020B0600070205080204" pitchFamily="50" charset="-128"/>
              <a:ea typeface="ＭＳ Ｐゴシック" panose="020B0600070205080204" pitchFamily="50" charset="-128"/>
            </a:rPr>
            <a:t>未満を目標とする。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115751</xdr:rowOff>
    </xdr:from>
    <xdr:to>
      <xdr:col>23</xdr:col>
      <xdr:colOff>133350</xdr:colOff>
      <xdr:row>67</xdr:row>
      <xdr:rowOff>83457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88401"/>
          <a:ext cx="0" cy="16822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55534</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54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83457</xdr:rowOff>
    </xdr:from>
    <xdr:to>
      <xdr:col>24</xdr:col>
      <xdr:colOff>12700</xdr:colOff>
      <xdr:row>67</xdr:row>
      <xdr:rowOff>83457</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57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30678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63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115751</xdr:rowOff>
    </xdr:from>
    <xdr:to>
      <xdr:col>24</xdr:col>
      <xdr:colOff>12700</xdr:colOff>
      <xdr:row>57</xdr:row>
      <xdr:rowOff>115751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8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142603</xdr:rowOff>
    </xdr:from>
    <xdr:to>
      <xdr:col>23</xdr:col>
      <xdr:colOff>133350</xdr:colOff>
      <xdr:row>61</xdr:row>
      <xdr:rowOff>153851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29603"/>
          <a:ext cx="838200" cy="18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42834</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158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152944</xdr:rowOff>
    </xdr:from>
    <xdr:to>
      <xdr:col>19</xdr:col>
      <xdr:colOff>133350</xdr:colOff>
      <xdr:row>61</xdr:row>
      <xdr:rowOff>153851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43994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20320</xdr:rowOff>
    </xdr:from>
    <xdr:to>
      <xdr:col>19</xdr:col>
      <xdr:colOff>184150</xdr:colOff>
      <xdr:row>61</xdr:row>
      <xdr:rowOff>121920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24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49530</xdr:rowOff>
    </xdr:from>
    <xdr:to>
      <xdr:col>15</xdr:col>
      <xdr:colOff>82550</xdr:colOff>
      <xdr:row>60</xdr:row>
      <xdr:rowOff>152944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33653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68580</xdr:rowOff>
    </xdr:from>
    <xdr:to>
      <xdr:col>15</xdr:col>
      <xdr:colOff>133350</xdr:colOff>
      <xdr:row>61</xdr:row>
      <xdr:rowOff>170180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154957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21953</xdr:rowOff>
    </xdr:from>
    <xdr:to>
      <xdr:col>11</xdr:col>
      <xdr:colOff>31750</xdr:colOff>
      <xdr:row>60</xdr:row>
      <xdr:rowOff>49530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30895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30662</xdr:rowOff>
    </xdr:from>
    <xdr:to>
      <xdr:col>11</xdr:col>
      <xdr:colOff>82550</xdr:colOff>
      <xdr:row>61</xdr:row>
      <xdr:rowOff>132262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48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117039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57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6531</xdr:rowOff>
    </xdr:from>
    <xdr:to>
      <xdr:col>7</xdr:col>
      <xdr:colOff>31750</xdr:colOff>
      <xdr:row>61</xdr:row>
      <xdr:rowOff>108131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46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92908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91803</xdr:rowOff>
    </xdr:from>
    <xdr:to>
      <xdr:col>23</xdr:col>
      <xdr:colOff>184150</xdr:colOff>
      <xdr:row>61</xdr:row>
      <xdr:rowOff>21953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63880</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35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103051</xdr:rowOff>
    </xdr:from>
    <xdr:to>
      <xdr:col>19</xdr:col>
      <xdr:colOff>184150</xdr:colOff>
      <xdr:row>62</xdr:row>
      <xdr:rowOff>33201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56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17978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4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102144</xdr:rowOff>
    </xdr:from>
    <xdr:to>
      <xdr:col>15</xdr:col>
      <xdr:colOff>133350</xdr:colOff>
      <xdr:row>61</xdr:row>
      <xdr:rowOff>32294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42471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170180</xdr:rowOff>
    </xdr:from>
    <xdr:to>
      <xdr:col>11</xdr:col>
      <xdr:colOff>82550</xdr:colOff>
      <xdr:row>60</xdr:row>
      <xdr:rowOff>100330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110507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142603</xdr:rowOff>
    </xdr:from>
    <xdr:to>
      <xdr:col>7</xdr:col>
      <xdr:colOff>31750</xdr:colOff>
      <xdr:row>60</xdr:row>
      <xdr:rowOff>72753</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82930</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[251,487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類似団体平均値を下回っているものの、長野県平均値を上回っており、近年は増加傾向にある。</a:t>
          </a:r>
        </a:p>
        <a:p>
          <a:r>
            <a:rPr kumimoji="1" lang="ja-JP" altLang="en-US" sz="1300">
              <a:latin typeface="ＭＳ Ｐゴシック" panose="020B0600070205080204" pitchFamily="50" charset="-128"/>
              <a:ea typeface="ＭＳ Ｐゴシック" panose="020B0600070205080204" pitchFamily="50" charset="-128"/>
            </a:rPr>
            <a:t>今後も、引き続き人件費及び物件費等の抑制に努める。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28373</xdr:rowOff>
    </xdr:from>
    <xdr:to>
      <xdr:col>23</xdr:col>
      <xdr:colOff>133350</xdr:colOff>
      <xdr:row>88</xdr:row>
      <xdr:rowOff>163551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5823"/>
          <a:ext cx="0" cy="133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135628</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3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163551</xdr:rowOff>
    </xdr:from>
    <xdr:to>
      <xdr:col>24</xdr:col>
      <xdr:colOff>12700</xdr:colOff>
      <xdr:row>88</xdr:row>
      <xdr:rowOff>163551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1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114750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28373</xdr:rowOff>
    </xdr:from>
    <xdr:to>
      <xdr:col>24</xdr:col>
      <xdr:colOff>12700</xdr:colOff>
      <xdr:row>81</xdr:row>
      <xdr:rowOff>28373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120332</xdr:rowOff>
    </xdr:from>
    <xdr:to>
      <xdr:col>23</xdr:col>
      <xdr:colOff>133350</xdr:colOff>
      <xdr:row>81</xdr:row>
      <xdr:rowOff>144735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07782"/>
          <a:ext cx="8382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129513</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16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123365</xdr:rowOff>
    </xdr:from>
    <xdr:to>
      <xdr:col>23</xdr:col>
      <xdr:colOff>184150</xdr:colOff>
      <xdr:row>82</xdr:row>
      <xdr:rowOff>53515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100036</xdr:rowOff>
    </xdr:from>
    <xdr:to>
      <xdr:col>19</xdr:col>
      <xdr:colOff>133350</xdr:colOff>
      <xdr:row>81</xdr:row>
      <xdr:rowOff>120332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87486"/>
          <a:ext cx="889000" cy="2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94515</xdr:rowOff>
    </xdr:from>
    <xdr:to>
      <xdr:col>19</xdr:col>
      <xdr:colOff>184150</xdr:colOff>
      <xdr:row>82</xdr:row>
      <xdr:rowOff>24665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9442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68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85730</xdr:rowOff>
    </xdr:from>
    <xdr:to>
      <xdr:col>15</xdr:col>
      <xdr:colOff>82550</xdr:colOff>
      <xdr:row>81</xdr:row>
      <xdr:rowOff>100036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73180"/>
          <a:ext cx="8890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69980</xdr:rowOff>
    </xdr:from>
    <xdr:to>
      <xdr:col>15</xdr:col>
      <xdr:colOff>133350</xdr:colOff>
      <xdr:row>82</xdr:row>
      <xdr:rowOff>130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156357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76138</xdr:rowOff>
    </xdr:from>
    <xdr:to>
      <xdr:col>11</xdr:col>
      <xdr:colOff>31750</xdr:colOff>
      <xdr:row>81</xdr:row>
      <xdr:rowOff>85730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3588"/>
          <a:ext cx="889000" cy="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62551</xdr:rowOff>
    </xdr:from>
    <xdr:to>
      <xdr:col>11</xdr:col>
      <xdr:colOff>82550</xdr:colOff>
      <xdr:row>81</xdr:row>
      <xdr:rowOff>164151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148928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36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61168</xdr:rowOff>
    </xdr:from>
    <xdr:to>
      <xdr:col>7</xdr:col>
      <xdr:colOff>31750</xdr:colOff>
      <xdr:row>81</xdr:row>
      <xdr:rowOff>162768</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4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147545</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34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93935</xdr:rowOff>
    </xdr:from>
    <xdr:to>
      <xdr:col>23</xdr:col>
      <xdr:colOff>184150</xdr:colOff>
      <xdr:row>82</xdr:row>
      <xdr:rowOff>24085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8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15212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02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69532</xdr:rowOff>
    </xdr:from>
    <xdr:to>
      <xdr:col>19</xdr:col>
      <xdr:colOff>184150</xdr:colOff>
      <xdr:row>81</xdr:row>
      <xdr:rowOff>171132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9859</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2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49236</xdr:rowOff>
    </xdr:from>
    <xdr:to>
      <xdr:col>15</xdr:col>
      <xdr:colOff>133350</xdr:colOff>
      <xdr:row>81</xdr:row>
      <xdr:rowOff>150836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3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161013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0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34930</xdr:rowOff>
    </xdr:from>
    <xdr:to>
      <xdr:col>11</xdr:col>
      <xdr:colOff>82550</xdr:colOff>
      <xdr:row>81</xdr:row>
      <xdr:rowOff>136530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2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146707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9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25338</xdr:rowOff>
    </xdr:from>
    <xdr:to>
      <xdr:col>7</xdr:col>
      <xdr:colOff>31750</xdr:colOff>
      <xdr:row>81</xdr:row>
      <xdr:rowOff>126938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137115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類似団体及び長野県の平均値を上回っている。</a:t>
          </a:r>
        </a:p>
        <a:p>
          <a:r>
            <a:rPr kumimoji="1" lang="ja-JP" altLang="en-US" sz="1300">
              <a:latin typeface="ＭＳ Ｐゴシック" panose="020B0600070205080204" pitchFamily="50" charset="-128"/>
              <a:ea typeface="ＭＳ Ｐゴシック" panose="020B0600070205080204" pitchFamily="50" charset="-128"/>
            </a:rPr>
            <a:t>今後も職員給与等の適正化に努めていく。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89</xdr:row>
      <xdr:rowOff>92832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73023"/>
          <a:ext cx="0" cy="13788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64909</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92832</xdr:rowOff>
    </xdr:from>
    <xdr:to>
      <xdr:col>81</xdr:col>
      <xdr:colOff>133350</xdr:colOff>
      <xdr:row>89</xdr:row>
      <xdr:rowOff>92832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5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88</xdr:row>
      <xdr:rowOff>68943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15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9875</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8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164798</xdr:rowOff>
    </xdr:from>
    <xdr:to>
      <xdr:col>81</xdr:col>
      <xdr:colOff>95250</xdr:colOff>
      <xdr:row>86</xdr:row>
      <xdr:rowOff>94948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148468</xdr:rowOff>
    </xdr:from>
    <xdr:to>
      <xdr:col>77</xdr:col>
      <xdr:colOff>44450</xdr:colOff>
      <xdr:row>88</xdr:row>
      <xdr:rowOff>68943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064618"/>
          <a:ext cx="8890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130327</xdr:rowOff>
    </xdr:from>
    <xdr:to>
      <xdr:col>77</xdr:col>
      <xdr:colOff>95250</xdr:colOff>
      <xdr:row>86</xdr:row>
      <xdr:rowOff>60477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03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70654</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72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22073</xdr:rowOff>
    </xdr:from>
    <xdr:to>
      <xdr:col>72</xdr:col>
      <xdr:colOff>203200</xdr:colOff>
      <xdr:row>87</xdr:row>
      <xdr:rowOff>148468</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938223"/>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141816</xdr:rowOff>
    </xdr:from>
    <xdr:to>
      <xdr:col>73</xdr:col>
      <xdr:colOff>44450</xdr:colOff>
      <xdr:row>86</xdr:row>
      <xdr:rowOff>71966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82143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22073</xdr:rowOff>
    </xdr:from>
    <xdr:to>
      <xdr:col>68</xdr:col>
      <xdr:colOff>152400</xdr:colOff>
      <xdr:row>87</xdr:row>
      <xdr:rowOff>79527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938223"/>
          <a:ext cx="8890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59163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4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116615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51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161670</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07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97668</xdr:rowOff>
    </xdr:from>
    <xdr:to>
      <xdr:col>73</xdr:col>
      <xdr:colOff>44450</xdr:colOff>
      <xdr:row>88</xdr:row>
      <xdr:rowOff>27818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12595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142723</xdr:rowOff>
    </xdr:from>
    <xdr:to>
      <xdr:col>68</xdr:col>
      <xdr:colOff>203200</xdr:colOff>
      <xdr:row>87</xdr:row>
      <xdr:rowOff>72873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57650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7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28727</xdr:rowOff>
    </xdr:from>
    <xdr:to>
      <xdr:col>64</xdr:col>
      <xdr:colOff>152400</xdr:colOff>
      <xdr:row>87</xdr:row>
      <xdr:rowOff>130327</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115104</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類似団体と比較して、人口千人当たりの職員数は少ない状況であるが近年では増加傾向であるため、今後も、行政の効率化等を進め、行政サービス等に配慮した職員数の定員管理に努める。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36213</xdr:rowOff>
    </xdr:from>
    <xdr:to>
      <xdr:col>81</xdr:col>
      <xdr:colOff>44450</xdr:colOff>
      <xdr:row>66</xdr:row>
      <xdr:rowOff>131500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51763"/>
          <a:ext cx="0" cy="12954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122590</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9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36213</xdr:rowOff>
    </xdr:from>
    <xdr:to>
      <xdr:col>81</xdr:col>
      <xdr:colOff>133350</xdr:colOff>
      <xdr:row>59</xdr:row>
      <xdr:rowOff>36213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150876</xdr:rowOff>
    </xdr:from>
    <xdr:to>
      <xdr:col>81</xdr:col>
      <xdr:colOff>44450</xdr:colOff>
      <xdr:row>60</xdr:row>
      <xdr:rowOff>161907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37876"/>
          <a:ext cx="838200" cy="1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151437</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438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7910</xdr:rowOff>
    </xdr:from>
    <xdr:to>
      <xdr:col>81</xdr:col>
      <xdr:colOff>95250</xdr:colOff>
      <xdr:row>61</xdr:row>
      <xdr:rowOff>109510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138466</xdr:rowOff>
    </xdr:from>
    <xdr:to>
      <xdr:col>77</xdr:col>
      <xdr:colOff>44450</xdr:colOff>
      <xdr:row>60</xdr:row>
      <xdr:rowOff>150876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425466"/>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326</xdr:rowOff>
    </xdr:from>
    <xdr:to>
      <xdr:col>77</xdr:col>
      <xdr:colOff>95250</xdr:colOff>
      <xdr:row>61</xdr:row>
      <xdr:rowOff>101926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86703</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545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130883</xdr:rowOff>
    </xdr:from>
    <xdr:to>
      <xdr:col>72</xdr:col>
      <xdr:colOff>203200</xdr:colOff>
      <xdr:row>60</xdr:row>
      <xdr:rowOff>138466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17883"/>
          <a:ext cx="8890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162124</xdr:rowOff>
    </xdr:from>
    <xdr:to>
      <xdr:col>73</xdr:col>
      <xdr:colOff>44450</xdr:colOff>
      <xdr:row>61</xdr:row>
      <xdr:rowOff>92274</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77051</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79865</xdr:rowOff>
    </xdr:from>
    <xdr:to>
      <xdr:col>68</xdr:col>
      <xdr:colOff>152400</xdr:colOff>
      <xdr:row>60</xdr:row>
      <xdr:rowOff>130883</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366865"/>
          <a:ext cx="889000" cy="5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112485</xdr:rowOff>
    </xdr:from>
    <xdr:to>
      <xdr:col>68</xdr:col>
      <xdr:colOff>203200</xdr:colOff>
      <xdr:row>61</xdr:row>
      <xdr:rowOff>42635</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27412</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107660</xdr:rowOff>
    </xdr:from>
    <xdr:to>
      <xdr:col>64</xdr:col>
      <xdr:colOff>152400</xdr:colOff>
      <xdr:row>61</xdr:row>
      <xdr:rowOff>37810</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3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22587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4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111107</xdr:rowOff>
    </xdr:from>
    <xdr:to>
      <xdr:col>81</xdr:col>
      <xdr:colOff>95250</xdr:colOff>
      <xdr:row>61</xdr:row>
      <xdr:rowOff>41257</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39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127634</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24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100076</xdr:rowOff>
    </xdr:from>
    <xdr:to>
      <xdr:col>77</xdr:col>
      <xdr:colOff>95250</xdr:colOff>
      <xdr:row>61</xdr:row>
      <xdr:rowOff>30226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40403</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87666</xdr:rowOff>
    </xdr:from>
    <xdr:to>
      <xdr:col>73</xdr:col>
      <xdr:colOff>44450</xdr:colOff>
      <xdr:row>61</xdr:row>
      <xdr:rowOff>17816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37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27993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43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80083</xdr:rowOff>
    </xdr:from>
    <xdr:to>
      <xdr:col>68</xdr:col>
      <xdr:colOff>203200</xdr:colOff>
      <xdr:row>61</xdr:row>
      <xdr:rowOff>10233</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6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20410</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29065</xdr:rowOff>
    </xdr:from>
    <xdr:to>
      <xdr:col>64</xdr:col>
      <xdr:colOff>152400</xdr:colOff>
      <xdr:row>60</xdr:row>
      <xdr:rowOff>130665</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140842</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08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類似団体平均値を下回っているものの長野県平均値を上回っている。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交付税措置のない地方債の新規借入を抑制し、健全な財政運営に努めているところではあるが、一部事務組合等への地方債の負担金等が増加傾向である。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52578</xdr:rowOff>
    </xdr:from>
    <xdr:to>
      <xdr:col>81</xdr:col>
      <xdr:colOff>44450</xdr:colOff>
      <xdr:row>43</xdr:row>
      <xdr:rowOff>46990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96228"/>
          <a:ext cx="0" cy="10231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19067</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39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41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138955</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13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52578</xdr:rowOff>
    </xdr:from>
    <xdr:to>
      <xdr:col>81</xdr:col>
      <xdr:colOff>133350</xdr:colOff>
      <xdr:row>37</xdr:row>
      <xdr:rowOff>52578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9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90678</xdr:rowOff>
    </xdr:from>
    <xdr:to>
      <xdr:col>81</xdr:col>
      <xdr:colOff>44450</xdr:colOff>
      <xdr:row>41</xdr:row>
      <xdr:rowOff>95504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2012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95504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5290800" y="709117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41</xdr:row>
      <xdr:rowOff>81026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09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35052</xdr:rowOff>
    </xdr:from>
    <xdr:to>
      <xdr:col>73</xdr:col>
      <xdr:colOff>44450</xdr:colOff>
      <xdr:row>41</xdr:row>
      <xdr:rowOff>136652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121429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42418</xdr:rowOff>
    </xdr:from>
    <xdr:to>
      <xdr:col>68</xdr:col>
      <xdr:colOff>152400</xdr:colOff>
      <xdr:row>41</xdr:row>
      <xdr:rowOff>81026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10922</xdr:rowOff>
    </xdr:from>
    <xdr:to>
      <xdr:col>68</xdr:col>
      <xdr:colOff>203200</xdr:colOff>
      <xdr:row>41</xdr:row>
      <xdr:rowOff>112522</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122699</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56405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91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44704</xdr:rowOff>
    </xdr:from>
    <xdr:to>
      <xdr:col>77</xdr:col>
      <xdr:colOff>95250</xdr:colOff>
      <xdr:row>41</xdr:row>
      <xdr:rowOff>146304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163068</xdr:rowOff>
    </xdr:from>
    <xdr:to>
      <xdr:col>64</xdr:col>
      <xdr:colOff>152400</xdr:colOff>
      <xdr:row>41</xdr:row>
      <xdr:rowOff>93218</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103395</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地方債残高、公営企業債等繰入見込額等の減少、充当可能基金の増額等により、平成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年度から、数値なしとなっている。</a:t>
          </a:r>
        </a:p>
        <a:p>
          <a:r>
            <a:rPr kumimoji="1" lang="ja-JP" altLang="en-US" sz="1300">
              <a:latin typeface="ＭＳ Ｐゴシック" panose="020B0600070205080204" pitchFamily="50" charset="-128"/>
              <a:ea typeface="ＭＳ Ｐゴシック" panose="020B0600070205080204" pitchFamily="50" charset="-128"/>
            </a:rPr>
            <a:t>今後も、交付税措置のない地方債の新規借入を抑制し、充当可能基金の積み増しに努める。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127965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4487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100042</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871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127965</xdr:rowOff>
    </xdr:from>
    <xdr:to>
      <xdr:col>81</xdr:col>
      <xdr:colOff>133350</xdr:colOff>
      <xdr:row>22</xdr:row>
      <xdr:rowOff>127965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89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134471</xdr:colOff>
      <xdr:row>26</xdr:row>
      <xdr:rowOff>78441</xdr:rowOff>
    </xdr:from>
    <xdr:ext cx="9099176" cy="425758"/>
    <xdr:sp macro="" textlink="">
      <xdr:nvSpPr>
        <xdr:cNvPr id="460" name="テキスト ボックス 459">
          <a:extLst>
            <a:ext uri="{FF2B5EF4-FFF2-40B4-BE49-F238E27FC236}">
              <a16:creationId xmlns:a16="http://schemas.microsoft.com/office/drawing/2014/main" id="{A500AC53-61F2-46B1-B07C-FB90E7DFA95A}"/>
            </a:ext>
          </a:extLst>
        </xdr:cNvPr>
        <xdr:cNvSpPr txBox="1"/>
      </xdr:nvSpPr>
      <xdr:spPr>
        <a:xfrm>
          <a:off x="773206" y="444873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6,970
6,852
66.87
6,098,174
5,503,583
561,254
3,107,465
3,030,632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年度より会計年度任用職員制度への移行に伴う見直しにより人件費増となったためである。</a:t>
          </a:r>
        </a:p>
        <a:p>
          <a:r>
            <a:rPr kumimoji="1" lang="ja-JP" altLang="en-US" sz="1300">
              <a:latin typeface="ＭＳ Ｐゴシック" panose="020B0600070205080204" pitchFamily="50" charset="-128"/>
              <a:ea typeface="ＭＳ Ｐゴシック" panose="020B0600070205080204" pitchFamily="50" charset="-128"/>
            </a:rPr>
            <a:t>今後も、適正な職員数の定員管理により、人件費の抑制に努める。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0959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5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100330</xdr:rowOff>
    </xdr:from>
    <xdr:to>
      <xdr:col>24</xdr:col>
      <xdr:colOff>25400</xdr:colOff>
      <xdr:row>36</xdr:row>
      <xdr:rowOff>168910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7253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168910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8490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34290</xdr:rowOff>
    </xdr:from>
    <xdr:to>
      <xdr:col>20</xdr:col>
      <xdr:colOff>38100</xdr:colOff>
      <xdr:row>36</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5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149860</xdr:rowOff>
    </xdr:from>
    <xdr:to>
      <xdr:col>15</xdr:col>
      <xdr:colOff>98425</xdr:colOff>
      <xdr:row>36</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506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144780</xdr:rowOff>
    </xdr:from>
    <xdr:to>
      <xdr:col>15</xdr:col>
      <xdr:colOff>149225</xdr:colOff>
      <xdr:row>36</xdr:row>
      <xdr:rowOff>74930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59707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149860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40657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49530</xdr:rowOff>
    </xdr:from>
    <xdr:to>
      <xdr:col>24</xdr:col>
      <xdr:colOff>76200</xdr:colOff>
      <xdr:row>36</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19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118110</xdr:rowOff>
    </xdr:from>
    <xdr:to>
      <xdr:col>20</xdr:col>
      <xdr:colOff>38100</xdr:colOff>
      <xdr:row>37</xdr:row>
      <xdr:rowOff>48260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33037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7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133350</xdr:rowOff>
    </xdr:from>
    <xdr:to>
      <xdr:col>15</xdr:col>
      <xdr:colOff>149225</xdr:colOff>
      <xdr:row>36</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99060</xdr:rowOff>
    </xdr:from>
    <xdr:to>
      <xdr:col>11</xdr:col>
      <xdr:colOff>60325</xdr:colOff>
      <xdr:row>36</xdr:row>
      <xdr:rowOff>29210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39387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全国平均及び類似団体平均値を下回っており、長野県平均並みとなっているが、近年は増加傾向にある。</a:t>
          </a:r>
        </a:p>
        <a:p>
          <a:r>
            <a:rPr kumimoji="1" lang="ja-JP" altLang="en-US" sz="1300">
              <a:latin typeface="ＭＳ Ｐゴシック" panose="020B0600070205080204" pitchFamily="50" charset="-128"/>
              <a:ea typeface="ＭＳ Ｐゴシック" panose="020B0600070205080204" pitchFamily="50" charset="-128"/>
            </a:rPr>
            <a:t>今後も、委託や物品購入等の管理の集中化を図り、経費節減に努める。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122428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844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94505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52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122428</xdr:rowOff>
    </xdr:from>
    <xdr:to>
      <xdr:col>82</xdr:col>
      <xdr:colOff>196850</xdr:colOff>
      <xdr:row>20</xdr:row>
      <xdr:rowOff>122428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5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108712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336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90424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103632</xdr:rowOff>
    </xdr:from>
    <xdr:to>
      <xdr:col>78</xdr:col>
      <xdr:colOff>120650</xdr:colOff>
      <xdr:row>17</xdr:row>
      <xdr:rowOff>33782</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18559</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33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53848</xdr:rowOff>
    </xdr:from>
    <xdr:to>
      <xdr:col>73</xdr:col>
      <xdr:colOff>180975</xdr:colOff>
      <xdr:row>16</xdr:row>
      <xdr:rowOff>81280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97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14478</xdr:rowOff>
    </xdr:from>
    <xdr:to>
      <xdr:col>74</xdr:col>
      <xdr:colOff>31750</xdr:colOff>
      <xdr:row>17</xdr:row>
      <xdr:rowOff>116078</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100855</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53848</xdr:rowOff>
    </xdr:from>
    <xdr:to>
      <xdr:col>69</xdr:col>
      <xdr:colOff>92075</xdr:colOff>
      <xdr:row>16</xdr:row>
      <xdr:rowOff>81280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97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762</xdr:rowOff>
    </xdr:from>
    <xdr:to>
      <xdr:col>65</xdr:col>
      <xdr:colOff>53975</xdr:colOff>
      <xdr:row>17</xdr:row>
      <xdr:rowOff>102362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5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87139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57912</xdr:rowOff>
    </xdr:from>
    <xdr:to>
      <xdr:col>82</xdr:col>
      <xdr:colOff>158750</xdr:colOff>
      <xdr:row>16</xdr:row>
      <xdr:rowOff>159512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74439</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4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30480</xdr:rowOff>
    </xdr:from>
    <xdr:to>
      <xdr:col>74</xdr:col>
      <xdr:colOff>31750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3048</xdr:rowOff>
    </xdr:from>
    <xdr:to>
      <xdr:col>69</xdr:col>
      <xdr:colOff>142875</xdr:colOff>
      <xdr:row>16</xdr:row>
      <xdr:rowOff>104648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114825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類似団体及び長野県の平均値を下回っているが、今後も、扶助制度に対応できる財政運営に努める。</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a:extLst>
            <a:ext uri="{FF2B5EF4-FFF2-40B4-BE49-F238E27FC236}">
              <a16:creationId xmlns:a16="http://schemas.microsoft.com/office/drawing/2014/main" id="{00000000-0008-0000-0400-0000B1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flipV="1">
          <a:off x="4826000" y="90881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144797</xdr:rowOff>
    </xdr:from>
    <xdr:ext cx="762000" cy="259045"/>
    <xdr:sp macro="" textlink="">
      <xdr:nvSpPr>
        <xdr:cNvPr id="179" name="扶助費最小値テキスト">
          <a:extLst>
            <a:ext uri="{FF2B5EF4-FFF2-40B4-BE49-F238E27FC236}">
              <a16:creationId xmlns:a16="http://schemas.microsoft.com/office/drawing/2014/main" id="{00000000-0008-0000-0400-0000B3000000}"/>
            </a:ext>
          </a:extLst>
        </xdr:cNvPr>
        <xdr:cNvSpPr txBox="1"/>
      </xdr:nvSpPr>
      <xdr:spPr>
        <a:xfrm>
          <a:off x="4914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4737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87647</xdr:rowOff>
    </xdr:from>
    <xdr:ext cx="762000" cy="259045"/>
    <xdr:sp macro="" textlink="">
      <xdr:nvSpPr>
        <xdr:cNvPr id="181" name="扶助費最大値テキスト">
          <a:extLst>
            <a:ext uri="{FF2B5EF4-FFF2-40B4-BE49-F238E27FC236}">
              <a16:creationId xmlns:a16="http://schemas.microsoft.com/office/drawing/2014/main" id="{00000000-0008-0000-0400-0000B5000000}"/>
            </a:ext>
          </a:extLst>
        </xdr:cNvPr>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1270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3987800" y="9431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59707</xdr:rowOff>
    </xdr:from>
    <xdr:ext cx="762000" cy="259045"/>
    <xdr:sp macro="" textlink="">
      <xdr:nvSpPr>
        <xdr:cNvPr id="184" name="扶助費平均値テキスト">
          <a:extLst>
            <a:ext uri="{FF2B5EF4-FFF2-40B4-BE49-F238E27FC236}">
              <a16:creationId xmlns:a16="http://schemas.microsoft.com/office/drawing/2014/main" id="{00000000-0008-0000-0400-0000B8000000}"/>
            </a:ext>
          </a:extLst>
        </xdr:cNvPr>
        <xdr:cNvSpPr txBox="1"/>
      </xdr:nvSpPr>
      <xdr:spPr>
        <a:xfrm>
          <a:off x="4914900" y="948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a:extLst>
            <a:ext uri="{FF2B5EF4-FFF2-40B4-BE49-F238E27FC236}">
              <a16:creationId xmlns:a16="http://schemas.microsoft.com/office/drawing/2014/main" id="{00000000-0008-0000-0400-0000B9000000}"/>
            </a:ext>
          </a:extLst>
        </xdr:cNvPr>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55</xdr:row>
      <xdr:rowOff>24130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098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88" name="テキスト ボックス 187">
          <a:extLst>
            <a:ext uri="{FF2B5EF4-FFF2-40B4-BE49-F238E27FC236}">
              <a16:creationId xmlns:a16="http://schemas.microsoft.com/office/drawing/2014/main" id="{00000000-0008-0000-0400-0000BC000000}"/>
            </a:ext>
          </a:extLst>
        </xdr:cNvPr>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149860</xdr:rowOff>
    </xdr:from>
    <xdr:to>
      <xdr:col>15</xdr:col>
      <xdr:colOff>98425</xdr:colOff>
      <xdr:row>55</xdr:row>
      <xdr:rowOff>24130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2209800" y="9408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99060</xdr:rowOff>
    </xdr:from>
    <xdr:to>
      <xdr:col>15</xdr:col>
      <xdr:colOff>149225</xdr:colOff>
      <xdr:row>57</xdr:row>
      <xdr:rowOff>29210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048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104140</xdr:rowOff>
    </xdr:from>
    <xdr:to>
      <xdr:col>11</xdr:col>
      <xdr:colOff>9525</xdr:colOff>
      <xdr:row>54</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1320800" y="9362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99060</xdr:rowOff>
    </xdr:from>
    <xdr:to>
      <xdr:col>11</xdr:col>
      <xdr:colOff>60325</xdr:colOff>
      <xdr:row>57</xdr:row>
      <xdr:rowOff>29210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13987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121920</xdr:rowOff>
    </xdr:from>
    <xdr:to>
      <xdr:col>24</xdr:col>
      <xdr:colOff>76200</xdr:colOff>
      <xdr:row>55</xdr:row>
      <xdr:rowOff>52070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47752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138447</xdr:rowOff>
    </xdr:from>
    <xdr:ext cx="762000" cy="259045"/>
    <xdr:sp macro="" textlink="">
      <xdr:nvSpPr>
        <xdr:cNvPr id="203" name="扶助費該当値テキスト">
          <a:extLst>
            <a:ext uri="{FF2B5EF4-FFF2-40B4-BE49-F238E27FC236}">
              <a16:creationId xmlns:a16="http://schemas.microsoft.com/office/drawing/2014/main" id="{00000000-0008-0000-0400-0000CB000000}"/>
            </a:ext>
          </a:extLst>
        </xdr:cNvPr>
        <xdr:cNvSpPr txBox="1"/>
      </xdr:nvSpPr>
      <xdr:spPr>
        <a:xfrm>
          <a:off x="49149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144780</xdr:rowOff>
    </xdr:from>
    <xdr:to>
      <xdr:col>15</xdr:col>
      <xdr:colOff>149225</xdr:colOff>
      <xdr:row>55</xdr:row>
      <xdr:rowOff>74930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048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85107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717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99060</xdr:rowOff>
    </xdr:from>
    <xdr:to>
      <xdr:col>11</xdr:col>
      <xdr:colOff>60325</xdr:colOff>
      <xdr:row>55</xdr:row>
      <xdr:rowOff>29210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2159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39387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828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53340</xdr:rowOff>
    </xdr:from>
    <xdr:to>
      <xdr:col>6</xdr:col>
      <xdr:colOff>171450</xdr:colOff>
      <xdr:row>54</xdr:row>
      <xdr:rowOff>154940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1270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165117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939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年度は補助費等と同様に下水道事業会計の法適用への移行に伴う科目見直しにより、繰出金で大幅に減少した。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19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31750</xdr:rowOff>
    </xdr:from>
    <xdr:to>
      <xdr:col>82</xdr:col>
      <xdr:colOff>107950</xdr:colOff>
      <xdr:row>59</xdr:row>
      <xdr:rowOff>39370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61500"/>
          <a:ext cx="838200" cy="69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2557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03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39370</xdr:rowOff>
    </xdr:from>
    <xdr:to>
      <xdr:col>78</xdr:col>
      <xdr:colOff>69850</xdr:colOff>
      <xdr:row>59</xdr:row>
      <xdr:rowOff>54610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10154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54610</xdr:rowOff>
    </xdr:from>
    <xdr:to>
      <xdr:col>73</xdr:col>
      <xdr:colOff>180975</xdr:colOff>
      <xdr:row>59</xdr:row>
      <xdr:rowOff>62230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170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62230</xdr:rowOff>
    </xdr:from>
    <xdr:to>
      <xdr:col>69</xdr:col>
      <xdr:colOff>92075</xdr:colOff>
      <xdr:row>60</xdr:row>
      <xdr:rowOff>5080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10177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152400</xdr:rowOff>
    </xdr:from>
    <xdr:to>
      <xdr:col>82</xdr:col>
      <xdr:colOff>158750</xdr:colOff>
      <xdr:row>55</xdr:row>
      <xdr:rowOff>82550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168927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3810</xdr:rowOff>
    </xdr:from>
    <xdr:to>
      <xdr:col>74</xdr:col>
      <xdr:colOff>31750</xdr:colOff>
      <xdr:row>59</xdr:row>
      <xdr:rowOff>105410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90187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11430</xdr:rowOff>
    </xdr:from>
    <xdr:to>
      <xdr:col>69</xdr:col>
      <xdr:colOff>142875</xdr:colOff>
      <xdr:row>59</xdr:row>
      <xdr:rowOff>113030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97807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125730</xdr:rowOff>
    </xdr:from>
    <xdr:to>
      <xdr:col>65</xdr:col>
      <xdr:colOff>53975</xdr:colOff>
      <xdr:row>60</xdr:row>
      <xdr:rowOff>55880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40657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32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一部事務組合への負担金が増加しているため、近年は増加傾向にある。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年度より下水道事業会計の法適用への移行に伴う科目見直しにより大幅に増加した。</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138430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37428"/>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110507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79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82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39</xdr:row>
      <xdr:rowOff>138430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59638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165879</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149352</xdr:rowOff>
    </xdr:from>
    <xdr:to>
      <xdr:col>82</xdr:col>
      <xdr:colOff>158750</xdr:colOff>
      <xdr:row>37</xdr:row>
      <xdr:rowOff>79502</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21844</xdr:rowOff>
    </xdr:from>
    <xdr:to>
      <xdr:col>78</xdr:col>
      <xdr:colOff>69850</xdr:colOff>
      <xdr:row>38</xdr:row>
      <xdr:rowOff>81280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536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98823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170434</xdr:rowOff>
    </xdr:from>
    <xdr:to>
      <xdr:col>73</xdr:col>
      <xdr:colOff>180975</xdr:colOff>
      <xdr:row>38</xdr:row>
      <xdr:rowOff>21844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65140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140208</xdr:rowOff>
    </xdr:from>
    <xdr:to>
      <xdr:col>74</xdr:col>
      <xdr:colOff>31750</xdr:colOff>
      <xdr:row>37</xdr:row>
      <xdr:rowOff>70358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80535</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170434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3952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87630</xdr:rowOff>
    </xdr:from>
    <xdr:to>
      <xdr:col>82</xdr:col>
      <xdr:colOff>158750</xdr:colOff>
      <xdr:row>40</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167657</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68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142494</xdr:rowOff>
    </xdr:from>
    <xdr:to>
      <xdr:col>74</xdr:col>
      <xdr:colOff>31750</xdr:colOff>
      <xdr:row>38</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57421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119634</xdr:rowOff>
    </xdr:from>
    <xdr:to>
      <xdr:col>69</xdr:col>
      <xdr:colOff>142875</xdr:colOff>
      <xdr:row>38</xdr:row>
      <xdr:rowOff>49785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34561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類似団体及び長野県平均値を下回っている。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年度に、公的資金補償金免除繰上償還を実施したこと等から数値が改善されている。</a:t>
          </a:r>
        </a:p>
        <a:p>
          <a:r>
            <a:rPr kumimoji="1" lang="ja-JP" altLang="en-US" sz="1300">
              <a:latin typeface="ＭＳ Ｐゴシック" panose="020B0600070205080204" pitchFamily="50" charset="-128"/>
              <a:ea typeface="ＭＳ Ｐゴシック" panose="020B0600070205080204" pitchFamily="50" charset="-128"/>
            </a:rPr>
            <a:t>今後も、地方債の新規借入の抑制に努める。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78994</xdr:rowOff>
    </xdr:from>
    <xdr:to>
      <xdr:col>24</xdr:col>
      <xdr:colOff>25400</xdr:colOff>
      <xdr:row>81</xdr:row>
      <xdr:rowOff>133858</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94844"/>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105935</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133858</xdr:rowOff>
    </xdr:from>
    <xdr:to>
      <xdr:col>24</xdr:col>
      <xdr:colOff>114300</xdr:colOff>
      <xdr:row>81</xdr:row>
      <xdr:rowOff>133858</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165371</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3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78994</xdr:rowOff>
    </xdr:from>
    <xdr:to>
      <xdr:col>24</xdr:col>
      <xdr:colOff>114300</xdr:colOff>
      <xdr:row>73</xdr:row>
      <xdr:rowOff>78994</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120142</xdr:rowOff>
    </xdr:from>
    <xdr:to>
      <xdr:col>24</xdr:col>
      <xdr:colOff>25400</xdr:colOff>
      <xdr:row>75</xdr:row>
      <xdr:rowOff>129286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29788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120142</xdr:rowOff>
    </xdr:from>
    <xdr:to>
      <xdr:col>19</xdr:col>
      <xdr:colOff>187325</xdr:colOff>
      <xdr:row>75</xdr:row>
      <xdr:rowOff>133858</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788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155719</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57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92710</xdr:rowOff>
    </xdr:from>
    <xdr:to>
      <xdr:col>15</xdr:col>
      <xdr:colOff>98425</xdr:colOff>
      <xdr:row>75</xdr:row>
      <xdr:rowOff>133858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514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92710</xdr:rowOff>
    </xdr:from>
    <xdr:to>
      <xdr:col>11</xdr:col>
      <xdr:colOff>9525</xdr:colOff>
      <xdr:row>75</xdr:row>
      <xdr:rowOff>92710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2951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69342</xdr:rowOff>
    </xdr:from>
    <xdr:to>
      <xdr:col>20</xdr:col>
      <xdr:colOff>38100</xdr:colOff>
      <xdr:row>75</xdr:row>
      <xdr:rowOff>170942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9669</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83058</xdr:rowOff>
    </xdr:from>
    <xdr:to>
      <xdr:col>15</xdr:col>
      <xdr:colOff>149225</xdr:colOff>
      <xdr:row>76</xdr:row>
      <xdr:rowOff>13208</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23385</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41910</xdr:rowOff>
    </xdr:from>
    <xdr:to>
      <xdr:col>11</xdr:col>
      <xdr:colOff>60325</xdr:colOff>
      <xdr:row>75</xdr:row>
      <xdr:rowOff>143510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153687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41910</xdr:rowOff>
    </xdr:from>
    <xdr:to>
      <xdr:col>6</xdr:col>
      <xdr:colOff>171450</xdr:colOff>
      <xdr:row>75</xdr:row>
      <xdr:rowOff>143510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153687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類似団体及び長野県平均値を上回っている。</a:t>
          </a:r>
        </a:p>
        <a:p>
          <a:r>
            <a:rPr kumimoji="1" lang="ja-JP" altLang="en-US" sz="1300">
              <a:latin typeface="ＭＳ Ｐゴシック" panose="020B0600070205080204" pitchFamily="50" charset="-128"/>
              <a:ea typeface="ＭＳ Ｐゴシック" panose="020B0600070205080204" pitchFamily="50" charset="-128"/>
            </a:rPr>
            <a:t>人件費及び補助費等の比率が高いことが主要因である。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33927</xdr:rowOff>
    </xdr:from>
    <xdr:to>
      <xdr:col>82</xdr:col>
      <xdr:colOff>107950</xdr:colOff>
      <xdr:row>82</xdr:row>
      <xdr:rowOff>29029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497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120304</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29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33927</xdr:rowOff>
    </xdr:from>
    <xdr:to>
      <xdr:col>82</xdr:col>
      <xdr:colOff>196850</xdr:colOff>
      <xdr:row>73</xdr:row>
      <xdr:rowOff>33927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49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89444</xdr:rowOff>
    </xdr:from>
    <xdr:to>
      <xdr:col>82</xdr:col>
      <xdr:colOff>107950</xdr:colOff>
      <xdr:row>78</xdr:row>
      <xdr:rowOff>97608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91094"/>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130283</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81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113756</xdr:rowOff>
    </xdr:from>
    <xdr:to>
      <xdr:col>82</xdr:col>
      <xdr:colOff>158750</xdr:colOff>
      <xdr:row>76</xdr:row>
      <xdr:rowOff>43906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95976</xdr:rowOff>
    </xdr:from>
    <xdr:to>
      <xdr:col>78</xdr:col>
      <xdr:colOff>69850</xdr:colOff>
      <xdr:row>78</xdr:row>
      <xdr:rowOff>97608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97626"/>
          <a:ext cx="889000" cy="17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66402</xdr:rowOff>
    </xdr:from>
    <xdr:to>
      <xdr:col>78</xdr:col>
      <xdr:colOff>120650</xdr:colOff>
      <xdr:row>76</xdr:row>
      <xdr:rowOff>168002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9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6730</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865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27395</xdr:rowOff>
    </xdr:from>
    <xdr:to>
      <xdr:col>73</xdr:col>
      <xdr:colOff>180975</xdr:colOff>
      <xdr:row>77</xdr:row>
      <xdr:rowOff>95976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22904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1270</xdr:rowOff>
    </xdr:from>
    <xdr:to>
      <xdr:col>69</xdr:col>
      <xdr:colOff>92075</xdr:colOff>
      <xdr:row>77</xdr:row>
      <xdr:rowOff>27395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0292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89263</xdr:rowOff>
    </xdr:from>
    <xdr:to>
      <xdr:col>69</xdr:col>
      <xdr:colOff>142875</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79466</xdr:rowOff>
    </xdr:from>
    <xdr:to>
      <xdr:col>65</xdr:col>
      <xdr:colOff>53975</xdr:colOff>
      <xdr:row>77</xdr:row>
      <xdr:rowOff>9616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0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19793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878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38644</xdr:rowOff>
    </xdr:from>
    <xdr:to>
      <xdr:col>82</xdr:col>
      <xdr:colOff>158750</xdr:colOff>
      <xdr:row>77</xdr:row>
      <xdr:rowOff>140244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24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10721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46808</xdr:rowOff>
    </xdr:from>
    <xdr:to>
      <xdr:col>78</xdr:col>
      <xdr:colOff>120650</xdr:colOff>
      <xdr:row>78</xdr:row>
      <xdr:rowOff>148408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41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133185</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50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45176</xdr:rowOff>
    </xdr:from>
    <xdr:to>
      <xdr:col>74</xdr:col>
      <xdr:colOff>31750</xdr:colOff>
      <xdr:row>77</xdr:row>
      <xdr:rowOff>146776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131553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33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148045</xdr:rowOff>
    </xdr:from>
    <xdr:to>
      <xdr:col>69</xdr:col>
      <xdr:colOff>142875</xdr:colOff>
      <xdr:row>77</xdr:row>
      <xdr:rowOff>78195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17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62972</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26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135205</xdr:rowOff>
    </xdr:from>
    <xdr:to>
      <xdr:col>29</xdr:col>
      <xdr:colOff>127000</xdr:colOff>
      <xdr:row>19</xdr:row>
      <xdr:rowOff>168242</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68780"/>
          <a:ext cx="0" cy="140463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140319</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168242</xdr:rowOff>
    </xdr:from>
    <xdr:to>
      <xdr:col>30</xdr:col>
      <xdr:colOff>25400</xdr:colOff>
      <xdr:row>19</xdr:row>
      <xdr:rowOff>168242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734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50132</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81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135205</xdr:rowOff>
    </xdr:from>
    <xdr:to>
      <xdr:col>30</xdr:col>
      <xdr:colOff>25400</xdr:colOff>
      <xdr:row>11</xdr:row>
      <xdr:rowOff>135205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68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161961</xdr:rowOff>
    </xdr:from>
    <xdr:to>
      <xdr:col>29</xdr:col>
      <xdr:colOff>127000</xdr:colOff>
      <xdr:row>18</xdr:row>
      <xdr:rowOff>7784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24236"/>
          <a:ext cx="647700" cy="17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28530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8193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12003</xdr:rowOff>
    </xdr:from>
    <xdr:to>
      <xdr:col>29</xdr:col>
      <xdr:colOff>177800</xdr:colOff>
      <xdr:row>17</xdr:row>
      <xdr:rowOff>113603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7784</xdr:rowOff>
    </xdr:from>
    <xdr:to>
      <xdr:col>26</xdr:col>
      <xdr:colOff>50800</xdr:colOff>
      <xdr:row>18</xdr:row>
      <xdr:rowOff>15218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41509"/>
          <a:ext cx="698500" cy="7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49621</xdr:rowOff>
    </xdr:from>
    <xdr:to>
      <xdr:col>26</xdr:col>
      <xdr:colOff>101600</xdr:colOff>
      <xdr:row>17</xdr:row>
      <xdr:rowOff>151221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161398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8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15218</xdr:rowOff>
    </xdr:from>
    <xdr:to>
      <xdr:col>22</xdr:col>
      <xdr:colOff>114300</xdr:colOff>
      <xdr:row>18</xdr:row>
      <xdr:rowOff>67841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148943"/>
          <a:ext cx="698500" cy="52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82576</xdr:rowOff>
    </xdr:from>
    <xdr:to>
      <xdr:col>22</xdr:col>
      <xdr:colOff>165100</xdr:colOff>
      <xdr:row>18</xdr:row>
      <xdr:rowOff>12726</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22903</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67841</xdr:rowOff>
    </xdr:from>
    <xdr:to>
      <xdr:col>18</xdr:col>
      <xdr:colOff>177800</xdr:colOff>
      <xdr:row>18</xdr:row>
      <xdr:rowOff>100037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201566"/>
          <a:ext cx="698500" cy="32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150251</xdr:rowOff>
    </xdr:from>
    <xdr:to>
      <xdr:col>19</xdr:col>
      <xdr:colOff>38100</xdr:colOff>
      <xdr:row>18</xdr:row>
      <xdr:rowOff>80401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90578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162413</xdr:rowOff>
    </xdr:from>
    <xdr:to>
      <xdr:col>15</xdr:col>
      <xdr:colOff>101600</xdr:colOff>
      <xdr:row>18</xdr:row>
      <xdr:rowOff>92563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102740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111161</xdr:rowOff>
    </xdr:from>
    <xdr:to>
      <xdr:col>29</xdr:col>
      <xdr:colOff>177800</xdr:colOff>
      <xdr:row>18</xdr:row>
      <xdr:rowOff>41311</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7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83238</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128434</xdr:rowOff>
    </xdr:from>
    <xdr:to>
      <xdr:col>26</xdr:col>
      <xdr:colOff>101600</xdr:colOff>
      <xdr:row>18</xdr:row>
      <xdr:rowOff>58584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9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43361</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770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135868</xdr:rowOff>
    </xdr:from>
    <xdr:to>
      <xdr:col>22</xdr:col>
      <xdr:colOff>165100</xdr:colOff>
      <xdr:row>18</xdr:row>
      <xdr:rowOff>66018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98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50795</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8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17041</xdr:rowOff>
    </xdr:from>
    <xdr:to>
      <xdr:col>19</xdr:col>
      <xdr:colOff>38100</xdr:colOff>
      <xdr:row>18</xdr:row>
      <xdr:rowOff>118642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507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103418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3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49237</xdr:rowOff>
    </xdr:from>
    <xdr:to>
      <xdr:col>15</xdr:col>
      <xdr:colOff>101600</xdr:colOff>
      <xdr:row>18</xdr:row>
      <xdr:rowOff>150837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82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135614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6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67034</xdr:rowOff>
    </xdr:from>
    <xdr:to>
      <xdr:col>29</xdr:col>
      <xdr:colOff>127000</xdr:colOff>
      <xdr:row>37</xdr:row>
      <xdr:rowOff>241565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5991584"/>
          <a:ext cx="0" cy="13746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213642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33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241565</xdr:rowOff>
    </xdr:from>
    <xdr:to>
      <xdr:col>30</xdr:col>
      <xdr:colOff>25400</xdr:colOff>
      <xdr:row>37</xdr:row>
      <xdr:rowOff>241565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366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324861</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73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67034</xdr:rowOff>
    </xdr:from>
    <xdr:to>
      <xdr:col>30</xdr:col>
      <xdr:colOff>25400</xdr:colOff>
      <xdr:row>33</xdr:row>
      <xdr:rowOff>67034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599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128701</xdr:rowOff>
    </xdr:from>
    <xdr:to>
      <xdr:col>29</xdr:col>
      <xdr:colOff>127000</xdr:colOff>
      <xdr:row>35</xdr:row>
      <xdr:rowOff>163219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6739051"/>
          <a:ext cx="647700" cy="34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248769</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5162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60792</xdr:rowOff>
    </xdr:from>
    <xdr:to>
      <xdr:col>29</xdr:col>
      <xdr:colOff>177800</xdr:colOff>
      <xdr:row>35</xdr:row>
      <xdr:rowOff>162392</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71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128701</xdr:rowOff>
    </xdr:from>
    <xdr:to>
      <xdr:col>26</xdr:col>
      <xdr:colOff>50800</xdr:colOff>
      <xdr:row>35</xdr:row>
      <xdr:rowOff>178664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6739051"/>
          <a:ext cx="698500" cy="4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83515</xdr:rowOff>
    </xdr:from>
    <xdr:to>
      <xdr:col>26</xdr:col>
      <xdr:colOff>101600</xdr:colOff>
      <xdr:row>35</xdr:row>
      <xdr:rowOff>185115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93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169892</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80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178664</xdr:rowOff>
    </xdr:from>
    <xdr:to>
      <xdr:col>22</xdr:col>
      <xdr:colOff>114300</xdr:colOff>
      <xdr:row>35</xdr:row>
      <xdr:rowOff>199567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789014"/>
          <a:ext cx="698500" cy="209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103605</xdr:rowOff>
    </xdr:from>
    <xdr:to>
      <xdr:col>22</xdr:col>
      <xdr:colOff>165100</xdr:colOff>
      <xdr:row>35</xdr:row>
      <xdr:rowOff>205205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713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215382</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48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199567</xdr:rowOff>
    </xdr:from>
    <xdr:to>
      <xdr:col>18</xdr:col>
      <xdr:colOff>177800</xdr:colOff>
      <xdr:row>35</xdr:row>
      <xdr:rowOff>217178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809917"/>
          <a:ext cx="698500" cy="17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134502</xdr:rowOff>
    </xdr:from>
    <xdr:to>
      <xdr:col>19</xdr:col>
      <xdr:colOff>38100</xdr:colOff>
      <xdr:row>35</xdr:row>
      <xdr:rowOff>236102</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744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246279</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51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132033</xdr:rowOff>
    </xdr:from>
    <xdr:to>
      <xdr:col>15</xdr:col>
      <xdr:colOff>101600</xdr:colOff>
      <xdr:row>35</xdr:row>
      <xdr:rowOff>233633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7423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243810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51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112419</xdr:rowOff>
    </xdr:from>
    <xdr:to>
      <xdr:col>29</xdr:col>
      <xdr:colOff>177800</xdr:colOff>
      <xdr:row>35</xdr:row>
      <xdr:rowOff>214019</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722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84496</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69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77901</xdr:rowOff>
    </xdr:from>
    <xdr:to>
      <xdr:col>26</xdr:col>
      <xdr:colOff>101600</xdr:colOff>
      <xdr:row>35</xdr:row>
      <xdr:rowOff>179501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688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189678</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457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127864</xdr:rowOff>
    </xdr:from>
    <xdr:to>
      <xdr:col>22</xdr:col>
      <xdr:colOff>165100</xdr:colOff>
      <xdr:row>35</xdr:row>
      <xdr:rowOff>229464</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738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214241</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82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148767</xdr:rowOff>
    </xdr:from>
    <xdr:to>
      <xdr:col>19</xdr:col>
      <xdr:colOff>38100</xdr:colOff>
      <xdr:row>35</xdr:row>
      <xdr:rowOff>250367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759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235144</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84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166378</xdr:rowOff>
    </xdr:from>
    <xdr:to>
      <xdr:col>15</xdr:col>
      <xdr:colOff>101600</xdr:colOff>
      <xdr:row>35</xdr:row>
      <xdr:rowOff>267978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776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252755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86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6,970
6,852
66.87
6,098,174
5,503,583
561,254
3,107,465
3,030,632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45919</xdr:rowOff>
    </xdr:from>
    <xdr:to>
      <xdr:col>24</xdr:col>
      <xdr:colOff>62865</xdr:colOff>
      <xdr:row>39</xdr:row>
      <xdr:rowOff>74585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60869"/>
          <a:ext cx="1270" cy="140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78412</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74585</xdr:rowOff>
    </xdr:from>
    <xdr:to>
      <xdr:col>24</xdr:col>
      <xdr:colOff>152400</xdr:colOff>
      <xdr:row>39</xdr:row>
      <xdr:rowOff>74585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1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164046</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36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45919</xdr:rowOff>
    </xdr:from>
    <xdr:to>
      <xdr:col>24</xdr:col>
      <xdr:colOff>152400</xdr:colOff>
      <xdr:row>31</xdr:row>
      <xdr:rowOff>45919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6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17335</xdr:rowOff>
    </xdr:from>
    <xdr:to>
      <xdr:col>24</xdr:col>
      <xdr:colOff>63500</xdr:colOff>
      <xdr:row>37</xdr:row>
      <xdr:rowOff>56883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60985"/>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128255</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290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105378</xdr:rowOff>
    </xdr:from>
    <xdr:to>
      <xdr:col>24</xdr:col>
      <xdr:colOff>114300</xdr:colOff>
      <xdr:row>37</xdr:row>
      <xdr:rowOff>35528</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56883</xdr:rowOff>
    </xdr:from>
    <xdr:to>
      <xdr:col>19</xdr:col>
      <xdr:colOff>177800</xdr:colOff>
      <xdr:row>38</xdr:row>
      <xdr:rowOff>100134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00533"/>
          <a:ext cx="889000" cy="21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143289</xdr:rowOff>
    </xdr:from>
    <xdr:to>
      <xdr:col>20</xdr:col>
      <xdr:colOff>38100</xdr:colOff>
      <xdr:row>37</xdr:row>
      <xdr:rowOff>73439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89966</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100134</xdr:rowOff>
    </xdr:from>
    <xdr:to>
      <xdr:col>15</xdr:col>
      <xdr:colOff>50800</xdr:colOff>
      <xdr:row>38</xdr:row>
      <xdr:rowOff>156214</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615234"/>
          <a:ext cx="889000" cy="5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124306</xdr:rowOff>
    </xdr:from>
    <xdr:to>
      <xdr:col>15</xdr:col>
      <xdr:colOff>101600</xdr:colOff>
      <xdr:row>38</xdr:row>
      <xdr:rowOff>54456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70983</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156214</xdr:rowOff>
    </xdr:from>
    <xdr:to>
      <xdr:col>10</xdr:col>
      <xdr:colOff>114300</xdr:colOff>
      <xdr:row>38</xdr:row>
      <xdr:rowOff>167699</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671314"/>
          <a:ext cx="889000" cy="1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18647</xdr:rowOff>
    </xdr:from>
    <xdr:to>
      <xdr:col>10</xdr:col>
      <xdr:colOff>165100</xdr:colOff>
      <xdr:row>38</xdr:row>
      <xdr:rowOff>120247</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136774</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22058</xdr:rowOff>
    </xdr:from>
    <xdr:to>
      <xdr:col>6</xdr:col>
      <xdr:colOff>38100</xdr:colOff>
      <xdr:row>38</xdr:row>
      <xdr:rowOff>123658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140184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12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137985</xdr:rowOff>
    </xdr:from>
    <xdr:to>
      <xdr:col>24</xdr:col>
      <xdr:colOff>114300</xdr:colOff>
      <xdr:row>37</xdr:row>
      <xdr:rowOff>68135</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116412</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288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6083</xdr:rowOff>
    </xdr:from>
    <xdr:to>
      <xdr:col>20</xdr:col>
      <xdr:colOff>38100</xdr:colOff>
      <xdr:row>37</xdr:row>
      <xdr:rowOff>107683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4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98810</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42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49334</xdr:rowOff>
    </xdr:from>
    <xdr:to>
      <xdr:col>15</xdr:col>
      <xdr:colOff>101600</xdr:colOff>
      <xdr:row>38</xdr:row>
      <xdr:rowOff>150934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56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142061</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657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105414</xdr:rowOff>
    </xdr:from>
    <xdr:to>
      <xdr:col>10</xdr:col>
      <xdr:colOff>165100</xdr:colOff>
      <xdr:row>39</xdr:row>
      <xdr:rowOff>35564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6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26691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71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116899</xdr:rowOff>
    </xdr:from>
    <xdr:to>
      <xdr:col>6</xdr:col>
      <xdr:colOff>38100</xdr:colOff>
      <xdr:row>39</xdr:row>
      <xdr:rowOff>47049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63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38176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72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2823</xdr:rowOff>
    </xdr:from>
    <xdr:to>
      <xdr:col>24</xdr:col>
      <xdr:colOff>62865</xdr:colOff>
      <xdr:row>58</xdr:row>
      <xdr:rowOff>159972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46773"/>
          <a:ext cx="1270" cy="13572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163799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1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159972</xdr:rowOff>
    </xdr:from>
    <xdr:to>
      <xdr:col>24</xdr:col>
      <xdr:colOff>152400</xdr:colOff>
      <xdr:row>58</xdr:row>
      <xdr:rowOff>159972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10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120950</xdr:rowOff>
    </xdr:from>
    <xdr:ext cx="690189"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220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1,112,777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2823</xdr:rowOff>
    </xdr:from>
    <xdr:to>
      <xdr:col>24</xdr:col>
      <xdr:colOff>152400</xdr:colOff>
      <xdr:row>51</xdr:row>
      <xdr:rowOff>2823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46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68880</xdr:rowOff>
    </xdr:from>
    <xdr:to>
      <xdr:col>24</xdr:col>
      <xdr:colOff>63500</xdr:colOff>
      <xdr:row>58</xdr:row>
      <xdr:rowOff>88166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10012980"/>
          <a:ext cx="8382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22479</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95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171052</xdr:rowOff>
    </xdr:from>
    <xdr:to>
      <xdr:col>24</xdr:col>
      <xdr:colOff>114300</xdr:colOff>
      <xdr:row>58</xdr:row>
      <xdr:rowOff>101202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94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80913</xdr:rowOff>
    </xdr:from>
    <xdr:to>
      <xdr:col>19</xdr:col>
      <xdr:colOff>177800</xdr:colOff>
      <xdr:row>58</xdr:row>
      <xdr:rowOff>88166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10025013"/>
          <a:ext cx="889000" cy="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21761</xdr:rowOff>
    </xdr:from>
    <xdr:to>
      <xdr:col>20</xdr:col>
      <xdr:colOff>38100</xdr:colOff>
      <xdr:row>58</xdr:row>
      <xdr:rowOff>123361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96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139888</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74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80913</xdr:rowOff>
    </xdr:from>
    <xdr:to>
      <xdr:col>15</xdr:col>
      <xdr:colOff>50800</xdr:colOff>
      <xdr:row>58</xdr:row>
      <xdr:rowOff>89081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10025013"/>
          <a:ext cx="889000" cy="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21472</xdr:rowOff>
    </xdr:from>
    <xdr:to>
      <xdr:col>15</xdr:col>
      <xdr:colOff>101600</xdr:colOff>
      <xdr:row>58</xdr:row>
      <xdr:rowOff>123072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96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139599</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740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89081</xdr:rowOff>
    </xdr:from>
    <xdr:to>
      <xdr:col>10</xdr:col>
      <xdr:colOff>114300</xdr:colOff>
      <xdr:row>58</xdr:row>
      <xdr:rowOff>95453</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10033181"/>
          <a:ext cx="889000" cy="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21921</xdr:rowOff>
    </xdr:from>
    <xdr:to>
      <xdr:col>10</xdr:col>
      <xdr:colOff>165100</xdr:colOff>
      <xdr:row>58</xdr:row>
      <xdr:rowOff>123521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9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140048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741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23881</xdr:rowOff>
    </xdr:from>
    <xdr:to>
      <xdr:col>6</xdr:col>
      <xdr:colOff>38100</xdr:colOff>
      <xdr:row>58</xdr:row>
      <xdr:rowOff>125481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96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142008</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74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18080</xdr:rowOff>
    </xdr:from>
    <xdr:to>
      <xdr:col>24</xdr:col>
      <xdr:colOff>114300</xdr:colOff>
      <xdr:row>58</xdr:row>
      <xdr:rowOff>119680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6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149479</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92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37366</xdr:rowOff>
    </xdr:from>
    <xdr:to>
      <xdr:col>20</xdr:col>
      <xdr:colOff>38100</xdr:colOff>
      <xdr:row>58</xdr:row>
      <xdr:rowOff>138966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130093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1007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30113</xdr:rowOff>
    </xdr:from>
    <xdr:to>
      <xdr:col>15</xdr:col>
      <xdr:colOff>101600</xdr:colOff>
      <xdr:row>58</xdr:row>
      <xdr:rowOff>131713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7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122840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10066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38281</xdr:rowOff>
    </xdr:from>
    <xdr:to>
      <xdr:col>10</xdr:col>
      <xdr:colOff>165100</xdr:colOff>
      <xdr:row>58</xdr:row>
      <xdr:rowOff>139881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8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131008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7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44653</xdr:rowOff>
    </xdr:from>
    <xdr:to>
      <xdr:col>6</xdr:col>
      <xdr:colOff>38100</xdr:colOff>
      <xdr:row>58</xdr:row>
      <xdr:rowOff>146253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8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137380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8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20168</xdr:rowOff>
    </xdr:from>
    <xdr:to>
      <xdr:col>24</xdr:col>
      <xdr:colOff>62865</xdr:colOff>
      <xdr:row>79</xdr:row>
      <xdr:rowOff>31586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193118"/>
          <a:ext cx="1270" cy="1383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35413</xdr:rowOff>
    </xdr:from>
    <xdr:ext cx="469744"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79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31586</xdr:rowOff>
    </xdr:from>
    <xdr:to>
      <xdr:col>24</xdr:col>
      <xdr:colOff>152400</xdr:colOff>
      <xdr:row>79</xdr:row>
      <xdr:rowOff>31586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138295</xdr:rowOff>
    </xdr:from>
    <xdr:ext cx="599010"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196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20168</xdr:rowOff>
    </xdr:from>
    <xdr:to>
      <xdr:col>24</xdr:col>
      <xdr:colOff>152400</xdr:colOff>
      <xdr:row>71</xdr:row>
      <xdr:rowOff>20168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19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59398</xdr:rowOff>
    </xdr:from>
    <xdr:to>
      <xdr:col>24</xdr:col>
      <xdr:colOff>63500</xdr:colOff>
      <xdr:row>78</xdr:row>
      <xdr:rowOff>73698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432498"/>
          <a:ext cx="838200" cy="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124604</xdr:rowOff>
    </xdr:from>
    <xdr:ext cx="534377"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154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101727</xdr:rowOff>
    </xdr:from>
    <xdr:to>
      <xdr:col>24</xdr:col>
      <xdr:colOff>114300</xdr:colOff>
      <xdr:row>78</xdr:row>
      <xdr:rowOff>31877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3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73698</xdr:rowOff>
    </xdr:from>
    <xdr:to>
      <xdr:col>19</xdr:col>
      <xdr:colOff>177800</xdr:colOff>
      <xdr:row>78</xdr:row>
      <xdr:rowOff>85827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908300" y="13446798"/>
          <a:ext cx="889000" cy="12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147993</xdr:rowOff>
    </xdr:from>
    <xdr:to>
      <xdr:col>20</xdr:col>
      <xdr:colOff>38100</xdr:colOff>
      <xdr:row>78</xdr:row>
      <xdr:rowOff>78143</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3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94670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30111" y="1312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85827</xdr:rowOff>
    </xdr:from>
    <xdr:to>
      <xdr:col>15</xdr:col>
      <xdr:colOff>50800</xdr:colOff>
      <xdr:row>78</xdr:row>
      <xdr:rowOff>88836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019300" y="13458927"/>
          <a:ext cx="889000" cy="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41008</xdr:rowOff>
    </xdr:from>
    <xdr:to>
      <xdr:col>15</xdr:col>
      <xdr:colOff>101600</xdr:colOff>
      <xdr:row>78</xdr:row>
      <xdr:rowOff>142608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133735</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5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88836</xdr:rowOff>
    </xdr:from>
    <xdr:to>
      <xdr:col>10</xdr:col>
      <xdr:colOff>114300</xdr:colOff>
      <xdr:row>78</xdr:row>
      <xdr:rowOff>117042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461936"/>
          <a:ext cx="8890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25781</xdr:rowOff>
    </xdr:from>
    <xdr:to>
      <xdr:col>10</xdr:col>
      <xdr:colOff>165100</xdr:colOff>
      <xdr:row>78</xdr:row>
      <xdr:rowOff>127381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143908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52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12585</xdr:rowOff>
    </xdr:from>
    <xdr:to>
      <xdr:col>6</xdr:col>
      <xdr:colOff>38100</xdr:colOff>
      <xdr:row>78</xdr:row>
      <xdr:rowOff>114185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8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130712</xdr:rowOff>
    </xdr:from>
    <xdr:ext cx="534377"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63111"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8598</xdr:rowOff>
    </xdr:from>
    <xdr:to>
      <xdr:col>24</xdr:col>
      <xdr:colOff>114300</xdr:colOff>
      <xdr:row>78</xdr:row>
      <xdr:rowOff>110198</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158475</xdr:rowOff>
    </xdr:from>
    <xdr:ext cx="534377"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36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22898</xdr:rowOff>
    </xdr:from>
    <xdr:to>
      <xdr:col>20</xdr:col>
      <xdr:colOff>38100</xdr:colOff>
      <xdr:row>78</xdr:row>
      <xdr:rowOff>124498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115625</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30111" y="1348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35027</xdr:rowOff>
    </xdr:from>
    <xdr:to>
      <xdr:col>15</xdr:col>
      <xdr:colOff>101600</xdr:colOff>
      <xdr:row>78</xdr:row>
      <xdr:rowOff>136627</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4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153154</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41111" y="1318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38036</xdr:rowOff>
    </xdr:from>
    <xdr:to>
      <xdr:col>10</xdr:col>
      <xdr:colOff>165100</xdr:colOff>
      <xdr:row>78</xdr:row>
      <xdr:rowOff>139636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41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130763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350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66242</xdr:rowOff>
    </xdr:from>
    <xdr:to>
      <xdr:col>6</xdr:col>
      <xdr:colOff>38100</xdr:colOff>
      <xdr:row>78</xdr:row>
      <xdr:rowOff>167842</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4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158969</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53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80330</xdr:rowOff>
    </xdr:from>
    <xdr:to>
      <xdr:col>24</xdr:col>
      <xdr:colOff>62865</xdr:colOff>
      <xdr:row>98</xdr:row>
      <xdr:rowOff>63348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510830"/>
          <a:ext cx="1270" cy="135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67175</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6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63348</xdr:rowOff>
    </xdr:from>
    <xdr:to>
      <xdr:col>24</xdr:col>
      <xdr:colOff>152400</xdr:colOff>
      <xdr:row>98</xdr:row>
      <xdr:rowOff>63348</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6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27007</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28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80330</xdr:rowOff>
    </xdr:from>
    <xdr:to>
      <xdr:col>24</xdr:col>
      <xdr:colOff>152400</xdr:colOff>
      <xdr:row>90</xdr:row>
      <xdr:rowOff>80330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51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158282</xdr:rowOff>
    </xdr:from>
    <xdr:to>
      <xdr:col>24</xdr:col>
      <xdr:colOff>63500</xdr:colOff>
      <xdr:row>98</xdr:row>
      <xdr:rowOff>85598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617482"/>
          <a:ext cx="838200" cy="27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13273</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01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161846</xdr:rowOff>
    </xdr:from>
    <xdr:to>
      <xdr:col>24</xdr:col>
      <xdr:colOff>114300</xdr:colOff>
      <xdr:row>96</xdr:row>
      <xdr:rowOff>91996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44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85598</xdr:rowOff>
    </xdr:from>
    <xdr:to>
      <xdr:col>19</xdr:col>
      <xdr:colOff>177800</xdr:colOff>
      <xdr:row>98</xdr:row>
      <xdr:rowOff>103898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887698"/>
          <a:ext cx="889000" cy="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42973</xdr:rowOff>
    </xdr:from>
    <xdr:to>
      <xdr:col>20</xdr:col>
      <xdr:colOff>38100</xdr:colOff>
      <xdr:row>97</xdr:row>
      <xdr:rowOff>144573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6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161100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44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103898</xdr:rowOff>
    </xdr:from>
    <xdr:to>
      <xdr:col>15</xdr:col>
      <xdr:colOff>50800</xdr:colOff>
      <xdr:row>98</xdr:row>
      <xdr:rowOff>115915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905998"/>
          <a:ext cx="889000" cy="12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69208</xdr:rowOff>
    </xdr:from>
    <xdr:to>
      <xdr:col>15</xdr:col>
      <xdr:colOff>101600</xdr:colOff>
      <xdr:row>97</xdr:row>
      <xdr:rowOff>170808</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15885</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47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111375</xdr:rowOff>
    </xdr:from>
    <xdr:to>
      <xdr:col>10</xdr:col>
      <xdr:colOff>114300</xdr:colOff>
      <xdr:row>98</xdr:row>
      <xdr:rowOff>115915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913475"/>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77502</xdr:rowOff>
    </xdr:from>
    <xdr:to>
      <xdr:col>10</xdr:col>
      <xdr:colOff>165100</xdr:colOff>
      <xdr:row>98</xdr:row>
      <xdr:rowOff>7652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24179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48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72527</xdr:rowOff>
    </xdr:from>
    <xdr:to>
      <xdr:col>6</xdr:col>
      <xdr:colOff>38100</xdr:colOff>
      <xdr:row>98</xdr:row>
      <xdr:rowOff>2677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70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19204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4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107482</xdr:rowOff>
    </xdr:from>
    <xdr:to>
      <xdr:col>24</xdr:col>
      <xdr:colOff>114300</xdr:colOff>
      <xdr:row>97</xdr:row>
      <xdr:rowOff>37632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56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85909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4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34798</xdr:rowOff>
    </xdr:from>
    <xdr:to>
      <xdr:col>20</xdr:col>
      <xdr:colOff>38100</xdr:colOff>
      <xdr:row>98</xdr:row>
      <xdr:rowOff>136398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83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127525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92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53098</xdr:rowOff>
    </xdr:from>
    <xdr:to>
      <xdr:col>15</xdr:col>
      <xdr:colOff>101600</xdr:colOff>
      <xdr:row>98</xdr:row>
      <xdr:rowOff>154698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145825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947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65115</xdr:rowOff>
    </xdr:from>
    <xdr:to>
      <xdr:col>10</xdr:col>
      <xdr:colOff>165100</xdr:colOff>
      <xdr:row>98</xdr:row>
      <xdr:rowOff>166715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86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157842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95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60575</xdr:rowOff>
    </xdr:from>
    <xdr:to>
      <xdr:col>6</xdr:col>
      <xdr:colOff>38100</xdr:colOff>
      <xdr:row>98</xdr:row>
      <xdr:rowOff>162175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86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153302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95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82969</xdr:rowOff>
    </xdr:from>
    <xdr:to>
      <xdr:col>54</xdr:col>
      <xdr:colOff>189865</xdr:colOff>
      <xdr:row>38</xdr:row>
      <xdr:rowOff>10804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26469"/>
          <a:ext cx="1270" cy="1299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14631</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5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10804</xdr:rowOff>
    </xdr:from>
    <xdr:to>
      <xdr:col>55</xdr:col>
      <xdr:colOff>88900</xdr:colOff>
      <xdr:row>38</xdr:row>
      <xdr:rowOff>10804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52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29646</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0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82969</xdr:rowOff>
    </xdr:from>
    <xdr:to>
      <xdr:col>55</xdr:col>
      <xdr:colOff>88900</xdr:colOff>
      <xdr:row>30</xdr:row>
      <xdr:rowOff>82969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2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133204</xdr:rowOff>
    </xdr:from>
    <xdr:to>
      <xdr:col>55</xdr:col>
      <xdr:colOff>0</xdr:colOff>
      <xdr:row>35</xdr:row>
      <xdr:rowOff>60730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791054"/>
          <a:ext cx="838200" cy="27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152187</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152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2310</xdr:rowOff>
    </xdr:from>
    <xdr:to>
      <xdr:col>55</xdr:col>
      <xdr:colOff>50800</xdr:colOff>
      <xdr:row>36</xdr:row>
      <xdr:rowOff>103910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1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133204</xdr:rowOff>
    </xdr:from>
    <xdr:to>
      <xdr:col>50</xdr:col>
      <xdr:colOff>114300</xdr:colOff>
      <xdr:row>36</xdr:row>
      <xdr:rowOff>101619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5791054"/>
          <a:ext cx="889000" cy="48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122771</xdr:rowOff>
    </xdr:from>
    <xdr:to>
      <xdr:col>50</xdr:col>
      <xdr:colOff>165100</xdr:colOff>
      <xdr:row>34</xdr:row>
      <xdr:rowOff>52921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78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44048</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87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101619</xdr:rowOff>
    </xdr:from>
    <xdr:to>
      <xdr:col>45</xdr:col>
      <xdr:colOff>177800</xdr:colOff>
      <xdr:row>36</xdr:row>
      <xdr:rowOff>127340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73819"/>
          <a:ext cx="889000" cy="2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125225</xdr:rowOff>
    </xdr:from>
    <xdr:to>
      <xdr:col>46</xdr:col>
      <xdr:colOff>38100</xdr:colOff>
      <xdr:row>37</xdr:row>
      <xdr:rowOff>55375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29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46502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39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127340</xdr:rowOff>
    </xdr:from>
    <xdr:to>
      <xdr:col>41</xdr:col>
      <xdr:colOff>50800</xdr:colOff>
      <xdr:row>37</xdr:row>
      <xdr:rowOff>16523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99540"/>
          <a:ext cx="889000" cy="6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134750</xdr:rowOff>
    </xdr:from>
    <xdr:to>
      <xdr:col>41</xdr:col>
      <xdr:colOff>101600</xdr:colOff>
      <xdr:row>37</xdr:row>
      <xdr:rowOff>64900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56027</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94111" y="639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115974</xdr:rowOff>
    </xdr:from>
    <xdr:to>
      <xdr:col>36</xdr:col>
      <xdr:colOff>165100</xdr:colOff>
      <xdr:row>37</xdr:row>
      <xdr:rowOff>46124</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62651</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9930</xdr:rowOff>
    </xdr:from>
    <xdr:to>
      <xdr:col>55</xdr:col>
      <xdr:colOff>50800</xdr:colOff>
      <xdr:row>35</xdr:row>
      <xdr:rowOff>111530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1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32807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6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82404</xdr:rowOff>
    </xdr:from>
    <xdr:to>
      <xdr:col>50</xdr:col>
      <xdr:colOff>165100</xdr:colOff>
      <xdr:row>34</xdr:row>
      <xdr:rowOff>12554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7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29081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51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50819</xdr:rowOff>
    </xdr:from>
    <xdr:to>
      <xdr:col>46</xdr:col>
      <xdr:colOff>38100</xdr:colOff>
      <xdr:row>36</xdr:row>
      <xdr:rowOff>152419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2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168946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99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76540</xdr:rowOff>
    </xdr:from>
    <xdr:to>
      <xdr:col>41</xdr:col>
      <xdr:colOff>101600</xdr:colOff>
      <xdr:row>37</xdr:row>
      <xdr:rowOff>6690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4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23217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2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137173</xdr:rowOff>
    </xdr:from>
    <xdr:to>
      <xdr:col>36</xdr:col>
      <xdr:colOff>165100</xdr:colOff>
      <xdr:row>37</xdr:row>
      <xdr:rowOff>67323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58450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4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31458</xdr:rowOff>
    </xdr:from>
    <xdr:to>
      <xdr:col>54</xdr:col>
      <xdr:colOff>189865</xdr:colOff>
      <xdr:row>58</xdr:row>
      <xdr:rowOff>170540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775408"/>
          <a:ext cx="1270" cy="1339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2917</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170540</xdr:rowOff>
    </xdr:from>
    <xdr:to>
      <xdr:col>55</xdr:col>
      <xdr:colOff>88900</xdr:colOff>
      <xdr:row>58</xdr:row>
      <xdr:rowOff>170540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1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149585</xdr:rowOff>
    </xdr:from>
    <xdr:ext cx="599010"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55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31458</xdr:rowOff>
    </xdr:from>
    <xdr:to>
      <xdr:col>55</xdr:col>
      <xdr:colOff>88900</xdr:colOff>
      <xdr:row>51</xdr:row>
      <xdr:rowOff>31458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77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45574</xdr:rowOff>
    </xdr:from>
    <xdr:to>
      <xdr:col>55</xdr:col>
      <xdr:colOff>0</xdr:colOff>
      <xdr:row>58</xdr:row>
      <xdr:rowOff>112192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989674"/>
          <a:ext cx="838200" cy="66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126914</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728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104037</xdr:rowOff>
    </xdr:from>
    <xdr:to>
      <xdr:col>55</xdr:col>
      <xdr:colOff>50800</xdr:colOff>
      <xdr:row>58</xdr:row>
      <xdr:rowOff>34187</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876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112192</xdr:rowOff>
    </xdr:from>
    <xdr:to>
      <xdr:col>50</xdr:col>
      <xdr:colOff>114300</xdr:colOff>
      <xdr:row>58</xdr:row>
      <xdr:rowOff>120476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56292"/>
          <a:ext cx="8890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95520</xdr:rowOff>
    </xdr:from>
    <xdr:to>
      <xdr:col>50</xdr:col>
      <xdr:colOff>165100</xdr:colOff>
      <xdr:row>58</xdr:row>
      <xdr:rowOff>25670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98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42197</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6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49909</xdr:rowOff>
    </xdr:from>
    <xdr:to>
      <xdr:col>45</xdr:col>
      <xdr:colOff>177800</xdr:colOff>
      <xdr:row>58</xdr:row>
      <xdr:rowOff>120476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9994009"/>
          <a:ext cx="889000" cy="7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96021</xdr:rowOff>
    </xdr:from>
    <xdr:to>
      <xdr:col>46</xdr:col>
      <xdr:colOff>38100</xdr:colOff>
      <xdr:row>58</xdr:row>
      <xdr:rowOff>26171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8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42698</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64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49909</xdr:rowOff>
    </xdr:from>
    <xdr:to>
      <xdr:col>41</xdr:col>
      <xdr:colOff>50800</xdr:colOff>
      <xdr:row>58</xdr:row>
      <xdr:rowOff>119724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94009"/>
          <a:ext cx="889000" cy="6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117875</xdr:rowOff>
    </xdr:from>
    <xdr:to>
      <xdr:col>41</xdr:col>
      <xdr:colOff>101600</xdr:colOff>
      <xdr:row>58</xdr:row>
      <xdr:rowOff>48025</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8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64552</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66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102460</xdr:rowOff>
    </xdr:from>
    <xdr:to>
      <xdr:col>36</xdr:col>
      <xdr:colOff>165100</xdr:colOff>
      <xdr:row>58</xdr:row>
      <xdr:rowOff>32610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87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49137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65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166224</xdr:rowOff>
    </xdr:from>
    <xdr:to>
      <xdr:col>55</xdr:col>
      <xdr:colOff>50800</xdr:colOff>
      <xdr:row>58</xdr:row>
      <xdr:rowOff>96374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3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82464</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85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61392</xdr:rowOff>
    </xdr:from>
    <xdr:to>
      <xdr:col>50</xdr:col>
      <xdr:colOff>165100</xdr:colOff>
      <xdr:row>58</xdr:row>
      <xdr:rowOff>162992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0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154119</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09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69676</xdr:rowOff>
    </xdr:from>
    <xdr:to>
      <xdr:col>46</xdr:col>
      <xdr:colOff>38100</xdr:colOff>
      <xdr:row>58</xdr:row>
      <xdr:rowOff>171276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162403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83111" y="101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170559</xdr:rowOff>
    </xdr:from>
    <xdr:to>
      <xdr:col>41</xdr:col>
      <xdr:colOff>101600</xdr:colOff>
      <xdr:row>58</xdr:row>
      <xdr:rowOff>100709</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91836</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0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68924</xdr:rowOff>
    </xdr:from>
    <xdr:to>
      <xdr:col>36</xdr:col>
      <xdr:colOff>165100</xdr:colOff>
      <xdr:row>58</xdr:row>
      <xdr:rowOff>170524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161651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705111" y="101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90151</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63101"/>
          <a:ext cx="1270" cy="1249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36828</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38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90151</xdr:rowOff>
    </xdr:from>
    <xdr:to>
      <xdr:col>55</xdr:col>
      <xdr:colOff>88900</xdr:colOff>
      <xdr:row>71</xdr:row>
      <xdr:rowOff>90151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6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122396</xdr:rowOff>
    </xdr:from>
    <xdr:to>
      <xdr:col>55</xdr:col>
      <xdr:colOff>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495496"/>
          <a:ext cx="8382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49079</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50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26202</xdr:rowOff>
    </xdr:from>
    <xdr:to>
      <xdr:col>55</xdr:col>
      <xdr:colOff>50800</xdr:colOff>
      <xdr:row>78</xdr:row>
      <xdr:rowOff>127802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9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137437</xdr:rowOff>
    </xdr:from>
    <xdr:to>
      <xdr:col>50</xdr:col>
      <xdr:colOff>114300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10537"/>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6922</xdr:rowOff>
    </xdr:from>
    <xdr:to>
      <xdr:col>50</xdr:col>
      <xdr:colOff>165100</xdr:colOff>
      <xdr:row>78</xdr:row>
      <xdr:rowOff>108522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8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125049</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15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113379</xdr:rowOff>
    </xdr:from>
    <xdr:to>
      <xdr:col>45</xdr:col>
      <xdr:colOff>177800</xdr:colOff>
      <xdr:row>78</xdr:row>
      <xdr:rowOff>137437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486479"/>
          <a:ext cx="889000" cy="2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167954</xdr:rowOff>
    </xdr:from>
    <xdr:to>
      <xdr:col>46</xdr:col>
      <xdr:colOff>38100</xdr:colOff>
      <xdr:row>78</xdr:row>
      <xdr:rowOff>98104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6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4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113379</xdr:rowOff>
    </xdr:from>
    <xdr:to>
      <xdr:col>41</xdr:col>
      <xdr:colOff>50800</xdr:colOff>
      <xdr:row>78</xdr:row>
      <xdr:rowOff>118601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486479"/>
          <a:ext cx="889000" cy="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8657</xdr:rowOff>
    </xdr:from>
    <xdr:to>
      <xdr:col>41</xdr:col>
      <xdr:colOff>101600</xdr:colOff>
      <xdr:row>78</xdr:row>
      <xdr:rowOff>110257</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38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126784</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5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148560</xdr:rowOff>
    </xdr:from>
    <xdr:to>
      <xdr:col>36</xdr:col>
      <xdr:colOff>165100</xdr:colOff>
      <xdr:row>78</xdr:row>
      <xdr:rowOff>78710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5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95237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71596</xdr:rowOff>
    </xdr:from>
    <xdr:to>
      <xdr:col>55</xdr:col>
      <xdr:colOff>50800</xdr:colOff>
      <xdr:row>79</xdr:row>
      <xdr:rowOff>1746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4630</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3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86637</xdr:rowOff>
    </xdr:from>
    <xdr:to>
      <xdr:col>46</xdr:col>
      <xdr:colOff>38100</xdr:colOff>
      <xdr:row>79</xdr:row>
      <xdr:rowOff>16787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5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7914</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61017" y="13552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62579</xdr:rowOff>
    </xdr:from>
    <xdr:to>
      <xdr:col>41</xdr:col>
      <xdr:colOff>101600</xdr:colOff>
      <xdr:row>78</xdr:row>
      <xdr:rowOff>164179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155306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67801</xdr:rowOff>
    </xdr:from>
    <xdr:to>
      <xdr:col>36</xdr:col>
      <xdr:colOff>165100</xdr:colOff>
      <xdr:row>78</xdr:row>
      <xdr:rowOff>169401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4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160528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33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31897</xdr:rowOff>
    </xdr:from>
    <xdr:to>
      <xdr:col>54</xdr:col>
      <xdr:colOff>189865</xdr:colOff>
      <xdr:row>98</xdr:row>
      <xdr:rowOff>73850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62397"/>
          <a:ext cx="1270" cy="1413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77677</xdr:rowOff>
    </xdr:from>
    <xdr:ext cx="534377"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7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73850</xdr:rowOff>
    </xdr:from>
    <xdr:to>
      <xdr:col>55</xdr:col>
      <xdr:colOff>88900</xdr:colOff>
      <xdr:row>98</xdr:row>
      <xdr:rowOff>73850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150024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3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31897</xdr:rowOff>
    </xdr:from>
    <xdr:to>
      <xdr:col>55</xdr:col>
      <xdr:colOff>88900</xdr:colOff>
      <xdr:row>90</xdr:row>
      <xdr:rowOff>31897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6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126259</xdr:rowOff>
    </xdr:from>
    <xdr:to>
      <xdr:col>55</xdr:col>
      <xdr:colOff>0</xdr:colOff>
      <xdr:row>97</xdr:row>
      <xdr:rowOff>73639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585459"/>
          <a:ext cx="838200" cy="11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94994</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382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72117</xdr:rowOff>
    </xdr:from>
    <xdr:to>
      <xdr:col>55</xdr:col>
      <xdr:colOff>50800</xdr:colOff>
      <xdr:row>97</xdr:row>
      <xdr:rowOff>2267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73639</xdr:rowOff>
    </xdr:from>
    <xdr:to>
      <xdr:col>50</xdr:col>
      <xdr:colOff>114300</xdr:colOff>
      <xdr:row>97</xdr:row>
      <xdr:rowOff>94830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704289"/>
          <a:ext cx="889000" cy="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108564</xdr:rowOff>
    </xdr:from>
    <xdr:to>
      <xdr:col>50</xdr:col>
      <xdr:colOff>165100</xdr:colOff>
      <xdr:row>97</xdr:row>
      <xdr:rowOff>38714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55241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143042</xdr:rowOff>
    </xdr:from>
    <xdr:to>
      <xdr:col>45</xdr:col>
      <xdr:colOff>177800</xdr:colOff>
      <xdr:row>97</xdr:row>
      <xdr:rowOff>94830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602242"/>
          <a:ext cx="889000" cy="12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106305</xdr:rowOff>
    </xdr:from>
    <xdr:to>
      <xdr:col>46</xdr:col>
      <xdr:colOff>38100</xdr:colOff>
      <xdr:row>97</xdr:row>
      <xdr:rowOff>36455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52982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143042</xdr:rowOff>
    </xdr:from>
    <xdr:to>
      <xdr:col>41</xdr:col>
      <xdr:colOff>50800</xdr:colOff>
      <xdr:row>97</xdr:row>
      <xdr:rowOff>135586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602242"/>
          <a:ext cx="889000" cy="16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139461</xdr:rowOff>
    </xdr:from>
    <xdr:to>
      <xdr:col>41</xdr:col>
      <xdr:colOff>101600</xdr:colOff>
      <xdr:row>97</xdr:row>
      <xdr:rowOff>69611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60738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158313</xdr:rowOff>
    </xdr:from>
    <xdr:to>
      <xdr:col>36</xdr:col>
      <xdr:colOff>165100</xdr:colOff>
      <xdr:row>97</xdr:row>
      <xdr:rowOff>88463</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6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104990</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75459</xdr:rowOff>
    </xdr:from>
    <xdr:to>
      <xdr:col>55</xdr:col>
      <xdr:colOff>50800</xdr:colOff>
      <xdr:row>97</xdr:row>
      <xdr:rowOff>5609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3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53886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13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22839</xdr:rowOff>
    </xdr:from>
    <xdr:to>
      <xdr:col>50</xdr:col>
      <xdr:colOff>165100</xdr:colOff>
      <xdr:row>97</xdr:row>
      <xdr:rowOff>124439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115566</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44030</xdr:rowOff>
    </xdr:from>
    <xdr:to>
      <xdr:col>46</xdr:col>
      <xdr:colOff>38100</xdr:colOff>
      <xdr:row>97</xdr:row>
      <xdr:rowOff>145630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136757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7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92242</xdr:rowOff>
    </xdr:from>
    <xdr:to>
      <xdr:col>41</xdr:col>
      <xdr:colOff>101600</xdr:colOff>
      <xdr:row>97</xdr:row>
      <xdr:rowOff>22392</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5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38919</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32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84786</xdr:rowOff>
    </xdr:from>
    <xdr:to>
      <xdr:col>36</xdr:col>
      <xdr:colOff>165100</xdr:colOff>
      <xdr:row>98</xdr:row>
      <xdr:rowOff>14936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6063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8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87735</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402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34412</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7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87735</xdr:rowOff>
    </xdr:from>
    <xdr:to>
      <xdr:col>86</xdr:col>
      <xdr:colOff>25400</xdr:colOff>
      <xdr:row>31</xdr:row>
      <xdr:rowOff>87735</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402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36117</xdr:rowOff>
    </xdr:from>
    <xdr:to>
      <xdr:col>85</xdr:col>
      <xdr:colOff>127000</xdr:colOff>
      <xdr:row>37</xdr:row>
      <xdr:rowOff>146974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5481300" y="6379767"/>
          <a:ext cx="838200" cy="1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17227</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532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38800</xdr:rowOff>
    </xdr:from>
    <xdr:to>
      <xdr:col>85</xdr:col>
      <xdr:colOff>177800</xdr:colOff>
      <xdr:row>38</xdr:row>
      <xdr:rowOff>140400</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5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146974</xdr:rowOff>
    </xdr:from>
    <xdr:to>
      <xdr:col>81</xdr:col>
      <xdr:colOff>50800</xdr:colOff>
      <xdr:row>38</xdr:row>
      <xdr:rowOff>80282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490624"/>
          <a:ext cx="889000" cy="10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41612</xdr:rowOff>
    </xdr:from>
    <xdr:to>
      <xdr:col>81</xdr:col>
      <xdr:colOff>101600</xdr:colOff>
      <xdr:row>38</xdr:row>
      <xdr:rowOff>143212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5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134339</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64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80282</xdr:rowOff>
    </xdr:from>
    <xdr:to>
      <xdr:col>76</xdr:col>
      <xdr:colOff>114300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595382"/>
          <a:ext cx="8890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48845</xdr:rowOff>
    </xdr:from>
    <xdr:to>
      <xdr:col>76</xdr:col>
      <xdr:colOff>165100</xdr:colOff>
      <xdr:row>38</xdr:row>
      <xdr:rowOff>150445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5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141572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65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134744</xdr:rowOff>
    </xdr:from>
    <xdr:to>
      <xdr:col>71</xdr:col>
      <xdr:colOff>177800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814300" y="6649844"/>
          <a:ext cx="8890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44410</xdr:rowOff>
    </xdr:from>
    <xdr:to>
      <xdr:col>72</xdr:col>
      <xdr:colOff>38100</xdr:colOff>
      <xdr:row>38</xdr:row>
      <xdr:rowOff>146010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55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162537</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334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44383</xdr:rowOff>
    </xdr:from>
    <xdr:to>
      <xdr:col>67</xdr:col>
      <xdr:colOff>101600</xdr:colOff>
      <xdr:row>38</xdr:row>
      <xdr:rowOff>145983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5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162510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3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156767</xdr:rowOff>
    </xdr:from>
    <xdr:to>
      <xdr:col>85</xdr:col>
      <xdr:colOff>177800</xdr:colOff>
      <xdr:row>37</xdr:row>
      <xdr:rowOff>86917</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32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8194</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18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96174</xdr:rowOff>
    </xdr:from>
    <xdr:to>
      <xdr:col>81</xdr:col>
      <xdr:colOff>101600</xdr:colOff>
      <xdr:row>38</xdr:row>
      <xdr:rowOff>26324</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43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42851</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21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29482</xdr:rowOff>
    </xdr:from>
    <xdr:to>
      <xdr:col>76</xdr:col>
      <xdr:colOff>165100</xdr:colOff>
      <xdr:row>38</xdr:row>
      <xdr:rowOff>131082</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54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147609</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31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83944</xdr:rowOff>
    </xdr:from>
    <xdr:to>
      <xdr:col>67</xdr:col>
      <xdr:colOff>101600</xdr:colOff>
      <xdr:row>39</xdr:row>
      <xdr:rowOff>14094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5221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91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160695</xdr:rowOff>
    </xdr:from>
    <xdr:to>
      <xdr:col>85</xdr:col>
      <xdr:colOff>126364</xdr:colOff>
      <xdr:row>78</xdr:row>
      <xdr:rowOff>135654</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62195"/>
          <a:ext cx="1269" cy="1346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139481</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12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135654</xdr:rowOff>
    </xdr:from>
    <xdr:to>
      <xdr:col>86</xdr:col>
      <xdr:colOff>25400</xdr:colOff>
      <xdr:row>78</xdr:row>
      <xdr:rowOff>135654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08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107372</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3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160695</xdr:rowOff>
    </xdr:from>
    <xdr:to>
      <xdr:col>86</xdr:col>
      <xdr:colOff>25400</xdr:colOff>
      <xdr:row>70</xdr:row>
      <xdr:rowOff>160695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6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99101</xdr:rowOff>
    </xdr:from>
    <xdr:to>
      <xdr:col>85</xdr:col>
      <xdr:colOff>127000</xdr:colOff>
      <xdr:row>77</xdr:row>
      <xdr:rowOff>115821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00751"/>
          <a:ext cx="8382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80596</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2939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57719</xdr:rowOff>
    </xdr:from>
    <xdr:to>
      <xdr:col>85</xdr:col>
      <xdr:colOff>177800</xdr:colOff>
      <xdr:row>76</xdr:row>
      <xdr:rowOff>159319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115821</xdr:rowOff>
    </xdr:from>
    <xdr:to>
      <xdr:col>81</xdr:col>
      <xdr:colOff>50800</xdr:colOff>
      <xdr:row>77</xdr:row>
      <xdr:rowOff>125079</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1747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79587</xdr:rowOff>
    </xdr:from>
    <xdr:to>
      <xdr:col>81</xdr:col>
      <xdr:colOff>101600</xdr:colOff>
      <xdr:row>77</xdr:row>
      <xdr:rowOff>9737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26264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125079</xdr:rowOff>
    </xdr:from>
    <xdr:to>
      <xdr:col>76</xdr:col>
      <xdr:colOff>114300</xdr:colOff>
      <xdr:row>77</xdr:row>
      <xdr:rowOff>148245</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32672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88506</xdr:rowOff>
    </xdr:from>
    <xdr:to>
      <xdr:col>76</xdr:col>
      <xdr:colOff>165100</xdr:colOff>
      <xdr:row>77</xdr:row>
      <xdr:rowOff>18656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35184</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148245</xdr:rowOff>
    </xdr:from>
    <xdr:to>
      <xdr:col>71</xdr:col>
      <xdr:colOff>177800</xdr:colOff>
      <xdr:row>77</xdr:row>
      <xdr:rowOff>149580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349895"/>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116816</xdr:rowOff>
    </xdr:from>
    <xdr:to>
      <xdr:col>72</xdr:col>
      <xdr:colOff>38100</xdr:colOff>
      <xdr:row>77</xdr:row>
      <xdr:rowOff>46966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63494</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111517</xdr:rowOff>
    </xdr:from>
    <xdr:to>
      <xdr:col>67</xdr:col>
      <xdr:colOff>101600</xdr:colOff>
      <xdr:row>77</xdr:row>
      <xdr:rowOff>41667</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58195</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48301</xdr:rowOff>
    </xdr:from>
    <xdr:to>
      <xdr:col>85</xdr:col>
      <xdr:colOff>177800</xdr:colOff>
      <xdr:row>77</xdr:row>
      <xdr:rowOff>149901</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26728</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2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65021</xdr:rowOff>
    </xdr:from>
    <xdr:to>
      <xdr:col>81</xdr:col>
      <xdr:colOff>101600</xdr:colOff>
      <xdr:row>77</xdr:row>
      <xdr:rowOff>166621</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6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157748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359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74279</xdr:rowOff>
    </xdr:from>
    <xdr:to>
      <xdr:col>76</xdr:col>
      <xdr:colOff>165100</xdr:colOff>
      <xdr:row>78</xdr:row>
      <xdr:rowOff>4429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7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167006</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36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97445</xdr:rowOff>
    </xdr:from>
    <xdr:to>
      <xdr:col>72</xdr:col>
      <xdr:colOff>38100</xdr:colOff>
      <xdr:row>78</xdr:row>
      <xdr:rowOff>27595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9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18722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39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98780</xdr:rowOff>
    </xdr:from>
    <xdr:to>
      <xdr:col>67</xdr:col>
      <xdr:colOff>101600</xdr:colOff>
      <xdr:row>78</xdr:row>
      <xdr:rowOff>28930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20057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3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22572</xdr:rowOff>
    </xdr:from>
    <xdr:to>
      <xdr:col>85</xdr:col>
      <xdr:colOff>126364</xdr:colOff>
      <xdr:row>99</xdr:row>
      <xdr:rowOff>37198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453072"/>
          <a:ext cx="1269" cy="155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41025</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37198</xdr:rowOff>
    </xdr:from>
    <xdr:to>
      <xdr:col>86</xdr:col>
      <xdr:colOff>25400</xdr:colOff>
      <xdr:row>99</xdr:row>
      <xdr:rowOff>37198</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140699</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22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22572</xdr:rowOff>
    </xdr:from>
    <xdr:to>
      <xdr:col>86</xdr:col>
      <xdr:colOff>25400</xdr:colOff>
      <xdr:row>90</xdr:row>
      <xdr:rowOff>22572</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4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167340</xdr:rowOff>
    </xdr:from>
    <xdr:to>
      <xdr:col>85</xdr:col>
      <xdr:colOff>127000</xdr:colOff>
      <xdr:row>99</xdr:row>
      <xdr:rowOff>7330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6969440"/>
          <a:ext cx="838200" cy="1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46276</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76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23399</xdr:rowOff>
    </xdr:from>
    <xdr:to>
      <xdr:col>85</xdr:col>
      <xdr:colOff>177800</xdr:colOff>
      <xdr:row>98</xdr:row>
      <xdr:rowOff>124999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2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7330</xdr:rowOff>
    </xdr:from>
    <xdr:to>
      <xdr:col>81</xdr:col>
      <xdr:colOff>50800</xdr:colOff>
      <xdr:row>99</xdr:row>
      <xdr:rowOff>34123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980880"/>
          <a:ext cx="889000" cy="2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77594</xdr:rowOff>
    </xdr:from>
    <xdr:to>
      <xdr:col>81</xdr:col>
      <xdr:colOff>101600</xdr:colOff>
      <xdr:row>99</xdr:row>
      <xdr:rowOff>7744</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7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24271</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6731</xdr:rowOff>
    </xdr:from>
    <xdr:to>
      <xdr:col>76</xdr:col>
      <xdr:colOff>114300</xdr:colOff>
      <xdr:row>99</xdr:row>
      <xdr:rowOff>34123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3703300" y="16980281"/>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106687</xdr:rowOff>
    </xdr:from>
    <xdr:to>
      <xdr:col>76</xdr:col>
      <xdr:colOff>165100</xdr:colOff>
      <xdr:row>99</xdr:row>
      <xdr:rowOff>36837</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53364</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8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133798</xdr:rowOff>
    </xdr:from>
    <xdr:to>
      <xdr:col>71</xdr:col>
      <xdr:colOff>177800</xdr:colOff>
      <xdr:row>99</xdr:row>
      <xdr:rowOff>6731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935898"/>
          <a:ext cx="889000" cy="4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104005</xdr:rowOff>
    </xdr:from>
    <xdr:to>
      <xdr:col>72</xdr:col>
      <xdr:colOff>38100</xdr:colOff>
      <xdr:row>99</xdr:row>
      <xdr:rowOff>34155</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50682</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8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105753</xdr:rowOff>
    </xdr:from>
    <xdr:to>
      <xdr:col>67</xdr:col>
      <xdr:colOff>101600</xdr:colOff>
      <xdr:row>99</xdr:row>
      <xdr:rowOff>35903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0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27030</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700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116540</xdr:rowOff>
    </xdr:from>
    <xdr:to>
      <xdr:col>85</xdr:col>
      <xdr:colOff>177800</xdr:colOff>
      <xdr:row>99</xdr:row>
      <xdr:rowOff>46690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1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31467</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127980</xdr:rowOff>
    </xdr:from>
    <xdr:to>
      <xdr:col>81</xdr:col>
      <xdr:colOff>101600</xdr:colOff>
      <xdr:row>99</xdr:row>
      <xdr:rowOff>58130</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49257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70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154773</xdr:rowOff>
    </xdr:from>
    <xdr:to>
      <xdr:col>76</xdr:col>
      <xdr:colOff>165100</xdr:colOff>
      <xdr:row>99</xdr:row>
      <xdr:rowOff>84923</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5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76050</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4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127381</xdr:rowOff>
    </xdr:from>
    <xdr:to>
      <xdr:col>72</xdr:col>
      <xdr:colOff>38100</xdr:colOff>
      <xdr:row>99</xdr:row>
      <xdr:rowOff>57531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2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48658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702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82998</xdr:rowOff>
    </xdr:from>
    <xdr:to>
      <xdr:col>67</xdr:col>
      <xdr:colOff>101600</xdr:colOff>
      <xdr:row>99</xdr:row>
      <xdr:rowOff>13148</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88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29675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60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1397</xdr:rowOff>
    </xdr:from>
    <xdr:to>
      <xdr:col>116</xdr:col>
      <xdr:colOff>62864</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487797"/>
          <a:ext cx="1269" cy="1167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119524</xdr:rowOff>
    </xdr:from>
    <xdr:ext cx="534377"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526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1397</xdr:rowOff>
    </xdr:from>
    <xdr:to>
      <xdr:col>116</xdr:col>
      <xdr:colOff>152400</xdr:colOff>
      <xdr:row>32</xdr:row>
      <xdr:rowOff>1397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487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22692</xdr:rowOff>
    </xdr:from>
    <xdr:ext cx="469744"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366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171265</xdr:rowOff>
    </xdr:from>
    <xdr:to>
      <xdr:col>116</xdr:col>
      <xdr:colOff>114300</xdr:colOff>
      <xdr:row>38</xdr:row>
      <xdr:rowOff>101415</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514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24709</xdr:rowOff>
    </xdr:from>
    <xdr:to>
      <xdr:col>112</xdr:col>
      <xdr:colOff>38100</xdr:colOff>
      <xdr:row>38</xdr:row>
      <xdr:rowOff>126309</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53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142836</xdr:rowOff>
    </xdr:from>
    <xdr:ext cx="469744"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088428" y="6315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36757</xdr:rowOff>
    </xdr:from>
    <xdr:to>
      <xdr:col>107</xdr:col>
      <xdr:colOff>101600</xdr:colOff>
      <xdr:row>38</xdr:row>
      <xdr:rowOff>138357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55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154883</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99428" y="632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38197</xdr:rowOff>
    </xdr:from>
    <xdr:to>
      <xdr:col>102</xdr:col>
      <xdr:colOff>165100</xdr:colOff>
      <xdr:row>38</xdr:row>
      <xdr:rowOff>139797</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655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156324</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10428" y="632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35659</xdr:rowOff>
    </xdr:from>
    <xdr:to>
      <xdr:col>98</xdr:col>
      <xdr:colOff>38100</xdr:colOff>
      <xdr:row>38</xdr:row>
      <xdr:rowOff>137259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55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153786</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21428" y="632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42145</xdr:rowOff>
    </xdr:from>
    <xdr:to>
      <xdr:col>116</xdr:col>
      <xdr:colOff>62864</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614645"/>
          <a:ext cx="1269" cy="1545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160272</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38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42145</xdr:rowOff>
    </xdr:from>
    <xdr:to>
      <xdr:col>116</xdr:col>
      <xdr:colOff>152400</xdr:colOff>
      <xdr:row>50</xdr:row>
      <xdr:rowOff>42145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6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133585</xdr:rowOff>
    </xdr:from>
    <xdr:to>
      <xdr:col>116</xdr:col>
      <xdr:colOff>63500</xdr:colOff>
      <xdr:row>57</xdr:row>
      <xdr:rowOff>136843</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1323300" y="9906235"/>
          <a:ext cx="838200" cy="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87177</xdr:rowOff>
    </xdr:from>
    <xdr:ext cx="469744"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1003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108750</xdr:rowOff>
    </xdr:from>
    <xdr:to>
      <xdr:col>116</xdr:col>
      <xdr:colOff>114300</xdr:colOff>
      <xdr:row>59</xdr:row>
      <xdr:rowOff>38900</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1005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136843</xdr:rowOff>
    </xdr:from>
    <xdr:to>
      <xdr:col>111</xdr:col>
      <xdr:colOff>177800</xdr:colOff>
      <xdr:row>57</xdr:row>
      <xdr:rowOff>153016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0434300" y="9909493"/>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103816</xdr:rowOff>
    </xdr:from>
    <xdr:to>
      <xdr:col>112</xdr:col>
      <xdr:colOff>38100</xdr:colOff>
      <xdr:row>59</xdr:row>
      <xdr:rowOff>33966</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100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25093</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88428" y="1014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153016</xdr:rowOff>
    </xdr:from>
    <xdr:to>
      <xdr:col>107</xdr:col>
      <xdr:colOff>50800</xdr:colOff>
      <xdr:row>57</xdr:row>
      <xdr:rowOff>159455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9925666"/>
          <a:ext cx="889000" cy="6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113608</xdr:rowOff>
    </xdr:from>
    <xdr:to>
      <xdr:col>107</xdr:col>
      <xdr:colOff>101600</xdr:colOff>
      <xdr:row>59</xdr:row>
      <xdr:rowOff>43758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1005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34885</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99428" y="1015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159455</xdr:rowOff>
    </xdr:from>
    <xdr:to>
      <xdr:col>102</xdr:col>
      <xdr:colOff>114300</xdr:colOff>
      <xdr:row>57</xdr:row>
      <xdr:rowOff>165532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18656300" y="9932105"/>
          <a:ext cx="889000" cy="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113341</xdr:rowOff>
    </xdr:from>
    <xdr:to>
      <xdr:col>102</xdr:col>
      <xdr:colOff>165100</xdr:colOff>
      <xdr:row>59</xdr:row>
      <xdr:rowOff>43491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1005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34618</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10428" y="1015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101435</xdr:rowOff>
    </xdr:from>
    <xdr:to>
      <xdr:col>98</xdr:col>
      <xdr:colOff>38100</xdr:colOff>
      <xdr:row>59</xdr:row>
      <xdr:rowOff>31585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1004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22712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421428" y="1013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82785</xdr:rowOff>
    </xdr:from>
    <xdr:to>
      <xdr:col>116</xdr:col>
      <xdr:colOff>114300</xdr:colOff>
      <xdr:row>58</xdr:row>
      <xdr:rowOff>12935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98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105662</xdr:rowOff>
    </xdr:from>
    <xdr:ext cx="534377"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970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86043</xdr:rowOff>
    </xdr:from>
    <xdr:to>
      <xdr:col>112</xdr:col>
      <xdr:colOff>38100</xdr:colOff>
      <xdr:row>58</xdr:row>
      <xdr:rowOff>16193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9858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32720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63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102216</xdr:rowOff>
    </xdr:from>
    <xdr:to>
      <xdr:col>107</xdr:col>
      <xdr:colOff>101600</xdr:colOff>
      <xdr:row>58</xdr:row>
      <xdr:rowOff>32366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98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48893</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67111" y="96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108655</xdr:rowOff>
    </xdr:from>
    <xdr:to>
      <xdr:col>102</xdr:col>
      <xdr:colOff>165100</xdr:colOff>
      <xdr:row>58</xdr:row>
      <xdr:rowOff>38805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988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55332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65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114732</xdr:rowOff>
    </xdr:from>
    <xdr:to>
      <xdr:col>98</xdr:col>
      <xdr:colOff>38100</xdr:colOff>
      <xdr:row>58</xdr:row>
      <xdr:rowOff>44882</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988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61409</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389111" y="966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146914</xdr:rowOff>
    </xdr:from>
    <xdr:to>
      <xdr:col>116</xdr:col>
      <xdr:colOff>62864</xdr:colOff>
      <xdr:row>79</xdr:row>
      <xdr:rowOff>100788</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1976964"/>
          <a:ext cx="1269" cy="1668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104615</xdr:rowOff>
    </xdr:from>
    <xdr:ext cx="534377"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4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100788</xdr:rowOff>
    </xdr:from>
    <xdr:to>
      <xdr:col>116</xdr:col>
      <xdr:colOff>152400</xdr:colOff>
      <xdr:row>79</xdr:row>
      <xdr:rowOff>100788</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93591</xdr:rowOff>
    </xdr:from>
    <xdr:ext cx="599010"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75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146914</xdr:rowOff>
    </xdr:from>
    <xdr:to>
      <xdr:col>116</xdr:col>
      <xdr:colOff>152400</xdr:colOff>
      <xdr:row>69</xdr:row>
      <xdr:rowOff>146914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197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28740</xdr:rowOff>
    </xdr:from>
    <xdr:to>
      <xdr:col>116</xdr:col>
      <xdr:colOff>63500</xdr:colOff>
      <xdr:row>77</xdr:row>
      <xdr:rowOff>170014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1323300" y="12887490"/>
          <a:ext cx="838200" cy="48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23880</xdr:rowOff>
    </xdr:from>
    <xdr:ext cx="534377"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2882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1003</xdr:rowOff>
    </xdr:from>
    <xdr:to>
      <xdr:col>116</xdr:col>
      <xdr:colOff>114300</xdr:colOff>
      <xdr:row>76</xdr:row>
      <xdr:rowOff>102603</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031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28740</xdr:rowOff>
    </xdr:from>
    <xdr:to>
      <xdr:col>111</xdr:col>
      <xdr:colOff>177800</xdr:colOff>
      <xdr:row>75</xdr:row>
      <xdr:rowOff>89612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0434300" y="12887490"/>
          <a:ext cx="889000" cy="6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165367</xdr:rowOff>
    </xdr:from>
    <xdr:to>
      <xdr:col>112</xdr:col>
      <xdr:colOff>38100</xdr:colOff>
      <xdr:row>76</xdr:row>
      <xdr:rowOff>95517</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02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86644</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56111" y="131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89612</xdr:rowOff>
    </xdr:from>
    <xdr:to>
      <xdr:col>107</xdr:col>
      <xdr:colOff>50800</xdr:colOff>
      <xdr:row>75</xdr:row>
      <xdr:rowOff>114021</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9545300" y="12948362"/>
          <a:ext cx="889000" cy="2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128105</xdr:rowOff>
    </xdr:from>
    <xdr:to>
      <xdr:col>107</xdr:col>
      <xdr:colOff>101600</xdr:colOff>
      <xdr:row>76</xdr:row>
      <xdr:rowOff>58254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298685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49382</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67111" y="1307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19177</xdr:rowOff>
    </xdr:from>
    <xdr:to>
      <xdr:col>102</xdr:col>
      <xdr:colOff>114300</xdr:colOff>
      <xdr:row>75</xdr:row>
      <xdr:rowOff>114021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656300" y="12877927"/>
          <a:ext cx="889000" cy="9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141351</xdr:rowOff>
    </xdr:from>
    <xdr:to>
      <xdr:col>102</xdr:col>
      <xdr:colOff>165100</xdr:colOff>
      <xdr:row>76</xdr:row>
      <xdr:rowOff>71501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62628</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278111" y="1309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133934</xdr:rowOff>
    </xdr:from>
    <xdr:to>
      <xdr:col>98</xdr:col>
      <xdr:colOff>38100</xdr:colOff>
      <xdr:row>76</xdr:row>
      <xdr:rowOff>64084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55211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389111" y="1308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119214</xdr:rowOff>
    </xdr:from>
    <xdr:to>
      <xdr:col>116</xdr:col>
      <xdr:colOff>114300</xdr:colOff>
      <xdr:row>78</xdr:row>
      <xdr:rowOff>49364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32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97641</xdr:rowOff>
    </xdr:from>
    <xdr:ext cx="534377"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29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149390</xdr:rowOff>
    </xdr:from>
    <xdr:to>
      <xdr:col>112</xdr:col>
      <xdr:colOff>38100</xdr:colOff>
      <xdr:row>75</xdr:row>
      <xdr:rowOff>79540</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28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96067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61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38812</xdr:rowOff>
    </xdr:from>
    <xdr:to>
      <xdr:col>107</xdr:col>
      <xdr:colOff>101600</xdr:colOff>
      <xdr:row>75</xdr:row>
      <xdr:rowOff>140412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289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156939</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67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63221</xdr:rowOff>
    </xdr:from>
    <xdr:to>
      <xdr:col>102</xdr:col>
      <xdr:colOff>165100</xdr:colOff>
      <xdr:row>75</xdr:row>
      <xdr:rowOff>164821</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2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9898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69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139827</xdr:rowOff>
    </xdr:from>
    <xdr:to>
      <xdr:col>98</xdr:col>
      <xdr:colOff>38100</xdr:colOff>
      <xdr:row>75</xdr:row>
      <xdr:rowOff>69977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8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6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6" name="前年度繰上充用金グラフ枠">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8" name="前年度繰上充用金最小値テキスト">
          <a:extLst>
            <a:ext uri="{FF2B5EF4-FFF2-40B4-BE49-F238E27FC236}">
              <a16:creationId xmlns:a16="http://schemas.microsoft.com/office/drawing/2014/main" id="{00000000-0008-0000-0600-00007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0" name="前年度繰上充用金最大値テキスト">
          <a:extLst>
            <a:ext uri="{FF2B5EF4-FFF2-40B4-BE49-F238E27FC236}">
              <a16:creationId xmlns:a16="http://schemas.microsoft.com/office/drawing/2014/main" id="{00000000-0008-0000-0600-00007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3" name="前年度繰上充用金平均値テキスト">
          <a:extLst>
            <a:ext uri="{FF2B5EF4-FFF2-40B4-BE49-F238E27FC236}">
              <a16:creationId xmlns:a16="http://schemas.microsoft.com/office/drawing/2014/main" id="{00000000-0008-0000-0600-00007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2" name="前年度繰上充用金該当値テキスト">
          <a:extLst>
            <a:ext uri="{FF2B5EF4-FFF2-40B4-BE49-F238E27FC236}">
              <a16:creationId xmlns:a16="http://schemas.microsoft.com/office/drawing/2014/main" id="{00000000-0008-0000-0600-00009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全般的には、類似団体の平均値を下回っている。災害復旧事業費については、令和元年台風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号災害により、令和元年度から令和３年度にかけて増加した。</a:t>
          </a:r>
        </a:p>
        <a:p>
          <a:r>
            <a:rPr kumimoji="1" lang="ja-JP" altLang="en-US" sz="1300">
              <a:latin typeface="ＭＳ Ｐゴシック" panose="020B0600070205080204" pitchFamily="50" charset="-128"/>
              <a:ea typeface="ＭＳ Ｐゴシック" panose="020B0600070205080204" pitchFamily="50" charset="-128"/>
            </a:rPr>
            <a:t>住民一人当たりのコストは、人口密度及び高齢化率等の影響を大きく受けるため、少子高齢化が進む当町では、数値に大きな影響がある。</a:t>
          </a:r>
        </a:p>
        <a:p>
          <a:r>
            <a:rPr kumimoji="1" lang="ja-JP" altLang="en-US" sz="1300">
              <a:latin typeface="ＭＳ Ｐゴシック" panose="020B0600070205080204" pitchFamily="50" charset="-128"/>
              <a:ea typeface="ＭＳ Ｐゴシック" panose="020B0600070205080204" pitchFamily="50" charset="-128"/>
            </a:rPr>
            <a:t>今後も、義務的経費、投資的経費及び公債費等の抑制により健全な財政運営に努めるとともに、公共施設の老朽化の影響による普通建設事業費（更新整備）の増加が懸念されるため、計画的に事業を進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長野県立科町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6,970
6,852
66.87
6,098,174
5,503,583
561,254
3,107,465
3,030,632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55575</xdr:rowOff>
    </xdr:from>
    <xdr:to>
      <xdr:col>24</xdr:col>
      <xdr:colOff>62865</xdr:colOff>
      <xdr:row>39</xdr:row>
      <xdr:rowOff>80873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9075"/>
          <a:ext cx="1270" cy="1568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84700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7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80873</xdr:rowOff>
    </xdr:from>
    <xdr:to>
      <xdr:col>24</xdr:col>
      <xdr:colOff>152400</xdr:colOff>
      <xdr:row>39</xdr:row>
      <xdr:rowOff>80873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767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2252</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55575</xdr:rowOff>
    </xdr:from>
    <xdr:to>
      <xdr:col>24</xdr:col>
      <xdr:colOff>152400</xdr:colOff>
      <xdr:row>30</xdr:row>
      <xdr:rowOff>55575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87122</xdr:rowOff>
    </xdr:from>
    <xdr:to>
      <xdr:col>24</xdr:col>
      <xdr:colOff>63500</xdr:colOff>
      <xdr:row>35</xdr:row>
      <xdr:rowOff>94742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087872"/>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52087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2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94742</xdr:rowOff>
    </xdr:from>
    <xdr:to>
      <xdr:col>19</xdr:col>
      <xdr:colOff>177800</xdr:colOff>
      <xdr:row>35</xdr:row>
      <xdr:rowOff>168656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95492"/>
          <a:ext cx="889000" cy="7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100025</xdr:rowOff>
    </xdr:from>
    <xdr:to>
      <xdr:col>20</xdr:col>
      <xdr:colOff>38100</xdr:colOff>
      <xdr:row>36</xdr:row>
      <xdr:rowOff>30175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21302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93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144119</xdr:rowOff>
    </xdr:from>
    <xdr:to>
      <xdr:col>15</xdr:col>
      <xdr:colOff>50800</xdr:colOff>
      <xdr:row>35</xdr:row>
      <xdr:rowOff>168656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44869"/>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55677</xdr:rowOff>
    </xdr:from>
    <xdr:to>
      <xdr:col>15</xdr:col>
      <xdr:colOff>101600</xdr:colOff>
      <xdr:row>35</xdr:row>
      <xdr:rowOff>157277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5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2354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8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144119</xdr:rowOff>
    </xdr:from>
    <xdr:to>
      <xdr:col>10</xdr:col>
      <xdr:colOff>114300</xdr:colOff>
      <xdr:row>36</xdr:row>
      <xdr:rowOff>33477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44869"/>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102159</xdr:rowOff>
    </xdr:from>
    <xdr:to>
      <xdr:col>10</xdr:col>
      <xdr:colOff>165100</xdr:colOff>
      <xdr:row>36</xdr:row>
      <xdr:rowOff>32309</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10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23436</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9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107950</xdr:rowOff>
    </xdr:from>
    <xdr:to>
      <xdr:col>6</xdr:col>
      <xdr:colOff>38100</xdr:colOff>
      <xdr:row>36</xdr:row>
      <xdr:rowOff>38100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54627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8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36322</xdr:rowOff>
    </xdr:from>
    <xdr:to>
      <xdr:col>24</xdr:col>
      <xdr:colOff>114300</xdr:colOff>
      <xdr:row>35</xdr:row>
      <xdr:rowOff>137922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3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59199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43942</xdr:rowOff>
    </xdr:from>
    <xdr:to>
      <xdr:col>20</xdr:col>
      <xdr:colOff>38100</xdr:colOff>
      <xdr:row>35</xdr:row>
      <xdr:rowOff>145542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4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162069</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117856</xdr:rowOff>
    </xdr:from>
    <xdr:to>
      <xdr:col>15</xdr:col>
      <xdr:colOff>101600</xdr:colOff>
      <xdr:row>36</xdr:row>
      <xdr:rowOff>48006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39133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93319</xdr:rowOff>
    </xdr:from>
    <xdr:to>
      <xdr:col>10</xdr:col>
      <xdr:colOff>165100</xdr:colOff>
      <xdr:row>36</xdr:row>
      <xdr:rowOff>23469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9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39996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869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154127</xdr:rowOff>
    </xdr:from>
    <xdr:to>
      <xdr:col>6</xdr:col>
      <xdr:colOff>38100</xdr:colOff>
      <xdr:row>36</xdr:row>
      <xdr:rowOff>84277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75404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4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131006</xdr:rowOff>
    </xdr:from>
    <xdr:to>
      <xdr:col>24</xdr:col>
      <xdr:colOff>62865</xdr:colOff>
      <xdr:row>58</xdr:row>
      <xdr:rowOff>153502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03506"/>
          <a:ext cx="1270" cy="139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157329</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1010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153502</xdr:rowOff>
    </xdr:from>
    <xdr:to>
      <xdr:col>24</xdr:col>
      <xdr:colOff>152400</xdr:colOff>
      <xdr:row>58</xdr:row>
      <xdr:rowOff>153502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10097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77683</xdr:rowOff>
    </xdr:from>
    <xdr:ext cx="690189"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787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1,911,410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131006</xdr:rowOff>
    </xdr:from>
    <xdr:to>
      <xdr:col>24</xdr:col>
      <xdr:colOff>152400</xdr:colOff>
      <xdr:row>50</xdr:row>
      <xdr:rowOff>131006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03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41093</xdr:rowOff>
    </xdr:from>
    <xdr:to>
      <xdr:col>24</xdr:col>
      <xdr:colOff>63500</xdr:colOff>
      <xdr:row>58</xdr:row>
      <xdr:rowOff>117516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985193"/>
          <a:ext cx="838200" cy="7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36499</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80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13622</xdr:rowOff>
    </xdr:from>
    <xdr:to>
      <xdr:col>24</xdr:col>
      <xdr:colOff>114300</xdr:colOff>
      <xdr:row>58</xdr:row>
      <xdr:rowOff>115222</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41093</xdr:rowOff>
    </xdr:from>
    <xdr:to>
      <xdr:col>19</xdr:col>
      <xdr:colOff>177800</xdr:colOff>
      <xdr:row>58</xdr:row>
      <xdr:rowOff>141458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985193"/>
          <a:ext cx="889000" cy="100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136568</xdr:rowOff>
    </xdr:from>
    <xdr:to>
      <xdr:col>20</xdr:col>
      <xdr:colOff>38100</xdr:colOff>
      <xdr:row>58</xdr:row>
      <xdr:rowOff>66718</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83245</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129985</xdr:rowOff>
    </xdr:from>
    <xdr:to>
      <xdr:col>15</xdr:col>
      <xdr:colOff>50800</xdr:colOff>
      <xdr:row>58</xdr:row>
      <xdr:rowOff>141458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10074085"/>
          <a:ext cx="8890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67227</xdr:rowOff>
    </xdr:from>
    <xdr:to>
      <xdr:col>15</xdr:col>
      <xdr:colOff>101600</xdr:colOff>
      <xdr:row>58</xdr:row>
      <xdr:rowOff>168827</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13904</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116929</xdr:rowOff>
    </xdr:from>
    <xdr:to>
      <xdr:col>10</xdr:col>
      <xdr:colOff>114300</xdr:colOff>
      <xdr:row>58</xdr:row>
      <xdr:rowOff>129985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10061029"/>
          <a:ext cx="889000" cy="1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63319</xdr:rowOff>
    </xdr:from>
    <xdr:to>
      <xdr:col>6</xdr:col>
      <xdr:colOff>38100</xdr:colOff>
      <xdr:row>58</xdr:row>
      <xdr:rowOff>164919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1000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9996</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78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66716</xdr:rowOff>
    </xdr:from>
    <xdr:to>
      <xdr:col>24</xdr:col>
      <xdr:colOff>114300</xdr:colOff>
      <xdr:row>58</xdr:row>
      <xdr:rowOff>168316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1001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163500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936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161743</xdr:rowOff>
    </xdr:from>
    <xdr:to>
      <xdr:col>20</xdr:col>
      <xdr:colOff>38100</xdr:colOff>
      <xdr:row>58</xdr:row>
      <xdr:rowOff>91893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93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83020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1002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90658</xdr:rowOff>
    </xdr:from>
    <xdr:to>
      <xdr:col>15</xdr:col>
      <xdr:colOff>101600</xdr:colOff>
      <xdr:row>59</xdr:row>
      <xdr:rowOff>20808</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100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11935</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1012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79185</xdr:rowOff>
    </xdr:from>
    <xdr:to>
      <xdr:col>10</xdr:col>
      <xdr:colOff>165100</xdr:colOff>
      <xdr:row>59</xdr:row>
      <xdr:rowOff>9335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1002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462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19795" y="1011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66129</xdr:rowOff>
    </xdr:from>
    <xdr:to>
      <xdr:col>6</xdr:col>
      <xdr:colOff>38100</xdr:colOff>
      <xdr:row>58</xdr:row>
      <xdr:rowOff>167729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1001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158856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30795" y="1010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22070</xdr:rowOff>
    </xdr:from>
    <xdr:to>
      <xdr:col>24</xdr:col>
      <xdr:colOff>62865</xdr:colOff>
      <xdr:row>78</xdr:row>
      <xdr:rowOff>38498</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3570"/>
          <a:ext cx="1270" cy="1388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42325</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5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38498</xdr:rowOff>
    </xdr:from>
    <xdr:to>
      <xdr:col>24</xdr:col>
      <xdr:colOff>152400</xdr:colOff>
      <xdr:row>78</xdr:row>
      <xdr:rowOff>38498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140197</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9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305,437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22070</xdr:rowOff>
    </xdr:from>
    <xdr:to>
      <xdr:col>24</xdr:col>
      <xdr:colOff>152400</xdr:colOff>
      <xdr:row>70</xdr:row>
      <xdr:rowOff>22070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3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119880</xdr:rowOff>
    </xdr:from>
    <xdr:to>
      <xdr:col>24</xdr:col>
      <xdr:colOff>63500</xdr:colOff>
      <xdr:row>76</xdr:row>
      <xdr:rowOff>156167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978630"/>
          <a:ext cx="838200" cy="20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32681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719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9804</xdr:rowOff>
    </xdr:from>
    <xdr:to>
      <xdr:col>24</xdr:col>
      <xdr:colOff>114300</xdr:colOff>
      <xdr:row>75</xdr:row>
      <xdr:rowOff>111404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156167</xdr:rowOff>
    </xdr:from>
    <xdr:to>
      <xdr:col>19</xdr:col>
      <xdr:colOff>177800</xdr:colOff>
      <xdr:row>77</xdr:row>
      <xdr:rowOff>28425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186367"/>
          <a:ext cx="8890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163850</xdr:rowOff>
    </xdr:from>
    <xdr:to>
      <xdr:col>20</xdr:col>
      <xdr:colOff>38100</xdr:colOff>
      <xdr:row>76</xdr:row>
      <xdr:rowOff>94000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110527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66365</xdr:rowOff>
    </xdr:from>
    <xdr:to>
      <xdr:col>15</xdr:col>
      <xdr:colOff>50800</xdr:colOff>
      <xdr:row>77</xdr:row>
      <xdr:rowOff>28425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2925115"/>
          <a:ext cx="889000" cy="30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26020</xdr:rowOff>
    </xdr:from>
    <xdr:to>
      <xdr:col>15</xdr:col>
      <xdr:colOff>101600</xdr:colOff>
      <xdr:row>76</xdr:row>
      <xdr:rowOff>127620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144147</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66365</xdr:rowOff>
    </xdr:from>
    <xdr:to>
      <xdr:col>10</xdr:col>
      <xdr:colOff>114300</xdr:colOff>
      <xdr:row>77</xdr:row>
      <xdr:rowOff>62768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2925115"/>
          <a:ext cx="889000" cy="33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88351</xdr:rowOff>
    </xdr:from>
    <xdr:to>
      <xdr:col>10</xdr:col>
      <xdr:colOff>165100</xdr:colOff>
      <xdr:row>77</xdr:row>
      <xdr:rowOff>18501</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9628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1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77470</xdr:rowOff>
    </xdr:from>
    <xdr:to>
      <xdr:col>6</xdr:col>
      <xdr:colOff>38100</xdr:colOff>
      <xdr:row>77</xdr:row>
      <xdr:rowOff>7620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24147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69080</xdr:rowOff>
    </xdr:from>
    <xdr:to>
      <xdr:col>24</xdr:col>
      <xdr:colOff>114300</xdr:colOff>
      <xdr:row>75</xdr:row>
      <xdr:rowOff>170681</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9278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47507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90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105367</xdr:rowOff>
    </xdr:from>
    <xdr:to>
      <xdr:col>20</xdr:col>
      <xdr:colOff>38100</xdr:colOff>
      <xdr:row>77</xdr:row>
      <xdr:rowOff>35517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13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26644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22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149075</xdr:rowOff>
    </xdr:from>
    <xdr:to>
      <xdr:col>15</xdr:col>
      <xdr:colOff>101600</xdr:colOff>
      <xdr:row>77</xdr:row>
      <xdr:rowOff>79225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17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70352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27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15565</xdr:rowOff>
    </xdr:from>
    <xdr:to>
      <xdr:col>10</xdr:col>
      <xdr:colOff>165100</xdr:colOff>
      <xdr:row>75</xdr:row>
      <xdr:rowOff>117165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287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133692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64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11968</xdr:rowOff>
    </xdr:from>
    <xdr:to>
      <xdr:col>6</xdr:col>
      <xdr:colOff>38100</xdr:colOff>
      <xdr:row>77</xdr:row>
      <xdr:rowOff>113568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104695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79654</xdr:rowOff>
    </xdr:from>
    <xdr:to>
      <xdr:col>24</xdr:col>
      <xdr:colOff>62865</xdr:colOff>
      <xdr:row>98</xdr:row>
      <xdr:rowOff>12880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10154"/>
          <a:ext cx="1270" cy="130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16707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12880</xdr:rowOff>
    </xdr:from>
    <xdr:to>
      <xdr:col>24</xdr:col>
      <xdr:colOff>152400</xdr:colOff>
      <xdr:row>98</xdr:row>
      <xdr:rowOff>12880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1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26331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8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79654</xdr:rowOff>
    </xdr:from>
    <xdr:to>
      <xdr:col>24</xdr:col>
      <xdr:colOff>152400</xdr:colOff>
      <xdr:row>90</xdr:row>
      <xdr:rowOff>79654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10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103688</xdr:rowOff>
    </xdr:from>
    <xdr:to>
      <xdr:col>24</xdr:col>
      <xdr:colOff>63500</xdr:colOff>
      <xdr:row>96</xdr:row>
      <xdr:rowOff>165151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3797300" y="16562888"/>
          <a:ext cx="8382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132861</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49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109984</xdr:rowOff>
    </xdr:from>
    <xdr:to>
      <xdr:col>24</xdr:col>
      <xdr:colOff>114300</xdr:colOff>
      <xdr:row>96</xdr:row>
      <xdr:rowOff>40134</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154163</xdr:rowOff>
    </xdr:from>
    <xdr:to>
      <xdr:col>19</xdr:col>
      <xdr:colOff>177800</xdr:colOff>
      <xdr:row>96</xdr:row>
      <xdr:rowOff>165151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613363"/>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154752</xdr:rowOff>
    </xdr:from>
    <xdr:to>
      <xdr:col>20</xdr:col>
      <xdr:colOff>38100</xdr:colOff>
      <xdr:row>96</xdr:row>
      <xdr:rowOff>84902</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101429</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154163</xdr:rowOff>
    </xdr:from>
    <xdr:to>
      <xdr:col>15</xdr:col>
      <xdr:colOff>50800</xdr:colOff>
      <xdr:row>97</xdr:row>
      <xdr:rowOff>72027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613363"/>
          <a:ext cx="889000" cy="8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16464</xdr:rowOff>
    </xdr:from>
    <xdr:to>
      <xdr:col>15</xdr:col>
      <xdr:colOff>101600</xdr:colOff>
      <xdr:row>96</xdr:row>
      <xdr:rowOff>118064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134591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72027</xdr:rowOff>
    </xdr:from>
    <xdr:to>
      <xdr:col>10</xdr:col>
      <xdr:colOff>114300</xdr:colOff>
      <xdr:row>97</xdr:row>
      <xdr:rowOff>89629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702677"/>
          <a:ext cx="8890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57345</xdr:rowOff>
    </xdr:from>
    <xdr:to>
      <xdr:col>10</xdr:col>
      <xdr:colOff>165100</xdr:colOff>
      <xdr:row>96</xdr:row>
      <xdr:rowOff>158945</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4022</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40010</xdr:rowOff>
    </xdr:from>
    <xdr:to>
      <xdr:col>6</xdr:col>
      <xdr:colOff>38100</xdr:colOff>
      <xdr:row>96</xdr:row>
      <xdr:rowOff>141610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9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158137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52888</xdr:rowOff>
    </xdr:from>
    <xdr:to>
      <xdr:col>24</xdr:col>
      <xdr:colOff>114300</xdr:colOff>
      <xdr:row>96</xdr:row>
      <xdr:rowOff>154488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1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31315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4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114351</xdr:rowOff>
    </xdr:from>
    <xdr:to>
      <xdr:col>20</xdr:col>
      <xdr:colOff>38100</xdr:colOff>
      <xdr:row>97</xdr:row>
      <xdr:rowOff>44501</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35628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103363</xdr:rowOff>
    </xdr:from>
    <xdr:to>
      <xdr:col>15</xdr:col>
      <xdr:colOff>101600</xdr:colOff>
      <xdr:row>97</xdr:row>
      <xdr:rowOff>33513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6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24640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5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21227</xdr:rowOff>
    </xdr:from>
    <xdr:to>
      <xdr:col>10</xdr:col>
      <xdr:colOff>165100</xdr:colOff>
      <xdr:row>97</xdr:row>
      <xdr:rowOff>122827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65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113954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74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38829</xdr:rowOff>
    </xdr:from>
    <xdr:to>
      <xdr:col>6</xdr:col>
      <xdr:colOff>38100</xdr:colOff>
      <xdr:row>97</xdr:row>
      <xdr:rowOff>140429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131556</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6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151587</xdr:rowOff>
    </xdr:from>
    <xdr:to>
      <xdr:col>54</xdr:col>
      <xdr:colOff>189865</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295087"/>
          <a:ext cx="1270" cy="1359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98264</xdr:rowOff>
    </xdr:from>
    <xdr:ext cx="469744"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07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151587</xdr:rowOff>
    </xdr:from>
    <xdr:to>
      <xdr:col>55</xdr:col>
      <xdr:colOff>88900</xdr:colOff>
      <xdr:row>30</xdr:row>
      <xdr:rowOff>151587</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295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93489</xdr:rowOff>
    </xdr:from>
    <xdr:ext cx="378565"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656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70612</xdr:rowOff>
    </xdr:from>
    <xdr:to>
      <xdr:col>55</xdr:col>
      <xdr:colOff>50800</xdr:colOff>
      <xdr:row>38</xdr:row>
      <xdr:rowOff>762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68326</xdr:rowOff>
    </xdr:from>
    <xdr:to>
      <xdr:col>50</xdr:col>
      <xdr:colOff>165100</xdr:colOff>
      <xdr:row>37</xdr:row>
      <xdr:rowOff>169926</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15003</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50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84328</xdr:rowOff>
    </xdr:from>
    <xdr:to>
      <xdr:col>46</xdr:col>
      <xdr:colOff>38100</xdr:colOff>
      <xdr:row>38</xdr:row>
      <xdr:rowOff>14478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31005</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61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46381</xdr:rowOff>
    </xdr:from>
    <xdr:to>
      <xdr:col>36</xdr:col>
      <xdr:colOff>165100</xdr:colOff>
      <xdr:row>37</xdr:row>
      <xdr:rowOff>147981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164508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3017" y="6165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80931</xdr:rowOff>
    </xdr:from>
    <xdr:to>
      <xdr:col>54</xdr:col>
      <xdr:colOff>189865</xdr:colOff>
      <xdr:row>58</xdr:row>
      <xdr:rowOff>103220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996331"/>
          <a:ext cx="1270" cy="105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107047</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103220</xdr:rowOff>
    </xdr:from>
    <xdr:to>
      <xdr:col>55</xdr:col>
      <xdr:colOff>88900</xdr:colOff>
      <xdr:row>58</xdr:row>
      <xdr:rowOff>103220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4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27608</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77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237,854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80931</xdr:rowOff>
    </xdr:from>
    <xdr:to>
      <xdr:col>55</xdr:col>
      <xdr:colOff>88900</xdr:colOff>
      <xdr:row>52</xdr:row>
      <xdr:rowOff>80931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996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60334</xdr:rowOff>
    </xdr:from>
    <xdr:to>
      <xdr:col>55</xdr:col>
      <xdr:colOff>0</xdr:colOff>
      <xdr:row>57</xdr:row>
      <xdr:rowOff>128467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832984"/>
          <a:ext cx="838200" cy="6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18576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619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167149</xdr:rowOff>
    </xdr:from>
    <xdr:to>
      <xdr:col>55</xdr:col>
      <xdr:colOff>50800</xdr:colOff>
      <xdr:row>57</xdr:row>
      <xdr:rowOff>97299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6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60334</xdr:rowOff>
    </xdr:from>
    <xdr:to>
      <xdr:col>50</xdr:col>
      <xdr:colOff>114300</xdr:colOff>
      <xdr:row>57</xdr:row>
      <xdr:rowOff>117009</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832984"/>
          <a:ext cx="889000" cy="5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13009</xdr:rowOff>
    </xdr:from>
    <xdr:to>
      <xdr:col>50</xdr:col>
      <xdr:colOff>165100</xdr:colOff>
      <xdr:row>57</xdr:row>
      <xdr:rowOff>114609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8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105736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100527</xdr:rowOff>
    </xdr:from>
    <xdr:to>
      <xdr:col>45</xdr:col>
      <xdr:colOff>177800</xdr:colOff>
      <xdr:row>57</xdr:row>
      <xdr:rowOff>117009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873177"/>
          <a:ext cx="889000" cy="1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23804</xdr:rowOff>
    </xdr:from>
    <xdr:to>
      <xdr:col>46</xdr:col>
      <xdr:colOff>38100</xdr:colOff>
      <xdr:row>57</xdr:row>
      <xdr:rowOff>125404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141931</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57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100527</xdr:rowOff>
    </xdr:from>
    <xdr:to>
      <xdr:col>41</xdr:col>
      <xdr:colOff>50800</xdr:colOff>
      <xdr:row>57</xdr:row>
      <xdr:rowOff>102657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873177"/>
          <a:ext cx="889000" cy="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46591</xdr:rowOff>
    </xdr:from>
    <xdr:to>
      <xdr:col>41</xdr:col>
      <xdr:colOff>101600</xdr:colOff>
      <xdr:row>57</xdr:row>
      <xdr:rowOff>148191</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1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164718</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59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165019</xdr:rowOff>
    </xdr:from>
    <xdr:to>
      <xdr:col>36</xdr:col>
      <xdr:colOff>165100</xdr:colOff>
      <xdr:row>57</xdr:row>
      <xdr:rowOff>95169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66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111696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54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77667</xdr:rowOff>
    </xdr:from>
    <xdr:to>
      <xdr:col>55</xdr:col>
      <xdr:colOff>50800</xdr:colOff>
      <xdr:row>58</xdr:row>
      <xdr:rowOff>7817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8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56094</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9534</xdr:rowOff>
    </xdr:from>
    <xdr:to>
      <xdr:col>50</xdr:col>
      <xdr:colOff>165100</xdr:colOff>
      <xdr:row>57</xdr:row>
      <xdr:rowOff>111134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7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127661</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55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66209</xdr:rowOff>
    </xdr:from>
    <xdr:to>
      <xdr:col>46</xdr:col>
      <xdr:colOff>38100</xdr:colOff>
      <xdr:row>57</xdr:row>
      <xdr:rowOff>167809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3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158936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3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49727</xdr:rowOff>
    </xdr:from>
    <xdr:to>
      <xdr:col>41</xdr:col>
      <xdr:colOff>101600</xdr:colOff>
      <xdr:row>57</xdr:row>
      <xdr:rowOff>151327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82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142454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51857</xdr:rowOff>
    </xdr:from>
    <xdr:to>
      <xdr:col>36</xdr:col>
      <xdr:colOff>165100</xdr:colOff>
      <xdr:row>57</xdr:row>
      <xdr:rowOff>153457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82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144584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917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98300</xdr:rowOff>
    </xdr:from>
    <xdr:to>
      <xdr:col>54</xdr:col>
      <xdr:colOff>189865</xdr:colOff>
      <xdr:row>79</xdr:row>
      <xdr:rowOff>32646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71250"/>
          <a:ext cx="1270" cy="1305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36473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81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32646</xdr:rowOff>
    </xdr:from>
    <xdr:to>
      <xdr:col>55</xdr:col>
      <xdr:colOff>88900</xdr:colOff>
      <xdr:row>79</xdr:row>
      <xdr:rowOff>32646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77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44977</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2046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98300</xdr:rowOff>
    </xdr:from>
    <xdr:to>
      <xdr:col>55</xdr:col>
      <xdr:colOff>88900</xdr:colOff>
      <xdr:row>71</xdr:row>
      <xdr:rowOff>98300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7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80538</xdr:rowOff>
    </xdr:from>
    <xdr:to>
      <xdr:col>55</xdr:col>
      <xdr:colOff>0</xdr:colOff>
      <xdr:row>76</xdr:row>
      <xdr:rowOff>61717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767838"/>
          <a:ext cx="838200" cy="3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67160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68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88733</xdr:rowOff>
    </xdr:from>
    <xdr:to>
      <xdr:col>55</xdr:col>
      <xdr:colOff>50800</xdr:colOff>
      <xdr:row>78</xdr:row>
      <xdr:rowOff>18883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29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61717</xdr:rowOff>
    </xdr:from>
    <xdr:to>
      <xdr:col>50</xdr:col>
      <xdr:colOff>114300</xdr:colOff>
      <xdr:row>77</xdr:row>
      <xdr:rowOff>52436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091917"/>
          <a:ext cx="889000" cy="16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96033</xdr:rowOff>
    </xdr:from>
    <xdr:to>
      <xdr:col>50</xdr:col>
      <xdr:colOff>165100</xdr:colOff>
      <xdr:row>78</xdr:row>
      <xdr:rowOff>26183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17310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39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6068</xdr:rowOff>
    </xdr:from>
    <xdr:to>
      <xdr:col>45</xdr:col>
      <xdr:colOff>177800</xdr:colOff>
      <xdr:row>77</xdr:row>
      <xdr:rowOff>52436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207718"/>
          <a:ext cx="889000" cy="4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26355</xdr:rowOff>
    </xdr:from>
    <xdr:to>
      <xdr:col>46</xdr:col>
      <xdr:colOff>38100</xdr:colOff>
      <xdr:row>78</xdr:row>
      <xdr:rowOff>127955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119082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492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6068</xdr:rowOff>
    </xdr:from>
    <xdr:to>
      <xdr:col>41</xdr:col>
      <xdr:colOff>50800</xdr:colOff>
      <xdr:row>77</xdr:row>
      <xdr:rowOff>29682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207718"/>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24245</xdr:rowOff>
    </xdr:from>
    <xdr:to>
      <xdr:col>41</xdr:col>
      <xdr:colOff>101600</xdr:colOff>
      <xdr:row>78</xdr:row>
      <xdr:rowOff>125845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116972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49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2794</xdr:rowOff>
    </xdr:from>
    <xdr:to>
      <xdr:col>36</xdr:col>
      <xdr:colOff>165100</xdr:colOff>
      <xdr:row>78</xdr:row>
      <xdr:rowOff>104394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95521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46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29738</xdr:rowOff>
    </xdr:from>
    <xdr:to>
      <xdr:col>55</xdr:col>
      <xdr:colOff>50800</xdr:colOff>
      <xdr:row>74</xdr:row>
      <xdr:rowOff>131338</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7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52615</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56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10917</xdr:rowOff>
    </xdr:from>
    <xdr:to>
      <xdr:col>50</xdr:col>
      <xdr:colOff>165100</xdr:colOff>
      <xdr:row>76</xdr:row>
      <xdr:rowOff>112517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04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129044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2816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1636</xdr:rowOff>
    </xdr:from>
    <xdr:to>
      <xdr:col>46</xdr:col>
      <xdr:colOff>38100</xdr:colOff>
      <xdr:row>77</xdr:row>
      <xdr:rowOff>103236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119763</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97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126718</xdr:rowOff>
    </xdr:from>
    <xdr:to>
      <xdr:col>41</xdr:col>
      <xdr:colOff>101600</xdr:colOff>
      <xdr:row>77</xdr:row>
      <xdr:rowOff>56868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15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73395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93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150332</xdr:rowOff>
    </xdr:from>
    <xdr:to>
      <xdr:col>36</xdr:col>
      <xdr:colOff>165100</xdr:colOff>
      <xdr:row>77</xdr:row>
      <xdr:rowOff>80482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18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97010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95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67833</xdr:rowOff>
    </xdr:from>
    <xdr:to>
      <xdr:col>54</xdr:col>
      <xdr:colOff>189865</xdr:colOff>
      <xdr:row>98</xdr:row>
      <xdr:rowOff>66441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498333"/>
          <a:ext cx="1270" cy="137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70268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87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66441</xdr:rowOff>
    </xdr:from>
    <xdr:to>
      <xdr:col>55</xdr:col>
      <xdr:colOff>88900</xdr:colOff>
      <xdr:row>98</xdr:row>
      <xdr:rowOff>66441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868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14510</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7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67833</xdr:rowOff>
    </xdr:from>
    <xdr:to>
      <xdr:col>55</xdr:col>
      <xdr:colOff>88900</xdr:colOff>
      <xdr:row>90</xdr:row>
      <xdr:rowOff>67833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49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125467</xdr:rowOff>
    </xdr:from>
    <xdr:to>
      <xdr:col>55</xdr:col>
      <xdr:colOff>0</xdr:colOff>
      <xdr:row>98</xdr:row>
      <xdr:rowOff>12708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756117"/>
          <a:ext cx="838200" cy="5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67502</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52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44625</xdr:rowOff>
    </xdr:from>
    <xdr:to>
      <xdr:col>55</xdr:col>
      <xdr:colOff>50800</xdr:colOff>
      <xdr:row>97</xdr:row>
      <xdr:rowOff>146225</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67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12708</xdr:rowOff>
    </xdr:from>
    <xdr:to>
      <xdr:col>50</xdr:col>
      <xdr:colOff>114300</xdr:colOff>
      <xdr:row>98</xdr:row>
      <xdr:rowOff>26516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14808"/>
          <a:ext cx="889000" cy="13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51974</xdr:rowOff>
    </xdr:from>
    <xdr:to>
      <xdr:col>50</xdr:col>
      <xdr:colOff>165100</xdr:colOff>
      <xdr:row>97</xdr:row>
      <xdr:rowOff>153574</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68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170101</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45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17774</xdr:rowOff>
    </xdr:from>
    <xdr:to>
      <xdr:col>45</xdr:col>
      <xdr:colOff>177800</xdr:colOff>
      <xdr:row>98</xdr:row>
      <xdr:rowOff>26516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19874"/>
          <a:ext cx="889000" cy="8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59868</xdr:rowOff>
    </xdr:from>
    <xdr:to>
      <xdr:col>46</xdr:col>
      <xdr:colOff>38100</xdr:colOff>
      <xdr:row>97</xdr:row>
      <xdr:rowOff>161468</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6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6545</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4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15447</xdr:rowOff>
    </xdr:from>
    <xdr:to>
      <xdr:col>41</xdr:col>
      <xdr:colOff>50800</xdr:colOff>
      <xdr:row>98</xdr:row>
      <xdr:rowOff>17774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17547"/>
          <a:ext cx="889000" cy="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42410</xdr:rowOff>
    </xdr:from>
    <xdr:to>
      <xdr:col>41</xdr:col>
      <xdr:colOff>101600</xdr:colOff>
      <xdr:row>97</xdr:row>
      <xdr:rowOff>144010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67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160537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44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80879</xdr:rowOff>
    </xdr:from>
    <xdr:to>
      <xdr:col>36</xdr:col>
      <xdr:colOff>165100</xdr:colOff>
      <xdr:row>98</xdr:row>
      <xdr:rowOff>11029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1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27556</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48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74667</xdr:rowOff>
    </xdr:from>
    <xdr:to>
      <xdr:col>55</xdr:col>
      <xdr:colOff>50800</xdr:colOff>
      <xdr:row>98</xdr:row>
      <xdr:rowOff>4817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0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23051</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65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133358</xdr:rowOff>
    </xdr:from>
    <xdr:to>
      <xdr:col>50</xdr:col>
      <xdr:colOff>165100</xdr:colOff>
      <xdr:row>98</xdr:row>
      <xdr:rowOff>63508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6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54635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5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147166</xdr:rowOff>
    </xdr:from>
    <xdr:to>
      <xdr:col>46</xdr:col>
      <xdr:colOff>38100</xdr:colOff>
      <xdr:row>98</xdr:row>
      <xdr:rowOff>77316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7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68443</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87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138424</xdr:rowOff>
    </xdr:from>
    <xdr:to>
      <xdr:col>41</xdr:col>
      <xdr:colOff>101600</xdr:colOff>
      <xdr:row>98</xdr:row>
      <xdr:rowOff>68574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69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59701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8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136097</xdr:rowOff>
    </xdr:from>
    <xdr:to>
      <xdr:col>36</xdr:col>
      <xdr:colOff>165100</xdr:colOff>
      <xdr:row>98</xdr:row>
      <xdr:rowOff>66247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57374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85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104419</xdr:rowOff>
    </xdr:from>
    <xdr:to>
      <xdr:col>85</xdr:col>
      <xdr:colOff>126364</xdr:colOff>
      <xdr:row>39</xdr:row>
      <xdr:rowOff>116725</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47919"/>
          <a:ext cx="1269" cy="155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120552</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8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116725</xdr:rowOff>
    </xdr:from>
    <xdr:to>
      <xdr:col>86</xdr:col>
      <xdr:colOff>25400</xdr:colOff>
      <xdr:row>39</xdr:row>
      <xdr:rowOff>116725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80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51096</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2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104419</xdr:rowOff>
    </xdr:from>
    <xdr:to>
      <xdr:col>86</xdr:col>
      <xdr:colOff>25400</xdr:colOff>
      <xdr:row>30</xdr:row>
      <xdr:rowOff>104419</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47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158655</xdr:rowOff>
    </xdr:from>
    <xdr:to>
      <xdr:col>85</xdr:col>
      <xdr:colOff>127000</xdr:colOff>
      <xdr:row>39</xdr:row>
      <xdr:rowOff>22028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5481300" y="6673755"/>
          <a:ext cx="8382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114406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8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91529</xdr:rowOff>
    </xdr:from>
    <xdr:to>
      <xdr:col>85</xdr:col>
      <xdr:colOff>177800</xdr:colOff>
      <xdr:row>38</xdr:row>
      <xdr:rowOff>21679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4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158655</xdr:rowOff>
    </xdr:from>
    <xdr:to>
      <xdr:col>81</xdr:col>
      <xdr:colOff>50800</xdr:colOff>
      <xdr:row>39</xdr:row>
      <xdr:rowOff>46545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4592300" y="6673755"/>
          <a:ext cx="889000" cy="5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111913</xdr:rowOff>
    </xdr:from>
    <xdr:to>
      <xdr:col>81</xdr:col>
      <xdr:colOff>101600</xdr:colOff>
      <xdr:row>37</xdr:row>
      <xdr:rowOff>42063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84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58590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05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41783</xdr:rowOff>
    </xdr:from>
    <xdr:to>
      <xdr:col>76</xdr:col>
      <xdr:colOff>114300</xdr:colOff>
      <xdr:row>39</xdr:row>
      <xdr:rowOff>46545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3703300" y="6728333"/>
          <a:ext cx="8890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39618</xdr:rowOff>
    </xdr:from>
    <xdr:to>
      <xdr:col>76</xdr:col>
      <xdr:colOff>165100</xdr:colOff>
      <xdr:row>37</xdr:row>
      <xdr:rowOff>141218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3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157745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41783</xdr:rowOff>
    </xdr:from>
    <xdr:to>
      <xdr:col>71</xdr:col>
      <xdr:colOff>177800</xdr:colOff>
      <xdr:row>39</xdr:row>
      <xdr:rowOff>58204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2814300" y="6728333"/>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103664</xdr:rowOff>
    </xdr:from>
    <xdr:to>
      <xdr:col>72</xdr:col>
      <xdr:colOff>38100</xdr:colOff>
      <xdr:row>38</xdr:row>
      <xdr:rowOff>33813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50341</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84537</xdr:rowOff>
    </xdr:from>
    <xdr:to>
      <xdr:col>67</xdr:col>
      <xdr:colOff>101600</xdr:colOff>
      <xdr:row>38</xdr:row>
      <xdr:rowOff>14687</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31214</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142678</xdr:rowOff>
    </xdr:from>
    <xdr:to>
      <xdr:col>85</xdr:col>
      <xdr:colOff>177800</xdr:colOff>
      <xdr:row>39</xdr:row>
      <xdr:rowOff>72828</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65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57605</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65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107855</xdr:rowOff>
    </xdr:from>
    <xdr:to>
      <xdr:col>81</xdr:col>
      <xdr:colOff>101600</xdr:colOff>
      <xdr:row>39</xdr:row>
      <xdr:rowOff>38005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6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29132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7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167195</xdr:rowOff>
    </xdr:from>
    <xdr:to>
      <xdr:col>76</xdr:col>
      <xdr:colOff>165100</xdr:colOff>
      <xdr:row>39</xdr:row>
      <xdr:rowOff>97345</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6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88472</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775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162433</xdr:rowOff>
    </xdr:from>
    <xdr:to>
      <xdr:col>72</xdr:col>
      <xdr:colOff>38100</xdr:colOff>
      <xdr:row>39</xdr:row>
      <xdr:rowOff>92583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83710</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77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7404</xdr:rowOff>
    </xdr:from>
    <xdr:to>
      <xdr:col>67</xdr:col>
      <xdr:colOff>101600</xdr:colOff>
      <xdr:row>39</xdr:row>
      <xdr:rowOff>109004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6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100131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7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47496</xdr:rowOff>
    </xdr:from>
    <xdr:to>
      <xdr:col>85</xdr:col>
      <xdr:colOff>126364</xdr:colOff>
      <xdr:row>57</xdr:row>
      <xdr:rowOff>129564</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91446"/>
          <a:ext cx="1269" cy="111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133391</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129564</xdr:rowOff>
    </xdr:from>
    <xdr:to>
      <xdr:col>86</xdr:col>
      <xdr:colOff>25400</xdr:colOff>
      <xdr:row>57</xdr:row>
      <xdr:rowOff>129564</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0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165623</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566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282,667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47496</xdr:rowOff>
    </xdr:from>
    <xdr:to>
      <xdr:col>86</xdr:col>
      <xdr:colOff>25400</xdr:colOff>
      <xdr:row>51</xdr:row>
      <xdr:rowOff>47496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21537</xdr:rowOff>
    </xdr:from>
    <xdr:to>
      <xdr:col>85</xdr:col>
      <xdr:colOff>127000</xdr:colOff>
      <xdr:row>57</xdr:row>
      <xdr:rowOff>62936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794187"/>
          <a:ext cx="8382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73048</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02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50171</xdr:rowOff>
    </xdr:from>
    <xdr:to>
      <xdr:col>85</xdr:col>
      <xdr:colOff>177800</xdr:colOff>
      <xdr:row>56</xdr:row>
      <xdr:rowOff>151771</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65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155711</xdr:rowOff>
    </xdr:from>
    <xdr:to>
      <xdr:col>81</xdr:col>
      <xdr:colOff>50800</xdr:colOff>
      <xdr:row>57</xdr:row>
      <xdr:rowOff>21537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756911"/>
          <a:ext cx="889000" cy="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67905</xdr:rowOff>
    </xdr:from>
    <xdr:to>
      <xdr:col>81</xdr:col>
      <xdr:colOff>101600</xdr:colOff>
      <xdr:row>56</xdr:row>
      <xdr:rowOff>169505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14582</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44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155711</xdr:rowOff>
    </xdr:from>
    <xdr:to>
      <xdr:col>76</xdr:col>
      <xdr:colOff>114300</xdr:colOff>
      <xdr:row>57</xdr:row>
      <xdr:rowOff>115820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56911"/>
          <a:ext cx="889000" cy="1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95964</xdr:rowOff>
    </xdr:from>
    <xdr:to>
      <xdr:col>76</xdr:col>
      <xdr:colOff>165100</xdr:colOff>
      <xdr:row>57</xdr:row>
      <xdr:rowOff>26114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6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42641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472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100636</xdr:rowOff>
    </xdr:from>
    <xdr:to>
      <xdr:col>71</xdr:col>
      <xdr:colOff>177800</xdr:colOff>
      <xdr:row>57</xdr:row>
      <xdr:rowOff>115820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873286"/>
          <a:ext cx="889000" cy="1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125764</xdr:rowOff>
    </xdr:from>
    <xdr:to>
      <xdr:col>72</xdr:col>
      <xdr:colOff>38100</xdr:colOff>
      <xdr:row>57</xdr:row>
      <xdr:rowOff>55914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72441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100257</xdr:rowOff>
    </xdr:from>
    <xdr:to>
      <xdr:col>67</xdr:col>
      <xdr:colOff>101600</xdr:colOff>
      <xdr:row>57</xdr:row>
      <xdr:rowOff>30407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46934</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12136</xdr:rowOff>
    </xdr:from>
    <xdr:to>
      <xdr:col>85</xdr:col>
      <xdr:colOff>177800</xdr:colOff>
      <xdr:row>57</xdr:row>
      <xdr:rowOff>113736</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78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98513</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69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142187</xdr:rowOff>
    </xdr:from>
    <xdr:to>
      <xdr:col>81</xdr:col>
      <xdr:colOff>101600</xdr:colOff>
      <xdr:row>57</xdr:row>
      <xdr:rowOff>72337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4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63464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3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104911</xdr:rowOff>
    </xdr:from>
    <xdr:to>
      <xdr:col>76</xdr:col>
      <xdr:colOff>165100</xdr:colOff>
      <xdr:row>57</xdr:row>
      <xdr:rowOff>35061</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0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26188</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79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65020</xdr:rowOff>
    </xdr:from>
    <xdr:to>
      <xdr:col>72</xdr:col>
      <xdr:colOff>38100</xdr:colOff>
      <xdr:row>57</xdr:row>
      <xdr:rowOff>166620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157747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93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49836</xdr:rowOff>
    </xdr:from>
    <xdr:to>
      <xdr:col>67</xdr:col>
      <xdr:colOff>101600</xdr:colOff>
      <xdr:row>57</xdr:row>
      <xdr:rowOff>151436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2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142563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91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87735</xdr:rowOff>
    </xdr:from>
    <xdr:to>
      <xdr:col>85</xdr:col>
      <xdr:colOff>126364</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flipV="1">
          <a:off x="16317595" y="12260685"/>
          <a:ext cx="1269" cy="1252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144227</xdr:rowOff>
    </xdr:from>
    <xdr:ext cx="249299" cy="259045"/>
    <xdr:sp macro="" textlink="">
      <xdr:nvSpPr>
        <xdr:cNvPr id="617" name="災害復旧費最小値テキスト">
          <a:extLst>
            <a:ext uri="{FF2B5EF4-FFF2-40B4-BE49-F238E27FC236}">
              <a16:creationId xmlns:a16="http://schemas.microsoft.com/office/drawing/2014/main" id="{00000000-0008-0000-0700-000069020000}"/>
            </a:ext>
          </a:extLst>
        </xdr:cNvPr>
        <xdr:cNvSpPr txBox="1"/>
      </xdr:nvSpPr>
      <xdr:spPr>
        <a:xfrm>
          <a:off x="16370300" y="13517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34412</xdr:rowOff>
    </xdr:from>
    <xdr:ext cx="599010" cy="259045"/>
    <xdr:sp macro="" textlink="">
      <xdr:nvSpPr>
        <xdr:cNvPr id="619" name="災害復旧費最大値テキスト">
          <a:extLst>
            <a:ext uri="{FF2B5EF4-FFF2-40B4-BE49-F238E27FC236}">
              <a16:creationId xmlns:a16="http://schemas.microsoft.com/office/drawing/2014/main" id="{00000000-0008-0000-0700-00006B020000}"/>
            </a:ext>
          </a:extLst>
        </xdr:cNvPr>
        <xdr:cNvSpPr txBox="1"/>
      </xdr:nvSpPr>
      <xdr:spPr>
        <a:xfrm>
          <a:off x="16370300" y="12035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273,866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87735</xdr:rowOff>
    </xdr:from>
    <xdr:to>
      <xdr:col>86</xdr:col>
      <xdr:colOff>25400</xdr:colOff>
      <xdr:row>71</xdr:row>
      <xdr:rowOff>87735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2260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36117</xdr:rowOff>
    </xdr:from>
    <xdr:to>
      <xdr:col>85</xdr:col>
      <xdr:colOff>127000</xdr:colOff>
      <xdr:row>77</xdr:row>
      <xdr:rowOff>146974</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5481300" y="13237767"/>
          <a:ext cx="838200" cy="110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17228</xdr:rowOff>
    </xdr:from>
    <xdr:ext cx="534377" cy="259045"/>
    <xdr:sp macro="" textlink="">
      <xdr:nvSpPr>
        <xdr:cNvPr id="622" name="災害復旧費平均値テキスト">
          <a:extLst>
            <a:ext uri="{FF2B5EF4-FFF2-40B4-BE49-F238E27FC236}">
              <a16:creationId xmlns:a16="http://schemas.microsoft.com/office/drawing/2014/main" id="{00000000-0008-0000-0700-00006E020000}"/>
            </a:ext>
          </a:extLst>
        </xdr:cNvPr>
        <xdr:cNvSpPr txBox="1"/>
      </xdr:nvSpPr>
      <xdr:spPr>
        <a:xfrm>
          <a:off x="16370300" y="133903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38801</xdr:rowOff>
    </xdr:from>
    <xdr:to>
      <xdr:col>85</xdr:col>
      <xdr:colOff>177800</xdr:colOff>
      <xdr:row>78</xdr:row>
      <xdr:rowOff>140401</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6268700" y="1341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146974</xdr:rowOff>
    </xdr:from>
    <xdr:to>
      <xdr:col>81</xdr:col>
      <xdr:colOff>50800</xdr:colOff>
      <xdr:row>78</xdr:row>
      <xdr:rowOff>80282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4592300" y="13348624"/>
          <a:ext cx="889000" cy="10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41566</xdr:rowOff>
    </xdr:from>
    <xdr:to>
      <xdr:col>81</xdr:col>
      <xdr:colOff>101600</xdr:colOff>
      <xdr:row>78</xdr:row>
      <xdr:rowOff>143166</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5430500" y="1341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134293</xdr:rowOff>
    </xdr:from>
    <xdr:ext cx="534377"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5214111" y="1350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80282</xdr:rowOff>
    </xdr:from>
    <xdr:to>
      <xdr:col>76</xdr:col>
      <xdr:colOff>114300</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3703300" y="13453382"/>
          <a:ext cx="8890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48845</xdr:rowOff>
    </xdr:from>
    <xdr:to>
      <xdr:col>76</xdr:col>
      <xdr:colOff>165100</xdr:colOff>
      <xdr:row>78</xdr:row>
      <xdr:rowOff>150445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4541500" y="1342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141572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4357428" y="1351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134744</xdr:rowOff>
    </xdr:from>
    <xdr:to>
      <xdr:col>71</xdr:col>
      <xdr:colOff>177800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814300" y="13507844"/>
          <a:ext cx="8890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44410</xdr:rowOff>
    </xdr:from>
    <xdr:to>
      <xdr:col>72</xdr:col>
      <xdr:colOff>38100</xdr:colOff>
      <xdr:row>78</xdr:row>
      <xdr:rowOff>146010</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3652500" y="1341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162537</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3468428" y="1319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44382</xdr:rowOff>
    </xdr:from>
    <xdr:to>
      <xdr:col>67</xdr:col>
      <xdr:colOff>101600</xdr:colOff>
      <xdr:row>78</xdr:row>
      <xdr:rowOff>145982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2763500" y="1341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162509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2579428" y="1319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156767</xdr:rowOff>
    </xdr:from>
    <xdr:to>
      <xdr:col>85</xdr:col>
      <xdr:colOff>177800</xdr:colOff>
      <xdr:row>77</xdr:row>
      <xdr:rowOff>86917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6268700" y="1318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8194</xdr:rowOff>
    </xdr:from>
    <xdr:ext cx="534377" cy="259045"/>
    <xdr:sp macro="" textlink="">
      <xdr:nvSpPr>
        <xdr:cNvPr id="641" name="災害復旧費該当値テキスト">
          <a:extLst>
            <a:ext uri="{FF2B5EF4-FFF2-40B4-BE49-F238E27FC236}">
              <a16:creationId xmlns:a16="http://schemas.microsoft.com/office/drawing/2014/main" id="{00000000-0008-0000-0700-000081020000}"/>
            </a:ext>
          </a:extLst>
        </xdr:cNvPr>
        <xdr:cNvSpPr txBox="1"/>
      </xdr:nvSpPr>
      <xdr:spPr>
        <a:xfrm>
          <a:off x="16370300" y="1303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96174</xdr:rowOff>
    </xdr:from>
    <xdr:to>
      <xdr:col>81</xdr:col>
      <xdr:colOff>101600</xdr:colOff>
      <xdr:row>78</xdr:row>
      <xdr:rowOff>26324</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5430500" y="1329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42851</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14111" y="1307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29482</xdr:rowOff>
    </xdr:from>
    <xdr:to>
      <xdr:col>76</xdr:col>
      <xdr:colOff>165100</xdr:colOff>
      <xdr:row>78</xdr:row>
      <xdr:rowOff>131082</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4541500" y="134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147609</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25111" y="1317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83944</xdr:rowOff>
    </xdr:from>
    <xdr:to>
      <xdr:col>67</xdr:col>
      <xdr:colOff>101600</xdr:colOff>
      <xdr:row>79</xdr:row>
      <xdr:rowOff>14094</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2763500" y="134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5221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54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160694</xdr:rowOff>
    </xdr:from>
    <xdr:to>
      <xdr:col>85</xdr:col>
      <xdr:colOff>126364</xdr:colOff>
      <xdr:row>98</xdr:row>
      <xdr:rowOff>135654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591194"/>
          <a:ext cx="1269" cy="1346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139481</xdr:rowOff>
    </xdr:from>
    <xdr:ext cx="378565"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94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135654</xdr:rowOff>
    </xdr:from>
    <xdr:to>
      <xdr:col>86</xdr:col>
      <xdr:colOff>25400</xdr:colOff>
      <xdr:row>98</xdr:row>
      <xdr:rowOff>135654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937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107371</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36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295,408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160694</xdr:rowOff>
    </xdr:from>
    <xdr:to>
      <xdr:col>86</xdr:col>
      <xdr:colOff>25400</xdr:colOff>
      <xdr:row>90</xdr:row>
      <xdr:rowOff>160694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5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99101</xdr:rowOff>
    </xdr:from>
    <xdr:to>
      <xdr:col>85</xdr:col>
      <xdr:colOff>127000</xdr:colOff>
      <xdr:row>97</xdr:row>
      <xdr:rowOff>115821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29751"/>
          <a:ext cx="8382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80596</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6368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57719</xdr:rowOff>
    </xdr:from>
    <xdr:to>
      <xdr:col>85</xdr:col>
      <xdr:colOff>177800</xdr:colOff>
      <xdr:row>96</xdr:row>
      <xdr:rowOff>159319</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115821</xdr:rowOff>
    </xdr:from>
    <xdr:to>
      <xdr:col>81</xdr:col>
      <xdr:colOff>50800</xdr:colOff>
      <xdr:row>97</xdr:row>
      <xdr:rowOff>125079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46471"/>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79391</xdr:rowOff>
    </xdr:from>
    <xdr:to>
      <xdr:col>81</xdr:col>
      <xdr:colOff>101600</xdr:colOff>
      <xdr:row>97</xdr:row>
      <xdr:rowOff>9541</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26068</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125079</xdr:rowOff>
    </xdr:from>
    <xdr:to>
      <xdr:col>76</xdr:col>
      <xdr:colOff>114300</xdr:colOff>
      <xdr:row>97</xdr:row>
      <xdr:rowOff>148245</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755729"/>
          <a:ext cx="889000" cy="2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88489</xdr:rowOff>
    </xdr:from>
    <xdr:to>
      <xdr:col>76</xdr:col>
      <xdr:colOff>165100</xdr:colOff>
      <xdr:row>97</xdr:row>
      <xdr:rowOff>18639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35166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148245</xdr:rowOff>
    </xdr:from>
    <xdr:to>
      <xdr:col>71</xdr:col>
      <xdr:colOff>177800</xdr:colOff>
      <xdr:row>97</xdr:row>
      <xdr:rowOff>149580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2814300" y="16778895"/>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116816</xdr:rowOff>
    </xdr:from>
    <xdr:to>
      <xdr:col>72</xdr:col>
      <xdr:colOff>38100</xdr:colOff>
      <xdr:row>97</xdr:row>
      <xdr:rowOff>46966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63493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111454</xdr:rowOff>
    </xdr:from>
    <xdr:to>
      <xdr:col>67</xdr:col>
      <xdr:colOff>101600</xdr:colOff>
      <xdr:row>97</xdr:row>
      <xdr:rowOff>41604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58131</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48301</xdr:rowOff>
    </xdr:from>
    <xdr:to>
      <xdr:col>85</xdr:col>
      <xdr:colOff>177800</xdr:colOff>
      <xdr:row>97</xdr:row>
      <xdr:rowOff>149901</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6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26728</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5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65021</xdr:rowOff>
    </xdr:from>
    <xdr:to>
      <xdr:col>81</xdr:col>
      <xdr:colOff>101600</xdr:colOff>
      <xdr:row>97</xdr:row>
      <xdr:rowOff>166621</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6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157748</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8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74279</xdr:rowOff>
    </xdr:from>
    <xdr:to>
      <xdr:col>76</xdr:col>
      <xdr:colOff>165100</xdr:colOff>
      <xdr:row>98</xdr:row>
      <xdr:rowOff>4429</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04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167006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797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97445</xdr:rowOff>
    </xdr:from>
    <xdr:to>
      <xdr:col>72</xdr:col>
      <xdr:colOff>38100</xdr:colOff>
      <xdr:row>98</xdr:row>
      <xdr:rowOff>27595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72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18722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2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98780</xdr:rowOff>
    </xdr:from>
    <xdr:to>
      <xdr:col>67</xdr:col>
      <xdr:colOff>101600</xdr:colOff>
      <xdr:row>98</xdr:row>
      <xdr:rowOff>28930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7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20057</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82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139986</xdr:rowOff>
    </xdr:from>
    <xdr:to>
      <xdr:col>116</xdr:col>
      <xdr:colOff>62864</xdr:colOff>
      <xdr:row>38</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flipV="1">
          <a:off x="22159595" y="5283486"/>
          <a:ext cx="1269" cy="1257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46194</xdr:rowOff>
    </xdr:from>
    <xdr:ext cx="249299" cy="259045"/>
    <xdr:sp macro="" textlink="">
      <xdr:nvSpPr>
        <xdr:cNvPr id="725" name="諸支出金最小値テキスト">
          <a:extLst>
            <a:ext uri="{FF2B5EF4-FFF2-40B4-BE49-F238E27FC236}">
              <a16:creationId xmlns:a16="http://schemas.microsoft.com/office/drawing/2014/main" id="{00000000-0008-0000-0700-0000D5020000}"/>
            </a:ext>
          </a:extLst>
        </xdr:cNvPr>
        <xdr:cNvSpPr txBox="1"/>
      </xdr:nvSpPr>
      <xdr:spPr>
        <a:xfrm>
          <a:off x="22212300" y="6561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86663</xdr:rowOff>
    </xdr:from>
    <xdr:ext cx="534377" cy="259045"/>
    <xdr:sp macro="" textlink="">
      <xdr:nvSpPr>
        <xdr:cNvPr id="727" name="諸支出金最大値テキスト">
          <a:extLst>
            <a:ext uri="{FF2B5EF4-FFF2-40B4-BE49-F238E27FC236}">
              <a16:creationId xmlns:a16="http://schemas.microsoft.com/office/drawing/2014/main" id="{00000000-0008-0000-0700-0000D7020000}"/>
            </a:ext>
          </a:extLst>
        </xdr:cNvPr>
        <xdr:cNvSpPr txBox="1"/>
      </xdr:nvSpPr>
      <xdr:spPr>
        <a:xfrm>
          <a:off x="22212300" y="505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139986</xdr:rowOff>
    </xdr:from>
    <xdr:to>
      <xdr:col>116</xdr:col>
      <xdr:colOff>152400</xdr:colOff>
      <xdr:row>30</xdr:row>
      <xdr:rowOff>139986</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22072600" y="528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135094</xdr:rowOff>
    </xdr:from>
    <xdr:ext cx="378565" cy="259045"/>
    <xdr:sp macro="" textlink="">
      <xdr:nvSpPr>
        <xdr:cNvPr id="730" name="諸支出金平均値テキスト">
          <a:extLst>
            <a:ext uri="{FF2B5EF4-FFF2-40B4-BE49-F238E27FC236}">
              <a16:creationId xmlns:a16="http://schemas.microsoft.com/office/drawing/2014/main" id="{00000000-0008-0000-0700-0000DA020000}"/>
            </a:ext>
          </a:extLst>
        </xdr:cNvPr>
        <xdr:cNvSpPr txBox="1"/>
      </xdr:nvSpPr>
      <xdr:spPr>
        <a:xfrm>
          <a:off x="22212300" y="63072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112217</xdr:rowOff>
    </xdr:from>
    <xdr:to>
      <xdr:col>116</xdr:col>
      <xdr:colOff>114300</xdr:colOff>
      <xdr:row>38</xdr:row>
      <xdr:rowOff>42367</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21107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125019</xdr:rowOff>
    </xdr:from>
    <xdr:to>
      <xdr:col>112</xdr:col>
      <xdr:colOff>38100</xdr:colOff>
      <xdr:row>38</xdr:row>
      <xdr:rowOff>55169</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1272500" y="646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71696</xdr:rowOff>
    </xdr:from>
    <xdr:ext cx="378565"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134017" y="62438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133648</xdr:rowOff>
    </xdr:from>
    <xdr:to>
      <xdr:col>107</xdr:col>
      <xdr:colOff>101600</xdr:colOff>
      <xdr:row>38</xdr:row>
      <xdr:rowOff>63798</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20383500" y="64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80325</xdr:rowOff>
    </xdr:from>
    <xdr:ext cx="378565"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20245017" y="6252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134677</xdr:rowOff>
    </xdr:from>
    <xdr:to>
      <xdr:col>98</xdr:col>
      <xdr:colOff>38100</xdr:colOff>
      <xdr:row>38</xdr:row>
      <xdr:rowOff>64827</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18605500" y="647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81354</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467017" y="6253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90644</xdr:rowOff>
    </xdr:from>
    <xdr:ext cx="249299" cy="259045"/>
    <xdr:sp macro="" textlink="">
      <xdr:nvSpPr>
        <xdr:cNvPr id="749" name="諸支出金該当値テキスト">
          <a:extLst>
            <a:ext uri="{FF2B5EF4-FFF2-40B4-BE49-F238E27FC236}">
              <a16:creationId xmlns:a16="http://schemas.microsoft.com/office/drawing/2014/main" id="{00000000-0008-0000-0700-0000ED020000}"/>
            </a:ext>
          </a:extLst>
        </xdr:cNvPr>
        <xdr:cNvSpPr txBox="1"/>
      </xdr:nvSpPr>
      <xdr:spPr>
        <a:xfrm>
          <a:off x="22212300" y="64342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4" name="前年度繰上充用金最小値テキスト">
          <a:extLst>
            <a:ext uri="{FF2B5EF4-FFF2-40B4-BE49-F238E27FC236}">
              <a16:creationId xmlns:a16="http://schemas.microsoft.com/office/drawing/2014/main" id="{00000000-0008-0000-0700-00000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6" name="前年度繰上充用金最大値テキスト">
          <a:extLst>
            <a:ext uri="{FF2B5EF4-FFF2-40B4-BE49-F238E27FC236}">
              <a16:creationId xmlns:a16="http://schemas.microsoft.com/office/drawing/2014/main" id="{00000000-0008-0000-0700-00000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9" name="前年度繰上充用金平均値テキスト">
          <a:extLst>
            <a:ext uri="{FF2B5EF4-FFF2-40B4-BE49-F238E27FC236}">
              <a16:creationId xmlns:a16="http://schemas.microsoft.com/office/drawing/2014/main" id="{00000000-0008-0000-0700-00000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a:extLst>
            <a:ext uri="{FF2B5EF4-FFF2-40B4-BE49-F238E27FC236}">
              <a16:creationId xmlns:a16="http://schemas.microsoft.com/office/drawing/2014/main" id="{00000000-0008-0000-0700-00000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8" name="前年度繰上充用金該当値テキスト">
          <a:extLst>
            <a:ext uri="{FF2B5EF4-FFF2-40B4-BE49-F238E27FC236}">
              <a16:creationId xmlns:a16="http://schemas.microsoft.com/office/drawing/2014/main" id="{00000000-0008-0000-0700-00001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a:extLst>
            <a:ext uri="{FF2B5EF4-FFF2-40B4-BE49-F238E27FC236}">
              <a16:creationId xmlns:a16="http://schemas.microsoft.com/office/drawing/2014/main" id="{00000000-0008-0000-0700-00002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a:extLst>
            <a:ext uri="{FF2B5EF4-FFF2-40B4-BE49-F238E27FC236}">
              <a16:creationId xmlns:a16="http://schemas.microsoft.com/office/drawing/2014/main" id="{00000000-0008-0000-0700-00002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全般的には、類似団体の平均値を下回っている。</a:t>
          </a:r>
        </a:p>
        <a:p>
          <a:r>
            <a:rPr kumimoji="1" lang="ja-JP" altLang="en-US" sz="1300">
              <a:latin typeface="ＭＳ Ｐゴシック" panose="020B0600070205080204" pitchFamily="50" charset="-128"/>
              <a:ea typeface="ＭＳ Ｐゴシック" panose="020B0600070205080204" pitchFamily="50" charset="-128"/>
            </a:rPr>
            <a:t>観光地を擁する当町は、観光施設の維持管理経費及び辺地対策事業債を活用した事業を実施しているため、商工費において例年数値が高くなっている。</a:t>
          </a:r>
        </a:p>
        <a:p>
          <a:r>
            <a:rPr kumimoji="1" lang="ja-JP" altLang="en-US" sz="1300">
              <a:latin typeface="ＭＳ Ｐゴシック" panose="020B0600070205080204" pitchFamily="50" charset="-128"/>
              <a:ea typeface="ＭＳ Ｐゴシック" panose="020B0600070205080204" pitchFamily="50" charset="-128"/>
            </a:rPr>
            <a:t>また、災害復旧事業費については、令和元年台風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号災害により、令和元年度から令和３年度にかけて増加している。</a:t>
          </a:r>
        </a:p>
        <a:p>
          <a:r>
            <a:rPr kumimoji="1" lang="ja-JP" altLang="en-US" sz="1300">
              <a:latin typeface="ＭＳ Ｐゴシック" panose="020B0600070205080204" pitchFamily="50" charset="-128"/>
              <a:ea typeface="ＭＳ Ｐゴシック" panose="020B0600070205080204" pitchFamily="50" charset="-128"/>
            </a:rPr>
            <a:t>住民一人当たりのコストは、人口密度及び高齢化率等の影響を大きく受けるため、少子高齢化が進む当町では、数値に大きな影響がある。</a:t>
          </a:r>
        </a:p>
        <a:p>
          <a:r>
            <a:rPr kumimoji="1" lang="ja-JP" altLang="en-US" sz="1300">
              <a:latin typeface="ＭＳ Ｐゴシック" panose="020B0600070205080204" pitchFamily="50" charset="-128"/>
              <a:ea typeface="ＭＳ Ｐゴシック" panose="020B0600070205080204" pitchFamily="50" charset="-128"/>
            </a:rPr>
            <a:t>今後も、行政の効率化等を進め、健全な財政運営に努める。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年度に施設の大規模改修のため財政調整基金を３億円取り崩し、また令和元年度は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億円の取り崩しをしたため、財政調整基金残高が減少した。</a:t>
          </a:r>
        </a:p>
        <a:p>
          <a:r>
            <a:rPr kumimoji="1" lang="ja-JP" altLang="en-US" sz="1400">
              <a:latin typeface="ＭＳ ゴシック" pitchFamily="49" charset="-128"/>
              <a:ea typeface="ＭＳ ゴシック" pitchFamily="49" charset="-128"/>
            </a:rPr>
            <a:t>実質収支額は、地方交付税の増、繰越事業の減により増額となった。また実質単年度収支は、実質収支額の増額のため増率となっている。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長野県立科町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実質赤字や資金不足はなく、連結実質赤字比率は、数値なしとなっている。</a:t>
          </a:r>
        </a:p>
        <a:p>
          <a:r>
            <a:rPr kumimoji="1" lang="ja-JP" altLang="en-US" sz="1400">
              <a:solidFill>
                <a:sysClr val="windowText" lastClr="000000"/>
              </a:solidFill>
              <a:latin typeface="ＭＳ ゴシック" pitchFamily="49" charset="-128"/>
              <a:ea typeface="ＭＳ ゴシック" pitchFamily="49" charset="-128"/>
            </a:rPr>
            <a:t>水道事業会計及び索道事業特別会計は、新型コロナウイルス感染症の影響により収益が減少し、厳しい財政運営となっている。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なお、下水道事業会計については法適用への移行に伴い計上され、人口減少や新型コロナウイルス感染症の影響により厳しい財政運となっている。</a:t>
          </a:r>
          <a:endParaRPr kumimoji="1"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080;&#21512;&#21069;(&#20803;)&#12501;&#12449;&#12452;&#12523;/&#12304;&#36001;&#25919;&#29366;&#27841;&#36039;&#26009;&#38598;&#12305;_203246_&#31435;&#31185;&#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57.6</v>
          </cell>
          <cell r="BX53">
            <v>57.2</v>
          </cell>
          <cell r="CF53">
            <v>58.5</v>
          </cell>
          <cell r="CN53">
            <v>60</v>
          </cell>
          <cell r="CV53">
            <v>62.5</v>
          </cell>
        </row>
        <row r="55">
          <cell r="AN55" t="str">
            <v>類似団体内平均値</v>
          </cell>
          <cell r="BP55">
            <v>0</v>
          </cell>
          <cell r="BX55">
            <v>0</v>
          </cell>
          <cell r="CF55">
            <v>0</v>
          </cell>
          <cell r="CN55">
            <v>0</v>
          </cell>
          <cell r="CV55">
            <v>0</v>
          </cell>
        </row>
        <row r="57">
          <cell r="BP57">
            <v>59.1</v>
          </cell>
          <cell r="BX57">
            <v>61.2</v>
          </cell>
          <cell r="CF57">
            <v>62.8</v>
          </cell>
          <cell r="CN57">
            <v>64.099999999999994</v>
          </cell>
          <cell r="CV57">
            <v>66.3</v>
          </cell>
        </row>
        <row r="72">
          <cell r="BP72" t="str">
            <v>H29</v>
          </cell>
          <cell r="BX72" t="str">
            <v>H30</v>
          </cell>
          <cell r="CF72" t="str">
            <v>R01</v>
          </cell>
          <cell r="CN72" t="str">
            <v>R02</v>
          </cell>
          <cell r="CV72" t="str">
            <v>R03</v>
          </cell>
        </row>
        <row r="73">
          <cell r="AN73" t="str">
            <v>当該団体値</v>
          </cell>
        </row>
        <row r="75">
          <cell r="BP75">
            <v>6.8</v>
          </cell>
          <cell r="BX75">
            <v>7.6</v>
          </cell>
          <cell r="CF75">
            <v>7.2</v>
          </cell>
          <cell r="CN75">
            <v>7.9</v>
          </cell>
          <cell r="CV75">
            <v>7.8</v>
          </cell>
        </row>
        <row r="77">
          <cell r="AN77" t="str">
            <v>類似団体内平均値</v>
          </cell>
          <cell r="BP77">
            <v>0</v>
          </cell>
          <cell r="BX77">
            <v>0</v>
          </cell>
          <cell r="CF77">
            <v>0</v>
          </cell>
          <cell r="CN77">
            <v>0</v>
          </cell>
          <cell r="CV77">
            <v>0</v>
          </cell>
        </row>
        <row r="79">
          <cell r="BP79">
            <v>7.2</v>
          </cell>
          <cell r="BX79">
            <v>7.2</v>
          </cell>
          <cell r="CF79">
            <v>7.7</v>
          </cell>
          <cell r="CN79">
            <v>8</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81</v>
      </c>
      <c r="C2" s="179"/>
      <c r="D2" s="180"/>
    </row>
    <row r="3" spans="1:119" ht="18.75" customHeight="1" thickBot="1" x14ac:dyDescent="0.2">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6098174</v>
      </c>
      <c r="BO4" s="368"/>
      <c r="BP4" s="368"/>
      <c r="BQ4" s="368"/>
      <c r="BR4" s="368"/>
      <c r="BS4" s="368"/>
      <c r="BT4" s="368"/>
      <c r="BU4" s="369"/>
      <c r="BV4" s="367">
        <v>6126119</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18.100000000000001</v>
      </c>
      <c r="CU4" s="374"/>
      <c r="CV4" s="374"/>
      <c r="CW4" s="374"/>
      <c r="CX4" s="374"/>
      <c r="CY4" s="374"/>
      <c r="CZ4" s="374"/>
      <c r="DA4" s="375"/>
      <c r="DB4" s="373">
        <v>16.7</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5503583</v>
      </c>
      <c r="BO5" s="405"/>
      <c r="BP5" s="405"/>
      <c r="BQ5" s="405"/>
      <c r="BR5" s="405"/>
      <c r="BS5" s="405"/>
      <c r="BT5" s="405"/>
      <c r="BU5" s="406"/>
      <c r="BV5" s="404">
        <v>5538821</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84.4</v>
      </c>
      <c r="CU5" s="402"/>
      <c r="CV5" s="402"/>
      <c r="CW5" s="402"/>
      <c r="CX5" s="402"/>
      <c r="CY5" s="402"/>
      <c r="CZ5" s="402"/>
      <c r="DA5" s="403"/>
      <c r="DB5" s="401">
        <v>89.7</v>
      </c>
      <c r="DC5" s="402"/>
      <c r="DD5" s="402"/>
      <c r="DE5" s="402"/>
      <c r="DF5" s="402"/>
      <c r="DG5" s="402"/>
      <c r="DH5" s="402"/>
      <c r="DI5" s="403"/>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102</v>
      </c>
      <c r="AV6" s="437"/>
      <c r="AW6" s="437"/>
      <c r="AX6" s="437"/>
      <c r="AY6" s="438" t="s">
        <v>103</v>
      </c>
      <c r="AZ6" s="439"/>
      <c r="BA6" s="439"/>
      <c r="BB6" s="439"/>
      <c r="BC6" s="439"/>
      <c r="BD6" s="439"/>
      <c r="BE6" s="439"/>
      <c r="BF6" s="439"/>
      <c r="BG6" s="439"/>
      <c r="BH6" s="439"/>
      <c r="BI6" s="439"/>
      <c r="BJ6" s="439"/>
      <c r="BK6" s="439"/>
      <c r="BL6" s="439"/>
      <c r="BM6" s="440"/>
      <c r="BN6" s="404">
        <v>594591</v>
      </c>
      <c r="BO6" s="405"/>
      <c r="BP6" s="405"/>
      <c r="BQ6" s="405"/>
      <c r="BR6" s="405"/>
      <c r="BS6" s="405"/>
      <c r="BT6" s="405"/>
      <c r="BU6" s="406"/>
      <c r="BV6" s="404">
        <v>587298</v>
      </c>
      <c r="BW6" s="405"/>
      <c r="BX6" s="405"/>
      <c r="BY6" s="405"/>
      <c r="BZ6" s="405"/>
      <c r="CA6" s="405"/>
      <c r="CB6" s="405"/>
      <c r="CC6" s="406"/>
      <c r="CD6" s="407" t="s">
        <v>104</v>
      </c>
      <c r="CE6" s="408"/>
      <c r="CF6" s="408"/>
      <c r="CG6" s="408"/>
      <c r="CH6" s="408"/>
      <c r="CI6" s="408"/>
      <c r="CJ6" s="408"/>
      <c r="CK6" s="408"/>
      <c r="CL6" s="408"/>
      <c r="CM6" s="408"/>
      <c r="CN6" s="408"/>
      <c r="CO6" s="408"/>
      <c r="CP6" s="408"/>
      <c r="CQ6" s="408"/>
      <c r="CR6" s="408"/>
      <c r="CS6" s="409"/>
      <c r="CT6" s="441">
        <v>87</v>
      </c>
      <c r="CU6" s="442"/>
      <c r="CV6" s="442"/>
      <c r="CW6" s="442"/>
      <c r="CX6" s="442"/>
      <c r="CY6" s="442"/>
      <c r="CZ6" s="442"/>
      <c r="DA6" s="443"/>
      <c r="DB6" s="441">
        <v>92.8</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105</v>
      </c>
      <c r="AN7" s="434"/>
      <c r="AO7" s="434"/>
      <c r="AP7" s="434"/>
      <c r="AQ7" s="434"/>
      <c r="AR7" s="434"/>
      <c r="AS7" s="434"/>
      <c r="AT7" s="435"/>
      <c r="AU7" s="436" t="s">
        <v>106</v>
      </c>
      <c r="AV7" s="437"/>
      <c r="AW7" s="437"/>
      <c r="AX7" s="437"/>
      <c r="AY7" s="438" t="s">
        <v>107</v>
      </c>
      <c r="AZ7" s="439"/>
      <c r="BA7" s="439"/>
      <c r="BB7" s="439"/>
      <c r="BC7" s="439"/>
      <c r="BD7" s="439"/>
      <c r="BE7" s="439"/>
      <c r="BF7" s="439"/>
      <c r="BG7" s="439"/>
      <c r="BH7" s="439"/>
      <c r="BI7" s="439"/>
      <c r="BJ7" s="439"/>
      <c r="BK7" s="439"/>
      <c r="BL7" s="439"/>
      <c r="BM7" s="440"/>
      <c r="BN7" s="404">
        <v>33337</v>
      </c>
      <c r="BO7" s="405"/>
      <c r="BP7" s="405"/>
      <c r="BQ7" s="405"/>
      <c r="BR7" s="405"/>
      <c r="BS7" s="405"/>
      <c r="BT7" s="405"/>
      <c r="BU7" s="406"/>
      <c r="BV7" s="404">
        <v>102242</v>
      </c>
      <c r="BW7" s="405"/>
      <c r="BX7" s="405"/>
      <c r="BY7" s="405"/>
      <c r="BZ7" s="405"/>
      <c r="CA7" s="405"/>
      <c r="CB7" s="405"/>
      <c r="CC7" s="406"/>
      <c r="CD7" s="407" t="s">
        <v>108</v>
      </c>
      <c r="CE7" s="408"/>
      <c r="CF7" s="408"/>
      <c r="CG7" s="408"/>
      <c r="CH7" s="408"/>
      <c r="CI7" s="408"/>
      <c r="CJ7" s="408"/>
      <c r="CK7" s="408"/>
      <c r="CL7" s="408"/>
      <c r="CM7" s="408"/>
      <c r="CN7" s="408"/>
      <c r="CO7" s="408"/>
      <c r="CP7" s="408"/>
      <c r="CQ7" s="408"/>
      <c r="CR7" s="408"/>
      <c r="CS7" s="409"/>
      <c r="CT7" s="404">
        <v>3107465</v>
      </c>
      <c r="CU7" s="405"/>
      <c r="CV7" s="405"/>
      <c r="CW7" s="405"/>
      <c r="CX7" s="405"/>
      <c r="CY7" s="405"/>
      <c r="CZ7" s="405"/>
      <c r="DA7" s="406"/>
      <c r="DB7" s="404">
        <v>2905921</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109</v>
      </c>
      <c r="AN8" s="434"/>
      <c r="AO8" s="434"/>
      <c r="AP8" s="434"/>
      <c r="AQ8" s="434"/>
      <c r="AR8" s="434"/>
      <c r="AS8" s="434"/>
      <c r="AT8" s="435"/>
      <c r="AU8" s="436" t="s">
        <v>110</v>
      </c>
      <c r="AV8" s="437"/>
      <c r="AW8" s="437"/>
      <c r="AX8" s="437"/>
      <c r="AY8" s="438" t="s">
        <v>111</v>
      </c>
      <c r="AZ8" s="439"/>
      <c r="BA8" s="439"/>
      <c r="BB8" s="439"/>
      <c r="BC8" s="439"/>
      <c r="BD8" s="439"/>
      <c r="BE8" s="439"/>
      <c r="BF8" s="439"/>
      <c r="BG8" s="439"/>
      <c r="BH8" s="439"/>
      <c r="BI8" s="439"/>
      <c r="BJ8" s="439"/>
      <c r="BK8" s="439"/>
      <c r="BL8" s="439"/>
      <c r="BM8" s="440"/>
      <c r="BN8" s="404">
        <v>561254</v>
      </c>
      <c r="BO8" s="405"/>
      <c r="BP8" s="405"/>
      <c r="BQ8" s="405"/>
      <c r="BR8" s="405"/>
      <c r="BS8" s="405"/>
      <c r="BT8" s="405"/>
      <c r="BU8" s="406"/>
      <c r="BV8" s="404">
        <v>485056</v>
      </c>
      <c r="BW8" s="405"/>
      <c r="BX8" s="405"/>
      <c r="BY8" s="405"/>
      <c r="BZ8" s="405"/>
      <c r="CA8" s="405"/>
      <c r="CB8" s="405"/>
      <c r="CC8" s="406"/>
      <c r="CD8" s="407" t="s">
        <v>112</v>
      </c>
      <c r="CE8" s="408"/>
      <c r="CF8" s="408"/>
      <c r="CG8" s="408"/>
      <c r="CH8" s="408"/>
      <c r="CI8" s="408"/>
      <c r="CJ8" s="408"/>
      <c r="CK8" s="408"/>
      <c r="CL8" s="408"/>
      <c r="CM8" s="408"/>
      <c r="CN8" s="408"/>
      <c r="CO8" s="408"/>
      <c r="CP8" s="408"/>
      <c r="CQ8" s="408"/>
      <c r="CR8" s="408"/>
      <c r="CS8" s="409"/>
      <c r="CT8" s="444">
        <v>0.35</v>
      </c>
      <c r="CU8" s="445"/>
      <c r="CV8" s="445"/>
      <c r="CW8" s="445"/>
      <c r="CX8" s="445"/>
      <c r="CY8" s="445"/>
      <c r="CZ8" s="445"/>
      <c r="DA8" s="446"/>
      <c r="DB8" s="444">
        <v>0.36</v>
      </c>
      <c r="DC8" s="445"/>
      <c r="DD8" s="445"/>
      <c r="DE8" s="445"/>
      <c r="DF8" s="445"/>
      <c r="DG8" s="445"/>
      <c r="DH8" s="445"/>
      <c r="DI8" s="446"/>
    </row>
    <row r="9" spans="1:119" ht="18.75" customHeight="1" thickBot="1" x14ac:dyDescent="0.2">
      <c r="A9" s="178"/>
      <c r="B9" s="398" t="s">
        <v>113</v>
      </c>
      <c r="C9" s="399"/>
      <c r="D9" s="399"/>
      <c r="E9" s="399"/>
      <c r="F9" s="399"/>
      <c r="G9" s="399"/>
      <c r="H9" s="399"/>
      <c r="I9" s="399"/>
      <c r="J9" s="399"/>
      <c r="K9" s="447"/>
      <c r="L9" s="448" t="s">
        <v>114</v>
      </c>
      <c r="M9" s="449"/>
      <c r="N9" s="449"/>
      <c r="O9" s="449"/>
      <c r="P9" s="449"/>
      <c r="Q9" s="450"/>
      <c r="R9" s="451">
        <v>6612</v>
      </c>
      <c r="S9" s="452"/>
      <c r="T9" s="452"/>
      <c r="U9" s="452"/>
      <c r="V9" s="453"/>
      <c r="W9" s="361" t="s">
        <v>115</v>
      </c>
      <c r="X9" s="362"/>
      <c r="Y9" s="362"/>
      <c r="Z9" s="362"/>
      <c r="AA9" s="362"/>
      <c r="AB9" s="362"/>
      <c r="AC9" s="362"/>
      <c r="AD9" s="362"/>
      <c r="AE9" s="362"/>
      <c r="AF9" s="362"/>
      <c r="AG9" s="362"/>
      <c r="AH9" s="362"/>
      <c r="AI9" s="362"/>
      <c r="AJ9" s="362"/>
      <c r="AK9" s="362"/>
      <c r="AL9" s="363"/>
      <c r="AM9" s="433" t="s">
        <v>116</v>
      </c>
      <c r="AN9" s="434"/>
      <c r="AO9" s="434"/>
      <c r="AP9" s="434"/>
      <c r="AQ9" s="434"/>
      <c r="AR9" s="434"/>
      <c r="AS9" s="434"/>
      <c r="AT9" s="435"/>
      <c r="AU9" s="436" t="s">
        <v>117</v>
      </c>
      <c r="AV9" s="437"/>
      <c r="AW9" s="437"/>
      <c r="AX9" s="437"/>
      <c r="AY9" s="438" t="s">
        <v>118</v>
      </c>
      <c r="AZ9" s="439"/>
      <c r="BA9" s="439"/>
      <c r="BB9" s="439"/>
      <c r="BC9" s="439"/>
      <c r="BD9" s="439"/>
      <c r="BE9" s="439"/>
      <c r="BF9" s="439"/>
      <c r="BG9" s="439"/>
      <c r="BH9" s="439"/>
      <c r="BI9" s="439"/>
      <c r="BJ9" s="439"/>
      <c r="BK9" s="439"/>
      <c r="BL9" s="439"/>
      <c r="BM9" s="440"/>
      <c r="BN9" s="404">
        <v>76198</v>
      </c>
      <c r="BO9" s="405"/>
      <c r="BP9" s="405"/>
      <c r="BQ9" s="405"/>
      <c r="BR9" s="405"/>
      <c r="BS9" s="405"/>
      <c r="BT9" s="405"/>
      <c r="BU9" s="406"/>
      <c r="BV9" s="404">
        <v>-75715</v>
      </c>
      <c r="BW9" s="405"/>
      <c r="BX9" s="405"/>
      <c r="BY9" s="405"/>
      <c r="BZ9" s="405"/>
      <c r="CA9" s="405"/>
      <c r="CB9" s="405"/>
      <c r="CC9" s="406"/>
      <c r="CD9" s="407" t="s">
        <v>119</v>
      </c>
      <c r="CE9" s="408"/>
      <c r="CF9" s="408"/>
      <c r="CG9" s="408"/>
      <c r="CH9" s="408"/>
      <c r="CI9" s="408"/>
      <c r="CJ9" s="408"/>
      <c r="CK9" s="408"/>
      <c r="CL9" s="408"/>
      <c r="CM9" s="408"/>
      <c r="CN9" s="408"/>
      <c r="CO9" s="408"/>
      <c r="CP9" s="408"/>
      <c r="CQ9" s="408"/>
      <c r="CR9" s="408"/>
      <c r="CS9" s="409"/>
      <c r="CT9" s="401">
        <v>6.7</v>
      </c>
      <c r="CU9" s="402"/>
      <c r="CV9" s="402"/>
      <c r="CW9" s="402"/>
      <c r="CX9" s="402"/>
      <c r="CY9" s="402"/>
      <c r="CZ9" s="402"/>
      <c r="DA9" s="403"/>
      <c r="DB9" s="401">
        <v>6.4</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120</v>
      </c>
      <c r="M10" s="434"/>
      <c r="N10" s="434"/>
      <c r="O10" s="434"/>
      <c r="P10" s="434"/>
      <c r="Q10" s="435"/>
      <c r="R10" s="455">
        <v>7265</v>
      </c>
      <c r="S10" s="456"/>
      <c r="T10" s="456"/>
      <c r="U10" s="456"/>
      <c r="V10" s="457"/>
      <c r="W10" s="392"/>
      <c r="X10" s="393"/>
      <c r="Y10" s="393"/>
      <c r="Z10" s="393"/>
      <c r="AA10" s="393"/>
      <c r="AB10" s="393"/>
      <c r="AC10" s="393"/>
      <c r="AD10" s="393"/>
      <c r="AE10" s="393"/>
      <c r="AF10" s="393"/>
      <c r="AG10" s="393"/>
      <c r="AH10" s="393"/>
      <c r="AI10" s="393"/>
      <c r="AJ10" s="393"/>
      <c r="AK10" s="393"/>
      <c r="AL10" s="396"/>
      <c r="AM10" s="433" t="s">
        <v>121</v>
      </c>
      <c r="AN10" s="434"/>
      <c r="AO10" s="434"/>
      <c r="AP10" s="434"/>
      <c r="AQ10" s="434"/>
      <c r="AR10" s="434"/>
      <c r="AS10" s="434"/>
      <c r="AT10" s="435"/>
      <c r="AU10" s="436" t="s">
        <v>122</v>
      </c>
      <c r="AV10" s="437"/>
      <c r="AW10" s="437"/>
      <c r="AX10" s="437"/>
      <c r="AY10" s="438" t="s">
        <v>123</v>
      </c>
      <c r="AZ10" s="439"/>
      <c r="BA10" s="439"/>
      <c r="BB10" s="439"/>
      <c r="BC10" s="439"/>
      <c r="BD10" s="439"/>
      <c r="BE10" s="439"/>
      <c r="BF10" s="439"/>
      <c r="BG10" s="439"/>
      <c r="BH10" s="439"/>
      <c r="BI10" s="439"/>
      <c r="BJ10" s="439"/>
      <c r="BK10" s="439"/>
      <c r="BL10" s="439"/>
      <c r="BM10" s="440"/>
      <c r="BN10" s="404">
        <v>1366</v>
      </c>
      <c r="BO10" s="405"/>
      <c r="BP10" s="405"/>
      <c r="BQ10" s="405"/>
      <c r="BR10" s="405"/>
      <c r="BS10" s="405"/>
      <c r="BT10" s="405"/>
      <c r="BU10" s="406"/>
      <c r="BV10" s="404">
        <v>948</v>
      </c>
      <c r="BW10" s="405"/>
      <c r="BX10" s="405"/>
      <c r="BY10" s="405"/>
      <c r="BZ10" s="405"/>
      <c r="CA10" s="405"/>
      <c r="CB10" s="405"/>
      <c r="CC10" s="406"/>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125</v>
      </c>
      <c r="M11" s="459"/>
      <c r="N11" s="459"/>
      <c r="O11" s="459"/>
      <c r="P11" s="459"/>
      <c r="Q11" s="460"/>
      <c r="R11" s="461" t="s">
        <v>126</v>
      </c>
      <c r="S11" s="462"/>
      <c r="T11" s="462"/>
      <c r="U11" s="462"/>
      <c r="V11" s="463"/>
      <c r="W11" s="392"/>
      <c r="X11" s="393"/>
      <c r="Y11" s="393"/>
      <c r="Z11" s="393"/>
      <c r="AA11" s="393"/>
      <c r="AB11" s="393"/>
      <c r="AC11" s="393"/>
      <c r="AD11" s="393"/>
      <c r="AE11" s="393"/>
      <c r="AF11" s="393"/>
      <c r="AG11" s="393"/>
      <c r="AH11" s="393"/>
      <c r="AI11" s="393"/>
      <c r="AJ11" s="393"/>
      <c r="AK11" s="393"/>
      <c r="AL11" s="396"/>
      <c r="AM11" s="433" t="s">
        <v>127</v>
      </c>
      <c r="AN11" s="434"/>
      <c r="AO11" s="434"/>
      <c r="AP11" s="434"/>
      <c r="AQ11" s="434"/>
      <c r="AR11" s="434"/>
      <c r="AS11" s="434"/>
      <c r="AT11" s="435"/>
      <c r="AU11" s="436" t="s">
        <v>128</v>
      </c>
      <c r="AV11" s="437"/>
      <c r="AW11" s="437"/>
      <c r="AX11" s="437"/>
      <c r="AY11" s="438" t="s">
        <v>129</v>
      </c>
      <c r="AZ11" s="439"/>
      <c r="BA11" s="439"/>
      <c r="BB11" s="439"/>
      <c r="BC11" s="439"/>
      <c r="BD11" s="439"/>
      <c r="BE11" s="439"/>
      <c r="BF11" s="439"/>
      <c r="BG11" s="439"/>
      <c r="BH11" s="439"/>
      <c r="BI11" s="439"/>
      <c r="BJ11" s="439"/>
      <c r="BK11" s="439"/>
      <c r="BL11" s="439"/>
      <c r="BM11" s="440"/>
      <c r="BN11" s="404">
        <v>0</v>
      </c>
      <c r="BO11" s="405"/>
      <c r="BP11" s="405"/>
      <c r="BQ11" s="405"/>
      <c r="BR11" s="405"/>
      <c r="BS11" s="405"/>
      <c r="BT11" s="405"/>
      <c r="BU11" s="406"/>
      <c r="BV11" s="404">
        <v>0</v>
      </c>
      <c r="BW11" s="405"/>
      <c r="BX11" s="405"/>
      <c r="BY11" s="405"/>
      <c r="BZ11" s="405"/>
      <c r="CA11" s="405"/>
      <c r="CB11" s="405"/>
      <c r="CC11" s="406"/>
      <c r="CD11" s="407" t="s">
        <v>130</v>
      </c>
      <c r="CE11" s="408"/>
      <c r="CF11" s="408"/>
      <c r="CG11" s="408"/>
      <c r="CH11" s="408"/>
      <c r="CI11" s="408"/>
      <c r="CJ11" s="408"/>
      <c r="CK11" s="408"/>
      <c r="CL11" s="408"/>
      <c r="CM11" s="408"/>
      <c r="CN11" s="408"/>
      <c r="CO11" s="408"/>
      <c r="CP11" s="408"/>
      <c r="CQ11" s="408"/>
      <c r="CR11" s="408"/>
      <c r="CS11" s="409"/>
      <c r="CT11" s="444" t="s">
        <v>131</v>
      </c>
      <c r="CU11" s="445"/>
      <c r="CV11" s="445"/>
      <c r="CW11" s="445"/>
      <c r="CX11" s="445"/>
      <c r="CY11" s="445"/>
      <c r="CZ11" s="445"/>
      <c r="DA11" s="446"/>
      <c r="DB11" s="444" t="s">
        <v>132</v>
      </c>
      <c r="DC11" s="445"/>
      <c r="DD11" s="445"/>
      <c r="DE11" s="445"/>
      <c r="DF11" s="445"/>
      <c r="DG11" s="445"/>
      <c r="DH11" s="445"/>
      <c r="DI11" s="446"/>
    </row>
    <row r="12" spans="1:119" ht="18.75" customHeight="1" x14ac:dyDescent="0.15">
      <c r="A12" s="178"/>
      <c r="B12" s="464" t="s">
        <v>133</v>
      </c>
      <c r="C12" s="465"/>
      <c r="D12" s="465"/>
      <c r="E12" s="465"/>
      <c r="F12" s="465"/>
      <c r="G12" s="465"/>
      <c r="H12" s="465"/>
      <c r="I12" s="465"/>
      <c r="J12" s="465"/>
      <c r="K12" s="466"/>
      <c r="L12" s="473" t="s">
        <v>134</v>
      </c>
      <c r="M12" s="474"/>
      <c r="N12" s="474"/>
      <c r="O12" s="474"/>
      <c r="P12" s="474"/>
      <c r="Q12" s="475"/>
      <c r="R12" s="476">
        <v>6970</v>
      </c>
      <c r="S12" s="477"/>
      <c r="T12" s="477"/>
      <c r="U12" s="477"/>
      <c r="V12" s="478"/>
      <c r="W12" s="479" t="s">
        <v>1</v>
      </c>
      <c r="X12" s="437"/>
      <c r="Y12" s="437"/>
      <c r="Z12" s="437"/>
      <c r="AA12" s="437"/>
      <c r="AB12" s="480"/>
      <c r="AC12" s="481" t="s">
        <v>135</v>
      </c>
      <c r="AD12" s="482"/>
      <c r="AE12" s="482"/>
      <c r="AF12" s="482"/>
      <c r="AG12" s="483"/>
      <c r="AH12" s="481" t="s">
        <v>136</v>
      </c>
      <c r="AI12" s="482"/>
      <c r="AJ12" s="482"/>
      <c r="AK12" s="482"/>
      <c r="AL12" s="484"/>
      <c r="AM12" s="433" t="s">
        <v>137</v>
      </c>
      <c r="AN12" s="434"/>
      <c r="AO12" s="434"/>
      <c r="AP12" s="434"/>
      <c r="AQ12" s="434"/>
      <c r="AR12" s="434"/>
      <c r="AS12" s="434"/>
      <c r="AT12" s="435"/>
      <c r="AU12" s="436" t="s">
        <v>122</v>
      </c>
      <c r="AV12" s="437"/>
      <c r="AW12" s="437"/>
      <c r="AX12" s="437"/>
      <c r="AY12" s="438" t="s">
        <v>138</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0</v>
      </c>
      <c r="BW12" s="405"/>
      <c r="BX12" s="405"/>
      <c r="BY12" s="405"/>
      <c r="BZ12" s="405"/>
      <c r="CA12" s="405"/>
      <c r="CB12" s="405"/>
      <c r="CC12" s="406"/>
      <c r="CD12" s="407" t="s">
        <v>139</v>
      </c>
      <c r="CE12" s="408"/>
      <c r="CF12" s="408"/>
      <c r="CG12" s="408"/>
      <c r="CH12" s="408"/>
      <c r="CI12" s="408"/>
      <c r="CJ12" s="408"/>
      <c r="CK12" s="408"/>
      <c r="CL12" s="408"/>
      <c r="CM12" s="408"/>
      <c r="CN12" s="408"/>
      <c r="CO12" s="408"/>
      <c r="CP12" s="408"/>
      <c r="CQ12" s="408"/>
      <c r="CR12" s="408"/>
      <c r="CS12" s="409"/>
      <c r="CT12" s="444" t="s">
        <v>132</v>
      </c>
      <c r="CU12" s="445"/>
      <c r="CV12" s="445"/>
      <c r="CW12" s="445"/>
      <c r="CX12" s="445"/>
      <c r="CY12" s="445"/>
      <c r="CZ12" s="445"/>
      <c r="DA12" s="446"/>
      <c r="DB12" s="444" t="s">
        <v>132</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140</v>
      </c>
      <c r="N13" s="496"/>
      <c r="O13" s="496"/>
      <c r="P13" s="496"/>
      <c r="Q13" s="497"/>
      <c r="R13" s="488">
        <v>6852</v>
      </c>
      <c r="S13" s="489"/>
      <c r="T13" s="489"/>
      <c r="U13" s="489"/>
      <c r="V13" s="490"/>
      <c r="W13" s="420" t="s">
        <v>141</v>
      </c>
      <c r="X13" s="421"/>
      <c r="Y13" s="421"/>
      <c r="Z13" s="421"/>
      <c r="AA13" s="421"/>
      <c r="AB13" s="411"/>
      <c r="AC13" s="455">
        <v>589</v>
      </c>
      <c r="AD13" s="456"/>
      <c r="AE13" s="456"/>
      <c r="AF13" s="456"/>
      <c r="AG13" s="498"/>
      <c r="AH13" s="455">
        <v>713</v>
      </c>
      <c r="AI13" s="456"/>
      <c r="AJ13" s="456"/>
      <c r="AK13" s="456"/>
      <c r="AL13" s="457"/>
      <c r="AM13" s="433" t="s">
        <v>142</v>
      </c>
      <c r="AN13" s="434"/>
      <c r="AO13" s="434"/>
      <c r="AP13" s="434"/>
      <c r="AQ13" s="434"/>
      <c r="AR13" s="434"/>
      <c r="AS13" s="434"/>
      <c r="AT13" s="435"/>
      <c r="AU13" s="436" t="s">
        <v>117</v>
      </c>
      <c r="AV13" s="437"/>
      <c r="AW13" s="437"/>
      <c r="AX13" s="437"/>
      <c r="AY13" s="438" t="s">
        <v>143</v>
      </c>
      <c r="AZ13" s="439"/>
      <c r="BA13" s="439"/>
      <c r="BB13" s="439"/>
      <c r="BC13" s="439"/>
      <c r="BD13" s="439"/>
      <c r="BE13" s="439"/>
      <c r="BF13" s="439"/>
      <c r="BG13" s="439"/>
      <c r="BH13" s="439"/>
      <c r="BI13" s="439"/>
      <c r="BJ13" s="439"/>
      <c r="BK13" s="439"/>
      <c r="BL13" s="439"/>
      <c r="BM13" s="440"/>
      <c r="BN13" s="404">
        <v>77564</v>
      </c>
      <c r="BO13" s="405"/>
      <c r="BP13" s="405"/>
      <c r="BQ13" s="405"/>
      <c r="BR13" s="405"/>
      <c r="BS13" s="405"/>
      <c r="BT13" s="405"/>
      <c r="BU13" s="406"/>
      <c r="BV13" s="404">
        <v>-74767</v>
      </c>
      <c r="BW13" s="405"/>
      <c r="BX13" s="405"/>
      <c r="BY13" s="405"/>
      <c r="BZ13" s="405"/>
      <c r="CA13" s="405"/>
      <c r="CB13" s="405"/>
      <c r="CC13" s="406"/>
      <c r="CD13" s="407" t="s">
        <v>144</v>
      </c>
      <c r="CE13" s="408"/>
      <c r="CF13" s="408"/>
      <c r="CG13" s="408"/>
      <c r="CH13" s="408"/>
      <c r="CI13" s="408"/>
      <c r="CJ13" s="408"/>
      <c r="CK13" s="408"/>
      <c r="CL13" s="408"/>
      <c r="CM13" s="408"/>
      <c r="CN13" s="408"/>
      <c r="CO13" s="408"/>
      <c r="CP13" s="408"/>
      <c r="CQ13" s="408"/>
      <c r="CR13" s="408"/>
      <c r="CS13" s="409"/>
      <c r="CT13" s="401">
        <v>7.8</v>
      </c>
      <c r="CU13" s="402"/>
      <c r="CV13" s="402"/>
      <c r="CW13" s="402"/>
      <c r="CX13" s="402"/>
      <c r="CY13" s="402"/>
      <c r="CZ13" s="402"/>
      <c r="DA13" s="403"/>
      <c r="DB13" s="401">
        <v>7.9</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145</v>
      </c>
      <c r="M14" s="486"/>
      <c r="N14" s="486"/>
      <c r="O14" s="486"/>
      <c r="P14" s="486"/>
      <c r="Q14" s="487"/>
      <c r="R14" s="488">
        <v>7063</v>
      </c>
      <c r="S14" s="489"/>
      <c r="T14" s="489"/>
      <c r="U14" s="489"/>
      <c r="V14" s="490"/>
      <c r="W14" s="394"/>
      <c r="X14" s="395"/>
      <c r="Y14" s="395"/>
      <c r="Z14" s="395"/>
      <c r="AA14" s="395"/>
      <c r="AB14" s="384"/>
      <c r="AC14" s="491">
        <v>16.3</v>
      </c>
      <c r="AD14" s="492"/>
      <c r="AE14" s="492"/>
      <c r="AF14" s="492"/>
      <c r="AG14" s="493"/>
      <c r="AH14" s="491">
        <v>17.899999999999999</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146</v>
      </c>
      <c r="CE14" s="500"/>
      <c r="CF14" s="500"/>
      <c r="CG14" s="500"/>
      <c r="CH14" s="500"/>
      <c r="CI14" s="500"/>
      <c r="CJ14" s="500"/>
      <c r="CK14" s="500"/>
      <c r="CL14" s="500"/>
      <c r="CM14" s="500"/>
      <c r="CN14" s="500"/>
      <c r="CO14" s="500"/>
      <c r="CP14" s="500"/>
      <c r="CQ14" s="500"/>
      <c r="CR14" s="500"/>
      <c r="CS14" s="501"/>
      <c r="CT14" s="502" t="s">
        <v>147</v>
      </c>
      <c r="CU14" s="503"/>
      <c r="CV14" s="503"/>
      <c r="CW14" s="503"/>
      <c r="CX14" s="503"/>
      <c r="CY14" s="503"/>
      <c r="CZ14" s="503"/>
      <c r="DA14" s="504"/>
      <c r="DB14" s="502" t="s">
        <v>147</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148</v>
      </c>
      <c r="N15" s="496"/>
      <c r="O15" s="496"/>
      <c r="P15" s="496"/>
      <c r="Q15" s="497"/>
      <c r="R15" s="488">
        <v>6926</v>
      </c>
      <c r="S15" s="489"/>
      <c r="T15" s="489"/>
      <c r="U15" s="489"/>
      <c r="V15" s="490"/>
      <c r="W15" s="420" t="s">
        <v>149</v>
      </c>
      <c r="X15" s="421"/>
      <c r="Y15" s="421"/>
      <c r="Z15" s="421"/>
      <c r="AA15" s="421"/>
      <c r="AB15" s="411"/>
      <c r="AC15" s="455">
        <v>978</v>
      </c>
      <c r="AD15" s="456"/>
      <c r="AE15" s="456"/>
      <c r="AF15" s="456"/>
      <c r="AG15" s="498"/>
      <c r="AH15" s="455">
        <v>1067</v>
      </c>
      <c r="AI15" s="456"/>
      <c r="AJ15" s="456"/>
      <c r="AK15" s="456"/>
      <c r="AL15" s="457"/>
      <c r="AM15" s="433"/>
      <c r="AN15" s="434"/>
      <c r="AO15" s="434"/>
      <c r="AP15" s="434"/>
      <c r="AQ15" s="434"/>
      <c r="AR15" s="434"/>
      <c r="AS15" s="434"/>
      <c r="AT15" s="435"/>
      <c r="AU15" s="436"/>
      <c r="AV15" s="437"/>
      <c r="AW15" s="437"/>
      <c r="AX15" s="437"/>
      <c r="AY15" s="364" t="s">
        <v>150</v>
      </c>
      <c r="AZ15" s="365"/>
      <c r="BA15" s="365"/>
      <c r="BB15" s="365"/>
      <c r="BC15" s="365"/>
      <c r="BD15" s="365"/>
      <c r="BE15" s="365"/>
      <c r="BF15" s="365"/>
      <c r="BG15" s="365"/>
      <c r="BH15" s="365"/>
      <c r="BI15" s="365"/>
      <c r="BJ15" s="365"/>
      <c r="BK15" s="365"/>
      <c r="BL15" s="365"/>
      <c r="BM15" s="366"/>
      <c r="BN15" s="367">
        <v>881921</v>
      </c>
      <c r="BO15" s="368"/>
      <c r="BP15" s="368"/>
      <c r="BQ15" s="368"/>
      <c r="BR15" s="368"/>
      <c r="BS15" s="368"/>
      <c r="BT15" s="368"/>
      <c r="BU15" s="369"/>
      <c r="BV15" s="367">
        <v>932956</v>
      </c>
      <c r="BW15" s="368"/>
      <c r="BX15" s="368"/>
      <c r="BY15" s="368"/>
      <c r="BZ15" s="368"/>
      <c r="CA15" s="368"/>
      <c r="CB15" s="368"/>
      <c r="CC15" s="369"/>
      <c r="CD15" s="505" t="s">
        <v>151</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152</v>
      </c>
      <c r="M16" s="508"/>
      <c r="N16" s="508"/>
      <c r="O16" s="508"/>
      <c r="P16" s="508"/>
      <c r="Q16" s="509"/>
      <c r="R16" s="510" t="s">
        <v>153</v>
      </c>
      <c r="S16" s="511"/>
      <c r="T16" s="511"/>
      <c r="U16" s="511"/>
      <c r="V16" s="512"/>
      <c r="W16" s="394"/>
      <c r="X16" s="395"/>
      <c r="Y16" s="395"/>
      <c r="Z16" s="395"/>
      <c r="AA16" s="395"/>
      <c r="AB16" s="384"/>
      <c r="AC16" s="491">
        <v>27.1</v>
      </c>
      <c r="AD16" s="492"/>
      <c r="AE16" s="492"/>
      <c r="AF16" s="492"/>
      <c r="AG16" s="493"/>
      <c r="AH16" s="491">
        <v>26.8</v>
      </c>
      <c r="AI16" s="492"/>
      <c r="AJ16" s="492"/>
      <c r="AK16" s="492"/>
      <c r="AL16" s="494"/>
      <c r="AM16" s="433"/>
      <c r="AN16" s="434"/>
      <c r="AO16" s="434"/>
      <c r="AP16" s="434"/>
      <c r="AQ16" s="434"/>
      <c r="AR16" s="434"/>
      <c r="AS16" s="434"/>
      <c r="AT16" s="435"/>
      <c r="AU16" s="436"/>
      <c r="AV16" s="437"/>
      <c r="AW16" s="437"/>
      <c r="AX16" s="437"/>
      <c r="AY16" s="438" t="s">
        <v>154</v>
      </c>
      <c r="AZ16" s="439"/>
      <c r="BA16" s="439"/>
      <c r="BB16" s="439"/>
      <c r="BC16" s="439"/>
      <c r="BD16" s="439"/>
      <c r="BE16" s="439"/>
      <c r="BF16" s="439"/>
      <c r="BG16" s="439"/>
      <c r="BH16" s="439"/>
      <c r="BI16" s="439"/>
      <c r="BJ16" s="439"/>
      <c r="BK16" s="439"/>
      <c r="BL16" s="439"/>
      <c r="BM16" s="440"/>
      <c r="BN16" s="404">
        <v>2757472</v>
      </c>
      <c r="BO16" s="405"/>
      <c r="BP16" s="405"/>
      <c r="BQ16" s="405"/>
      <c r="BR16" s="405"/>
      <c r="BS16" s="405"/>
      <c r="BT16" s="405"/>
      <c r="BU16" s="406"/>
      <c r="BV16" s="404">
        <v>2576611</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155</v>
      </c>
      <c r="N17" s="516"/>
      <c r="O17" s="516"/>
      <c r="P17" s="516"/>
      <c r="Q17" s="517"/>
      <c r="R17" s="510" t="s">
        <v>156</v>
      </c>
      <c r="S17" s="511"/>
      <c r="T17" s="511"/>
      <c r="U17" s="511"/>
      <c r="V17" s="512"/>
      <c r="W17" s="420" t="s">
        <v>157</v>
      </c>
      <c r="X17" s="421"/>
      <c r="Y17" s="421"/>
      <c r="Z17" s="421"/>
      <c r="AA17" s="421"/>
      <c r="AB17" s="411"/>
      <c r="AC17" s="455">
        <v>2039</v>
      </c>
      <c r="AD17" s="456"/>
      <c r="AE17" s="456"/>
      <c r="AF17" s="456"/>
      <c r="AG17" s="498"/>
      <c r="AH17" s="455">
        <v>2208</v>
      </c>
      <c r="AI17" s="456"/>
      <c r="AJ17" s="456"/>
      <c r="AK17" s="456"/>
      <c r="AL17" s="457"/>
      <c r="AM17" s="433"/>
      <c r="AN17" s="434"/>
      <c r="AO17" s="434"/>
      <c r="AP17" s="434"/>
      <c r="AQ17" s="434"/>
      <c r="AR17" s="434"/>
      <c r="AS17" s="434"/>
      <c r="AT17" s="435"/>
      <c r="AU17" s="436"/>
      <c r="AV17" s="437"/>
      <c r="AW17" s="437"/>
      <c r="AX17" s="437"/>
      <c r="AY17" s="438" t="s">
        <v>158</v>
      </c>
      <c r="AZ17" s="439"/>
      <c r="BA17" s="439"/>
      <c r="BB17" s="439"/>
      <c r="BC17" s="439"/>
      <c r="BD17" s="439"/>
      <c r="BE17" s="439"/>
      <c r="BF17" s="439"/>
      <c r="BG17" s="439"/>
      <c r="BH17" s="439"/>
      <c r="BI17" s="439"/>
      <c r="BJ17" s="439"/>
      <c r="BK17" s="439"/>
      <c r="BL17" s="439"/>
      <c r="BM17" s="440"/>
      <c r="BN17" s="404">
        <v>1099418</v>
      </c>
      <c r="BO17" s="405"/>
      <c r="BP17" s="405"/>
      <c r="BQ17" s="405"/>
      <c r="BR17" s="405"/>
      <c r="BS17" s="405"/>
      <c r="BT17" s="405"/>
      <c r="BU17" s="406"/>
      <c r="BV17" s="404">
        <v>1168654</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159</v>
      </c>
      <c r="C18" s="447"/>
      <c r="D18" s="447"/>
      <c r="E18" s="527"/>
      <c r="F18" s="527"/>
      <c r="G18" s="527"/>
      <c r="H18" s="527"/>
      <c r="I18" s="527"/>
      <c r="J18" s="527"/>
      <c r="K18" s="527"/>
      <c r="L18" s="528">
        <v>66.87</v>
      </c>
      <c r="M18" s="528"/>
      <c r="N18" s="528"/>
      <c r="O18" s="528"/>
      <c r="P18" s="528"/>
      <c r="Q18" s="528"/>
      <c r="R18" s="529"/>
      <c r="S18" s="529"/>
      <c r="T18" s="529"/>
      <c r="U18" s="529"/>
      <c r="V18" s="530"/>
      <c r="W18" s="422"/>
      <c r="X18" s="423"/>
      <c r="Y18" s="423"/>
      <c r="Z18" s="423"/>
      <c r="AA18" s="423"/>
      <c r="AB18" s="414"/>
      <c r="AC18" s="531">
        <v>56.5</v>
      </c>
      <c r="AD18" s="532"/>
      <c r="AE18" s="532"/>
      <c r="AF18" s="532"/>
      <c r="AG18" s="533"/>
      <c r="AH18" s="531">
        <v>55.4</v>
      </c>
      <c r="AI18" s="532"/>
      <c r="AJ18" s="532"/>
      <c r="AK18" s="532"/>
      <c r="AL18" s="534"/>
      <c r="AM18" s="433"/>
      <c r="AN18" s="434"/>
      <c r="AO18" s="434"/>
      <c r="AP18" s="434"/>
      <c r="AQ18" s="434"/>
      <c r="AR18" s="434"/>
      <c r="AS18" s="434"/>
      <c r="AT18" s="435"/>
      <c r="AU18" s="436"/>
      <c r="AV18" s="437"/>
      <c r="AW18" s="437"/>
      <c r="AX18" s="437"/>
      <c r="AY18" s="438" t="s">
        <v>160</v>
      </c>
      <c r="AZ18" s="439"/>
      <c r="BA18" s="439"/>
      <c r="BB18" s="439"/>
      <c r="BC18" s="439"/>
      <c r="BD18" s="439"/>
      <c r="BE18" s="439"/>
      <c r="BF18" s="439"/>
      <c r="BG18" s="439"/>
      <c r="BH18" s="439"/>
      <c r="BI18" s="439"/>
      <c r="BJ18" s="439"/>
      <c r="BK18" s="439"/>
      <c r="BL18" s="439"/>
      <c r="BM18" s="440"/>
      <c r="BN18" s="404">
        <v>2780908</v>
      </c>
      <c r="BO18" s="405"/>
      <c r="BP18" s="405"/>
      <c r="BQ18" s="405"/>
      <c r="BR18" s="405"/>
      <c r="BS18" s="405"/>
      <c r="BT18" s="405"/>
      <c r="BU18" s="406"/>
      <c r="BV18" s="404">
        <v>2741046</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161</v>
      </c>
      <c r="C19" s="447"/>
      <c r="D19" s="447"/>
      <c r="E19" s="527"/>
      <c r="F19" s="527"/>
      <c r="G19" s="527"/>
      <c r="H19" s="527"/>
      <c r="I19" s="527"/>
      <c r="J19" s="527"/>
      <c r="K19" s="527"/>
      <c r="L19" s="535">
        <v>99</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162</v>
      </c>
      <c r="AZ19" s="439"/>
      <c r="BA19" s="439"/>
      <c r="BB19" s="439"/>
      <c r="BC19" s="439"/>
      <c r="BD19" s="439"/>
      <c r="BE19" s="439"/>
      <c r="BF19" s="439"/>
      <c r="BG19" s="439"/>
      <c r="BH19" s="439"/>
      <c r="BI19" s="439"/>
      <c r="BJ19" s="439"/>
      <c r="BK19" s="439"/>
      <c r="BL19" s="439"/>
      <c r="BM19" s="440"/>
      <c r="BN19" s="404">
        <v>4348288</v>
      </c>
      <c r="BO19" s="405"/>
      <c r="BP19" s="405"/>
      <c r="BQ19" s="405"/>
      <c r="BR19" s="405"/>
      <c r="BS19" s="405"/>
      <c r="BT19" s="405"/>
      <c r="BU19" s="406"/>
      <c r="BV19" s="404">
        <v>4209118</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163</v>
      </c>
      <c r="C20" s="447"/>
      <c r="D20" s="447"/>
      <c r="E20" s="527"/>
      <c r="F20" s="527"/>
      <c r="G20" s="527"/>
      <c r="H20" s="527"/>
      <c r="I20" s="527"/>
      <c r="J20" s="527"/>
      <c r="K20" s="527"/>
      <c r="L20" s="535">
        <v>2606</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165</v>
      </c>
      <c r="C22" s="548"/>
      <c r="D22" s="549"/>
      <c r="E22" s="416" t="s">
        <v>1</v>
      </c>
      <c r="F22" s="421"/>
      <c r="G22" s="421"/>
      <c r="H22" s="421"/>
      <c r="I22" s="421"/>
      <c r="J22" s="421"/>
      <c r="K22" s="411"/>
      <c r="L22" s="416" t="s">
        <v>166</v>
      </c>
      <c r="M22" s="421"/>
      <c r="N22" s="421"/>
      <c r="O22" s="421"/>
      <c r="P22" s="411"/>
      <c r="Q22" s="579" t="s">
        <v>167</v>
      </c>
      <c r="R22" s="580"/>
      <c r="S22" s="580"/>
      <c r="T22" s="580"/>
      <c r="U22" s="580"/>
      <c r="V22" s="581"/>
      <c r="W22" s="547" t="s">
        <v>168</v>
      </c>
      <c r="X22" s="548"/>
      <c r="Y22" s="549"/>
      <c r="Z22" s="416" t="s">
        <v>1</v>
      </c>
      <c r="AA22" s="421"/>
      <c r="AB22" s="421"/>
      <c r="AC22" s="421"/>
      <c r="AD22" s="421"/>
      <c r="AE22" s="421"/>
      <c r="AF22" s="421"/>
      <c r="AG22" s="411"/>
      <c r="AH22" s="585" t="s">
        <v>169</v>
      </c>
      <c r="AI22" s="421"/>
      <c r="AJ22" s="421"/>
      <c r="AK22" s="421"/>
      <c r="AL22" s="411"/>
      <c r="AM22" s="585" t="s">
        <v>170</v>
      </c>
      <c r="AN22" s="586"/>
      <c r="AO22" s="586"/>
      <c r="AP22" s="586"/>
      <c r="AQ22" s="586"/>
      <c r="AR22" s="587"/>
      <c r="AS22" s="579" t="s">
        <v>167</v>
      </c>
      <c r="AT22" s="580"/>
      <c r="AU22" s="580"/>
      <c r="AV22" s="580"/>
      <c r="AW22" s="580"/>
      <c r="AX22" s="591"/>
      <c r="AY22" s="364" t="s">
        <v>171</v>
      </c>
      <c r="AZ22" s="365"/>
      <c r="BA22" s="365"/>
      <c r="BB22" s="365"/>
      <c r="BC22" s="365"/>
      <c r="BD22" s="365"/>
      <c r="BE22" s="365"/>
      <c r="BF22" s="365"/>
      <c r="BG22" s="365"/>
      <c r="BH22" s="365"/>
      <c r="BI22" s="365"/>
      <c r="BJ22" s="365"/>
      <c r="BK22" s="365"/>
      <c r="BL22" s="365"/>
      <c r="BM22" s="366"/>
      <c r="BN22" s="367">
        <v>3030632</v>
      </c>
      <c r="BO22" s="368"/>
      <c r="BP22" s="368"/>
      <c r="BQ22" s="368"/>
      <c r="BR22" s="368"/>
      <c r="BS22" s="368"/>
      <c r="BT22" s="368"/>
      <c r="BU22" s="369"/>
      <c r="BV22" s="367">
        <v>2813814</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172</v>
      </c>
      <c r="AZ23" s="439"/>
      <c r="BA23" s="439"/>
      <c r="BB23" s="439"/>
      <c r="BC23" s="439"/>
      <c r="BD23" s="439"/>
      <c r="BE23" s="439"/>
      <c r="BF23" s="439"/>
      <c r="BG23" s="439"/>
      <c r="BH23" s="439"/>
      <c r="BI23" s="439"/>
      <c r="BJ23" s="439"/>
      <c r="BK23" s="439"/>
      <c r="BL23" s="439"/>
      <c r="BM23" s="440"/>
      <c r="BN23" s="404">
        <v>1367429</v>
      </c>
      <c r="BO23" s="405"/>
      <c r="BP23" s="405"/>
      <c r="BQ23" s="405"/>
      <c r="BR23" s="405"/>
      <c r="BS23" s="405"/>
      <c r="BT23" s="405"/>
      <c r="BU23" s="406"/>
      <c r="BV23" s="404">
        <v>1082658</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173</v>
      </c>
      <c r="F24" s="434"/>
      <c r="G24" s="434"/>
      <c r="H24" s="434"/>
      <c r="I24" s="434"/>
      <c r="J24" s="434"/>
      <c r="K24" s="435"/>
      <c r="L24" s="455">
        <v>1</v>
      </c>
      <c r="M24" s="456"/>
      <c r="N24" s="456"/>
      <c r="O24" s="456"/>
      <c r="P24" s="498"/>
      <c r="Q24" s="455">
        <v>6810</v>
      </c>
      <c r="R24" s="456"/>
      <c r="S24" s="456"/>
      <c r="T24" s="456"/>
      <c r="U24" s="456"/>
      <c r="V24" s="498"/>
      <c r="W24" s="550"/>
      <c r="X24" s="551"/>
      <c r="Y24" s="552"/>
      <c r="Z24" s="454" t="s">
        <v>174</v>
      </c>
      <c r="AA24" s="434"/>
      <c r="AB24" s="434"/>
      <c r="AC24" s="434"/>
      <c r="AD24" s="434"/>
      <c r="AE24" s="434"/>
      <c r="AF24" s="434"/>
      <c r="AG24" s="435"/>
      <c r="AH24" s="455">
        <v>87</v>
      </c>
      <c r="AI24" s="456"/>
      <c r="AJ24" s="456"/>
      <c r="AK24" s="456"/>
      <c r="AL24" s="498"/>
      <c r="AM24" s="455">
        <v>252909</v>
      </c>
      <c r="AN24" s="456"/>
      <c r="AO24" s="456"/>
      <c r="AP24" s="456"/>
      <c r="AQ24" s="456"/>
      <c r="AR24" s="498"/>
      <c r="AS24" s="455">
        <v>2907</v>
      </c>
      <c r="AT24" s="456"/>
      <c r="AU24" s="456"/>
      <c r="AV24" s="456"/>
      <c r="AW24" s="456"/>
      <c r="AX24" s="457"/>
      <c r="AY24" s="520" t="s">
        <v>175</v>
      </c>
      <c r="AZ24" s="521"/>
      <c r="BA24" s="521"/>
      <c r="BB24" s="521"/>
      <c r="BC24" s="521"/>
      <c r="BD24" s="521"/>
      <c r="BE24" s="521"/>
      <c r="BF24" s="521"/>
      <c r="BG24" s="521"/>
      <c r="BH24" s="521"/>
      <c r="BI24" s="521"/>
      <c r="BJ24" s="521"/>
      <c r="BK24" s="521"/>
      <c r="BL24" s="521"/>
      <c r="BM24" s="522"/>
      <c r="BN24" s="404">
        <v>1509915</v>
      </c>
      <c r="BO24" s="405"/>
      <c r="BP24" s="405"/>
      <c r="BQ24" s="405"/>
      <c r="BR24" s="405"/>
      <c r="BS24" s="405"/>
      <c r="BT24" s="405"/>
      <c r="BU24" s="406"/>
      <c r="BV24" s="404">
        <v>1179222</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176</v>
      </c>
      <c r="F25" s="434"/>
      <c r="G25" s="434"/>
      <c r="H25" s="434"/>
      <c r="I25" s="434"/>
      <c r="J25" s="434"/>
      <c r="K25" s="435"/>
      <c r="L25" s="455">
        <v>1</v>
      </c>
      <c r="M25" s="456"/>
      <c r="N25" s="456"/>
      <c r="O25" s="456"/>
      <c r="P25" s="498"/>
      <c r="Q25" s="455">
        <v>6080</v>
      </c>
      <c r="R25" s="456"/>
      <c r="S25" s="456"/>
      <c r="T25" s="456"/>
      <c r="U25" s="456"/>
      <c r="V25" s="498"/>
      <c r="W25" s="550"/>
      <c r="X25" s="551"/>
      <c r="Y25" s="552"/>
      <c r="Z25" s="454" t="s">
        <v>177</v>
      </c>
      <c r="AA25" s="434"/>
      <c r="AB25" s="434"/>
      <c r="AC25" s="434"/>
      <c r="AD25" s="434"/>
      <c r="AE25" s="434"/>
      <c r="AF25" s="434"/>
      <c r="AG25" s="435"/>
      <c r="AH25" s="455" t="s">
        <v>131</v>
      </c>
      <c r="AI25" s="456"/>
      <c r="AJ25" s="456"/>
      <c r="AK25" s="456"/>
      <c r="AL25" s="498"/>
      <c r="AM25" s="455" t="s">
        <v>178</v>
      </c>
      <c r="AN25" s="456"/>
      <c r="AO25" s="456"/>
      <c r="AP25" s="456"/>
      <c r="AQ25" s="456"/>
      <c r="AR25" s="498"/>
      <c r="AS25" s="455" t="s">
        <v>178</v>
      </c>
      <c r="AT25" s="456"/>
      <c r="AU25" s="456"/>
      <c r="AV25" s="456"/>
      <c r="AW25" s="456"/>
      <c r="AX25" s="457"/>
      <c r="AY25" s="364" t="s">
        <v>179</v>
      </c>
      <c r="AZ25" s="365"/>
      <c r="BA25" s="365"/>
      <c r="BB25" s="365"/>
      <c r="BC25" s="365"/>
      <c r="BD25" s="365"/>
      <c r="BE25" s="365"/>
      <c r="BF25" s="365"/>
      <c r="BG25" s="365"/>
      <c r="BH25" s="365"/>
      <c r="BI25" s="365"/>
      <c r="BJ25" s="365"/>
      <c r="BK25" s="365"/>
      <c r="BL25" s="365"/>
      <c r="BM25" s="366"/>
      <c r="BN25" s="367" t="s">
        <v>178</v>
      </c>
      <c r="BO25" s="368"/>
      <c r="BP25" s="368"/>
      <c r="BQ25" s="368"/>
      <c r="BR25" s="368"/>
      <c r="BS25" s="368"/>
      <c r="BT25" s="368"/>
      <c r="BU25" s="369"/>
      <c r="BV25" s="367" t="s">
        <v>178</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180</v>
      </c>
      <c r="F26" s="434"/>
      <c r="G26" s="434"/>
      <c r="H26" s="434"/>
      <c r="I26" s="434"/>
      <c r="J26" s="434"/>
      <c r="K26" s="435"/>
      <c r="L26" s="455">
        <v>1</v>
      </c>
      <c r="M26" s="456"/>
      <c r="N26" s="456"/>
      <c r="O26" s="456"/>
      <c r="P26" s="498"/>
      <c r="Q26" s="455">
        <v>5430</v>
      </c>
      <c r="R26" s="456"/>
      <c r="S26" s="456"/>
      <c r="T26" s="456"/>
      <c r="U26" s="456"/>
      <c r="V26" s="498"/>
      <c r="W26" s="550"/>
      <c r="X26" s="551"/>
      <c r="Y26" s="552"/>
      <c r="Z26" s="454" t="s">
        <v>181</v>
      </c>
      <c r="AA26" s="556"/>
      <c r="AB26" s="556"/>
      <c r="AC26" s="556"/>
      <c r="AD26" s="556"/>
      <c r="AE26" s="556"/>
      <c r="AF26" s="556"/>
      <c r="AG26" s="557"/>
      <c r="AH26" s="455" t="s">
        <v>178</v>
      </c>
      <c r="AI26" s="456"/>
      <c r="AJ26" s="456"/>
      <c r="AK26" s="456"/>
      <c r="AL26" s="498"/>
      <c r="AM26" s="455" t="s">
        <v>178</v>
      </c>
      <c r="AN26" s="456"/>
      <c r="AO26" s="456"/>
      <c r="AP26" s="456"/>
      <c r="AQ26" s="456"/>
      <c r="AR26" s="498"/>
      <c r="AS26" s="455" t="s">
        <v>178</v>
      </c>
      <c r="AT26" s="456"/>
      <c r="AU26" s="456"/>
      <c r="AV26" s="456"/>
      <c r="AW26" s="456"/>
      <c r="AX26" s="457"/>
      <c r="AY26" s="407" t="s">
        <v>182</v>
      </c>
      <c r="AZ26" s="408"/>
      <c r="BA26" s="408"/>
      <c r="BB26" s="408"/>
      <c r="BC26" s="408"/>
      <c r="BD26" s="408"/>
      <c r="BE26" s="408"/>
      <c r="BF26" s="408"/>
      <c r="BG26" s="408"/>
      <c r="BH26" s="408"/>
      <c r="BI26" s="408"/>
      <c r="BJ26" s="408"/>
      <c r="BK26" s="408"/>
      <c r="BL26" s="408"/>
      <c r="BM26" s="409"/>
      <c r="BN26" s="404" t="s">
        <v>178</v>
      </c>
      <c r="BO26" s="405"/>
      <c r="BP26" s="405"/>
      <c r="BQ26" s="405"/>
      <c r="BR26" s="405"/>
      <c r="BS26" s="405"/>
      <c r="BT26" s="405"/>
      <c r="BU26" s="406"/>
      <c r="BV26" s="404" t="s">
        <v>178</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183</v>
      </c>
      <c r="F27" s="434"/>
      <c r="G27" s="434"/>
      <c r="H27" s="434"/>
      <c r="I27" s="434"/>
      <c r="J27" s="434"/>
      <c r="K27" s="435"/>
      <c r="L27" s="455">
        <v>1</v>
      </c>
      <c r="M27" s="456"/>
      <c r="N27" s="456"/>
      <c r="O27" s="456"/>
      <c r="P27" s="498"/>
      <c r="Q27" s="455">
        <v>2890</v>
      </c>
      <c r="R27" s="456"/>
      <c r="S27" s="456"/>
      <c r="T27" s="456"/>
      <c r="U27" s="456"/>
      <c r="V27" s="498"/>
      <c r="W27" s="550"/>
      <c r="X27" s="551"/>
      <c r="Y27" s="552"/>
      <c r="Z27" s="454" t="s">
        <v>184</v>
      </c>
      <c r="AA27" s="434"/>
      <c r="AB27" s="434"/>
      <c r="AC27" s="434"/>
      <c r="AD27" s="434"/>
      <c r="AE27" s="434"/>
      <c r="AF27" s="434"/>
      <c r="AG27" s="435"/>
      <c r="AH27" s="455" t="s">
        <v>178</v>
      </c>
      <c r="AI27" s="456"/>
      <c r="AJ27" s="456"/>
      <c r="AK27" s="456"/>
      <c r="AL27" s="498"/>
      <c r="AM27" s="455" t="s">
        <v>132</v>
      </c>
      <c r="AN27" s="456"/>
      <c r="AO27" s="456"/>
      <c r="AP27" s="456"/>
      <c r="AQ27" s="456"/>
      <c r="AR27" s="498"/>
      <c r="AS27" s="455" t="s">
        <v>178</v>
      </c>
      <c r="AT27" s="456"/>
      <c r="AU27" s="456"/>
      <c r="AV27" s="456"/>
      <c r="AW27" s="456"/>
      <c r="AX27" s="457"/>
      <c r="AY27" s="499" t="s">
        <v>185</v>
      </c>
      <c r="AZ27" s="500"/>
      <c r="BA27" s="500"/>
      <c r="BB27" s="500"/>
      <c r="BC27" s="500"/>
      <c r="BD27" s="500"/>
      <c r="BE27" s="500"/>
      <c r="BF27" s="500"/>
      <c r="BG27" s="500"/>
      <c r="BH27" s="500"/>
      <c r="BI27" s="500"/>
      <c r="BJ27" s="500"/>
      <c r="BK27" s="500"/>
      <c r="BL27" s="500"/>
      <c r="BM27" s="501"/>
      <c r="BN27" s="523">
        <v>435806</v>
      </c>
      <c r="BO27" s="524"/>
      <c r="BP27" s="524"/>
      <c r="BQ27" s="524"/>
      <c r="BR27" s="524"/>
      <c r="BS27" s="524"/>
      <c r="BT27" s="524"/>
      <c r="BU27" s="525"/>
      <c r="BV27" s="523">
        <v>435322</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186</v>
      </c>
      <c r="F28" s="434"/>
      <c r="G28" s="434"/>
      <c r="H28" s="434"/>
      <c r="I28" s="434"/>
      <c r="J28" s="434"/>
      <c r="K28" s="435"/>
      <c r="L28" s="455">
        <v>1</v>
      </c>
      <c r="M28" s="456"/>
      <c r="N28" s="456"/>
      <c r="O28" s="456"/>
      <c r="P28" s="498"/>
      <c r="Q28" s="455">
        <v>2110</v>
      </c>
      <c r="R28" s="456"/>
      <c r="S28" s="456"/>
      <c r="T28" s="456"/>
      <c r="U28" s="456"/>
      <c r="V28" s="498"/>
      <c r="W28" s="550"/>
      <c r="X28" s="551"/>
      <c r="Y28" s="552"/>
      <c r="Z28" s="454" t="s">
        <v>187</v>
      </c>
      <c r="AA28" s="434"/>
      <c r="AB28" s="434"/>
      <c r="AC28" s="434"/>
      <c r="AD28" s="434"/>
      <c r="AE28" s="434"/>
      <c r="AF28" s="434"/>
      <c r="AG28" s="435"/>
      <c r="AH28" s="455" t="s">
        <v>178</v>
      </c>
      <c r="AI28" s="456"/>
      <c r="AJ28" s="456"/>
      <c r="AK28" s="456"/>
      <c r="AL28" s="498"/>
      <c r="AM28" s="455" t="s">
        <v>178</v>
      </c>
      <c r="AN28" s="456"/>
      <c r="AO28" s="456"/>
      <c r="AP28" s="456"/>
      <c r="AQ28" s="456"/>
      <c r="AR28" s="498"/>
      <c r="AS28" s="455" t="s">
        <v>178</v>
      </c>
      <c r="AT28" s="456"/>
      <c r="AU28" s="456"/>
      <c r="AV28" s="456"/>
      <c r="AW28" s="456"/>
      <c r="AX28" s="457"/>
      <c r="AY28" s="558" t="s">
        <v>188</v>
      </c>
      <c r="AZ28" s="559"/>
      <c r="BA28" s="559"/>
      <c r="BB28" s="560"/>
      <c r="BC28" s="364" t="s">
        <v>48</v>
      </c>
      <c r="BD28" s="365"/>
      <c r="BE28" s="365"/>
      <c r="BF28" s="365"/>
      <c r="BG28" s="365"/>
      <c r="BH28" s="365"/>
      <c r="BI28" s="365"/>
      <c r="BJ28" s="365"/>
      <c r="BK28" s="365"/>
      <c r="BL28" s="365"/>
      <c r="BM28" s="366"/>
      <c r="BN28" s="367">
        <v>1228565</v>
      </c>
      <c r="BO28" s="368"/>
      <c r="BP28" s="368"/>
      <c r="BQ28" s="368"/>
      <c r="BR28" s="368"/>
      <c r="BS28" s="368"/>
      <c r="BT28" s="368"/>
      <c r="BU28" s="369"/>
      <c r="BV28" s="367">
        <v>1227199</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189</v>
      </c>
      <c r="F29" s="434"/>
      <c r="G29" s="434"/>
      <c r="H29" s="434"/>
      <c r="I29" s="434"/>
      <c r="J29" s="434"/>
      <c r="K29" s="435"/>
      <c r="L29" s="455">
        <v>10</v>
      </c>
      <c r="M29" s="456"/>
      <c r="N29" s="456"/>
      <c r="O29" s="456"/>
      <c r="P29" s="498"/>
      <c r="Q29" s="455">
        <v>1960</v>
      </c>
      <c r="R29" s="456"/>
      <c r="S29" s="456"/>
      <c r="T29" s="456"/>
      <c r="U29" s="456"/>
      <c r="V29" s="498"/>
      <c r="W29" s="553"/>
      <c r="X29" s="554"/>
      <c r="Y29" s="555"/>
      <c r="Z29" s="454" t="s">
        <v>190</v>
      </c>
      <c r="AA29" s="434"/>
      <c r="AB29" s="434"/>
      <c r="AC29" s="434"/>
      <c r="AD29" s="434"/>
      <c r="AE29" s="434"/>
      <c r="AF29" s="434"/>
      <c r="AG29" s="435"/>
      <c r="AH29" s="455">
        <v>87</v>
      </c>
      <c r="AI29" s="456"/>
      <c r="AJ29" s="456"/>
      <c r="AK29" s="456"/>
      <c r="AL29" s="498"/>
      <c r="AM29" s="455">
        <v>252909</v>
      </c>
      <c r="AN29" s="456"/>
      <c r="AO29" s="456"/>
      <c r="AP29" s="456"/>
      <c r="AQ29" s="456"/>
      <c r="AR29" s="498"/>
      <c r="AS29" s="455">
        <v>2907</v>
      </c>
      <c r="AT29" s="456"/>
      <c r="AU29" s="456"/>
      <c r="AV29" s="456"/>
      <c r="AW29" s="456"/>
      <c r="AX29" s="457"/>
      <c r="AY29" s="561"/>
      <c r="AZ29" s="562"/>
      <c r="BA29" s="562"/>
      <c r="BB29" s="563"/>
      <c r="BC29" s="438" t="s">
        <v>191</v>
      </c>
      <c r="BD29" s="439"/>
      <c r="BE29" s="439"/>
      <c r="BF29" s="439"/>
      <c r="BG29" s="439"/>
      <c r="BH29" s="439"/>
      <c r="BI29" s="439"/>
      <c r="BJ29" s="439"/>
      <c r="BK29" s="439"/>
      <c r="BL29" s="439"/>
      <c r="BM29" s="440"/>
      <c r="BN29" s="404">
        <v>79326</v>
      </c>
      <c r="BO29" s="405"/>
      <c r="BP29" s="405"/>
      <c r="BQ29" s="405"/>
      <c r="BR29" s="405"/>
      <c r="BS29" s="405"/>
      <c r="BT29" s="405"/>
      <c r="BU29" s="406"/>
      <c r="BV29" s="404">
        <v>79238</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192</v>
      </c>
      <c r="X30" s="572"/>
      <c r="Y30" s="572"/>
      <c r="Z30" s="572"/>
      <c r="AA30" s="572"/>
      <c r="AB30" s="572"/>
      <c r="AC30" s="572"/>
      <c r="AD30" s="572"/>
      <c r="AE30" s="572"/>
      <c r="AF30" s="572"/>
      <c r="AG30" s="573"/>
      <c r="AH30" s="531">
        <v>99.3</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2977438</v>
      </c>
      <c r="BO30" s="524"/>
      <c r="BP30" s="524"/>
      <c r="BQ30" s="524"/>
      <c r="BR30" s="524"/>
      <c r="BS30" s="524"/>
      <c r="BT30" s="524"/>
      <c r="BU30" s="525"/>
      <c r="BV30" s="523">
        <v>2824325</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193</v>
      </c>
      <c r="D32" s="567"/>
      <c r="E32" s="567"/>
      <c r="F32" s="567"/>
      <c r="G32" s="567"/>
      <c r="H32" s="567"/>
      <c r="I32" s="567"/>
      <c r="J32" s="567"/>
      <c r="K32" s="567"/>
      <c r="L32" s="567"/>
      <c r="M32" s="567"/>
      <c r="N32" s="567"/>
      <c r="O32" s="567"/>
      <c r="P32" s="567"/>
      <c r="Q32" s="567"/>
      <c r="R32" s="567"/>
      <c r="S32" s="567"/>
      <c r="U32" s="408" t="s">
        <v>194</v>
      </c>
      <c r="V32" s="408"/>
      <c r="W32" s="408"/>
      <c r="X32" s="408"/>
      <c r="Y32" s="408"/>
      <c r="Z32" s="408"/>
      <c r="AA32" s="408"/>
      <c r="AB32" s="408"/>
      <c r="AC32" s="408"/>
      <c r="AD32" s="408"/>
      <c r="AE32" s="408"/>
      <c r="AF32" s="408"/>
      <c r="AG32" s="408"/>
      <c r="AH32" s="408"/>
      <c r="AI32" s="408"/>
      <c r="AJ32" s="408"/>
      <c r="AK32" s="408"/>
      <c r="AM32" s="408" t="s">
        <v>195</v>
      </c>
      <c r="AN32" s="408"/>
      <c r="AO32" s="408"/>
      <c r="AP32" s="408"/>
      <c r="AQ32" s="408"/>
      <c r="AR32" s="408"/>
      <c r="AS32" s="408"/>
      <c r="AT32" s="408"/>
      <c r="AU32" s="408"/>
      <c r="AV32" s="408"/>
      <c r="AW32" s="408"/>
      <c r="AX32" s="408"/>
      <c r="AY32" s="408"/>
      <c r="AZ32" s="408"/>
      <c r="BA32" s="408"/>
      <c r="BB32" s="408"/>
      <c r="BC32" s="408"/>
      <c r="BE32" s="408" t="s">
        <v>196</v>
      </c>
      <c r="BF32" s="408"/>
      <c r="BG32" s="408"/>
      <c r="BH32" s="408"/>
      <c r="BI32" s="408"/>
      <c r="BJ32" s="408"/>
      <c r="BK32" s="408"/>
      <c r="BL32" s="408"/>
      <c r="BM32" s="408"/>
      <c r="BN32" s="408"/>
      <c r="BO32" s="408"/>
      <c r="BP32" s="408"/>
      <c r="BQ32" s="408"/>
      <c r="BR32" s="408"/>
      <c r="BS32" s="408"/>
      <c r="BT32" s="408"/>
      <c r="BU32" s="408"/>
      <c r="BW32" s="408" t="s">
        <v>197</v>
      </c>
      <c r="BX32" s="408"/>
      <c r="BY32" s="408"/>
      <c r="BZ32" s="408"/>
      <c r="CA32" s="408"/>
      <c r="CB32" s="408"/>
      <c r="CC32" s="408"/>
      <c r="CD32" s="408"/>
      <c r="CE32" s="408"/>
      <c r="CF32" s="408"/>
      <c r="CG32" s="408"/>
      <c r="CH32" s="408"/>
      <c r="CI32" s="408"/>
      <c r="CJ32" s="408"/>
      <c r="CK32" s="408"/>
      <c r="CL32" s="408"/>
      <c r="CM32" s="408"/>
      <c r="CO32" s="408" t="s">
        <v>198</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199</v>
      </c>
      <c r="D33" s="428"/>
      <c r="E33" s="393" t="s">
        <v>200</v>
      </c>
      <c r="F33" s="393"/>
      <c r="G33" s="393"/>
      <c r="H33" s="393"/>
      <c r="I33" s="393"/>
      <c r="J33" s="393"/>
      <c r="K33" s="393"/>
      <c r="L33" s="393"/>
      <c r="M33" s="393"/>
      <c r="N33" s="393"/>
      <c r="O33" s="393"/>
      <c r="P33" s="393"/>
      <c r="Q33" s="393"/>
      <c r="R33" s="393"/>
      <c r="S33" s="393"/>
      <c r="T33" s="203"/>
      <c r="U33" s="428" t="s">
        <v>201</v>
      </c>
      <c r="V33" s="428"/>
      <c r="W33" s="393" t="s">
        <v>202</v>
      </c>
      <c r="X33" s="393"/>
      <c r="Y33" s="393"/>
      <c r="Z33" s="393"/>
      <c r="AA33" s="393"/>
      <c r="AB33" s="393"/>
      <c r="AC33" s="393"/>
      <c r="AD33" s="393"/>
      <c r="AE33" s="393"/>
      <c r="AF33" s="393"/>
      <c r="AG33" s="393"/>
      <c r="AH33" s="393"/>
      <c r="AI33" s="393"/>
      <c r="AJ33" s="393"/>
      <c r="AK33" s="393"/>
      <c r="AL33" s="203"/>
      <c r="AM33" s="428" t="s">
        <v>199</v>
      </c>
      <c r="AN33" s="428"/>
      <c r="AO33" s="393" t="s">
        <v>203</v>
      </c>
      <c r="AP33" s="393"/>
      <c r="AQ33" s="393"/>
      <c r="AR33" s="393"/>
      <c r="AS33" s="393"/>
      <c r="AT33" s="393"/>
      <c r="AU33" s="393"/>
      <c r="AV33" s="393"/>
      <c r="AW33" s="393"/>
      <c r="AX33" s="393"/>
      <c r="AY33" s="393"/>
      <c r="AZ33" s="393"/>
      <c r="BA33" s="393"/>
      <c r="BB33" s="393"/>
      <c r="BC33" s="393"/>
      <c r="BD33" s="204"/>
      <c r="BE33" s="393" t="s">
        <v>204</v>
      </c>
      <c r="BF33" s="393"/>
      <c r="BG33" s="393" t="s">
        <v>205</v>
      </c>
      <c r="BH33" s="393"/>
      <c r="BI33" s="393"/>
      <c r="BJ33" s="393"/>
      <c r="BK33" s="393"/>
      <c r="BL33" s="393"/>
      <c r="BM33" s="393"/>
      <c r="BN33" s="393"/>
      <c r="BO33" s="393"/>
      <c r="BP33" s="393"/>
      <c r="BQ33" s="393"/>
      <c r="BR33" s="393"/>
      <c r="BS33" s="393"/>
      <c r="BT33" s="393"/>
      <c r="BU33" s="393"/>
      <c r="BV33" s="204"/>
      <c r="BW33" s="428" t="s">
        <v>204</v>
      </c>
      <c r="BX33" s="428"/>
      <c r="BY33" s="393" t="s">
        <v>206</v>
      </c>
      <c r="BZ33" s="393"/>
      <c r="CA33" s="393"/>
      <c r="CB33" s="393"/>
      <c r="CC33" s="393"/>
      <c r="CD33" s="393"/>
      <c r="CE33" s="393"/>
      <c r="CF33" s="393"/>
      <c r="CG33" s="393"/>
      <c r="CH33" s="393"/>
      <c r="CI33" s="393"/>
      <c r="CJ33" s="393"/>
      <c r="CK33" s="393"/>
      <c r="CL33" s="393"/>
      <c r="CM33" s="393"/>
      <c r="CN33" s="203"/>
      <c r="CO33" s="428" t="s">
        <v>199</v>
      </c>
      <c r="CP33" s="428"/>
      <c r="CQ33" s="393" t="s">
        <v>207</v>
      </c>
      <c r="CR33" s="393"/>
      <c r="CS33" s="393"/>
      <c r="CT33" s="393"/>
      <c r="CU33" s="393"/>
      <c r="CV33" s="393"/>
      <c r="CW33" s="393"/>
      <c r="CX33" s="393"/>
      <c r="CY33" s="393"/>
      <c r="CZ33" s="393"/>
      <c r="DA33" s="393"/>
      <c r="DB33" s="393"/>
      <c r="DC33" s="393"/>
      <c r="DD33" s="393"/>
      <c r="DE33" s="393"/>
      <c r="DF33" s="203"/>
      <c r="DG33" s="593" t="s">
        <v>208</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5</v>
      </c>
      <c r="V34" s="594"/>
      <c r="W34" s="595" t="str">
        <f>IF('各会計、関係団体の財政状況及び健全化判断比率'!B28="","",'各会計、関係団体の財政状況及び健全化判断比率'!B28)</f>
        <v>立科町国民健康保険特別会計</v>
      </c>
      <c r="X34" s="595"/>
      <c r="Y34" s="595"/>
      <c r="Z34" s="595"/>
      <c r="AA34" s="595"/>
      <c r="AB34" s="595"/>
      <c r="AC34" s="595"/>
      <c r="AD34" s="595"/>
      <c r="AE34" s="595"/>
      <c r="AF34" s="595"/>
      <c r="AG34" s="595"/>
      <c r="AH34" s="595"/>
      <c r="AI34" s="595"/>
      <c r="AJ34" s="595"/>
      <c r="AK34" s="595"/>
      <c r="AL34" s="178"/>
      <c r="AM34" s="594">
        <f>IF(AO34="","",MAX(C34:D43,U34:V43)+1)</f>
        <v>8</v>
      </c>
      <c r="AN34" s="594"/>
      <c r="AO34" s="595" t="str">
        <f>IF('各会計、関係団体の財政状況及び健全化判断比率'!B31="","",'各会計、関係団体の財政状況及び健全化判断比率'!B31)</f>
        <v>立科町水道事業会計</v>
      </c>
      <c r="AP34" s="595"/>
      <c r="AQ34" s="595"/>
      <c r="AR34" s="595"/>
      <c r="AS34" s="595"/>
      <c r="AT34" s="595"/>
      <c r="AU34" s="595"/>
      <c r="AV34" s="595"/>
      <c r="AW34" s="595"/>
      <c r="AX34" s="595"/>
      <c r="AY34" s="595"/>
      <c r="AZ34" s="595"/>
      <c r="BA34" s="595"/>
      <c r="BB34" s="595"/>
      <c r="BC34" s="595"/>
      <c r="BD34" s="178"/>
      <c r="BE34" s="594" t="str">
        <f>IF(BG34="","",MAX(C34:D43,U34:V43,AM34:AN43)+1)</f>
        <v/>
      </c>
      <c r="BF34" s="594"/>
      <c r="BG34" s="595"/>
      <c r="BH34" s="595"/>
      <c r="BI34" s="595"/>
      <c r="BJ34" s="595"/>
      <c r="BK34" s="595"/>
      <c r="BL34" s="595"/>
      <c r="BM34" s="595"/>
      <c r="BN34" s="595"/>
      <c r="BO34" s="595"/>
      <c r="BP34" s="595"/>
      <c r="BQ34" s="595"/>
      <c r="BR34" s="595"/>
      <c r="BS34" s="595"/>
      <c r="BT34" s="595"/>
      <c r="BU34" s="595"/>
      <c r="BV34" s="178"/>
      <c r="BW34" s="594">
        <f>IF(BY34="","",MAX(C34:D43,U34:V43,AM34:AN43,BE34:BF43)+1)</f>
        <v>10</v>
      </c>
      <c r="BX34" s="594"/>
      <c r="BY34" s="595" t="str">
        <f>IF('各会計、関係団体の財政状況及び健全化判断比率'!B68="","",'各会計、関係団体の財政状況及び健全化判断比率'!B68)</f>
        <v>佐久広域連合　一般会計</v>
      </c>
      <c r="BZ34" s="595"/>
      <c r="CA34" s="595"/>
      <c r="CB34" s="595"/>
      <c r="CC34" s="595"/>
      <c r="CD34" s="595"/>
      <c r="CE34" s="595"/>
      <c r="CF34" s="595"/>
      <c r="CG34" s="595"/>
      <c r="CH34" s="595"/>
      <c r="CI34" s="595"/>
      <c r="CJ34" s="595"/>
      <c r="CK34" s="595"/>
      <c r="CL34" s="595"/>
      <c r="CM34" s="595"/>
      <c r="CN34" s="178"/>
      <c r="CO34" s="594">
        <f>IF(CQ34="","",MAX(C34:D43,U34:V43,AM34:AN43,BE34:BF43,BW34:BX43)+1)</f>
        <v>20</v>
      </c>
      <c r="CP34" s="594"/>
      <c r="CQ34" s="595" t="str">
        <f>IF('各会計、関係団体の財政状況及び健全化判断比率'!BS7="","",'各会計、関係団体の財政状況及び健全化判断比率'!BS7)</f>
        <v>立科町土地開発公社</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f>IF(E35="","",C34+1)</f>
        <v>2</v>
      </c>
      <c r="D35" s="594"/>
      <c r="E35" s="595" t="str">
        <f>IF('各会計、関係団体の財政状況及び健全化判断比率'!B8="","",'各会計、関係団体の財政状況及び健全化判断比率'!B8)</f>
        <v>立科町住宅改修資金特別会計</v>
      </c>
      <c r="F35" s="595"/>
      <c r="G35" s="595"/>
      <c r="H35" s="595"/>
      <c r="I35" s="595"/>
      <c r="J35" s="595"/>
      <c r="K35" s="595"/>
      <c r="L35" s="595"/>
      <c r="M35" s="595"/>
      <c r="N35" s="595"/>
      <c r="O35" s="595"/>
      <c r="P35" s="595"/>
      <c r="Q35" s="595"/>
      <c r="R35" s="595"/>
      <c r="S35" s="595"/>
      <c r="T35" s="178"/>
      <c r="U35" s="594">
        <f>IF(W35="","",U34+1)</f>
        <v>6</v>
      </c>
      <c r="V35" s="594"/>
      <c r="W35" s="595" t="str">
        <f>IF('各会計、関係団体の財政状況及び健全化判断比率'!B29="","",'各会計、関係団体の財政状況及び健全化判断比率'!B29)</f>
        <v>立科町介護保険特別会計</v>
      </c>
      <c r="X35" s="595"/>
      <c r="Y35" s="595"/>
      <c r="Z35" s="595"/>
      <c r="AA35" s="595"/>
      <c r="AB35" s="595"/>
      <c r="AC35" s="595"/>
      <c r="AD35" s="595"/>
      <c r="AE35" s="595"/>
      <c r="AF35" s="595"/>
      <c r="AG35" s="595"/>
      <c r="AH35" s="595"/>
      <c r="AI35" s="595"/>
      <c r="AJ35" s="595"/>
      <c r="AK35" s="595"/>
      <c r="AL35" s="178"/>
      <c r="AM35" s="594">
        <f t="shared" ref="AM35:AM43" si="0">IF(AO35="","",AM34+1)</f>
        <v>9</v>
      </c>
      <c r="AN35" s="594"/>
      <c r="AO35" s="595" t="str">
        <f>IF('各会計、関係団体の財政状況及び健全化判断比率'!B32="","",'各会計、関係団体の財政状況及び健全化判断比率'!B32)</f>
        <v>立科町下水道事業会計</v>
      </c>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8"/>
      <c r="BW35" s="594">
        <f t="shared" ref="BW35:BW43" si="2">IF(BY35="","",BW34+1)</f>
        <v>11</v>
      </c>
      <c r="BX35" s="594"/>
      <c r="BY35" s="595" t="str">
        <f>IF('各会計、関係団体の財政状況及び健全化判断比率'!B69="","",'各会計、関係団体の財政状況及び健全化判断比率'!B69)</f>
        <v>佐久広域連合　消防特別会計</v>
      </c>
      <c r="BZ35" s="595"/>
      <c r="CA35" s="595"/>
      <c r="CB35" s="595"/>
      <c r="CC35" s="595"/>
      <c r="CD35" s="595"/>
      <c r="CE35" s="595"/>
      <c r="CF35" s="595"/>
      <c r="CG35" s="595"/>
      <c r="CH35" s="595"/>
      <c r="CI35" s="595"/>
      <c r="CJ35" s="595"/>
      <c r="CK35" s="595"/>
      <c r="CL35" s="595"/>
      <c r="CM35" s="595"/>
      <c r="CN35" s="178"/>
      <c r="CO35" s="594">
        <f t="shared" ref="CO35:CO43" si="3">IF(CQ35="","",CO34+1)</f>
        <v>21</v>
      </c>
      <c r="CP35" s="594"/>
      <c r="CQ35" s="595" t="str">
        <f>IF('各会計、関係団体の財政状況及び健全化判断比率'!BS8="","",'各会計、関係団体の財政状況及び健全化判断比率'!BS8)</f>
        <v>蓼科ケーブルビジョン㈱</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f>IF(E36="","",C35+1)</f>
        <v>3</v>
      </c>
      <c r="D36" s="594"/>
      <c r="E36" s="595" t="str">
        <f>IF('各会計、関係団体の財政状況及び健全化判断比率'!B9="","",'各会計、関係団体の財政状況及び健全化判断比率'!B9)</f>
        <v>立科町白樺高原下水道事業特別会計</v>
      </c>
      <c r="F36" s="595"/>
      <c r="G36" s="595"/>
      <c r="H36" s="595"/>
      <c r="I36" s="595"/>
      <c r="J36" s="595"/>
      <c r="K36" s="595"/>
      <c r="L36" s="595"/>
      <c r="M36" s="595"/>
      <c r="N36" s="595"/>
      <c r="O36" s="595"/>
      <c r="P36" s="595"/>
      <c r="Q36" s="595"/>
      <c r="R36" s="595"/>
      <c r="S36" s="595"/>
      <c r="T36" s="178"/>
      <c r="U36" s="594">
        <f t="shared" ref="U36:U43" si="4">IF(W36="","",U35+1)</f>
        <v>7</v>
      </c>
      <c r="V36" s="594"/>
      <c r="W36" s="595" t="str">
        <f>IF('各会計、関係団体の財政状況及び健全化判断比率'!B30="","",'各会計、関係団体の財政状況及び健全化判断比率'!B30)</f>
        <v>立科町後期高齢者医療特別会計</v>
      </c>
      <c r="X36" s="595"/>
      <c r="Y36" s="595"/>
      <c r="Z36" s="595"/>
      <c r="AA36" s="595"/>
      <c r="AB36" s="595"/>
      <c r="AC36" s="595"/>
      <c r="AD36" s="595"/>
      <c r="AE36" s="595"/>
      <c r="AF36" s="595"/>
      <c r="AG36" s="595"/>
      <c r="AH36" s="595"/>
      <c r="AI36" s="595"/>
      <c r="AJ36" s="595"/>
      <c r="AK36" s="595"/>
      <c r="AL36" s="178"/>
      <c r="AM36" s="594" t="str">
        <f t="shared" si="0"/>
        <v/>
      </c>
      <c r="AN36" s="594"/>
      <c r="AO36" s="595"/>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12</v>
      </c>
      <c r="BX36" s="594"/>
      <c r="BY36" s="595" t="str">
        <f>IF('各会計、関係団体の財政状況及び健全化判断比率'!B70="","",'各会計、関係団体の財政状況及び健全化判断比率'!B70)</f>
        <v>佐久広域連合　特別養護老人ホーム特別会計</v>
      </c>
      <c r="BZ36" s="595"/>
      <c r="CA36" s="595"/>
      <c r="CB36" s="595"/>
      <c r="CC36" s="595"/>
      <c r="CD36" s="595"/>
      <c r="CE36" s="595"/>
      <c r="CF36" s="595"/>
      <c r="CG36" s="595"/>
      <c r="CH36" s="595"/>
      <c r="CI36" s="595"/>
      <c r="CJ36" s="595"/>
      <c r="CK36" s="595"/>
      <c r="CL36" s="595"/>
      <c r="CM36" s="595"/>
      <c r="CN36" s="178"/>
      <c r="CO36" s="594">
        <f t="shared" si="3"/>
        <v>22</v>
      </c>
      <c r="CP36" s="594"/>
      <c r="CQ36" s="595" t="str">
        <f>IF('各会計、関係団体の財政状況及び健全化判断比率'!BS9="","",'各会計、関係団体の財政状況及び健全化判断比率'!BS9)</f>
        <v>㈱立科町農業振興公社</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f>IF(E37="","",C36+1)</f>
        <v>4</v>
      </c>
      <c r="D37" s="594"/>
      <c r="E37" s="595" t="str">
        <f>IF('各会計、関係団体の財政状況及び健全化判断比率'!B10="","",'各会計、関係団体の財政状況及び健全化判断比率'!B10)</f>
        <v>立科町索道事業特別会計</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t="str">
        <f t="shared" si="0"/>
        <v/>
      </c>
      <c r="AN37" s="594"/>
      <c r="AO37" s="595"/>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13</v>
      </c>
      <c r="BX37" s="594"/>
      <c r="BY37" s="595" t="str">
        <f>IF('各会計、関係団体の財政状況及び健全化判断比率'!B71="","",'各会計、関係団体の財政状況及び健全化判断比率'!B71)</f>
        <v>佐久広域連合　救護施設特別会計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14</v>
      </c>
      <c r="BX38" s="594"/>
      <c r="BY38" s="595" t="str">
        <f>IF('各会計、関係団体の財政状況及び健全化判断比率'!B72="","",'各会計、関係団体の財政状況及び健全化判断比率'!B72)</f>
        <v>白樺湖下水道組合　一般会計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15</v>
      </c>
      <c r="BX39" s="594"/>
      <c r="BY39" s="595" t="str">
        <f>IF('各会計、関係団体の財政状況及び健全化判断比率'!B73="","",'各会計、関係団体の財政状況及び健全化判断比率'!B73)</f>
        <v>川西保健衛生施設組合　一般会計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16</v>
      </c>
      <c r="BX40" s="594"/>
      <c r="BY40" s="595" t="str">
        <f>IF('各会計、関係団体の財政状況及び健全化判断比率'!B74="","",'各会計、関係団体の財政状況及び健全化判断比率'!B74)</f>
        <v>川西保健衛生施設組合　茂田井特定環境保全公共下水道事業特別会計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17</v>
      </c>
      <c r="BX41" s="594"/>
      <c r="BY41" s="595" t="str">
        <f>IF('各会計、関係団体の財政状況及び健全化判断比率'!B75="","",'各会計、関係団体の財政状況及び健全化判断比率'!B75)</f>
        <v>北佐久郡老人福祉施設組合　一般会計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18</v>
      </c>
      <c r="BX42" s="594"/>
      <c r="BY42" s="595" t="str">
        <f>IF('各会計、関係団体の財政状況及び健全化判断比率'!B76="","",'各会計、関係団体の財政状況及び健全化判断比率'!B76)</f>
        <v>長野県後期高齢者医療広域連合　一般会計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19</v>
      </c>
      <c r="BX43" s="594"/>
      <c r="BY43" s="595" t="str">
        <f>IF('各会計、関係団体の財政状況及び健全化判断比率'!B77="","",'各会計、関係団体の財政状況及び健全化判断比率'!B77)</f>
        <v>長野県後期高齢者医療広域連合　後期高齢者医療特別会計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209</v>
      </c>
      <c r="E46" s="597" t="s">
        <v>210</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211</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212</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213</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214</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215</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216</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614</v>
      </c>
    </row>
    <row r="54" spans="5:113" x14ac:dyDescent="0.15"/>
    <row r="55" spans="5:113" x14ac:dyDescent="0.15"/>
    <row r="56" spans="5:113" x14ac:dyDescent="0.15"/>
  </sheetData>
  <sheetProtection algorithmName="SHA-512" hashValue="Xq3szY4+hNG+nH4AiDIx+DEbW7Z8Hp3/JEa5cVZdnavEBPlHpPj4Fvz2yWne/rD5iH0kEp6JotlsMavF9iL2wQ==" saltValue="2MgVboAmIQYeRzJ0N9Gkw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ageMargins left="0.59055118110236227" right="0" top="0.59055118110236227" bottom="0.59055118110236227" header="0.39370078740157483" footer="0.39370078740157483"/>
  <pageSetup paperSize="8" scale="78" orientation="landscape"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146" t="s">
        <v>569</v>
      </c>
      <c r="D34" s="1146"/>
      <c r="E34" s="1147"/>
      <c r="F34" s="32">
        <v>24.69</v>
      </c>
      <c r="G34" s="33">
        <v>25.98</v>
      </c>
      <c r="H34" s="33">
        <v>27.21</v>
      </c>
      <c r="I34" s="33">
        <v>24.95</v>
      </c>
      <c r="J34" s="34">
        <v>24.46</v>
      </c>
      <c r="K34" s="22"/>
      <c r="L34" s="22"/>
      <c r="M34" s="22"/>
      <c r="N34" s="22"/>
      <c r="O34" s="22"/>
      <c r="P34" s="22"/>
    </row>
    <row r="35" spans="1:16" ht="39" customHeight="1" x14ac:dyDescent="0.15">
      <c r="A35" s="22"/>
      <c r="B35" s="35"/>
      <c r="C35" s="1140" t="s">
        <v>570</v>
      </c>
      <c r="D35" s="1141"/>
      <c r="E35" s="1142"/>
      <c r="F35" s="36">
        <v>19.7</v>
      </c>
      <c r="G35" s="37">
        <v>19.75</v>
      </c>
      <c r="H35" s="37">
        <v>20.55</v>
      </c>
      <c r="I35" s="37">
        <v>16.68</v>
      </c>
      <c r="J35" s="38">
        <v>17.079999999999998</v>
      </c>
      <c r="K35" s="22"/>
      <c r="L35" s="22"/>
      <c r="M35" s="22"/>
      <c r="N35" s="22"/>
      <c r="O35" s="22"/>
      <c r="P35" s="22"/>
    </row>
    <row r="36" spans="1:16" ht="39" customHeight="1" x14ac:dyDescent="0.15">
      <c r="A36" s="22"/>
      <c r="B36" s="35"/>
      <c r="C36" s="1140" t="s">
        <v>571</v>
      </c>
      <c r="D36" s="1141"/>
      <c r="E36" s="1142"/>
      <c r="F36" s="36" t="s">
        <v>519</v>
      </c>
      <c r="G36" s="37" t="s">
        <v>519</v>
      </c>
      <c r="H36" s="37" t="s">
        <v>519</v>
      </c>
      <c r="I36" s="37" t="s">
        <v>519</v>
      </c>
      <c r="J36" s="38">
        <v>3.11</v>
      </c>
      <c r="K36" s="22"/>
      <c r="L36" s="22"/>
      <c r="M36" s="22"/>
      <c r="N36" s="22"/>
      <c r="O36" s="22"/>
      <c r="P36" s="22"/>
    </row>
    <row r="37" spans="1:16" ht="39" customHeight="1" x14ac:dyDescent="0.15">
      <c r="A37" s="22"/>
      <c r="B37" s="35"/>
      <c r="C37" s="1140" t="s">
        <v>572</v>
      </c>
      <c r="D37" s="1141"/>
      <c r="E37" s="1142"/>
      <c r="F37" s="36">
        <v>0.78</v>
      </c>
      <c r="G37" s="37">
        <v>0.96</v>
      </c>
      <c r="H37" s="37">
        <v>0.97</v>
      </c>
      <c r="I37" s="37">
        <v>0.48</v>
      </c>
      <c r="J37" s="38">
        <v>1.63</v>
      </c>
      <c r="K37" s="22"/>
      <c r="L37" s="22"/>
      <c r="M37" s="22"/>
      <c r="N37" s="22"/>
      <c r="O37" s="22"/>
      <c r="P37" s="22"/>
    </row>
    <row r="38" spans="1:16" ht="39" customHeight="1" x14ac:dyDescent="0.15">
      <c r="A38" s="22"/>
      <c r="B38" s="35"/>
      <c r="C38" s="1140" t="s">
        <v>573</v>
      </c>
      <c r="D38" s="1141"/>
      <c r="E38" s="1142"/>
      <c r="F38" s="36">
        <v>9.34</v>
      </c>
      <c r="G38" s="37">
        <v>8.5</v>
      </c>
      <c r="H38" s="37">
        <v>5.83</v>
      </c>
      <c r="I38" s="37">
        <v>1.77</v>
      </c>
      <c r="J38" s="38">
        <v>0.71</v>
      </c>
      <c r="K38" s="22"/>
      <c r="L38" s="22"/>
      <c r="M38" s="22"/>
      <c r="N38" s="22"/>
      <c r="O38" s="22"/>
      <c r="P38" s="22"/>
    </row>
    <row r="39" spans="1:16" ht="39" customHeight="1" x14ac:dyDescent="0.15">
      <c r="A39" s="22"/>
      <c r="B39" s="35"/>
      <c r="C39" s="1140" t="s">
        <v>574</v>
      </c>
      <c r="D39" s="1141"/>
      <c r="E39" s="1142"/>
      <c r="F39" s="36">
        <v>0.57999999999999996</v>
      </c>
      <c r="G39" s="37">
        <v>0.38</v>
      </c>
      <c r="H39" s="37">
        <v>0.18</v>
      </c>
      <c r="I39" s="37">
        <v>0.19</v>
      </c>
      <c r="J39" s="38">
        <v>0.56000000000000005</v>
      </c>
      <c r="K39" s="22"/>
      <c r="L39" s="22"/>
      <c r="M39" s="22"/>
      <c r="N39" s="22"/>
      <c r="O39" s="22"/>
      <c r="P39" s="22"/>
    </row>
    <row r="40" spans="1:16" ht="39" customHeight="1" x14ac:dyDescent="0.15">
      <c r="A40" s="22"/>
      <c r="B40" s="35"/>
      <c r="C40" s="1140" t="s">
        <v>575</v>
      </c>
      <c r="D40" s="1141"/>
      <c r="E40" s="1142"/>
      <c r="F40" s="36">
        <v>0.08</v>
      </c>
      <c r="G40" s="37">
        <v>0.05</v>
      </c>
      <c r="H40" s="37">
        <v>0.05</v>
      </c>
      <c r="I40" s="37">
        <v>0.08</v>
      </c>
      <c r="J40" s="38">
        <v>0.25</v>
      </c>
      <c r="K40" s="22"/>
      <c r="L40" s="22"/>
      <c r="M40" s="22"/>
      <c r="N40" s="22"/>
      <c r="O40" s="22"/>
      <c r="P40" s="22"/>
    </row>
    <row r="41" spans="1:16" ht="39" customHeight="1" x14ac:dyDescent="0.15">
      <c r="A41" s="22"/>
      <c r="B41" s="35"/>
      <c r="C41" s="1140" t="s">
        <v>576</v>
      </c>
      <c r="D41" s="1141"/>
      <c r="E41" s="1142"/>
      <c r="F41" s="36">
        <v>0</v>
      </c>
      <c r="G41" s="37">
        <v>0</v>
      </c>
      <c r="H41" s="37">
        <v>0.01</v>
      </c>
      <c r="I41" s="37">
        <v>0.01</v>
      </c>
      <c r="J41" s="38">
        <v>0</v>
      </c>
      <c r="K41" s="22"/>
      <c r="L41" s="22"/>
      <c r="M41" s="22"/>
      <c r="N41" s="22"/>
      <c r="O41" s="22"/>
      <c r="P41" s="22"/>
    </row>
    <row r="42" spans="1:16" ht="39" customHeight="1" x14ac:dyDescent="0.15">
      <c r="A42" s="22"/>
      <c r="B42" s="39"/>
      <c r="C42" s="1140" t="s">
        <v>577</v>
      </c>
      <c r="D42" s="1141"/>
      <c r="E42" s="1142"/>
      <c r="F42" s="36" t="s">
        <v>578</v>
      </c>
      <c r="G42" s="37" t="s">
        <v>579</v>
      </c>
      <c r="H42" s="37" t="s">
        <v>580</v>
      </c>
      <c r="I42" s="37" t="s">
        <v>581</v>
      </c>
      <c r="J42" s="38" t="s">
        <v>519</v>
      </c>
      <c r="K42" s="22"/>
      <c r="L42" s="22"/>
      <c r="M42" s="22"/>
      <c r="N42" s="22"/>
      <c r="O42" s="22"/>
      <c r="P42" s="22"/>
    </row>
    <row r="43" spans="1:16" ht="39" customHeight="1" thickBot="1" x14ac:dyDescent="0.2">
      <c r="A43" s="22"/>
      <c r="B43" s="40"/>
      <c r="C43" s="1143" t="s">
        <v>582</v>
      </c>
      <c r="D43" s="1144"/>
      <c r="E43" s="1145"/>
      <c r="F43" s="41">
        <v>0.3</v>
      </c>
      <c r="G43" s="42">
        <v>0.53</v>
      </c>
      <c r="H43" s="42">
        <v>0.49</v>
      </c>
      <c r="I43" s="42">
        <v>1.1499999999999999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U8GkYkn3yiKws8MJd2HRJfjgqxIyLEBcC7o/oRtFvPzpMdm+cI0oRy0TLyr5OAFFP/55sMKL/rJI7QuTRgc2A==" saltValue="d+PomuOSt/MeYNq7gtY7Y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ageMargins left="0.59055118110236227" right="0" top="0.59055118110236227" bottom="0.59055118110236227" header="0.39370078740157483" footer="0.39370078740157483"/>
  <pageSetup paperSize="8" scale="8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B35"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148" t="s">
        <v>11</v>
      </c>
      <c r="C45" s="1149"/>
      <c r="D45" s="58"/>
      <c r="E45" s="1154" t="s">
        <v>12</v>
      </c>
      <c r="F45" s="1154"/>
      <c r="G45" s="1154"/>
      <c r="H45" s="1154"/>
      <c r="I45" s="1154"/>
      <c r="J45" s="1155"/>
      <c r="K45" s="59">
        <v>263</v>
      </c>
      <c r="L45" s="60">
        <v>261</v>
      </c>
      <c r="M45" s="60">
        <v>292</v>
      </c>
      <c r="N45" s="60">
        <v>302</v>
      </c>
      <c r="O45" s="61">
        <v>323</v>
      </c>
      <c r="P45" s="48"/>
      <c r="Q45" s="48"/>
      <c r="R45" s="48"/>
      <c r="S45" s="48"/>
      <c r="T45" s="48"/>
      <c r="U45" s="48"/>
    </row>
    <row r="46" spans="1:21" ht="30.75" customHeight="1" x14ac:dyDescent="0.15">
      <c r="A46" s="48"/>
      <c r="B46" s="1150"/>
      <c r="C46" s="1151"/>
      <c r="D46" s="62"/>
      <c r="E46" s="1156" t="s">
        <v>13</v>
      </c>
      <c r="F46" s="1156"/>
      <c r="G46" s="1156"/>
      <c r="H46" s="1156"/>
      <c r="I46" s="1156"/>
      <c r="J46" s="1157"/>
      <c r="K46" s="63" t="s">
        <v>519</v>
      </c>
      <c r="L46" s="64" t="s">
        <v>519</v>
      </c>
      <c r="M46" s="64" t="s">
        <v>519</v>
      </c>
      <c r="N46" s="64" t="s">
        <v>519</v>
      </c>
      <c r="O46" s="65" t="s">
        <v>519</v>
      </c>
      <c r="P46" s="48"/>
      <c r="Q46" s="48"/>
      <c r="R46" s="48"/>
      <c r="S46" s="48"/>
      <c r="T46" s="48"/>
      <c r="U46" s="48"/>
    </row>
    <row r="47" spans="1:21" ht="30.75" customHeight="1" x14ac:dyDescent="0.15">
      <c r="A47" s="48"/>
      <c r="B47" s="1150"/>
      <c r="C47" s="1151"/>
      <c r="D47" s="62"/>
      <c r="E47" s="1156" t="s">
        <v>14</v>
      </c>
      <c r="F47" s="1156"/>
      <c r="G47" s="1156"/>
      <c r="H47" s="1156"/>
      <c r="I47" s="1156"/>
      <c r="J47" s="1157"/>
      <c r="K47" s="63" t="s">
        <v>519</v>
      </c>
      <c r="L47" s="64" t="s">
        <v>519</v>
      </c>
      <c r="M47" s="64" t="s">
        <v>519</v>
      </c>
      <c r="N47" s="64" t="s">
        <v>519</v>
      </c>
      <c r="O47" s="65" t="s">
        <v>519</v>
      </c>
      <c r="P47" s="48"/>
      <c r="Q47" s="48"/>
      <c r="R47" s="48"/>
      <c r="S47" s="48"/>
      <c r="T47" s="48"/>
      <c r="U47" s="48"/>
    </row>
    <row r="48" spans="1:21" ht="30.75" customHeight="1" x14ac:dyDescent="0.15">
      <c r="A48" s="48"/>
      <c r="B48" s="1150"/>
      <c r="C48" s="1151"/>
      <c r="D48" s="62"/>
      <c r="E48" s="1156" t="s">
        <v>15</v>
      </c>
      <c r="F48" s="1156"/>
      <c r="G48" s="1156"/>
      <c r="H48" s="1156"/>
      <c r="I48" s="1156"/>
      <c r="J48" s="1157"/>
      <c r="K48" s="63">
        <v>249</v>
      </c>
      <c r="L48" s="64">
        <v>264</v>
      </c>
      <c r="M48" s="64">
        <v>254</v>
      </c>
      <c r="N48" s="64">
        <v>265</v>
      </c>
      <c r="O48" s="65">
        <v>237</v>
      </c>
      <c r="P48" s="48"/>
      <c r="Q48" s="48"/>
      <c r="R48" s="48"/>
      <c r="S48" s="48"/>
      <c r="T48" s="48"/>
      <c r="U48" s="48"/>
    </row>
    <row r="49" spans="1:21" ht="30.75" customHeight="1" x14ac:dyDescent="0.15">
      <c r="A49" s="48"/>
      <c r="B49" s="1150"/>
      <c r="C49" s="1151"/>
      <c r="D49" s="62"/>
      <c r="E49" s="1156" t="s">
        <v>16</v>
      </c>
      <c r="F49" s="1156"/>
      <c r="G49" s="1156"/>
      <c r="H49" s="1156"/>
      <c r="I49" s="1156"/>
      <c r="J49" s="1157"/>
      <c r="K49" s="63">
        <v>61</v>
      </c>
      <c r="L49" s="64">
        <v>64</v>
      </c>
      <c r="M49" s="64">
        <v>68</v>
      </c>
      <c r="N49" s="64">
        <v>86</v>
      </c>
      <c r="O49" s="65">
        <v>72</v>
      </c>
      <c r="P49" s="48"/>
      <c r="Q49" s="48"/>
      <c r="R49" s="48"/>
      <c r="S49" s="48"/>
      <c r="T49" s="48"/>
      <c r="U49" s="48"/>
    </row>
    <row r="50" spans="1:21" ht="30.75" customHeight="1" x14ac:dyDescent="0.15">
      <c r="A50" s="48"/>
      <c r="B50" s="1150"/>
      <c r="C50" s="1151"/>
      <c r="D50" s="62"/>
      <c r="E50" s="1156" t="s">
        <v>17</v>
      </c>
      <c r="F50" s="1156"/>
      <c r="G50" s="1156"/>
      <c r="H50" s="1156"/>
      <c r="I50" s="1156"/>
      <c r="J50" s="1157"/>
      <c r="K50" s="63" t="s">
        <v>519</v>
      </c>
      <c r="L50" s="64" t="s">
        <v>519</v>
      </c>
      <c r="M50" s="64" t="s">
        <v>519</v>
      </c>
      <c r="N50" s="64" t="s">
        <v>519</v>
      </c>
      <c r="O50" s="65" t="s">
        <v>519</v>
      </c>
      <c r="P50" s="48"/>
      <c r="Q50" s="48"/>
      <c r="R50" s="48"/>
      <c r="S50" s="48"/>
      <c r="T50" s="48"/>
      <c r="U50" s="48"/>
    </row>
    <row r="51" spans="1:21" ht="30.75" customHeight="1" x14ac:dyDescent="0.15">
      <c r="A51" s="48"/>
      <c r="B51" s="1152"/>
      <c r="C51" s="1153"/>
      <c r="D51" s="66"/>
      <c r="E51" s="1156" t="s">
        <v>18</v>
      </c>
      <c r="F51" s="1156"/>
      <c r="G51" s="1156"/>
      <c r="H51" s="1156"/>
      <c r="I51" s="1156"/>
      <c r="J51" s="1157"/>
      <c r="K51" s="63" t="s">
        <v>519</v>
      </c>
      <c r="L51" s="64" t="s">
        <v>519</v>
      </c>
      <c r="M51" s="64" t="s">
        <v>519</v>
      </c>
      <c r="N51" s="64" t="s">
        <v>519</v>
      </c>
      <c r="O51" s="65" t="s">
        <v>519</v>
      </c>
      <c r="P51" s="48"/>
      <c r="Q51" s="48"/>
      <c r="R51" s="48"/>
      <c r="S51" s="48"/>
      <c r="T51" s="48"/>
      <c r="U51" s="48"/>
    </row>
    <row r="52" spans="1:21" ht="30.75" customHeight="1" x14ac:dyDescent="0.15">
      <c r="A52" s="48"/>
      <c r="B52" s="1158" t="s">
        <v>19</v>
      </c>
      <c r="C52" s="1159"/>
      <c r="D52" s="66"/>
      <c r="E52" s="1156" t="s">
        <v>20</v>
      </c>
      <c r="F52" s="1156"/>
      <c r="G52" s="1156"/>
      <c r="H52" s="1156"/>
      <c r="I52" s="1156"/>
      <c r="J52" s="1157"/>
      <c r="K52" s="63">
        <v>415</v>
      </c>
      <c r="L52" s="64">
        <v>418</v>
      </c>
      <c r="M52" s="64">
        <v>429</v>
      </c>
      <c r="N52" s="64">
        <v>433</v>
      </c>
      <c r="O52" s="65">
        <v>443</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158</v>
      </c>
      <c r="L53" s="69">
        <v>171</v>
      </c>
      <c r="M53" s="69">
        <v>185</v>
      </c>
      <c r="N53" s="69">
        <v>220</v>
      </c>
      <c r="O53" s="70">
        <v>189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64" t="s">
        <v>25</v>
      </c>
      <c r="C57" s="1165"/>
      <c r="D57" s="1168" t="s">
        <v>26</v>
      </c>
      <c r="E57" s="1169"/>
      <c r="F57" s="1169"/>
      <c r="G57" s="1169"/>
      <c r="H57" s="1169"/>
      <c r="I57" s="1169"/>
      <c r="J57" s="1170"/>
      <c r="K57" s="83"/>
      <c r="L57" s="84"/>
      <c r="M57" s="84"/>
      <c r="N57" s="84"/>
      <c r="O57" s="85"/>
    </row>
    <row r="58" spans="1:21" ht="31.5" customHeight="1" thickBot="1" x14ac:dyDescent="0.2">
      <c r="B58" s="1166"/>
      <c r="C58" s="1167"/>
      <c r="D58" s="1171" t="s">
        <v>27</v>
      </c>
      <c r="E58" s="1172"/>
      <c r="F58" s="1172"/>
      <c r="G58" s="1172"/>
      <c r="H58" s="1172"/>
      <c r="I58" s="1172"/>
      <c r="J58" s="117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j+9NvwVVQ9eyBHJZmptsVa9rzwMZSJ5GZKKR6eBz0UOpfANodaHu8HZISn93ud/kIgu+OhG0ljFYXExOcqQYg==" saltValue="lbiJX5KOA/1B6HDQJVrP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ageMargins left="0.59055118110236227" right="0" top="0.59055118110236227" bottom="0.59055118110236227" header="0.39370078740157483" footer="0.39370078740157483"/>
  <pageSetup paperSize="8" scale="7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52"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174" t="s">
        <v>30</v>
      </c>
      <c r="C41" s="1175"/>
      <c r="D41" s="102"/>
      <c r="E41" s="1180" t="s">
        <v>31</v>
      </c>
      <c r="F41" s="1180"/>
      <c r="G41" s="1180"/>
      <c r="H41" s="1181"/>
      <c r="I41" s="346">
        <v>2848</v>
      </c>
      <c r="J41" s="347">
        <v>2800</v>
      </c>
      <c r="K41" s="347">
        <v>2849</v>
      </c>
      <c r="L41" s="347">
        <v>2814</v>
      </c>
      <c r="M41" s="348">
        <v>3031</v>
      </c>
    </row>
    <row r="42" spans="2:13" ht="27.75" customHeight="1" x14ac:dyDescent="0.15">
      <c r="B42" s="1176"/>
      <c r="C42" s="1177"/>
      <c r="D42" s="103"/>
      <c r="E42" s="1182" t="s">
        <v>32</v>
      </c>
      <c r="F42" s="1182"/>
      <c r="G42" s="1182"/>
      <c r="H42" s="1183"/>
      <c r="I42" s="349" t="s">
        <v>519</v>
      </c>
      <c r="J42" s="350" t="s">
        <v>519</v>
      </c>
      <c r="K42" s="350" t="s">
        <v>519</v>
      </c>
      <c r="L42" s="350" t="s">
        <v>519</v>
      </c>
      <c r="M42" s="351" t="s">
        <v>519</v>
      </c>
    </row>
    <row r="43" spans="2:13" ht="27.75" customHeight="1" x14ac:dyDescent="0.15">
      <c r="B43" s="1176"/>
      <c r="C43" s="1177"/>
      <c r="D43" s="103"/>
      <c r="E43" s="1182" t="s">
        <v>33</v>
      </c>
      <c r="F43" s="1182"/>
      <c r="G43" s="1182"/>
      <c r="H43" s="1183"/>
      <c r="I43" s="349">
        <v>1800</v>
      </c>
      <c r="J43" s="350">
        <v>1666</v>
      </c>
      <c r="K43" s="350">
        <v>1435</v>
      </c>
      <c r="L43" s="350">
        <v>1229</v>
      </c>
      <c r="M43" s="351">
        <v>1003</v>
      </c>
    </row>
    <row r="44" spans="2:13" ht="27.75" customHeight="1" x14ac:dyDescent="0.15">
      <c r="B44" s="1176"/>
      <c r="C44" s="1177"/>
      <c r="D44" s="103"/>
      <c r="E44" s="1182" t="s">
        <v>34</v>
      </c>
      <c r="F44" s="1182"/>
      <c r="G44" s="1182"/>
      <c r="H44" s="1183"/>
      <c r="I44" s="349">
        <v>488</v>
      </c>
      <c r="J44" s="350">
        <v>461</v>
      </c>
      <c r="K44" s="350">
        <v>644</v>
      </c>
      <c r="L44" s="350">
        <v>695</v>
      </c>
      <c r="M44" s="351">
        <v>623</v>
      </c>
    </row>
    <row r="45" spans="2:13" ht="27.75" customHeight="1" x14ac:dyDescent="0.15">
      <c r="B45" s="1176"/>
      <c r="C45" s="1177"/>
      <c r="D45" s="103"/>
      <c r="E45" s="1182" t="s">
        <v>35</v>
      </c>
      <c r="F45" s="1182"/>
      <c r="G45" s="1182"/>
      <c r="H45" s="1183"/>
      <c r="I45" s="349">
        <v>1101</v>
      </c>
      <c r="J45" s="350">
        <v>1076</v>
      </c>
      <c r="K45" s="350">
        <v>1054</v>
      </c>
      <c r="L45" s="350">
        <v>1075</v>
      </c>
      <c r="M45" s="351">
        <v>1052</v>
      </c>
    </row>
    <row r="46" spans="2:13" ht="27.75" customHeight="1" x14ac:dyDescent="0.15">
      <c r="B46" s="1176"/>
      <c r="C46" s="1177"/>
      <c r="D46" s="104"/>
      <c r="E46" s="1182" t="s">
        <v>36</v>
      </c>
      <c r="F46" s="1182"/>
      <c r="G46" s="1182"/>
      <c r="H46" s="1183"/>
      <c r="I46" s="349">
        <v>184</v>
      </c>
      <c r="J46" s="350">
        <v>178</v>
      </c>
      <c r="K46" s="350">
        <v>167</v>
      </c>
      <c r="L46" s="350">
        <v>161</v>
      </c>
      <c r="M46" s="351">
        <v>156</v>
      </c>
    </row>
    <row r="47" spans="2:13" ht="27.75" customHeight="1" x14ac:dyDescent="0.15">
      <c r="B47" s="1176"/>
      <c r="C47" s="1177"/>
      <c r="D47" s="105"/>
      <c r="E47" s="1184" t="s">
        <v>37</v>
      </c>
      <c r="F47" s="1185"/>
      <c r="G47" s="1185"/>
      <c r="H47" s="1186"/>
      <c r="I47" s="349" t="s">
        <v>519</v>
      </c>
      <c r="J47" s="350" t="s">
        <v>519</v>
      </c>
      <c r="K47" s="350" t="s">
        <v>519</v>
      </c>
      <c r="L47" s="350" t="s">
        <v>519</v>
      </c>
      <c r="M47" s="351" t="s">
        <v>519</v>
      </c>
    </row>
    <row r="48" spans="2:13" ht="27.75" customHeight="1" x14ac:dyDescent="0.15">
      <c r="B48" s="1176"/>
      <c r="C48" s="1177"/>
      <c r="D48" s="103"/>
      <c r="E48" s="1182" t="s">
        <v>38</v>
      </c>
      <c r="F48" s="1182"/>
      <c r="G48" s="1182"/>
      <c r="H48" s="1183"/>
      <c r="I48" s="349" t="s">
        <v>519</v>
      </c>
      <c r="J48" s="350" t="s">
        <v>519</v>
      </c>
      <c r="K48" s="350" t="s">
        <v>519</v>
      </c>
      <c r="L48" s="350" t="s">
        <v>519</v>
      </c>
      <c r="M48" s="351" t="s">
        <v>519</v>
      </c>
    </row>
    <row r="49" spans="2:13" ht="27.75" customHeight="1" x14ac:dyDescent="0.15">
      <c r="B49" s="1178"/>
      <c r="C49" s="1179"/>
      <c r="D49" s="103"/>
      <c r="E49" s="1182" t="s">
        <v>39</v>
      </c>
      <c r="F49" s="1182"/>
      <c r="G49" s="1182"/>
      <c r="H49" s="1183"/>
      <c r="I49" s="349" t="s">
        <v>519</v>
      </c>
      <c r="J49" s="350" t="s">
        <v>519</v>
      </c>
      <c r="K49" s="350" t="s">
        <v>519</v>
      </c>
      <c r="L49" s="350" t="s">
        <v>519</v>
      </c>
      <c r="M49" s="351" t="s">
        <v>519</v>
      </c>
    </row>
    <row r="50" spans="2:13" ht="27.75" customHeight="1" x14ac:dyDescent="0.15">
      <c r="B50" s="1187" t="s">
        <v>40</v>
      </c>
      <c r="C50" s="1188"/>
      <c r="D50" s="106"/>
      <c r="E50" s="1182" t="s">
        <v>41</v>
      </c>
      <c r="F50" s="1182"/>
      <c r="G50" s="1182"/>
      <c r="H50" s="1183"/>
      <c r="I50" s="349">
        <v>4840</v>
      </c>
      <c r="J50" s="350">
        <v>4647</v>
      </c>
      <c r="K50" s="350">
        <v>4557</v>
      </c>
      <c r="L50" s="350">
        <v>4679</v>
      </c>
      <c r="M50" s="351">
        <v>4836</v>
      </c>
    </row>
    <row r="51" spans="2:13" ht="27.75" customHeight="1" x14ac:dyDescent="0.15">
      <c r="B51" s="1176"/>
      <c r="C51" s="1177"/>
      <c r="D51" s="103"/>
      <c r="E51" s="1182" t="s">
        <v>42</v>
      </c>
      <c r="F51" s="1182"/>
      <c r="G51" s="1182"/>
      <c r="H51" s="1183"/>
      <c r="I51" s="349">
        <v>8</v>
      </c>
      <c r="J51" s="350">
        <v>5</v>
      </c>
      <c r="K51" s="350">
        <v>3</v>
      </c>
      <c r="L51" s="350">
        <v>1</v>
      </c>
      <c r="M51" s="351" t="s">
        <v>519</v>
      </c>
    </row>
    <row r="52" spans="2:13" ht="27.75" customHeight="1" x14ac:dyDescent="0.15">
      <c r="B52" s="1178"/>
      <c r="C52" s="1179"/>
      <c r="D52" s="103"/>
      <c r="E52" s="1182" t="s">
        <v>43</v>
      </c>
      <c r="F52" s="1182"/>
      <c r="G52" s="1182"/>
      <c r="H52" s="1183"/>
      <c r="I52" s="349">
        <v>3903</v>
      </c>
      <c r="J52" s="350">
        <v>3831</v>
      </c>
      <c r="K52" s="350">
        <v>3682</v>
      </c>
      <c r="L52" s="350">
        <v>3688</v>
      </c>
      <c r="M52" s="351">
        <v>2594</v>
      </c>
    </row>
    <row r="53" spans="2:13" ht="27.75" customHeight="1" thickBot="1" x14ac:dyDescent="0.2">
      <c r="B53" s="1189" t="s">
        <v>44</v>
      </c>
      <c r="C53" s="1190"/>
      <c r="D53" s="107"/>
      <c r="E53" s="1191" t="s">
        <v>45</v>
      </c>
      <c r="F53" s="1191"/>
      <c r="G53" s="1191"/>
      <c r="H53" s="1192"/>
      <c r="I53" s="352">
        <v>-2331</v>
      </c>
      <c r="J53" s="353">
        <v>-2301</v>
      </c>
      <c r="K53" s="353">
        <v>-2094</v>
      </c>
      <c r="L53" s="353">
        <v>-2393</v>
      </c>
      <c r="M53" s="354">
        <v>-1566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Q/kZhmyeBJ5HlcgdGNfh+fbdCX2UfnZR8D5IyfFuQxxynm5w+firluyaZErmWmcjvucOC7zCkyO8G8BIY57enw==" saltValue="l25sRqpoiYdebZbwuFRoy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ageMargins left="0.59055118110236227" right="0" top="0.59055118110236227" bottom="0.59055118110236227" header="0.39370078740157483" footer="0.39370078740157483"/>
  <pageSetup paperSize="8" scale="8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37"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562</v>
      </c>
      <c r="G54" s="116" t="s">
        <v>563</v>
      </c>
      <c r="H54" s="117" t="s">
        <v>564</v>
      </c>
    </row>
    <row r="55" spans="2:8" ht="52.5" customHeight="1" x14ac:dyDescent="0.15">
      <c r="B55" s="118"/>
      <c r="C55" s="1201" t="s">
        <v>48</v>
      </c>
      <c r="D55" s="1201"/>
      <c r="E55" s="1202"/>
      <c r="F55" s="119">
        <v>1226</v>
      </c>
      <c r="G55" s="119">
        <v>1227</v>
      </c>
      <c r="H55" s="120">
        <v>1229</v>
      </c>
    </row>
    <row r="56" spans="2:8" ht="52.5" customHeight="1" x14ac:dyDescent="0.15">
      <c r="B56" s="121"/>
      <c r="C56" s="1203" t="s">
        <v>49</v>
      </c>
      <c r="D56" s="1203"/>
      <c r="E56" s="1204"/>
      <c r="F56" s="122">
        <v>79</v>
      </c>
      <c r="G56" s="122">
        <v>79</v>
      </c>
      <c r="H56" s="123">
        <v>79</v>
      </c>
    </row>
    <row r="57" spans="2:8" ht="53.25" customHeight="1" x14ac:dyDescent="0.15">
      <c r="B57" s="121"/>
      <c r="C57" s="1205" t="s">
        <v>50</v>
      </c>
      <c r="D57" s="1205"/>
      <c r="E57" s="1206"/>
      <c r="F57" s="124">
        <v>2709</v>
      </c>
      <c r="G57" s="124">
        <v>2824</v>
      </c>
      <c r="H57" s="125">
        <v>2977</v>
      </c>
    </row>
    <row r="58" spans="2:8" ht="45.75" customHeight="1" x14ac:dyDescent="0.15">
      <c r="B58" s="126"/>
      <c r="C58" s="1193" t="s">
        <v>608</v>
      </c>
      <c r="D58" s="1194"/>
      <c r="E58" s="1195"/>
      <c r="F58" s="127">
        <v>765</v>
      </c>
      <c r="G58" s="127">
        <v>765</v>
      </c>
      <c r="H58" s="128">
        <v>766</v>
      </c>
    </row>
    <row r="59" spans="2:8" ht="45.75" customHeight="1" x14ac:dyDescent="0.15">
      <c r="B59" s="126"/>
      <c r="C59" s="1193" t="s">
        <v>609</v>
      </c>
      <c r="D59" s="1194"/>
      <c r="E59" s="1195"/>
      <c r="F59" s="127">
        <v>625</v>
      </c>
      <c r="G59" s="127">
        <v>626</v>
      </c>
      <c r="H59" s="128">
        <v>626</v>
      </c>
    </row>
    <row r="60" spans="2:8" ht="45.75" customHeight="1" x14ac:dyDescent="0.15">
      <c r="B60" s="126"/>
      <c r="C60" s="1193" t="s">
        <v>610</v>
      </c>
      <c r="D60" s="1194"/>
      <c r="E60" s="1195"/>
      <c r="F60" s="127">
        <v>438</v>
      </c>
      <c r="G60" s="127">
        <v>438</v>
      </c>
      <c r="H60" s="128">
        <v>450</v>
      </c>
    </row>
    <row r="61" spans="2:8" ht="45.75" customHeight="1" x14ac:dyDescent="0.15">
      <c r="B61" s="126"/>
      <c r="C61" s="1193" t="s">
        <v>611</v>
      </c>
      <c r="D61" s="1194"/>
      <c r="E61" s="1195"/>
      <c r="F61" s="127">
        <v>402</v>
      </c>
      <c r="G61" s="127">
        <v>403</v>
      </c>
      <c r="H61" s="128">
        <v>403</v>
      </c>
    </row>
    <row r="62" spans="2:8" ht="45.75" customHeight="1" thickBot="1" x14ac:dyDescent="0.2">
      <c r="B62" s="129"/>
      <c r="C62" s="1196" t="s">
        <v>612</v>
      </c>
      <c r="D62" s="1197"/>
      <c r="E62" s="1198"/>
      <c r="F62" s="130">
        <v>100</v>
      </c>
      <c r="G62" s="130">
        <v>200</v>
      </c>
      <c r="H62" s="131">
        <v>330</v>
      </c>
    </row>
    <row r="63" spans="2:8" ht="52.5" customHeight="1" thickBot="1" x14ac:dyDescent="0.2">
      <c r="B63" s="132"/>
      <c r="C63" s="1199" t="s">
        <v>51</v>
      </c>
      <c r="D63" s="1199"/>
      <c r="E63" s="1200"/>
      <c r="F63" s="133">
        <v>4015</v>
      </c>
      <c r="G63" s="133">
        <v>4131</v>
      </c>
      <c r="H63" s="134">
        <v>4285</v>
      </c>
    </row>
    <row r="64" spans="2:8" x14ac:dyDescent="0.15"/>
  </sheetData>
  <sheetProtection algorithmName="SHA-512" hashValue="1Y0xrjgxgG6L37y4Vy/zlPCgaU46omM8+p5sIdsKHVcTPGAkVksc369ovSj9YBu9phFN3QdYi3/O3XtYZGY1SQ==" saltValue="AeGCbdquvTY3UJIS+DNinw==" spinCount="100000" sheet="1" objects="1" scenarios="1"/>
  <mergeCells count="9">
    <mergeCell ref="C61:E61"/>
    <mergeCell ref="C62:E62"/>
    <mergeCell ref="C63:E63"/>
    <mergeCell ref="C55:E55"/>
    <mergeCell ref="C56:E56"/>
    <mergeCell ref="C57:E57"/>
    <mergeCell ref="C58:E58"/>
    <mergeCell ref="C59:E59"/>
    <mergeCell ref="C60:E60"/>
  </mergeCells>
  <phoneticPr fontId="2"/>
  <pageMargins left="0.59055118110236227" right="0" top="0.59055118110236227" bottom="0.59055118110236227" header="0.39370078740157483" footer="0.39370078740157483"/>
  <pageSetup paperSize="8" scale="57"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25" zoomScaleNormal="25" zoomScaleSheetLayoutView="55" workbookViewId="0">
      <selection activeCell="DE22" sqref="DE22"/>
    </sheetView>
  </sheetViews>
  <sheetFormatPr defaultColWidth="0" defaultRowHeight="13.5" customHeight="1" zeroHeight="1" x14ac:dyDescent="0.15"/>
  <cols>
    <col min="1" max="1" width="6.375" style="1209" customWidth="1"/>
    <col min="2" max="107" width="2.5" style="1209" customWidth="1"/>
    <col min="108" max="108" width="6.125" style="1216" customWidth="1"/>
    <col min="109" max="109" width="5.875" style="1215" customWidth="1"/>
    <col min="110" max="16384" width="8.625" style="1209" hidden="1"/>
  </cols>
  <sheetData>
    <row r="1" spans="1:109" ht="42.75" customHeight="1" x14ac:dyDescent="0.15">
      <c r="A1" s="1207"/>
      <c r="B1" s="1208"/>
      <c r="DD1" s="1209"/>
      <c r="DE1" s="1209"/>
    </row>
    <row r="2" spans="1:109" ht="25.5" customHeight="1" x14ac:dyDescent="0.15">
      <c r="A2" s="1210"/>
      <c r="C2" s="1210"/>
      <c r="O2" s="1210"/>
      <c r="P2" s="1210"/>
      <c r="Q2" s="1210"/>
      <c r="R2" s="1210"/>
      <c r="S2" s="1210"/>
      <c r="T2" s="1210"/>
      <c r="U2" s="1210"/>
      <c r="V2" s="1210"/>
      <c r="W2" s="1210"/>
      <c r="X2" s="1210"/>
      <c r="Y2" s="1210"/>
      <c r="Z2" s="1210"/>
      <c r="AA2" s="1210"/>
      <c r="AB2" s="1210"/>
      <c r="AC2" s="1210"/>
      <c r="AD2" s="1210"/>
      <c r="AE2" s="1210"/>
      <c r="AF2" s="1210"/>
      <c r="AG2" s="1210"/>
      <c r="AH2" s="1210"/>
      <c r="AI2" s="1210"/>
      <c r="AU2" s="1210"/>
      <c r="BG2" s="1210"/>
      <c r="BS2" s="1210"/>
      <c r="CE2" s="1210"/>
      <c r="CQ2" s="1210"/>
      <c r="DD2" s="1209"/>
      <c r="DE2" s="1209"/>
    </row>
    <row r="3" spans="1:109" ht="25.5" customHeight="1" x14ac:dyDescent="0.15">
      <c r="A3" s="1210"/>
      <c r="C3" s="1210"/>
      <c r="O3" s="1210"/>
      <c r="P3" s="1210"/>
      <c r="Q3" s="1210"/>
      <c r="R3" s="1210"/>
      <c r="S3" s="1210"/>
      <c r="T3" s="1210"/>
      <c r="U3" s="1210"/>
      <c r="V3" s="1210"/>
      <c r="W3" s="1210"/>
      <c r="X3" s="1210"/>
      <c r="Y3" s="1210"/>
      <c r="Z3" s="1210"/>
      <c r="AA3" s="1210"/>
      <c r="AB3" s="1210"/>
      <c r="AC3" s="1210"/>
      <c r="AD3" s="1210"/>
      <c r="AE3" s="1210"/>
      <c r="AF3" s="1210"/>
      <c r="AG3" s="1210"/>
      <c r="AH3" s="1210"/>
      <c r="AI3" s="1210"/>
      <c r="AU3" s="1210"/>
      <c r="BG3" s="1210"/>
      <c r="BS3" s="1210"/>
      <c r="CE3" s="1210"/>
      <c r="CQ3" s="1210"/>
      <c r="DD3" s="1209"/>
      <c r="DE3" s="1209"/>
    </row>
    <row r="4" spans="1:109" s="250" customFormat="1" x14ac:dyDescent="0.15">
      <c r="A4" s="1210"/>
      <c r="B4" s="1210"/>
      <c r="C4" s="1210"/>
      <c r="D4" s="1210"/>
      <c r="E4" s="1210"/>
      <c r="F4" s="1210"/>
      <c r="G4" s="1210"/>
      <c r="H4" s="1210"/>
      <c r="I4" s="1210"/>
      <c r="J4" s="1210"/>
      <c r="K4" s="1210"/>
      <c r="L4" s="1210"/>
      <c r="M4" s="1210"/>
      <c r="N4" s="1210"/>
      <c r="O4" s="1210"/>
      <c r="P4" s="1210"/>
      <c r="Q4" s="1210"/>
      <c r="R4" s="1210"/>
      <c r="S4" s="1210"/>
      <c r="T4" s="1210"/>
      <c r="U4" s="1210"/>
      <c r="V4" s="1210"/>
      <c r="W4" s="1210"/>
      <c r="X4" s="1210"/>
      <c r="Y4" s="1210"/>
      <c r="Z4" s="1210"/>
      <c r="AA4" s="1210"/>
      <c r="AB4" s="1210"/>
      <c r="AC4" s="1210"/>
      <c r="AD4" s="1210"/>
      <c r="AE4" s="1210"/>
      <c r="AF4" s="1210"/>
      <c r="AG4" s="1210"/>
      <c r="AH4" s="1210"/>
      <c r="AI4" s="1210"/>
      <c r="AJ4" s="1210"/>
      <c r="AK4" s="1210"/>
      <c r="AL4" s="1210"/>
      <c r="AM4" s="1210"/>
      <c r="AN4" s="1210"/>
      <c r="AO4" s="1210"/>
      <c r="AP4" s="1210"/>
      <c r="AQ4" s="1210"/>
      <c r="AR4" s="1210"/>
      <c r="AS4" s="1210"/>
      <c r="AT4" s="1210"/>
      <c r="AU4" s="1210"/>
      <c r="AV4" s="1210"/>
      <c r="AW4" s="1210"/>
      <c r="AX4" s="1210"/>
      <c r="AY4" s="1210"/>
      <c r="AZ4" s="1210"/>
      <c r="BA4" s="1210"/>
      <c r="BB4" s="1210"/>
      <c r="BC4" s="1210"/>
      <c r="BD4" s="1210"/>
      <c r="BE4" s="1210"/>
      <c r="BF4" s="1210"/>
      <c r="BG4" s="1210"/>
      <c r="BH4" s="1210"/>
      <c r="BI4" s="1210"/>
      <c r="BJ4" s="1210"/>
      <c r="BK4" s="1210"/>
      <c r="BL4" s="1210"/>
      <c r="BM4" s="1210"/>
      <c r="BN4" s="1210"/>
      <c r="BO4" s="1210"/>
      <c r="BP4" s="1210"/>
      <c r="BQ4" s="1210"/>
      <c r="BR4" s="1210"/>
      <c r="BS4" s="1210"/>
      <c r="BT4" s="1210"/>
      <c r="BU4" s="1210"/>
      <c r="BV4" s="1210"/>
      <c r="BW4" s="1210"/>
      <c r="BX4" s="1210"/>
      <c r="BY4" s="1210"/>
      <c r="BZ4" s="1210"/>
      <c r="CA4" s="1210"/>
      <c r="CB4" s="1210"/>
      <c r="CC4" s="1210"/>
      <c r="CD4" s="1210"/>
      <c r="CE4" s="1210"/>
      <c r="CF4" s="1210"/>
      <c r="CG4" s="1210"/>
      <c r="CH4" s="1210"/>
      <c r="CI4" s="1210"/>
      <c r="CJ4" s="1210"/>
      <c r="CK4" s="1210"/>
      <c r="CL4" s="1210"/>
      <c r="CM4" s="1210"/>
      <c r="CN4" s="1210"/>
      <c r="CO4" s="1210"/>
      <c r="CP4" s="1210"/>
      <c r="CQ4" s="1210"/>
      <c r="CR4" s="1210"/>
      <c r="CS4" s="1210"/>
      <c r="CT4" s="1210"/>
      <c r="CU4" s="1210"/>
      <c r="CV4" s="1210"/>
      <c r="CW4" s="1210"/>
      <c r="CX4" s="1210"/>
      <c r="CY4" s="1210"/>
      <c r="CZ4" s="1210"/>
      <c r="DA4" s="1210"/>
      <c r="DB4" s="1210"/>
      <c r="DC4" s="1210"/>
      <c r="DD4" s="1210"/>
      <c r="DE4" s="1210"/>
    </row>
    <row r="5" spans="1:109" s="250" customFormat="1" x14ac:dyDescent="0.15">
      <c r="A5" s="1210"/>
      <c r="B5" s="1210"/>
      <c r="C5" s="1210"/>
      <c r="D5" s="1210"/>
      <c r="E5" s="1210"/>
      <c r="F5" s="1210"/>
      <c r="G5" s="1210"/>
      <c r="H5" s="1210"/>
      <c r="I5" s="1210"/>
      <c r="J5" s="1210"/>
      <c r="K5" s="1210"/>
      <c r="L5" s="1210"/>
      <c r="M5" s="1210"/>
      <c r="N5" s="1210"/>
      <c r="O5" s="1210"/>
      <c r="P5" s="1210"/>
      <c r="Q5" s="1210"/>
      <c r="R5" s="1210"/>
      <c r="S5" s="1210"/>
      <c r="T5" s="1210"/>
      <c r="U5" s="1210"/>
      <c r="V5" s="1210"/>
      <c r="W5" s="1210"/>
      <c r="X5" s="1210"/>
      <c r="Y5" s="1210"/>
      <c r="Z5" s="1210"/>
      <c r="AA5" s="1210"/>
      <c r="AB5" s="1210"/>
      <c r="AC5" s="1210"/>
      <c r="AD5" s="1210"/>
      <c r="AE5" s="1210"/>
      <c r="AF5" s="1210"/>
      <c r="AG5" s="1210"/>
      <c r="AH5" s="1210"/>
      <c r="AI5" s="1210"/>
      <c r="AJ5" s="1210"/>
      <c r="AK5" s="1210"/>
      <c r="AL5" s="1210"/>
      <c r="AM5" s="1210"/>
      <c r="AN5" s="1210"/>
      <c r="AO5" s="1210"/>
      <c r="AP5" s="1210"/>
      <c r="AQ5" s="1210"/>
      <c r="AR5" s="1210"/>
      <c r="AS5" s="1210"/>
      <c r="AT5" s="1210"/>
      <c r="AU5" s="1210"/>
      <c r="AV5" s="1210"/>
      <c r="AW5" s="1210"/>
      <c r="AX5" s="1210"/>
      <c r="AY5" s="1210"/>
      <c r="AZ5" s="1210"/>
      <c r="BA5" s="1210"/>
      <c r="BB5" s="1210"/>
      <c r="BC5" s="1210"/>
      <c r="BD5" s="1210"/>
      <c r="BE5" s="1210"/>
      <c r="BF5" s="1210"/>
      <c r="BG5" s="1210"/>
      <c r="BH5" s="1210"/>
      <c r="BI5" s="1210"/>
      <c r="BJ5" s="1210"/>
      <c r="BK5" s="1210"/>
      <c r="BL5" s="1210"/>
      <c r="BM5" s="1210"/>
      <c r="BN5" s="1210"/>
      <c r="BO5" s="1210"/>
      <c r="BP5" s="1210"/>
      <c r="BQ5" s="1210"/>
      <c r="BR5" s="1210"/>
      <c r="BS5" s="1210"/>
      <c r="BT5" s="1210"/>
      <c r="BU5" s="1210"/>
      <c r="BV5" s="1210"/>
      <c r="BW5" s="1210"/>
      <c r="BX5" s="1210"/>
      <c r="BY5" s="1210"/>
      <c r="BZ5" s="1210"/>
      <c r="CA5" s="1210"/>
      <c r="CB5" s="1210"/>
      <c r="CC5" s="1210"/>
      <c r="CD5" s="1210"/>
      <c r="CE5" s="1210"/>
      <c r="CF5" s="1210"/>
      <c r="CG5" s="1210"/>
      <c r="CH5" s="1210"/>
      <c r="CI5" s="1210"/>
      <c r="CJ5" s="1210"/>
      <c r="CK5" s="1210"/>
      <c r="CL5" s="1210"/>
      <c r="CM5" s="1210"/>
      <c r="CN5" s="1210"/>
      <c r="CO5" s="1210"/>
      <c r="CP5" s="1210"/>
      <c r="CQ5" s="1210"/>
      <c r="CR5" s="1210"/>
      <c r="CS5" s="1210"/>
      <c r="CT5" s="1210"/>
      <c r="CU5" s="1210"/>
      <c r="CV5" s="1210"/>
      <c r="CW5" s="1210"/>
      <c r="CX5" s="1210"/>
      <c r="CY5" s="1210"/>
      <c r="CZ5" s="1210"/>
      <c r="DA5" s="1210"/>
      <c r="DB5" s="1210"/>
      <c r="DC5" s="1210"/>
      <c r="DD5" s="1210"/>
      <c r="DE5" s="1210"/>
    </row>
    <row r="6" spans="1:109" s="250" customFormat="1" x14ac:dyDescent="0.15">
      <c r="A6" s="1210"/>
      <c r="B6" s="1210"/>
      <c r="C6" s="1210"/>
      <c r="D6" s="1210"/>
      <c r="E6" s="1210"/>
      <c r="F6" s="1210"/>
      <c r="G6" s="1210"/>
      <c r="H6" s="1210"/>
      <c r="I6" s="1210"/>
      <c r="J6" s="1210"/>
      <c r="K6" s="1210"/>
      <c r="L6" s="1210"/>
      <c r="M6" s="1210"/>
      <c r="N6" s="1210"/>
      <c r="O6" s="1210"/>
      <c r="P6" s="1210"/>
      <c r="Q6" s="1210"/>
      <c r="R6" s="1210"/>
      <c r="S6" s="1210"/>
      <c r="T6" s="1210"/>
      <c r="U6" s="1210"/>
      <c r="V6" s="1210"/>
      <c r="W6" s="1210"/>
      <c r="X6" s="1210"/>
      <c r="Y6" s="1210"/>
      <c r="Z6" s="1210"/>
      <c r="AA6" s="1210"/>
      <c r="AB6" s="1210"/>
      <c r="AC6" s="1210"/>
      <c r="AD6" s="1210"/>
      <c r="AE6" s="1210"/>
      <c r="AF6" s="1210"/>
      <c r="AG6" s="1210"/>
      <c r="AH6" s="1210"/>
      <c r="AI6" s="1210"/>
      <c r="AJ6" s="1210"/>
      <c r="AK6" s="1210"/>
      <c r="AL6" s="1210"/>
      <c r="AM6" s="1210"/>
      <c r="AN6" s="1210"/>
      <c r="AO6" s="1210"/>
      <c r="AP6" s="1210"/>
      <c r="AQ6" s="1210"/>
      <c r="AR6" s="1210"/>
      <c r="AS6" s="1210"/>
      <c r="AT6" s="1210"/>
      <c r="AU6" s="1210"/>
      <c r="AV6" s="1210"/>
      <c r="AW6" s="1210"/>
      <c r="AX6" s="1210"/>
      <c r="AY6" s="1210"/>
      <c r="AZ6" s="1210"/>
      <c r="BA6" s="1210"/>
      <c r="BB6" s="1210"/>
      <c r="BC6" s="1210"/>
      <c r="BD6" s="1210"/>
      <c r="BE6" s="1210"/>
      <c r="BF6" s="1210"/>
      <c r="BG6" s="1210"/>
      <c r="BH6" s="1210"/>
      <c r="BI6" s="1210"/>
      <c r="BJ6" s="1210"/>
      <c r="BK6" s="1210"/>
      <c r="BL6" s="1210"/>
      <c r="BM6" s="1210"/>
      <c r="BN6" s="1210"/>
      <c r="BO6" s="1210"/>
      <c r="BP6" s="1210"/>
      <c r="BQ6" s="1210"/>
      <c r="BR6" s="1210"/>
      <c r="BS6" s="1210"/>
      <c r="BT6" s="1210"/>
      <c r="BU6" s="1210"/>
      <c r="BV6" s="1210"/>
      <c r="BW6" s="1210"/>
      <c r="BX6" s="1210"/>
      <c r="BY6" s="1210"/>
      <c r="BZ6" s="1210"/>
      <c r="CA6" s="1210"/>
      <c r="CB6" s="1210"/>
      <c r="CC6" s="1210"/>
      <c r="CD6" s="1210"/>
      <c r="CE6" s="1210"/>
      <c r="CF6" s="1210"/>
      <c r="CG6" s="1210"/>
      <c r="CH6" s="1210"/>
      <c r="CI6" s="1210"/>
      <c r="CJ6" s="1210"/>
      <c r="CK6" s="1210"/>
      <c r="CL6" s="1210"/>
      <c r="CM6" s="1210"/>
      <c r="CN6" s="1210"/>
      <c r="CO6" s="1210"/>
      <c r="CP6" s="1210"/>
      <c r="CQ6" s="1210"/>
      <c r="CR6" s="1210"/>
      <c r="CS6" s="1210"/>
      <c r="CT6" s="1210"/>
      <c r="CU6" s="1210"/>
      <c r="CV6" s="1210"/>
      <c r="CW6" s="1210"/>
      <c r="CX6" s="1210"/>
      <c r="CY6" s="1210"/>
      <c r="CZ6" s="1210"/>
      <c r="DA6" s="1210"/>
      <c r="DB6" s="1210"/>
      <c r="DC6" s="1210"/>
      <c r="DD6" s="1210"/>
      <c r="DE6" s="1210"/>
    </row>
    <row r="7" spans="1:109" s="250" customFormat="1" x14ac:dyDescent="0.15">
      <c r="A7" s="1210"/>
      <c r="B7" s="1210"/>
      <c r="C7" s="1210"/>
      <c r="D7" s="1210"/>
      <c r="E7" s="1210"/>
      <c r="F7" s="1210"/>
      <c r="G7" s="1210"/>
      <c r="H7" s="1210"/>
      <c r="I7" s="1210"/>
      <c r="J7" s="1210"/>
      <c r="K7" s="1210"/>
      <c r="L7" s="1210"/>
      <c r="M7" s="1210"/>
      <c r="N7" s="1210"/>
      <c r="O7" s="1210"/>
      <c r="P7" s="1210"/>
      <c r="Q7" s="1210"/>
      <c r="R7" s="1210"/>
      <c r="S7" s="1210"/>
      <c r="T7" s="1210"/>
      <c r="U7" s="1210"/>
      <c r="V7" s="1210"/>
      <c r="W7" s="1210"/>
      <c r="X7" s="1210"/>
      <c r="Y7" s="1210"/>
      <c r="Z7" s="1210"/>
      <c r="AA7" s="1210"/>
      <c r="AB7" s="1210"/>
      <c r="AC7" s="1210"/>
      <c r="AD7" s="1210"/>
      <c r="AE7" s="1210"/>
      <c r="AF7" s="1210"/>
      <c r="AG7" s="1210"/>
      <c r="AH7" s="1210"/>
      <c r="AI7" s="1210"/>
      <c r="AJ7" s="1210"/>
      <c r="AK7" s="1210"/>
      <c r="AL7" s="1210"/>
      <c r="AM7" s="1210"/>
      <c r="AN7" s="1210"/>
      <c r="AO7" s="1210"/>
      <c r="AP7" s="1210"/>
      <c r="AQ7" s="1210"/>
      <c r="AR7" s="1210"/>
      <c r="AS7" s="1210"/>
      <c r="AT7" s="1210"/>
      <c r="AU7" s="1210"/>
      <c r="AV7" s="1210"/>
      <c r="AW7" s="1210"/>
      <c r="AX7" s="1210"/>
      <c r="AY7" s="1210"/>
      <c r="AZ7" s="1210"/>
      <c r="BA7" s="1210"/>
      <c r="BB7" s="1210"/>
      <c r="BC7" s="1210"/>
      <c r="BD7" s="1210"/>
      <c r="BE7" s="1210"/>
      <c r="BF7" s="1210"/>
      <c r="BG7" s="1210"/>
      <c r="BH7" s="1210"/>
      <c r="BI7" s="1210"/>
      <c r="BJ7" s="1210"/>
      <c r="BK7" s="1210"/>
      <c r="BL7" s="1210"/>
      <c r="BM7" s="1210"/>
      <c r="BN7" s="1210"/>
      <c r="BO7" s="1210"/>
      <c r="BP7" s="1210"/>
      <c r="BQ7" s="1210"/>
      <c r="BR7" s="1210"/>
      <c r="BS7" s="1210"/>
      <c r="BT7" s="1210"/>
      <c r="BU7" s="1210"/>
      <c r="BV7" s="1210"/>
      <c r="BW7" s="1210"/>
      <c r="BX7" s="1210"/>
      <c r="BY7" s="1210"/>
      <c r="BZ7" s="1210"/>
      <c r="CA7" s="1210"/>
      <c r="CB7" s="1210"/>
      <c r="CC7" s="1210"/>
      <c r="CD7" s="1210"/>
      <c r="CE7" s="1210"/>
      <c r="CF7" s="1210"/>
      <c r="CG7" s="1210"/>
      <c r="CH7" s="1210"/>
      <c r="CI7" s="1210"/>
      <c r="CJ7" s="1210"/>
      <c r="CK7" s="1210"/>
      <c r="CL7" s="1210"/>
      <c r="CM7" s="1210"/>
      <c r="CN7" s="1210"/>
      <c r="CO7" s="1210"/>
      <c r="CP7" s="1210"/>
      <c r="CQ7" s="1210"/>
      <c r="CR7" s="1210"/>
      <c r="CS7" s="1210"/>
      <c r="CT7" s="1210"/>
      <c r="CU7" s="1210"/>
      <c r="CV7" s="1210"/>
      <c r="CW7" s="1210"/>
      <c r="CX7" s="1210"/>
      <c r="CY7" s="1210"/>
      <c r="CZ7" s="1210"/>
      <c r="DA7" s="1210"/>
      <c r="DB7" s="1210"/>
      <c r="DC7" s="1210"/>
      <c r="DD7" s="1210"/>
      <c r="DE7" s="1210"/>
    </row>
    <row r="8" spans="1:109" s="250" customFormat="1" x14ac:dyDescent="0.15">
      <c r="A8" s="1210"/>
      <c r="B8" s="1210"/>
      <c r="C8" s="1210"/>
      <c r="D8" s="1210"/>
      <c r="E8" s="1210"/>
      <c r="F8" s="1210"/>
      <c r="G8" s="1210"/>
      <c r="H8" s="1210"/>
      <c r="I8" s="1210"/>
      <c r="J8" s="1210"/>
      <c r="K8" s="1210"/>
      <c r="L8" s="1210"/>
      <c r="M8" s="1210"/>
      <c r="N8" s="1210"/>
      <c r="O8" s="1210"/>
      <c r="P8" s="1210"/>
      <c r="Q8" s="1210"/>
      <c r="R8" s="1210"/>
      <c r="S8" s="1210"/>
      <c r="T8" s="1210"/>
      <c r="U8" s="1210"/>
      <c r="V8" s="1210"/>
      <c r="W8" s="1210"/>
      <c r="X8" s="1210"/>
      <c r="Y8" s="1210"/>
      <c r="Z8" s="1210"/>
      <c r="AA8" s="1210"/>
      <c r="AB8" s="1210"/>
      <c r="AC8" s="1210"/>
      <c r="AD8" s="1210"/>
      <c r="AE8" s="1210"/>
      <c r="AF8" s="1210"/>
      <c r="AG8" s="1210"/>
      <c r="AH8" s="1210"/>
      <c r="AI8" s="1210"/>
      <c r="AJ8" s="1210"/>
      <c r="AK8" s="1210"/>
      <c r="AL8" s="1210"/>
      <c r="AM8" s="1210"/>
      <c r="AN8" s="1210"/>
      <c r="AO8" s="1210"/>
      <c r="AP8" s="1210"/>
      <c r="AQ8" s="1210"/>
      <c r="AR8" s="1210"/>
      <c r="AS8" s="1210"/>
      <c r="AT8" s="1210"/>
      <c r="AU8" s="1210"/>
      <c r="AV8" s="1210"/>
      <c r="AW8" s="1210"/>
      <c r="AX8" s="1210"/>
      <c r="AY8" s="1210"/>
      <c r="AZ8" s="1210"/>
      <c r="BA8" s="1210"/>
      <c r="BB8" s="1210"/>
      <c r="BC8" s="1210"/>
      <c r="BD8" s="1210"/>
      <c r="BE8" s="1210"/>
      <c r="BF8" s="1210"/>
      <c r="BG8" s="1210"/>
      <c r="BH8" s="1210"/>
      <c r="BI8" s="1210"/>
      <c r="BJ8" s="1210"/>
      <c r="BK8" s="1210"/>
      <c r="BL8" s="1210"/>
      <c r="BM8" s="1210"/>
      <c r="BN8" s="1210"/>
      <c r="BO8" s="1210"/>
      <c r="BP8" s="1210"/>
      <c r="BQ8" s="1210"/>
      <c r="BR8" s="1210"/>
      <c r="BS8" s="1210"/>
      <c r="BT8" s="1210"/>
      <c r="BU8" s="1210"/>
      <c r="BV8" s="1210"/>
      <c r="BW8" s="1210"/>
      <c r="BX8" s="1210"/>
      <c r="BY8" s="1210"/>
      <c r="BZ8" s="1210"/>
      <c r="CA8" s="1210"/>
      <c r="CB8" s="1210"/>
      <c r="CC8" s="1210"/>
      <c r="CD8" s="1210"/>
      <c r="CE8" s="1210"/>
      <c r="CF8" s="1210"/>
      <c r="CG8" s="1210"/>
      <c r="CH8" s="1210"/>
      <c r="CI8" s="1210"/>
      <c r="CJ8" s="1210"/>
      <c r="CK8" s="1210"/>
      <c r="CL8" s="1210"/>
      <c r="CM8" s="1210"/>
      <c r="CN8" s="1210"/>
      <c r="CO8" s="1210"/>
      <c r="CP8" s="1210"/>
      <c r="CQ8" s="1210"/>
      <c r="CR8" s="1210"/>
      <c r="CS8" s="1210"/>
      <c r="CT8" s="1210"/>
      <c r="CU8" s="1210"/>
      <c r="CV8" s="1210"/>
      <c r="CW8" s="1210"/>
      <c r="CX8" s="1210"/>
      <c r="CY8" s="1210"/>
      <c r="CZ8" s="1210"/>
      <c r="DA8" s="1210"/>
      <c r="DB8" s="1210"/>
      <c r="DC8" s="1210"/>
      <c r="DD8" s="1210"/>
      <c r="DE8" s="1210"/>
    </row>
    <row r="9" spans="1:109" s="250" customFormat="1" x14ac:dyDescent="0.15">
      <c r="A9" s="1210"/>
      <c r="B9" s="1210"/>
      <c r="C9" s="1210"/>
      <c r="D9" s="1210"/>
      <c r="E9" s="1210"/>
      <c r="F9" s="1210"/>
      <c r="G9" s="1210"/>
      <c r="H9" s="1210"/>
      <c r="I9" s="1210"/>
      <c r="J9" s="1210"/>
      <c r="K9" s="1210"/>
      <c r="L9" s="1210"/>
      <c r="M9" s="1210"/>
      <c r="N9" s="1210"/>
      <c r="O9" s="1210"/>
      <c r="P9" s="1210"/>
      <c r="Q9" s="1210"/>
      <c r="R9" s="1210"/>
      <c r="S9" s="1210"/>
      <c r="T9" s="1210"/>
      <c r="U9" s="1210"/>
      <c r="V9" s="1210"/>
      <c r="W9" s="1210"/>
      <c r="X9" s="1210"/>
      <c r="Y9" s="1210"/>
      <c r="Z9" s="1210"/>
      <c r="AA9" s="1210"/>
      <c r="AB9" s="1210"/>
      <c r="AC9" s="1210"/>
      <c r="AD9" s="1210"/>
      <c r="AE9" s="1210"/>
      <c r="AF9" s="1210"/>
      <c r="AG9" s="1210"/>
      <c r="AH9" s="1210"/>
      <c r="AI9" s="1210"/>
      <c r="AJ9" s="1210"/>
      <c r="AK9" s="1210"/>
      <c r="AL9" s="1210"/>
      <c r="AM9" s="1210"/>
      <c r="AN9" s="1210"/>
      <c r="AO9" s="1210"/>
      <c r="AP9" s="1210"/>
      <c r="AQ9" s="1210"/>
      <c r="AR9" s="1210"/>
      <c r="AS9" s="1210"/>
      <c r="AT9" s="1210"/>
      <c r="AU9" s="1210"/>
      <c r="AV9" s="1210"/>
      <c r="AW9" s="1210"/>
      <c r="AX9" s="1210"/>
      <c r="AY9" s="1210"/>
      <c r="AZ9" s="1210"/>
      <c r="BA9" s="1210"/>
      <c r="BB9" s="1210"/>
      <c r="BC9" s="1210"/>
      <c r="BD9" s="1210"/>
      <c r="BE9" s="1210"/>
      <c r="BF9" s="1210"/>
      <c r="BG9" s="1210"/>
      <c r="BH9" s="1210"/>
      <c r="BI9" s="1210"/>
      <c r="BJ9" s="1210"/>
      <c r="BK9" s="1210"/>
      <c r="BL9" s="1210"/>
      <c r="BM9" s="1210"/>
      <c r="BN9" s="1210"/>
      <c r="BO9" s="1210"/>
      <c r="BP9" s="1210"/>
      <c r="BQ9" s="1210"/>
      <c r="BR9" s="1210"/>
      <c r="BS9" s="1210"/>
      <c r="BT9" s="1210"/>
      <c r="BU9" s="1210"/>
      <c r="BV9" s="1210"/>
      <c r="BW9" s="1210"/>
      <c r="BX9" s="1210"/>
      <c r="BY9" s="1210"/>
      <c r="BZ9" s="1210"/>
      <c r="CA9" s="1210"/>
      <c r="CB9" s="1210"/>
      <c r="CC9" s="1210"/>
      <c r="CD9" s="1210"/>
      <c r="CE9" s="1210"/>
      <c r="CF9" s="1210"/>
      <c r="CG9" s="1210"/>
      <c r="CH9" s="1210"/>
      <c r="CI9" s="1210"/>
      <c r="CJ9" s="1210"/>
      <c r="CK9" s="1210"/>
      <c r="CL9" s="1210"/>
      <c r="CM9" s="1210"/>
      <c r="CN9" s="1210"/>
      <c r="CO9" s="1210"/>
      <c r="CP9" s="1210"/>
      <c r="CQ9" s="1210"/>
      <c r="CR9" s="1210"/>
      <c r="CS9" s="1210"/>
      <c r="CT9" s="1210"/>
      <c r="CU9" s="1210"/>
      <c r="CV9" s="1210"/>
      <c r="CW9" s="1210"/>
      <c r="CX9" s="1210"/>
      <c r="CY9" s="1210"/>
      <c r="CZ9" s="1210"/>
      <c r="DA9" s="1210"/>
      <c r="DB9" s="1210"/>
      <c r="DC9" s="1210"/>
      <c r="DD9" s="1210"/>
      <c r="DE9" s="1210"/>
    </row>
    <row r="10" spans="1:109" s="250" customFormat="1" x14ac:dyDescent="0.15">
      <c r="A10" s="1210"/>
      <c r="B10" s="1210"/>
      <c r="C10" s="1210"/>
      <c r="D10" s="1210"/>
      <c r="E10" s="1210"/>
      <c r="F10" s="1210"/>
      <c r="G10" s="1210"/>
      <c r="H10" s="1210"/>
      <c r="I10" s="1210"/>
      <c r="J10" s="1210"/>
      <c r="K10" s="1210"/>
      <c r="L10" s="1210"/>
      <c r="M10" s="1210"/>
      <c r="N10" s="1210"/>
      <c r="O10" s="1210"/>
      <c r="P10" s="1210"/>
      <c r="Q10" s="1210"/>
      <c r="R10" s="1210"/>
      <c r="S10" s="1210"/>
      <c r="T10" s="1210"/>
      <c r="U10" s="1210"/>
      <c r="V10" s="1210"/>
      <c r="W10" s="1210"/>
      <c r="X10" s="1210"/>
      <c r="Y10" s="1210"/>
      <c r="Z10" s="1210"/>
      <c r="AA10" s="1210"/>
      <c r="AB10" s="1210"/>
      <c r="AC10" s="1210"/>
      <c r="AD10" s="1210"/>
      <c r="AE10" s="1210"/>
      <c r="AF10" s="1210"/>
      <c r="AG10" s="1210"/>
      <c r="AH10" s="1210"/>
      <c r="AI10" s="1210"/>
      <c r="AJ10" s="1210"/>
      <c r="AK10" s="1210"/>
      <c r="AL10" s="1210"/>
      <c r="AM10" s="1210"/>
      <c r="AN10" s="1210"/>
      <c r="AO10" s="1210"/>
      <c r="AP10" s="1210"/>
      <c r="AQ10" s="1210"/>
      <c r="AR10" s="1210"/>
      <c r="AS10" s="1210"/>
      <c r="AT10" s="1210"/>
      <c r="AU10" s="1210"/>
      <c r="AV10" s="1210"/>
      <c r="AW10" s="1210"/>
      <c r="AX10" s="1210"/>
      <c r="AY10" s="1210"/>
      <c r="AZ10" s="1210"/>
      <c r="BA10" s="1210"/>
      <c r="BB10" s="1210"/>
      <c r="BC10" s="1210"/>
      <c r="BD10" s="1210"/>
      <c r="BE10" s="1210"/>
      <c r="BF10" s="1210"/>
      <c r="BG10" s="1210"/>
      <c r="BH10" s="1210"/>
      <c r="BI10" s="1210"/>
      <c r="BJ10" s="1210"/>
      <c r="BK10" s="1210"/>
      <c r="BL10" s="1210"/>
      <c r="BM10" s="1210"/>
      <c r="BN10" s="1210"/>
      <c r="BO10" s="1210"/>
      <c r="BP10" s="1210"/>
      <c r="BQ10" s="1210"/>
      <c r="BR10" s="1210"/>
      <c r="BS10" s="1210"/>
      <c r="BT10" s="1210"/>
      <c r="BU10" s="1210"/>
      <c r="BV10" s="1210"/>
      <c r="BW10" s="1210"/>
      <c r="BX10" s="1210"/>
      <c r="BY10" s="1210"/>
      <c r="BZ10" s="1210"/>
      <c r="CA10" s="1210"/>
      <c r="CB10" s="1210"/>
      <c r="CC10" s="1210"/>
      <c r="CD10" s="1210"/>
      <c r="CE10" s="1210"/>
      <c r="CF10" s="1210"/>
      <c r="CG10" s="1210"/>
      <c r="CH10" s="1210"/>
      <c r="CI10" s="1210"/>
      <c r="CJ10" s="1210"/>
      <c r="CK10" s="1210"/>
      <c r="CL10" s="1210"/>
      <c r="CM10" s="1210"/>
      <c r="CN10" s="1210"/>
      <c r="CO10" s="1210"/>
      <c r="CP10" s="1210"/>
      <c r="CQ10" s="1210"/>
      <c r="CR10" s="1210"/>
      <c r="CS10" s="1210"/>
      <c r="CT10" s="1210"/>
      <c r="CU10" s="1210"/>
      <c r="CV10" s="1210"/>
      <c r="CW10" s="1210"/>
      <c r="CX10" s="1210"/>
      <c r="CY10" s="1210"/>
      <c r="CZ10" s="1210"/>
      <c r="DA10" s="1210"/>
      <c r="DB10" s="1210"/>
      <c r="DC10" s="1210"/>
      <c r="DD10" s="1210"/>
      <c r="DE10" s="1210"/>
    </row>
    <row r="11" spans="1:109" s="250" customFormat="1" x14ac:dyDescent="0.15">
      <c r="A11" s="1210"/>
      <c r="B11" s="1210"/>
      <c r="C11" s="1210"/>
      <c r="D11" s="1210"/>
      <c r="E11" s="1210"/>
      <c r="F11" s="1210"/>
      <c r="G11" s="1210"/>
      <c r="H11" s="1210"/>
      <c r="I11" s="1210"/>
      <c r="J11" s="1210"/>
      <c r="K11" s="1210"/>
      <c r="L11" s="1210"/>
      <c r="M11" s="1210"/>
      <c r="N11" s="1210"/>
      <c r="O11" s="1210"/>
      <c r="P11" s="1210"/>
      <c r="Q11" s="1210"/>
      <c r="R11" s="1210"/>
      <c r="S11" s="1210"/>
      <c r="T11" s="1210"/>
      <c r="U11" s="1210"/>
      <c r="V11" s="1210"/>
      <c r="W11" s="1210"/>
      <c r="X11" s="1210"/>
      <c r="Y11" s="1210"/>
      <c r="Z11" s="1210"/>
      <c r="AA11" s="1210"/>
      <c r="AB11" s="1210"/>
      <c r="AC11" s="1210"/>
      <c r="AD11" s="1210"/>
      <c r="AE11" s="1210"/>
      <c r="AF11" s="1210"/>
      <c r="AG11" s="1210"/>
      <c r="AH11" s="1210"/>
      <c r="AI11" s="1210"/>
      <c r="AJ11" s="1210"/>
      <c r="AK11" s="1210"/>
      <c r="AL11" s="1210"/>
      <c r="AM11" s="1210"/>
      <c r="AN11" s="1210"/>
      <c r="AO11" s="1210"/>
      <c r="AP11" s="1210"/>
      <c r="AQ11" s="1210"/>
      <c r="AR11" s="1210"/>
      <c r="AS11" s="1210"/>
      <c r="AT11" s="1210"/>
      <c r="AU11" s="1210"/>
      <c r="AV11" s="1210"/>
      <c r="AW11" s="1210"/>
      <c r="AX11" s="1210"/>
      <c r="AY11" s="1210"/>
      <c r="AZ11" s="1210"/>
      <c r="BA11" s="1210"/>
      <c r="BB11" s="1210"/>
      <c r="BC11" s="1210"/>
      <c r="BD11" s="1210"/>
      <c r="BE11" s="1210"/>
      <c r="BF11" s="1210"/>
      <c r="BG11" s="1210"/>
      <c r="BH11" s="1210"/>
      <c r="BI11" s="1210"/>
      <c r="BJ11" s="1210"/>
      <c r="BK11" s="1210"/>
      <c r="BL11" s="1210"/>
      <c r="BM11" s="1210"/>
      <c r="BN11" s="1210"/>
      <c r="BO11" s="1210"/>
      <c r="BP11" s="1210"/>
      <c r="BQ11" s="1210"/>
      <c r="BR11" s="1210"/>
      <c r="BS11" s="1210"/>
      <c r="BT11" s="1210"/>
      <c r="BU11" s="1210"/>
      <c r="BV11" s="1210"/>
      <c r="BW11" s="1210"/>
      <c r="BX11" s="1210"/>
      <c r="BY11" s="1210"/>
      <c r="BZ11" s="1210"/>
      <c r="CA11" s="1210"/>
      <c r="CB11" s="1210"/>
      <c r="CC11" s="1210"/>
      <c r="CD11" s="1210"/>
      <c r="CE11" s="1210"/>
      <c r="CF11" s="1210"/>
      <c r="CG11" s="1210"/>
      <c r="CH11" s="1210"/>
      <c r="CI11" s="1210"/>
      <c r="CJ11" s="1210"/>
      <c r="CK11" s="1210"/>
      <c r="CL11" s="1210"/>
      <c r="CM11" s="1210"/>
      <c r="CN11" s="1210"/>
      <c r="CO11" s="1210"/>
      <c r="CP11" s="1210"/>
      <c r="CQ11" s="1210"/>
      <c r="CR11" s="1210"/>
      <c r="CS11" s="1210"/>
      <c r="CT11" s="1210"/>
      <c r="CU11" s="1210"/>
      <c r="CV11" s="1210"/>
      <c r="CW11" s="1210"/>
      <c r="CX11" s="1210"/>
      <c r="CY11" s="1210"/>
      <c r="CZ11" s="1210"/>
      <c r="DA11" s="1210"/>
      <c r="DB11" s="1210"/>
      <c r="DC11" s="1210"/>
      <c r="DD11" s="1210"/>
      <c r="DE11" s="1210"/>
    </row>
    <row r="12" spans="1:109" s="250" customFormat="1" x14ac:dyDescent="0.15">
      <c r="A12" s="1210"/>
      <c r="B12" s="1210"/>
      <c r="C12" s="1210"/>
      <c r="D12" s="1210"/>
      <c r="E12" s="1210"/>
      <c r="F12" s="1210"/>
      <c r="G12" s="1210"/>
      <c r="H12" s="1210"/>
      <c r="I12" s="1210"/>
      <c r="J12" s="1210"/>
      <c r="K12" s="1210"/>
      <c r="L12" s="1210"/>
      <c r="M12" s="1210"/>
      <c r="N12" s="1210"/>
      <c r="O12" s="1210"/>
      <c r="P12" s="1210"/>
      <c r="Q12" s="1210"/>
      <c r="R12" s="1210"/>
      <c r="S12" s="1210"/>
      <c r="T12" s="1210"/>
      <c r="U12" s="1210"/>
      <c r="V12" s="1210"/>
      <c r="W12" s="1210"/>
      <c r="X12" s="1210"/>
      <c r="Y12" s="1210"/>
      <c r="Z12" s="1210"/>
      <c r="AA12" s="1210"/>
      <c r="AB12" s="1210"/>
      <c r="AC12" s="1210"/>
      <c r="AD12" s="1210"/>
      <c r="AE12" s="1210"/>
      <c r="AF12" s="1210"/>
      <c r="AG12" s="1210"/>
      <c r="AH12" s="1210"/>
      <c r="AI12" s="1210"/>
      <c r="AJ12" s="1210"/>
      <c r="AK12" s="1210"/>
      <c r="AL12" s="1210"/>
      <c r="AM12" s="1210"/>
      <c r="AN12" s="1210"/>
      <c r="AO12" s="1210"/>
      <c r="AP12" s="1210"/>
      <c r="AQ12" s="1210"/>
      <c r="AR12" s="1210"/>
      <c r="AS12" s="1210"/>
      <c r="AT12" s="1210"/>
      <c r="AU12" s="1210"/>
      <c r="AV12" s="1210"/>
      <c r="AW12" s="1210"/>
      <c r="AX12" s="1210"/>
      <c r="AY12" s="1210"/>
      <c r="AZ12" s="1210"/>
      <c r="BA12" s="1210"/>
      <c r="BB12" s="1210"/>
      <c r="BC12" s="1210"/>
      <c r="BD12" s="1210"/>
      <c r="BE12" s="1210"/>
      <c r="BF12" s="1210"/>
      <c r="BG12" s="1210"/>
      <c r="BH12" s="1210"/>
      <c r="BI12" s="1210"/>
      <c r="BJ12" s="1210"/>
      <c r="BK12" s="1210"/>
      <c r="BL12" s="1210"/>
      <c r="BM12" s="1210"/>
      <c r="BN12" s="1210"/>
      <c r="BO12" s="1210"/>
      <c r="BP12" s="1210"/>
      <c r="BQ12" s="1210"/>
      <c r="BR12" s="1210"/>
      <c r="BS12" s="1210"/>
      <c r="BT12" s="1210"/>
      <c r="BU12" s="1210"/>
      <c r="BV12" s="1210"/>
      <c r="BW12" s="1210"/>
      <c r="BX12" s="1210"/>
      <c r="BY12" s="1210"/>
      <c r="BZ12" s="1210"/>
      <c r="CA12" s="1210"/>
      <c r="CB12" s="1210"/>
      <c r="CC12" s="1210"/>
      <c r="CD12" s="1210"/>
      <c r="CE12" s="1210"/>
      <c r="CF12" s="1210"/>
      <c r="CG12" s="1210"/>
      <c r="CH12" s="1210"/>
      <c r="CI12" s="1210"/>
      <c r="CJ12" s="1210"/>
      <c r="CK12" s="1210"/>
      <c r="CL12" s="1210"/>
      <c r="CM12" s="1210"/>
      <c r="CN12" s="1210"/>
      <c r="CO12" s="1210"/>
      <c r="CP12" s="1210"/>
      <c r="CQ12" s="1210"/>
      <c r="CR12" s="1210"/>
      <c r="CS12" s="1210"/>
      <c r="CT12" s="1210"/>
      <c r="CU12" s="1210"/>
      <c r="CV12" s="1210"/>
      <c r="CW12" s="1210"/>
      <c r="CX12" s="1210"/>
      <c r="CY12" s="1210"/>
      <c r="CZ12" s="1210"/>
      <c r="DA12" s="1210"/>
      <c r="DB12" s="1210"/>
      <c r="DC12" s="1210"/>
      <c r="DD12" s="1210"/>
      <c r="DE12" s="1210"/>
    </row>
    <row r="13" spans="1:109" s="250" customFormat="1" x14ac:dyDescent="0.15">
      <c r="A13" s="1210"/>
      <c r="B13" s="1210"/>
      <c r="C13" s="1210"/>
      <c r="D13" s="1210"/>
      <c r="E13" s="1210"/>
      <c r="F13" s="1210"/>
      <c r="G13" s="1210"/>
      <c r="H13" s="1210"/>
      <c r="I13" s="1210"/>
      <c r="J13" s="1210"/>
      <c r="K13" s="1210"/>
      <c r="L13" s="1210"/>
      <c r="M13" s="1210"/>
      <c r="N13" s="1210"/>
      <c r="O13" s="1210"/>
      <c r="P13" s="1210"/>
      <c r="Q13" s="1210"/>
      <c r="R13" s="1210"/>
      <c r="S13" s="1210"/>
      <c r="T13" s="1210"/>
      <c r="U13" s="1210"/>
      <c r="V13" s="1210"/>
      <c r="W13" s="1210"/>
      <c r="X13" s="1210"/>
      <c r="Y13" s="1210"/>
      <c r="Z13" s="1210"/>
      <c r="AA13" s="1210"/>
      <c r="AB13" s="1210"/>
      <c r="AC13" s="1210"/>
      <c r="AD13" s="1210"/>
      <c r="AE13" s="1210"/>
      <c r="AF13" s="1210"/>
      <c r="AG13" s="1210"/>
      <c r="AH13" s="1210"/>
      <c r="AI13" s="1210"/>
      <c r="AJ13" s="1210"/>
      <c r="AK13" s="1210"/>
      <c r="AL13" s="1210"/>
      <c r="AM13" s="1210"/>
      <c r="AN13" s="1210"/>
      <c r="AO13" s="1210"/>
      <c r="AP13" s="1210"/>
      <c r="AQ13" s="1210"/>
      <c r="AR13" s="1210"/>
      <c r="AS13" s="1210"/>
      <c r="AT13" s="1210"/>
      <c r="AU13" s="1210"/>
      <c r="AV13" s="1210"/>
      <c r="AW13" s="1210"/>
      <c r="AX13" s="1210"/>
      <c r="AY13" s="1210"/>
      <c r="AZ13" s="1210"/>
      <c r="BA13" s="1210"/>
      <c r="BB13" s="1210"/>
      <c r="BC13" s="1210"/>
      <c r="BD13" s="1210"/>
      <c r="BE13" s="1210"/>
      <c r="BF13" s="1210"/>
      <c r="BG13" s="1210"/>
      <c r="BH13" s="1210"/>
      <c r="BI13" s="1210"/>
      <c r="BJ13" s="1210"/>
      <c r="BK13" s="1210"/>
      <c r="BL13" s="1210"/>
      <c r="BM13" s="1210"/>
      <c r="BN13" s="1210"/>
      <c r="BO13" s="1210"/>
      <c r="BP13" s="1210"/>
      <c r="BQ13" s="1210"/>
      <c r="BR13" s="1210"/>
      <c r="BS13" s="1210"/>
      <c r="BT13" s="1210"/>
      <c r="BU13" s="1210"/>
      <c r="BV13" s="1210"/>
      <c r="BW13" s="1210"/>
      <c r="BX13" s="1210"/>
      <c r="BY13" s="1210"/>
      <c r="BZ13" s="1210"/>
      <c r="CA13" s="1210"/>
      <c r="CB13" s="1210"/>
      <c r="CC13" s="1210"/>
      <c r="CD13" s="1210"/>
      <c r="CE13" s="1210"/>
      <c r="CF13" s="1210"/>
      <c r="CG13" s="1210"/>
      <c r="CH13" s="1210"/>
      <c r="CI13" s="1210"/>
      <c r="CJ13" s="1210"/>
      <c r="CK13" s="1210"/>
      <c r="CL13" s="1210"/>
      <c r="CM13" s="1210"/>
      <c r="CN13" s="1210"/>
      <c r="CO13" s="1210"/>
      <c r="CP13" s="1210"/>
      <c r="CQ13" s="1210"/>
      <c r="CR13" s="1210"/>
      <c r="CS13" s="1210"/>
      <c r="CT13" s="1210"/>
      <c r="CU13" s="1210"/>
      <c r="CV13" s="1210"/>
      <c r="CW13" s="1210"/>
      <c r="CX13" s="1210"/>
      <c r="CY13" s="1210"/>
      <c r="CZ13" s="1210"/>
      <c r="DA13" s="1210"/>
      <c r="DB13" s="1210"/>
      <c r="DC13" s="1210"/>
      <c r="DD13" s="1210"/>
      <c r="DE13" s="1210"/>
    </row>
    <row r="14" spans="1:109" s="250" customFormat="1" x14ac:dyDescent="0.15">
      <c r="A14" s="1210"/>
      <c r="B14" s="1210"/>
      <c r="C14" s="1210"/>
      <c r="D14" s="1210"/>
      <c r="E14" s="1210"/>
      <c r="F14" s="1210"/>
      <c r="G14" s="1210"/>
      <c r="H14" s="1210"/>
      <c r="I14" s="1210"/>
      <c r="J14" s="1210"/>
      <c r="K14" s="1210"/>
      <c r="L14" s="1210"/>
      <c r="M14" s="1210"/>
      <c r="N14" s="1210"/>
      <c r="O14" s="1210"/>
      <c r="P14" s="1210"/>
      <c r="Q14" s="1210"/>
      <c r="R14" s="1210"/>
      <c r="S14" s="1210"/>
      <c r="T14" s="1210"/>
      <c r="U14" s="1210"/>
      <c r="V14" s="1210"/>
      <c r="W14" s="1210"/>
      <c r="X14" s="1210"/>
      <c r="Y14" s="1210"/>
      <c r="Z14" s="1210"/>
      <c r="AA14" s="1210"/>
      <c r="AB14" s="1210"/>
      <c r="AC14" s="1210"/>
      <c r="AD14" s="1210"/>
      <c r="AE14" s="1210"/>
      <c r="AF14" s="1210"/>
      <c r="AG14" s="1210"/>
      <c r="AH14" s="1210"/>
      <c r="AI14" s="1210"/>
      <c r="AJ14" s="1210"/>
      <c r="AK14" s="1210"/>
      <c r="AL14" s="1210"/>
      <c r="AM14" s="1210"/>
      <c r="AN14" s="1210"/>
      <c r="AO14" s="1210"/>
      <c r="AP14" s="1210"/>
      <c r="AQ14" s="1210"/>
      <c r="AR14" s="1210"/>
      <c r="AS14" s="1210"/>
      <c r="AT14" s="1210"/>
      <c r="AU14" s="1210"/>
      <c r="AV14" s="1210"/>
      <c r="AW14" s="1210"/>
      <c r="AX14" s="1210"/>
      <c r="AY14" s="1210"/>
      <c r="AZ14" s="1210"/>
      <c r="BA14" s="1210"/>
      <c r="BB14" s="1210"/>
      <c r="BC14" s="1210"/>
      <c r="BD14" s="1210"/>
      <c r="BE14" s="1210"/>
      <c r="BF14" s="1210"/>
      <c r="BG14" s="1210"/>
      <c r="BH14" s="1210"/>
      <c r="BI14" s="1210"/>
      <c r="BJ14" s="1210"/>
      <c r="BK14" s="1210"/>
      <c r="BL14" s="1210"/>
      <c r="BM14" s="1210"/>
      <c r="BN14" s="1210"/>
      <c r="BO14" s="1210"/>
      <c r="BP14" s="1210"/>
      <c r="BQ14" s="1210"/>
      <c r="BR14" s="1210"/>
      <c r="BS14" s="1210"/>
      <c r="BT14" s="1210"/>
      <c r="BU14" s="1210"/>
      <c r="BV14" s="1210"/>
      <c r="BW14" s="1210"/>
      <c r="BX14" s="1210"/>
      <c r="BY14" s="1210"/>
      <c r="BZ14" s="1210"/>
      <c r="CA14" s="1210"/>
      <c r="CB14" s="1210"/>
      <c r="CC14" s="1210"/>
      <c r="CD14" s="1210"/>
      <c r="CE14" s="1210"/>
      <c r="CF14" s="1210"/>
      <c r="CG14" s="1210"/>
      <c r="CH14" s="1210"/>
      <c r="CI14" s="1210"/>
      <c r="CJ14" s="1210"/>
      <c r="CK14" s="1210"/>
      <c r="CL14" s="1210"/>
      <c r="CM14" s="1210"/>
      <c r="CN14" s="1210"/>
      <c r="CO14" s="1210"/>
      <c r="CP14" s="1210"/>
      <c r="CQ14" s="1210"/>
      <c r="CR14" s="1210"/>
      <c r="CS14" s="1210"/>
      <c r="CT14" s="1210"/>
      <c r="CU14" s="1210"/>
      <c r="CV14" s="1210"/>
      <c r="CW14" s="1210"/>
      <c r="CX14" s="1210"/>
      <c r="CY14" s="1210"/>
      <c r="CZ14" s="1210"/>
      <c r="DA14" s="1210"/>
      <c r="DB14" s="1210"/>
      <c r="DC14" s="1210"/>
      <c r="DD14" s="1210"/>
      <c r="DE14" s="1210"/>
    </row>
    <row r="15" spans="1:109" s="250" customFormat="1" x14ac:dyDescent="0.15">
      <c r="A15" s="1209"/>
      <c r="B15" s="1210"/>
      <c r="C15" s="1210"/>
      <c r="D15" s="1210"/>
      <c r="E15" s="1210"/>
      <c r="F15" s="1210"/>
      <c r="G15" s="1210"/>
      <c r="H15" s="1210"/>
      <c r="I15" s="1210"/>
      <c r="J15" s="1210"/>
      <c r="K15" s="1210"/>
      <c r="L15" s="1210"/>
      <c r="M15" s="1210"/>
      <c r="N15" s="1210"/>
      <c r="O15" s="1210"/>
      <c r="P15" s="1210"/>
      <c r="Q15" s="1210"/>
      <c r="R15" s="1210"/>
      <c r="S15" s="1210"/>
      <c r="T15" s="1210"/>
      <c r="U15" s="1210"/>
      <c r="V15" s="1210"/>
      <c r="W15" s="1210"/>
      <c r="X15" s="1210"/>
      <c r="Y15" s="1210"/>
      <c r="Z15" s="1210"/>
      <c r="AA15" s="1210"/>
      <c r="AB15" s="1210"/>
      <c r="AC15" s="1210"/>
      <c r="AD15" s="1210"/>
      <c r="AE15" s="1210"/>
      <c r="AF15" s="1210"/>
      <c r="AG15" s="1210"/>
      <c r="AH15" s="1210"/>
      <c r="AI15" s="1210"/>
      <c r="AJ15" s="1210"/>
      <c r="AK15" s="1210"/>
      <c r="AL15" s="1210"/>
      <c r="AM15" s="1210"/>
      <c r="AN15" s="1210"/>
      <c r="AO15" s="1210"/>
      <c r="AP15" s="1210"/>
      <c r="AQ15" s="1210"/>
      <c r="AR15" s="1210"/>
      <c r="AS15" s="1210"/>
      <c r="AT15" s="1210"/>
      <c r="AU15" s="1210"/>
      <c r="AV15" s="1210"/>
      <c r="AW15" s="1210"/>
      <c r="AX15" s="1210"/>
      <c r="AY15" s="1210"/>
      <c r="AZ15" s="1210"/>
      <c r="BA15" s="1210"/>
      <c r="BB15" s="1210"/>
      <c r="BC15" s="1210"/>
      <c r="BD15" s="1210"/>
      <c r="BE15" s="1210"/>
      <c r="BF15" s="1210"/>
      <c r="BG15" s="1210"/>
      <c r="BH15" s="1210"/>
      <c r="BI15" s="1210"/>
      <c r="BJ15" s="1210"/>
      <c r="BK15" s="1210"/>
      <c r="BL15" s="1210"/>
      <c r="BM15" s="1210"/>
      <c r="BN15" s="1210"/>
      <c r="BO15" s="1210"/>
      <c r="BP15" s="1210"/>
      <c r="BQ15" s="1210"/>
      <c r="BR15" s="1210"/>
      <c r="BS15" s="1210"/>
      <c r="BT15" s="1210"/>
      <c r="BU15" s="1210"/>
      <c r="BV15" s="1210"/>
      <c r="BW15" s="1210"/>
      <c r="BX15" s="1210"/>
      <c r="BY15" s="1210"/>
      <c r="BZ15" s="1210"/>
      <c r="CA15" s="1210"/>
      <c r="CB15" s="1210"/>
      <c r="CC15" s="1210"/>
      <c r="CD15" s="1210"/>
      <c r="CE15" s="1210"/>
      <c r="CF15" s="1210"/>
      <c r="CG15" s="1210"/>
      <c r="CH15" s="1210"/>
      <c r="CI15" s="1210"/>
      <c r="CJ15" s="1210"/>
      <c r="CK15" s="1210"/>
      <c r="CL15" s="1210"/>
      <c r="CM15" s="1210"/>
      <c r="CN15" s="1210"/>
      <c r="CO15" s="1210"/>
      <c r="CP15" s="1210"/>
      <c r="CQ15" s="1210"/>
      <c r="CR15" s="1210"/>
      <c r="CS15" s="1210"/>
      <c r="CT15" s="1210"/>
      <c r="CU15" s="1210"/>
      <c r="CV15" s="1210"/>
      <c r="CW15" s="1210"/>
      <c r="CX15" s="1210"/>
      <c r="CY15" s="1210"/>
      <c r="CZ15" s="1210"/>
      <c r="DA15" s="1210"/>
      <c r="DB15" s="1210"/>
      <c r="DC15" s="1210"/>
      <c r="DD15" s="1210"/>
      <c r="DE15" s="1210"/>
    </row>
    <row r="16" spans="1:109" s="250" customFormat="1" x14ac:dyDescent="0.15">
      <c r="A16" s="1209"/>
      <c r="B16" s="1210"/>
      <c r="C16" s="1210"/>
      <c r="D16" s="1210"/>
      <c r="E16" s="1210"/>
      <c r="F16" s="1210"/>
      <c r="G16" s="1210"/>
      <c r="H16" s="1210"/>
      <c r="I16" s="1210"/>
      <c r="J16" s="1210"/>
      <c r="K16" s="1210"/>
      <c r="L16" s="1210"/>
      <c r="M16" s="1210"/>
      <c r="N16" s="1210"/>
      <c r="O16" s="1210"/>
      <c r="P16" s="1210"/>
      <c r="Q16" s="1210"/>
      <c r="R16" s="1210"/>
      <c r="S16" s="1210"/>
      <c r="T16" s="1210"/>
      <c r="U16" s="1210"/>
      <c r="V16" s="1210"/>
      <c r="W16" s="1210"/>
      <c r="X16" s="1210"/>
      <c r="Y16" s="1210"/>
      <c r="Z16" s="1210"/>
      <c r="AA16" s="1210"/>
      <c r="AB16" s="1210"/>
      <c r="AC16" s="1210"/>
      <c r="AD16" s="1210"/>
      <c r="AE16" s="1210"/>
      <c r="AF16" s="1210"/>
      <c r="AG16" s="1210"/>
      <c r="AH16" s="1210"/>
      <c r="AI16" s="1210"/>
      <c r="AJ16" s="1210"/>
      <c r="AK16" s="1210"/>
      <c r="AL16" s="1210"/>
      <c r="AM16" s="1210"/>
      <c r="AN16" s="1210"/>
      <c r="AO16" s="1210"/>
      <c r="AP16" s="1210"/>
      <c r="AQ16" s="1210"/>
      <c r="AR16" s="1210"/>
      <c r="AS16" s="1210"/>
      <c r="AT16" s="1210"/>
      <c r="AU16" s="1210"/>
      <c r="AV16" s="1210"/>
      <c r="AW16" s="1210"/>
      <c r="AX16" s="1210"/>
      <c r="AY16" s="1210"/>
      <c r="AZ16" s="1210"/>
      <c r="BA16" s="1210"/>
      <c r="BB16" s="1210"/>
      <c r="BC16" s="1210"/>
      <c r="BD16" s="1210"/>
      <c r="BE16" s="1210"/>
      <c r="BF16" s="1210"/>
      <c r="BG16" s="1210"/>
      <c r="BH16" s="1210"/>
      <c r="BI16" s="1210"/>
      <c r="BJ16" s="1210"/>
      <c r="BK16" s="1210"/>
      <c r="BL16" s="1210"/>
      <c r="BM16" s="1210"/>
      <c r="BN16" s="1210"/>
      <c r="BO16" s="1210"/>
      <c r="BP16" s="1210"/>
      <c r="BQ16" s="1210"/>
      <c r="BR16" s="1210"/>
      <c r="BS16" s="1210"/>
      <c r="BT16" s="1210"/>
      <c r="BU16" s="1210"/>
      <c r="BV16" s="1210"/>
      <c r="BW16" s="1210"/>
      <c r="BX16" s="1210"/>
      <c r="BY16" s="1210"/>
      <c r="BZ16" s="1210"/>
      <c r="CA16" s="1210"/>
      <c r="CB16" s="1210"/>
      <c r="CC16" s="1210"/>
      <c r="CD16" s="1210"/>
      <c r="CE16" s="1210"/>
      <c r="CF16" s="1210"/>
      <c r="CG16" s="1210"/>
      <c r="CH16" s="1210"/>
      <c r="CI16" s="1210"/>
      <c r="CJ16" s="1210"/>
      <c r="CK16" s="1210"/>
      <c r="CL16" s="1210"/>
      <c r="CM16" s="1210"/>
      <c r="CN16" s="1210"/>
      <c r="CO16" s="1210"/>
      <c r="CP16" s="1210"/>
      <c r="CQ16" s="1210"/>
      <c r="CR16" s="1210"/>
      <c r="CS16" s="1210"/>
      <c r="CT16" s="1210"/>
      <c r="CU16" s="1210"/>
      <c r="CV16" s="1210"/>
      <c r="CW16" s="1210"/>
      <c r="CX16" s="1210"/>
      <c r="CY16" s="1210"/>
      <c r="CZ16" s="1210"/>
      <c r="DA16" s="1210"/>
      <c r="DB16" s="1210"/>
      <c r="DC16" s="1210"/>
      <c r="DD16" s="1210"/>
      <c r="DE16" s="1210"/>
    </row>
    <row r="17" spans="1:109" s="250" customFormat="1" x14ac:dyDescent="0.15">
      <c r="A17" s="1209"/>
      <c r="B17" s="1210"/>
      <c r="C17" s="1210"/>
      <c r="D17" s="1210"/>
      <c r="E17" s="1210"/>
      <c r="F17" s="1210"/>
      <c r="G17" s="1210"/>
      <c r="H17" s="1210"/>
      <c r="I17" s="1210"/>
      <c r="J17" s="1210"/>
      <c r="K17" s="1210"/>
      <c r="L17" s="1210"/>
      <c r="M17" s="1210"/>
      <c r="N17" s="1210"/>
      <c r="O17" s="1210"/>
      <c r="P17" s="1210"/>
      <c r="Q17" s="1210"/>
      <c r="R17" s="1210"/>
      <c r="S17" s="1210"/>
      <c r="T17" s="1210"/>
      <c r="U17" s="1210"/>
      <c r="V17" s="1210"/>
      <c r="W17" s="1210"/>
      <c r="X17" s="1210"/>
      <c r="Y17" s="1210"/>
      <c r="Z17" s="1210"/>
      <c r="AA17" s="1210"/>
      <c r="AB17" s="1210"/>
      <c r="AC17" s="1210"/>
      <c r="AD17" s="1210"/>
      <c r="AE17" s="1210"/>
      <c r="AF17" s="1210"/>
      <c r="AG17" s="1210"/>
      <c r="AH17" s="1210"/>
      <c r="AI17" s="1210"/>
      <c r="AJ17" s="1210"/>
      <c r="AK17" s="1210"/>
      <c r="AL17" s="1210"/>
      <c r="AM17" s="1210"/>
      <c r="AN17" s="1210"/>
      <c r="AO17" s="1210"/>
      <c r="AP17" s="1210"/>
      <c r="AQ17" s="1210"/>
      <c r="AR17" s="1210"/>
      <c r="AS17" s="1210"/>
      <c r="AT17" s="1210"/>
      <c r="AU17" s="1210"/>
      <c r="AV17" s="1210"/>
      <c r="AW17" s="1210"/>
      <c r="AX17" s="1210"/>
      <c r="AY17" s="1210"/>
      <c r="AZ17" s="1210"/>
      <c r="BA17" s="1210"/>
      <c r="BB17" s="1210"/>
      <c r="BC17" s="1210"/>
      <c r="BD17" s="1210"/>
      <c r="BE17" s="1210"/>
      <c r="BF17" s="1210"/>
      <c r="BG17" s="1210"/>
      <c r="BH17" s="1210"/>
      <c r="BI17" s="1210"/>
      <c r="BJ17" s="1210"/>
      <c r="BK17" s="1210"/>
      <c r="BL17" s="1210"/>
      <c r="BM17" s="1210"/>
      <c r="BN17" s="1210"/>
      <c r="BO17" s="1210"/>
      <c r="BP17" s="1210"/>
      <c r="BQ17" s="1210"/>
      <c r="BR17" s="1210"/>
      <c r="BS17" s="1210"/>
      <c r="BT17" s="1210"/>
      <c r="BU17" s="1210"/>
      <c r="BV17" s="1210"/>
      <c r="BW17" s="1210"/>
      <c r="BX17" s="1210"/>
      <c r="BY17" s="1210"/>
      <c r="BZ17" s="1210"/>
      <c r="CA17" s="1210"/>
      <c r="CB17" s="1210"/>
      <c r="CC17" s="1210"/>
      <c r="CD17" s="1210"/>
      <c r="CE17" s="1210"/>
      <c r="CF17" s="1210"/>
      <c r="CG17" s="1210"/>
      <c r="CH17" s="1210"/>
      <c r="CI17" s="1210"/>
      <c r="CJ17" s="1210"/>
      <c r="CK17" s="1210"/>
      <c r="CL17" s="1210"/>
      <c r="CM17" s="1210"/>
      <c r="CN17" s="1210"/>
      <c r="CO17" s="1210"/>
      <c r="CP17" s="1210"/>
      <c r="CQ17" s="1210"/>
      <c r="CR17" s="1210"/>
      <c r="CS17" s="1210"/>
      <c r="CT17" s="1210"/>
      <c r="CU17" s="1210"/>
      <c r="CV17" s="1210"/>
      <c r="CW17" s="1210"/>
      <c r="CX17" s="1210"/>
      <c r="CY17" s="1210"/>
      <c r="CZ17" s="1210"/>
      <c r="DA17" s="1210"/>
      <c r="DB17" s="1210"/>
      <c r="DC17" s="1210"/>
      <c r="DD17" s="1210"/>
      <c r="DE17" s="1210"/>
    </row>
    <row r="18" spans="1:109" s="250" customFormat="1" x14ac:dyDescent="0.15">
      <c r="A18" s="1209"/>
      <c r="B18" s="1210"/>
      <c r="C18" s="1210"/>
      <c r="D18" s="1210"/>
      <c r="E18" s="1210"/>
      <c r="F18" s="1210"/>
      <c r="G18" s="1210"/>
      <c r="H18" s="1210"/>
      <c r="I18" s="1210"/>
      <c r="J18" s="1210"/>
      <c r="K18" s="1210"/>
      <c r="L18" s="1210"/>
      <c r="M18" s="1210"/>
      <c r="N18" s="1210"/>
      <c r="O18" s="1210"/>
      <c r="P18" s="1210"/>
      <c r="Q18" s="1210"/>
      <c r="R18" s="1210"/>
      <c r="S18" s="1210"/>
      <c r="T18" s="1210"/>
      <c r="U18" s="1210"/>
      <c r="V18" s="1210"/>
      <c r="W18" s="1210"/>
      <c r="X18" s="1210"/>
      <c r="Y18" s="1210"/>
      <c r="Z18" s="1210"/>
      <c r="AA18" s="1210"/>
      <c r="AB18" s="1210"/>
      <c r="AC18" s="1210"/>
      <c r="AD18" s="1210"/>
      <c r="AE18" s="1210"/>
      <c r="AF18" s="1210"/>
      <c r="AG18" s="1210"/>
      <c r="AH18" s="1210"/>
      <c r="AI18" s="1210"/>
      <c r="AJ18" s="1210"/>
      <c r="AK18" s="1210"/>
      <c r="AL18" s="1210"/>
      <c r="AM18" s="1210"/>
      <c r="AN18" s="1210"/>
      <c r="AO18" s="1210"/>
      <c r="AP18" s="1210"/>
      <c r="AQ18" s="1210"/>
      <c r="AR18" s="1210"/>
      <c r="AS18" s="1210"/>
      <c r="AT18" s="1210"/>
      <c r="AU18" s="1210"/>
      <c r="AV18" s="1210"/>
      <c r="AW18" s="1210"/>
      <c r="AX18" s="1210"/>
      <c r="AY18" s="1210"/>
      <c r="AZ18" s="1210"/>
      <c r="BA18" s="1210"/>
      <c r="BB18" s="1210"/>
      <c r="BC18" s="1210"/>
      <c r="BD18" s="1210"/>
      <c r="BE18" s="1210"/>
      <c r="BF18" s="1210"/>
      <c r="BG18" s="1210"/>
      <c r="BH18" s="1210"/>
      <c r="BI18" s="1210"/>
      <c r="BJ18" s="1210"/>
      <c r="BK18" s="1210"/>
      <c r="BL18" s="1210"/>
      <c r="BM18" s="1210"/>
      <c r="BN18" s="1210"/>
      <c r="BO18" s="1210"/>
      <c r="BP18" s="1210"/>
      <c r="BQ18" s="1210"/>
      <c r="BR18" s="1210"/>
      <c r="BS18" s="1210"/>
      <c r="BT18" s="1210"/>
      <c r="BU18" s="1210"/>
      <c r="BV18" s="1210"/>
      <c r="BW18" s="1210"/>
      <c r="BX18" s="1210"/>
      <c r="BY18" s="1210"/>
      <c r="BZ18" s="1210"/>
      <c r="CA18" s="1210"/>
      <c r="CB18" s="1210"/>
      <c r="CC18" s="1210"/>
      <c r="CD18" s="1210"/>
      <c r="CE18" s="1210"/>
      <c r="CF18" s="1210"/>
      <c r="CG18" s="1210"/>
      <c r="CH18" s="1210"/>
      <c r="CI18" s="1210"/>
      <c r="CJ18" s="1210"/>
      <c r="CK18" s="1210"/>
      <c r="CL18" s="1210"/>
      <c r="CM18" s="1210"/>
      <c r="CN18" s="1210"/>
      <c r="CO18" s="1210"/>
      <c r="CP18" s="1210"/>
      <c r="CQ18" s="1210"/>
      <c r="CR18" s="1210"/>
      <c r="CS18" s="1210"/>
      <c r="CT18" s="1210"/>
      <c r="CU18" s="1210"/>
      <c r="CV18" s="1210"/>
      <c r="CW18" s="1210"/>
      <c r="CX18" s="1210"/>
      <c r="CY18" s="1210"/>
      <c r="CZ18" s="1210"/>
      <c r="DA18" s="1210"/>
      <c r="DB18" s="1210"/>
      <c r="DC18" s="1210"/>
      <c r="DD18" s="1210"/>
      <c r="DE18" s="1210"/>
    </row>
    <row r="19" spans="1:109" x14ac:dyDescent="0.15">
      <c r="DD19" s="1209"/>
      <c r="DE19" s="1209"/>
    </row>
    <row r="20" spans="1:109" x14ac:dyDescent="0.15">
      <c r="DD20" s="1209"/>
      <c r="DE20" s="1209"/>
    </row>
    <row r="21" spans="1:109" ht="17.25" customHeight="1" x14ac:dyDescent="0.15">
      <c r="B21" s="1211"/>
      <c r="C21" s="1212"/>
      <c r="D21" s="1212"/>
      <c r="E21" s="1212"/>
      <c r="F21" s="1212"/>
      <c r="G21" s="1212"/>
      <c r="H21" s="1212"/>
      <c r="I21" s="1212"/>
      <c r="J21" s="1212"/>
      <c r="K21" s="1212"/>
      <c r="L21" s="1212"/>
      <c r="M21" s="1212"/>
      <c r="N21" s="1213"/>
      <c r="O21" s="1212"/>
      <c r="P21" s="1212"/>
      <c r="Q21" s="1212"/>
      <c r="R21" s="1212"/>
      <c r="S21" s="1212"/>
      <c r="T21" s="1212"/>
      <c r="U21" s="1212"/>
      <c r="V21" s="1212"/>
      <c r="W21" s="1212"/>
      <c r="X21" s="1212"/>
      <c r="Y21" s="1212"/>
      <c r="Z21" s="1212"/>
      <c r="AA21" s="1212"/>
      <c r="AB21" s="1212"/>
      <c r="AC21" s="1212"/>
      <c r="AD21" s="1212"/>
      <c r="AE21" s="1212"/>
      <c r="AF21" s="1212"/>
      <c r="AG21" s="1212"/>
      <c r="AH21" s="1212"/>
      <c r="AI21" s="1212"/>
      <c r="AJ21" s="1212"/>
      <c r="AK21" s="1212"/>
      <c r="AL21" s="1212"/>
      <c r="AM21" s="1212"/>
      <c r="AN21" s="1212"/>
      <c r="AO21" s="1212"/>
      <c r="AP21" s="1212"/>
      <c r="AQ21" s="1212"/>
      <c r="AR21" s="1212"/>
      <c r="AS21" s="1212"/>
      <c r="AT21" s="1213"/>
      <c r="AU21" s="1212"/>
      <c r="AV21" s="1212"/>
      <c r="AW21" s="1212"/>
      <c r="AX21" s="1212"/>
      <c r="AY21" s="1212"/>
      <c r="AZ21" s="1212"/>
      <c r="BA21" s="1212"/>
      <c r="BB21" s="1212"/>
      <c r="BC21" s="1212"/>
      <c r="BD21" s="1212"/>
      <c r="BE21" s="1212"/>
      <c r="BF21" s="1213"/>
      <c r="BG21" s="1212"/>
      <c r="BH21" s="1212"/>
      <c r="BI21" s="1212"/>
      <c r="BJ21" s="1212"/>
      <c r="BK21" s="1212"/>
      <c r="BL21" s="1212"/>
      <c r="BM21" s="1212"/>
      <c r="BN21" s="1212"/>
      <c r="BO21" s="1212"/>
      <c r="BP21" s="1212"/>
      <c r="BQ21" s="1212"/>
      <c r="BR21" s="1213"/>
      <c r="BS21" s="1212"/>
      <c r="BT21" s="1212"/>
      <c r="BU21" s="1212"/>
      <c r="BV21" s="1212"/>
      <c r="BW21" s="1212"/>
      <c r="BX21" s="1212"/>
      <c r="BY21" s="1212"/>
      <c r="BZ21" s="1212"/>
      <c r="CA21" s="1212"/>
      <c r="CB21" s="1212"/>
      <c r="CC21" s="1212"/>
      <c r="CD21" s="1213"/>
      <c r="CE21" s="1212"/>
      <c r="CF21" s="1212"/>
      <c r="CG21" s="1212"/>
      <c r="CH21" s="1212"/>
      <c r="CI21" s="1212"/>
      <c r="CJ21" s="1212"/>
      <c r="CK21" s="1212"/>
      <c r="CL21" s="1212"/>
      <c r="CM21" s="1212"/>
      <c r="CN21" s="1212"/>
      <c r="CO21" s="1212"/>
      <c r="CP21" s="1213"/>
      <c r="CQ21" s="1212"/>
      <c r="CR21" s="1212"/>
      <c r="CS21" s="1212"/>
      <c r="CT21" s="1212"/>
      <c r="CU21" s="1212"/>
      <c r="CV21" s="1212"/>
      <c r="CW21" s="1212"/>
      <c r="CX21" s="1212"/>
      <c r="CY21" s="1212"/>
      <c r="CZ21" s="1212"/>
      <c r="DA21" s="1212"/>
      <c r="DB21" s="1213"/>
      <c r="DC21" s="1212"/>
      <c r="DD21" s="1214"/>
      <c r="DE21" s="1209"/>
    </row>
    <row r="22" spans="1:109" ht="17.25" customHeight="1" x14ac:dyDescent="0.15">
      <c r="B22" s="1215"/>
    </row>
    <row r="23" spans="1:109" x14ac:dyDescent="0.15">
      <c r="B23" s="1215"/>
    </row>
    <row r="24" spans="1:109" x14ac:dyDescent="0.15">
      <c r="B24" s="1215"/>
    </row>
    <row r="25" spans="1:109" x14ac:dyDescent="0.15">
      <c r="B25" s="1215"/>
    </row>
    <row r="26" spans="1:109" x14ac:dyDescent="0.15">
      <c r="B26" s="1215"/>
    </row>
    <row r="27" spans="1:109" x14ac:dyDescent="0.15">
      <c r="B27" s="1215"/>
    </row>
    <row r="28" spans="1:109" x14ac:dyDescent="0.15">
      <c r="B28" s="1215"/>
    </row>
    <row r="29" spans="1:109" x14ac:dyDescent="0.15">
      <c r="B29" s="1215"/>
    </row>
    <row r="30" spans="1:109" x14ac:dyDescent="0.15">
      <c r="B30" s="1215"/>
    </row>
    <row r="31" spans="1:109" x14ac:dyDescent="0.15">
      <c r="B31" s="1215"/>
    </row>
    <row r="32" spans="1:109" x14ac:dyDescent="0.15">
      <c r="B32" s="1215"/>
    </row>
    <row r="33" spans="2:109" x14ac:dyDescent="0.15">
      <c r="B33" s="1215"/>
    </row>
    <row r="34" spans="2:109" x14ac:dyDescent="0.15">
      <c r="B34" s="1215"/>
    </row>
    <row r="35" spans="2:109" x14ac:dyDescent="0.15">
      <c r="B35" s="1215"/>
    </row>
    <row r="36" spans="2:109" x14ac:dyDescent="0.15">
      <c r="B36" s="1215"/>
    </row>
    <row r="37" spans="2:109" x14ac:dyDescent="0.15">
      <c r="B37" s="1215"/>
    </row>
    <row r="38" spans="2:109" x14ac:dyDescent="0.15">
      <c r="B38" s="1215"/>
    </row>
    <row r="39" spans="2:109" x14ac:dyDescent="0.15">
      <c r="B39" s="1217"/>
      <c r="C39" s="1218"/>
      <c r="D39" s="1218"/>
      <c r="E39" s="1218"/>
      <c r="F39" s="1218"/>
      <c r="G39" s="1218"/>
      <c r="H39" s="1218"/>
      <c r="I39" s="1218"/>
      <c r="J39" s="1218"/>
      <c r="K39" s="1218"/>
      <c r="L39" s="1218"/>
      <c r="M39" s="1218"/>
      <c r="N39" s="1218"/>
      <c r="O39" s="1218"/>
      <c r="P39" s="1218"/>
      <c r="Q39" s="1218"/>
      <c r="R39" s="1218"/>
      <c r="S39" s="1218"/>
      <c r="T39" s="1218"/>
      <c r="U39" s="1218"/>
      <c r="V39" s="1218"/>
      <c r="W39" s="1218"/>
      <c r="X39" s="1218"/>
      <c r="Y39" s="1218"/>
      <c r="Z39" s="1218"/>
      <c r="AA39" s="1218"/>
      <c r="AB39" s="1218"/>
      <c r="AC39" s="1218"/>
      <c r="AD39" s="1218"/>
      <c r="AE39" s="1218"/>
      <c r="AF39" s="1218"/>
      <c r="AG39" s="1218"/>
      <c r="AH39" s="1218"/>
      <c r="AI39" s="1218"/>
      <c r="AJ39" s="1218"/>
      <c r="AK39" s="1218"/>
      <c r="AL39" s="1218"/>
      <c r="AM39" s="1218"/>
      <c r="AN39" s="1218"/>
      <c r="AO39" s="1218"/>
      <c r="AP39" s="1218"/>
      <c r="AQ39" s="1218"/>
      <c r="AR39" s="1218"/>
      <c r="AS39" s="1218"/>
      <c r="AT39" s="1218"/>
      <c r="AU39" s="1218"/>
      <c r="AV39" s="1218"/>
      <c r="AW39" s="1218"/>
      <c r="AX39" s="1218"/>
      <c r="AY39" s="1218"/>
      <c r="AZ39" s="1218"/>
      <c r="BA39" s="1218"/>
      <c r="BB39" s="1218"/>
      <c r="BC39" s="1218"/>
      <c r="BD39" s="1218"/>
      <c r="BE39" s="1218"/>
      <c r="BF39" s="1218"/>
      <c r="BG39" s="1218"/>
      <c r="BH39" s="1218"/>
      <c r="BI39" s="1218"/>
      <c r="BJ39" s="1218"/>
      <c r="BK39" s="1218"/>
      <c r="BL39" s="1218"/>
      <c r="BM39" s="1218"/>
      <c r="BN39" s="1218"/>
      <c r="BO39" s="1218"/>
      <c r="BP39" s="1218"/>
      <c r="BQ39" s="1218"/>
      <c r="BR39" s="1218"/>
      <c r="BS39" s="1218"/>
      <c r="BT39" s="1218"/>
      <c r="BU39" s="1218"/>
      <c r="BV39" s="1218"/>
      <c r="BW39" s="1218"/>
      <c r="BX39" s="1218"/>
      <c r="BY39" s="1218"/>
      <c r="BZ39" s="1218"/>
      <c r="CA39" s="1218"/>
      <c r="CB39" s="1218"/>
      <c r="CC39" s="1218"/>
      <c r="CD39" s="1218"/>
      <c r="CE39" s="1218"/>
      <c r="CF39" s="1218"/>
      <c r="CG39" s="1218"/>
      <c r="CH39" s="1218"/>
      <c r="CI39" s="1218"/>
      <c r="CJ39" s="1218"/>
      <c r="CK39" s="1218"/>
      <c r="CL39" s="1218"/>
      <c r="CM39" s="1218"/>
      <c r="CN39" s="1218"/>
      <c r="CO39" s="1218"/>
      <c r="CP39" s="1218"/>
      <c r="CQ39" s="1218"/>
      <c r="CR39" s="1218"/>
      <c r="CS39" s="1218"/>
      <c r="CT39" s="1218"/>
      <c r="CU39" s="1218"/>
      <c r="CV39" s="1218"/>
      <c r="CW39" s="1218"/>
      <c r="CX39" s="1218"/>
      <c r="CY39" s="1218"/>
      <c r="CZ39" s="1218"/>
      <c r="DA39" s="1218"/>
      <c r="DB39" s="1218"/>
      <c r="DC39" s="1218"/>
      <c r="DD39" s="1219"/>
    </row>
    <row r="40" spans="2:109" x14ac:dyDescent="0.15">
      <c r="B40" s="1220"/>
      <c r="DD40" s="1220"/>
      <c r="DE40" s="1209"/>
    </row>
    <row r="41" spans="2:109" ht="17.25" x14ac:dyDescent="0.15">
      <c r="B41" s="1221" t="s">
        <v>615</v>
      </c>
      <c r="C41" s="1212"/>
      <c r="D41" s="1212"/>
      <c r="E41" s="1212"/>
      <c r="F41" s="1212"/>
      <c r="G41" s="1212"/>
      <c r="H41" s="1212"/>
      <c r="I41" s="1212"/>
      <c r="J41" s="1212"/>
      <c r="K41" s="1212"/>
      <c r="L41" s="1212"/>
      <c r="M41" s="1212"/>
      <c r="N41" s="1212"/>
      <c r="O41" s="1212"/>
      <c r="P41" s="1212"/>
      <c r="Q41" s="1212"/>
      <c r="R41" s="1212"/>
      <c r="S41" s="1212"/>
      <c r="T41" s="1212"/>
      <c r="U41" s="1212"/>
      <c r="V41" s="1212"/>
      <c r="W41" s="1212"/>
      <c r="X41" s="1212"/>
      <c r="Y41" s="1212"/>
      <c r="Z41" s="1212"/>
      <c r="AA41" s="1212"/>
      <c r="AB41" s="1212"/>
      <c r="AC41" s="1212"/>
      <c r="AD41" s="1212"/>
      <c r="AE41" s="1212"/>
      <c r="AF41" s="1212"/>
      <c r="AG41" s="1212"/>
      <c r="AH41" s="1212"/>
      <c r="AI41" s="1212"/>
      <c r="AJ41" s="1212"/>
      <c r="AK41" s="1212"/>
      <c r="AL41" s="1212"/>
      <c r="AM41" s="1212"/>
      <c r="AN41" s="1212"/>
      <c r="AO41" s="1212"/>
      <c r="AP41" s="1212"/>
      <c r="AQ41" s="1212"/>
      <c r="AR41" s="1212"/>
      <c r="AS41" s="1212"/>
      <c r="AT41" s="1212"/>
      <c r="AU41" s="1212"/>
      <c r="AV41" s="1212"/>
      <c r="AW41" s="1212"/>
      <c r="AX41" s="1212"/>
      <c r="AY41" s="1212"/>
      <c r="AZ41" s="1212"/>
      <c r="BA41" s="1212"/>
      <c r="BB41" s="1212"/>
      <c r="BC41" s="1212"/>
      <c r="BD41" s="1212"/>
      <c r="BE41" s="1212"/>
      <c r="BF41" s="1212"/>
      <c r="BG41" s="1212"/>
      <c r="BH41" s="1212"/>
      <c r="BI41" s="1212"/>
      <c r="BJ41" s="1212"/>
      <c r="BK41" s="1212"/>
      <c r="BL41" s="1212"/>
      <c r="BM41" s="1212"/>
      <c r="BN41" s="1212"/>
      <c r="BO41" s="1212"/>
      <c r="BP41" s="1212"/>
      <c r="BQ41" s="1212"/>
      <c r="BR41" s="1212"/>
      <c r="BS41" s="1212"/>
      <c r="BT41" s="1212"/>
      <c r="BU41" s="1212"/>
      <c r="BV41" s="1212"/>
      <c r="BW41" s="1212"/>
      <c r="BX41" s="1212"/>
      <c r="BY41" s="1212"/>
      <c r="BZ41" s="1212"/>
      <c r="CA41" s="1212"/>
      <c r="CB41" s="1212"/>
      <c r="CC41" s="1212"/>
      <c r="CD41" s="1212"/>
      <c r="CE41" s="1212"/>
      <c r="CF41" s="1212"/>
      <c r="CG41" s="1212"/>
      <c r="CH41" s="1212"/>
      <c r="CI41" s="1212"/>
      <c r="CJ41" s="1212"/>
      <c r="CK41" s="1212"/>
      <c r="CL41" s="1212"/>
      <c r="CM41" s="1212"/>
      <c r="CN41" s="1212"/>
      <c r="CO41" s="1212"/>
      <c r="CP41" s="1212"/>
      <c r="CQ41" s="1212"/>
      <c r="CR41" s="1212"/>
      <c r="CS41" s="1212"/>
      <c r="CT41" s="1212"/>
      <c r="CU41" s="1212"/>
      <c r="CV41" s="1212"/>
      <c r="CW41" s="1212"/>
      <c r="CX41" s="1212"/>
      <c r="CY41" s="1212"/>
      <c r="CZ41" s="1212"/>
      <c r="DA41" s="1212"/>
      <c r="DB41" s="1212"/>
      <c r="DC41" s="1212"/>
      <c r="DD41" s="1214"/>
    </row>
    <row r="42" spans="2:109" x14ac:dyDescent="0.15">
      <c r="B42" s="1215"/>
      <c r="G42" s="1222"/>
      <c r="I42" s="1223"/>
      <c r="J42" s="1223"/>
      <c r="K42" s="1223"/>
      <c r="AM42" s="1222"/>
      <c r="AN42" s="1222" t="s">
        <v>616</v>
      </c>
      <c r="AP42" s="1223"/>
      <c r="AQ42" s="1223"/>
      <c r="AR42" s="1223"/>
      <c r="AY42" s="1222"/>
      <c r="BA42" s="1223"/>
      <c r="BB42" s="1223"/>
      <c r="BC42" s="1223"/>
      <c r="BK42" s="1222"/>
      <c r="BM42" s="1223"/>
      <c r="BN42" s="1223"/>
      <c r="BO42" s="1223"/>
      <c r="BW42" s="1222"/>
      <c r="BY42" s="1223"/>
      <c r="BZ42" s="1223"/>
      <c r="CA42" s="1223"/>
      <c r="CI42" s="1222"/>
      <c r="CK42" s="1223"/>
      <c r="CL42" s="1223"/>
      <c r="CM42" s="1223"/>
      <c r="CU42" s="1222"/>
      <c r="CW42" s="1223"/>
      <c r="CX42" s="1223"/>
      <c r="CY42" s="1223"/>
    </row>
    <row r="43" spans="2:109" ht="13.5" customHeight="1" x14ac:dyDescent="0.15">
      <c r="B43" s="1215"/>
      <c r="AN43" s="1224" t="s">
        <v>629</v>
      </c>
      <c r="AO43" s="1225"/>
      <c r="AP43" s="1225"/>
      <c r="AQ43" s="1225"/>
      <c r="AR43" s="1225"/>
      <c r="AS43" s="1225"/>
      <c r="AT43" s="1225"/>
      <c r="AU43" s="1225"/>
      <c r="AV43" s="1225"/>
      <c r="AW43" s="1225"/>
      <c r="AX43" s="1225"/>
      <c r="AY43" s="1225"/>
      <c r="AZ43" s="1225"/>
      <c r="BA43" s="1225"/>
      <c r="BB43" s="1225"/>
      <c r="BC43" s="1225"/>
      <c r="BD43" s="1225"/>
      <c r="BE43" s="1225"/>
      <c r="BF43" s="1225"/>
      <c r="BG43" s="1225"/>
      <c r="BH43" s="1225"/>
      <c r="BI43" s="1225"/>
      <c r="BJ43" s="1225"/>
      <c r="BK43" s="1225"/>
      <c r="BL43" s="1225"/>
      <c r="BM43" s="1225"/>
      <c r="BN43" s="1225"/>
      <c r="BO43" s="1225"/>
      <c r="BP43" s="1225"/>
      <c r="BQ43" s="1225"/>
      <c r="BR43" s="1225"/>
      <c r="BS43" s="1225"/>
      <c r="BT43" s="1225"/>
      <c r="BU43" s="1225"/>
      <c r="BV43" s="1225"/>
      <c r="BW43" s="1225"/>
      <c r="BX43" s="1225"/>
      <c r="BY43" s="1225"/>
      <c r="BZ43" s="1225"/>
      <c r="CA43" s="1225"/>
      <c r="CB43" s="1225"/>
      <c r="CC43" s="1225"/>
      <c r="CD43" s="1225"/>
      <c r="CE43" s="1225"/>
      <c r="CF43" s="1225"/>
      <c r="CG43" s="1225"/>
      <c r="CH43" s="1225"/>
      <c r="CI43" s="1225"/>
      <c r="CJ43" s="1225"/>
      <c r="CK43" s="1225"/>
      <c r="CL43" s="1225"/>
      <c r="CM43" s="1225"/>
      <c r="CN43" s="1225"/>
      <c r="CO43" s="1225"/>
      <c r="CP43" s="1225"/>
      <c r="CQ43" s="1225"/>
      <c r="CR43" s="1225"/>
      <c r="CS43" s="1225"/>
      <c r="CT43" s="1225"/>
      <c r="CU43" s="1225"/>
      <c r="CV43" s="1225"/>
      <c r="CW43" s="1225"/>
      <c r="CX43" s="1225"/>
      <c r="CY43" s="1225"/>
      <c r="CZ43" s="1225"/>
      <c r="DA43" s="1225"/>
      <c r="DB43" s="1225"/>
      <c r="DC43" s="1226"/>
    </row>
    <row r="44" spans="2:109" x14ac:dyDescent="0.15">
      <c r="B44" s="1215"/>
      <c r="AN44" s="1227"/>
      <c r="AO44" s="1228"/>
      <c r="AP44" s="1228"/>
      <c r="AQ44" s="1228"/>
      <c r="AR44" s="1228"/>
      <c r="AS44" s="1228"/>
      <c r="AT44" s="1228"/>
      <c r="AU44" s="1228"/>
      <c r="AV44" s="1228"/>
      <c r="AW44" s="1228"/>
      <c r="AX44" s="1228"/>
      <c r="AY44" s="1228"/>
      <c r="AZ44" s="1228"/>
      <c r="BA44" s="1228"/>
      <c r="BB44" s="1228"/>
      <c r="BC44" s="1228"/>
      <c r="BD44" s="1228"/>
      <c r="BE44" s="1228"/>
      <c r="BF44" s="1228"/>
      <c r="BG44" s="1228"/>
      <c r="BH44" s="1228"/>
      <c r="BI44" s="1228"/>
      <c r="BJ44" s="1228"/>
      <c r="BK44" s="1228"/>
      <c r="BL44" s="1228"/>
      <c r="BM44" s="1228"/>
      <c r="BN44" s="1228"/>
      <c r="BO44" s="1228"/>
      <c r="BP44" s="1228"/>
      <c r="BQ44" s="1228"/>
      <c r="BR44" s="1228"/>
      <c r="BS44" s="1228"/>
      <c r="BT44" s="1228"/>
      <c r="BU44" s="1228"/>
      <c r="BV44" s="1228"/>
      <c r="BW44" s="1228"/>
      <c r="BX44" s="1228"/>
      <c r="BY44" s="1228"/>
      <c r="BZ44" s="1228"/>
      <c r="CA44" s="1228"/>
      <c r="CB44" s="1228"/>
      <c r="CC44" s="1228"/>
      <c r="CD44" s="1228"/>
      <c r="CE44" s="1228"/>
      <c r="CF44" s="1228"/>
      <c r="CG44" s="1228"/>
      <c r="CH44" s="1228"/>
      <c r="CI44" s="1228"/>
      <c r="CJ44" s="1228"/>
      <c r="CK44" s="1228"/>
      <c r="CL44" s="1228"/>
      <c r="CM44" s="1228"/>
      <c r="CN44" s="1228"/>
      <c r="CO44" s="1228"/>
      <c r="CP44" s="1228"/>
      <c r="CQ44" s="1228"/>
      <c r="CR44" s="1228"/>
      <c r="CS44" s="1228"/>
      <c r="CT44" s="1228"/>
      <c r="CU44" s="1228"/>
      <c r="CV44" s="1228"/>
      <c r="CW44" s="1228"/>
      <c r="CX44" s="1228"/>
      <c r="CY44" s="1228"/>
      <c r="CZ44" s="1228"/>
      <c r="DA44" s="1228"/>
      <c r="DB44" s="1228"/>
      <c r="DC44" s="1229"/>
    </row>
    <row r="45" spans="2:109" x14ac:dyDescent="0.15">
      <c r="B45" s="1215"/>
      <c r="AN45" s="1227"/>
      <c r="AO45" s="1228"/>
      <c r="AP45" s="1228"/>
      <c r="AQ45" s="1228"/>
      <c r="AR45" s="1228"/>
      <c r="AS45" s="1228"/>
      <c r="AT45" s="1228"/>
      <c r="AU45" s="1228"/>
      <c r="AV45" s="1228"/>
      <c r="AW45" s="1228"/>
      <c r="AX45" s="1228"/>
      <c r="AY45" s="1228"/>
      <c r="AZ45" s="1228"/>
      <c r="BA45" s="1228"/>
      <c r="BB45" s="1228"/>
      <c r="BC45" s="1228"/>
      <c r="BD45" s="1228"/>
      <c r="BE45" s="1228"/>
      <c r="BF45" s="1228"/>
      <c r="BG45" s="1228"/>
      <c r="BH45" s="1228"/>
      <c r="BI45" s="1228"/>
      <c r="BJ45" s="1228"/>
      <c r="BK45" s="1228"/>
      <c r="BL45" s="1228"/>
      <c r="BM45" s="1228"/>
      <c r="BN45" s="1228"/>
      <c r="BO45" s="1228"/>
      <c r="BP45" s="1228"/>
      <c r="BQ45" s="1228"/>
      <c r="BR45" s="1228"/>
      <c r="BS45" s="1228"/>
      <c r="BT45" s="1228"/>
      <c r="BU45" s="1228"/>
      <c r="BV45" s="1228"/>
      <c r="BW45" s="1228"/>
      <c r="BX45" s="1228"/>
      <c r="BY45" s="1228"/>
      <c r="BZ45" s="1228"/>
      <c r="CA45" s="1228"/>
      <c r="CB45" s="1228"/>
      <c r="CC45" s="1228"/>
      <c r="CD45" s="1228"/>
      <c r="CE45" s="1228"/>
      <c r="CF45" s="1228"/>
      <c r="CG45" s="1228"/>
      <c r="CH45" s="1228"/>
      <c r="CI45" s="1228"/>
      <c r="CJ45" s="1228"/>
      <c r="CK45" s="1228"/>
      <c r="CL45" s="1228"/>
      <c r="CM45" s="1228"/>
      <c r="CN45" s="1228"/>
      <c r="CO45" s="1228"/>
      <c r="CP45" s="1228"/>
      <c r="CQ45" s="1228"/>
      <c r="CR45" s="1228"/>
      <c r="CS45" s="1228"/>
      <c r="CT45" s="1228"/>
      <c r="CU45" s="1228"/>
      <c r="CV45" s="1228"/>
      <c r="CW45" s="1228"/>
      <c r="CX45" s="1228"/>
      <c r="CY45" s="1228"/>
      <c r="CZ45" s="1228"/>
      <c r="DA45" s="1228"/>
      <c r="DB45" s="1228"/>
      <c r="DC45" s="1229"/>
    </row>
    <row r="46" spans="2:109" x14ac:dyDescent="0.15">
      <c r="B46" s="1215"/>
      <c r="AN46" s="1227"/>
      <c r="AO46" s="1228"/>
      <c r="AP46" s="1228"/>
      <c r="AQ46" s="1228"/>
      <c r="AR46" s="1228"/>
      <c r="AS46" s="1228"/>
      <c r="AT46" s="1228"/>
      <c r="AU46" s="1228"/>
      <c r="AV46" s="1228"/>
      <c r="AW46" s="1228"/>
      <c r="AX46" s="1228"/>
      <c r="AY46" s="1228"/>
      <c r="AZ46" s="1228"/>
      <c r="BA46" s="1228"/>
      <c r="BB46" s="1228"/>
      <c r="BC46" s="1228"/>
      <c r="BD46" s="1228"/>
      <c r="BE46" s="1228"/>
      <c r="BF46" s="1228"/>
      <c r="BG46" s="1228"/>
      <c r="BH46" s="1228"/>
      <c r="BI46" s="1228"/>
      <c r="BJ46" s="1228"/>
      <c r="BK46" s="1228"/>
      <c r="BL46" s="1228"/>
      <c r="BM46" s="1228"/>
      <c r="BN46" s="1228"/>
      <c r="BO46" s="1228"/>
      <c r="BP46" s="1228"/>
      <c r="BQ46" s="1228"/>
      <c r="BR46" s="1228"/>
      <c r="BS46" s="1228"/>
      <c r="BT46" s="1228"/>
      <c r="BU46" s="1228"/>
      <c r="BV46" s="1228"/>
      <c r="BW46" s="1228"/>
      <c r="BX46" s="1228"/>
      <c r="BY46" s="1228"/>
      <c r="BZ46" s="1228"/>
      <c r="CA46" s="1228"/>
      <c r="CB46" s="1228"/>
      <c r="CC46" s="1228"/>
      <c r="CD46" s="1228"/>
      <c r="CE46" s="1228"/>
      <c r="CF46" s="1228"/>
      <c r="CG46" s="1228"/>
      <c r="CH46" s="1228"/>
      <c r="CI46" s="1228"/>
      <c r="CJ46" s="1228"/>
      <c r="CK46" s="1228"/>
      <c r="CL46" s="1228"/>
      <c r="CM46" s="1228"/>
      <c r="CN46" s="1228"/>
      <c r="CO46" s="1228"/>
      <c r="CP46" s="1228"/>
      <c r="CQ46" s="1228"/>
      <c r="CR46" s="1228"/>
      <c r="CS46" s="1228"/>
      <c r="CT46" s="1228"/>
      <c r="CU46" s="1228"/>
      <c r="CV46" s="1228"/>
      <c r="CW46" s="1228"/>
      <c r="CX46" s="1228"/>
      <c r="CY46" s="1228"/>
      <c r="CZ46" s="1228"/>
      <c r="DA46" s="1228"/>
      <c r="DB46" s="1228"/>
      <c r="DC46" s="1229"/>
    </row>
    <row r="47" spans="2:109" x14ac:dyDescent="0.15">
      <c r="B47" s="1215"/>
      <c r="AN47" s="1230"/>
      <c r="AO47" s="1231"/>
      <c r="AP47" s="1231"/>
      <c r="AQ47" s="1231"/>
      <c r="AR47" s="1231"/>
      <c r="AS47" s="1231"/>
      <c r="AT47" s="1231"/>
      <c r="AU47" s="1231"/>
      <c r="AV47" s="1231"/>
      <c r="AW47" s="1231"/>
      <c r="AX47" s="1231"/>
      <c r="AY47" s="1231"/>
      <c r="AZ47" s="1231"/>
      <c r="BA47" s="1231"/>
      <c r="BB47" s="1231"/>
      <c r="BC47" s="1231"/>
      <c r="BD47" s="1231"/>
      <c r="BE47" s="1231"/>
      <c r="BF47" s="1231"/>
      <c r="BG47" s="1231"/>
      <c r="BH47" s="1231"/>
      <c r="BI47" s="1231"/>
      <c r="BJ47" s="1231"/>
      <c r="BK47" s="1231"/>
      <c r="BL47" s="1231"/>
      <c r="BM47" s="1231"/>
      <c r="BN47" s="1231"/>
      <c r="BO47" s="1231"/>
      <c r="BP47" s="1231"/>
      <c r="BQ47" s="1231"/>
      <c r="BR47" s="1231"/>
      <c r="BS47" s="1231"/>
      <c r="BT47" s="1231"/>
      <c r="BU47" s="1231"/>
      <c r="BV47" s="1231"/>
      <c r="BW47" s="1231"/>
      <c r="BX47" s="1231"/>
      <c r="BY47" s="1231"/>
      <c r="BZ47" s="1231"/>
      <c r="CA47" s="1231"/>
      <c r="CB47" s="1231"/>
      <c r="CC47" s="1231"/>
      <c r="CD47" s="1231"/>
      <c r="CE47" s="1231"/>
      <c r="CF47" s="1231"/>
      <c r="CG47" s="1231"/>
      <c r="CH47" s="1231"/>
      <c r="CI47" s="1231"/>
      <c r="CJ47" s="1231"/>
      <c r="CK47" s="1231"/>
      <c r="CL47" s="1231"/>
      <c r="CM47" s="1231"/>
      <c r="CN47" s="1231"/>
      <c r="CO47" s="1231"/>
      <c r="CP47" s="1231"/>
      <c r="CQ47" s="1231"/>
      <c r="CR47" s="1231"/>
      <c r="CS47" s="1231"/>
      <c r="CT47" s="1231"/>
      <c r="CU47" s="1231"/>
      <c r="CV47" s="1231"/>
      <c r="CW47" s="1231"/>
      <c r="CX47" s="1231"/>
      <c r="CY47" s="1231"/>
      <c r="CZ47" s="1231"/>
      <c r="DA47" s="1231"/>
      <c r="DB47" s="1231"/>
      <c r="DC47" s="1232"/>
    </row>
    <row r="48" spans="2:109" x14ac:dyDescent="0.15">
      <c r="B48" s="1215"/>
      <c r="H48" s="1233"/>
      <c r="I48" s="1233"/>
      <c r="J48" s="1233"/>
      <c r="AN48" s="1233"/>
      <c r="AO48" s="1233"/>
      <c r="AP48" s="1233"/>
      <c r="AZ48" s="1233"/>
      <c r="BA48" s="1233"/>
      <c r="BB48" s="1233"/>
      <c r="BL48" s="1233"/>
      <c r="BM48" s="1233"/>
      <c r="BN48" s="1233"/>
      <c r="BX48" s="1233"/>
      <c r="BY48" s="1233"/>
      <c r="BZ48" s="1233"/>
      <c r="CJ48" s="1233"/>
      <c r="CK48" s="1233"/>
      <c r="CL48" s="1233"/>
      <c r="CV48" s="1233"/>
      <c r="CW48" s="1233"/>
      <c r="CX48" s="1233"/>
    </row>
    <row r="49" spans="1:109" x14ac:dyDescent="0.15">
      <c r="B49" s="1215"/>
      <c r="AN49" s="1209" t="s">
        <v>617</v>
      </c>
    </row>
    <row r="50" spans="1:109" x14ac:dyDescent="0.15">
      <c r="B50" s="1215"/>
      <c r="G50" s="1234"/>
      <c r="H50" s="1234"/>
      <c r="I50" s="1234"/>
      <c r="J50" s="1234"/>
      <c r="K50" s="1235"/>
      <c r="L50" s="1235"/>
      <c r="M50" s="1236"/>
      <c r="N50" s="1236"/>
      <c r="AN50" s="1237"/>
      <c r="AO50" s="1238"/>
      <c r="AP50" s="1238"/>
      <c r="AQ50" s="1238"/>
      <c r="AR50" s="1238"/>
      <c r="AS50" s="1238"/>
      <c r="AT50" s="1238"/>
      <c r="AU50" s="1238"/>
      <c r="AV50" s="1238"/>
      <c r="AW50" s="1238"/>
      <c r="AX50" s="1238"/>
      <c r="AY50" s="1238"/>
      <c r="AZ50" s="1238"/>
      <c r="BA50" s="1238"/>
      <c r="BB50" s="1238"/>
      <c r="BC50" s="1238"/>
      <c r="BD50" s="1238"/>
      <c r="BE50" s="1238"/>
      <c r="BF50" s="1238"/>
      <c r="BG50" s="1238"/>
      <c r="BH50" s="1238"/>
      <c r="BI50" s="1238"/>
      <c r="BJ50" s="1238"/>
      <c r="BK50" s="1238"/>
      <c r="BL50" s="1238"/>
      <c r="BM50" s="1238"/>
      <c r="BN50" s="1238"/>
      <c r="BO50" s="1239"/>
      <c r="BP50" s="1240" t="s">
        <v>560</v>
      </c>
      <c r="BQ50" s="1240"/>
      <c r="BR50" s="1240"/>
      <c r="BS50" s="1240"/>
      <c r="BT50" s="1240"/>
      <c r="BU50" s="1240"/>
      <c r="BV50" s="1240"/>
      <c r="BW50" s="1240"/>
      <c r="BX50" s="1240" t="s">
        <v>561</v>
      </c>
      <c r="BY50" s="1240"/>
      <c r="BZ50" s="1240"/>
      <c r="CA50" s="1240"/>
      <c r="CB50" s="1240"/>
      <c r="CC50" s="1240"/>
      <c r="CD50" s="1240"/>
      <c r="CE50" s="1240"/>
      <c r="CF50" s="1240" t="s">
        <v>562</v>
      </c>
      <c r="CG50" s="1240"/>
      <c r="CH50" s="1240"/>
      <c r="CI50" s="1240"/>
      <c r="CJ50" s="1240"/>
      <c r="CK50" s="1240"/>
      <c r="CL50" s="1240"/>
      <c r="CM50" s="1240"/>
      <c r="CN50" s="1240" t="s">
        <v>563</v>
      </c>
      <c r="CO50" s="1240"/>
      <c r="CP50" s="1240"/>
      <c r="CQ50" s="1240"/>
      <c r="CR50" s="1240"/>
      <c r="CS50" s="1240"/>
      <c r="CT50" s="1240"/>
      <c r="CU50" s="1240"/>
      <c r="CV50" s="1240" t="s">
        <v>564</v>
      </c>
      <c r="CW50" s="1240"/>
      <c r="CX50" s="1240"/>
      <c r="CY50" s="1240"/>
      <c r="CZ50" s="1240"/>
      <c r="DA50" s="1240"/>
      <c r="DB50" s="1240"/>
      <c r="DC50" s="1240"/>
    </row>
    <row r="51" spans="1:109" ht="13.5" customHeight="1" x14ac:dyDescent="0.15">
      <c r="B51" s="1215"/>
      <c r="G51" s="1241"/>
      <c r="H51" s="1241"/>
      <c r="I51" s="1242"/>
      <c r="J51" s="1242"/>
      <c r="K51" s="1243"/>
      <c r="L51" s="1243"/>
      <c r="M51" s="1243"/>
      <c r="N51" s="1243"/>
      <c r="AM51" s="1233"/>
      <c r="AN51" s="1244" t="s">
        <v>618</v>
      </c>
      <c r="AO51" s="1244"/>
      <c r="AP51" s="1244"/>
      <c r="AQ51" s="1244"/>
      <c r="AR51" s="1244"/>
      <c r="AS51" s="1244"/>
      <c r="AT51" s="1244"/>
      <c r="AU51" s="1244"/>
      <c r="AV51" s="1244"/>
      <c r="AW51" s="1244"/>
      <c r="AX51" s="1244"/>
      <c r="AY51" s="1244"/>
      <c r="AZ51" s="1244"/>
      <c r="BA51" s="1244"/>
      <c r="BB51" s="1244" t="s">
        <v>620</v>
      </c>
      <c r="BC51" s="1244"/>
      <c r="BD51" s="1244"/>
      <c r="BE51" s="1244"/>
      <c r="BF51" s="1244"/>
      <c r="BG51" s="1244"/>
      <c r="BH51" s="1244"/>
      <c r="BI51" s="1244"/>
      <c r="BJ51" s="1244"/>
      <c r="BK51" s="1244"/>
      <c r="BL51" s="1244"/>
      <c r="BM51" s="1244"/>
      <c r="BN51" s="1244"/>
      <c r="BO51" s="1244"/>
      <c r="BP51" s="1245"/>
      <c r="BQ51" s="1245"/>
      <c r="BR51" s="1245"/>
      <c r="BS51" s="1245"/>
      <c r="BT51" s="1245"/>
      <c r="BU51" s="1245"/>
      <c r="BV51" s="1245"/>
      <c r="BW51" s="1245"/>
      <c r="BX51" s="1245"/>
      <c r="BY51" s="1245"/>
      <c r="BZ51" s="1245"/>
      <c r="CA51" s="1245"/>
      <c r="CB51" s="1245"/>
      <c r="CC51" s="1245"/>
      <c r="CD51" s="1245"/>
      <c r="CE51" s="1245"/>
      <c r="CF51" s="1245"/>
      <c r="CG51" s="1245"/>
      <c r="CH51" s="1245"/>
      <c r="CI51" s="1245"/>
      <c r="CJ51" s="1245"/>
      <c r="CK51" s="1245"/>
      <c r="CL51" s="1245"/>
      <c r="CM51" s="1245"/>
      <c r="CN51" s="1245"/>
      <c r="CO51" s="1245"/>
      <c r="CP51" s="1245"/>
      <c r="CQ51" s="1245"/>
      <c r="CR51" s="1245"/>
      <c r="CS51" s="1245"/>
      <c r="CT51" s="1245"/>
      <c r="CU51" s="1245"/>
      <c r="CV51" s="1245"/>
      <c r="CW51" s="1245"/>
      <c r="CX51" s="1245"/>
      <c r="CY51" s="1245"/>
      <c r="CZ51" s="1245"/>
      <c r="DA51" s="1245"/>
      <c r="DB51" s="1245"/>
      <c r="DC51" s="1245"/>
    </row>
    <row r="52" spans="1:109" x14ac:dyDescent="0.15">
      <c r="B52" s="1215"/>
      <c r="G52" s="1241"/>
      <c r="H52" s="1241"/>
      <c r="I52" s="1242"/>
      <c r="J52" s="1242"/>
      <c r="K52" s="1243"/>
      <c r="L52" s="1243"/>
      <c r="M52" s="1243"/>
      <c r="N52" s="1243"/>
      <c r="AM52" s="1233"/>
      <c r="AN52" s="1244"/>
      <c r="AO52" s="1244"/>
      <c r="AP52" s="1244"/>
      <c r="AQ52" s="1244"/>
      <c r="AR52" s="1244"/>
      <c r="AS52" s="1244"/>
      <c r="AT52" s="1244"/>
      <c r="AU52" s="1244"/>
      <c r="AV52" s="1244"/>
      <c r="AW52" s="1244"/>
      <c r="AX52" s="1244"/>
      <c r="AY52" s="1244"/>
      <c r="AZ52" s="1244"/>
      <c r="BA52" s="1244"/>
      <c r="BB52" s="1244"/>
      <c r="BC52" s="1244"/>
      <c r="BD52" s="1244"/>
      <c r="BE52" s="1244"/>
      <c r="BF52" s="1244"/>
      <c r="BG52" s="1244"/>
      <c r="BH52" s="1244"/>
      <c r="BI52" s="1244"/>
      <c r="BJ52" s="1244"/>
      <c r="BK52" s="1244"/>
      <c r="BL52" s="1244"/>
      <c r="BM52" s="1244"/>
      <c r="BN52" s="1244"/>
      <c r="BO52" s="1244"/>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1223"/>
      <c r="B53" s="1215"/>
      <c r="G53" s="1241"/>
      <c r="H53" s="1241"/>
      <c r="I53" s="1234"/>
      <c r="J53" s="1234"/>
      <c r="K53" s="1243"/>
      <c r="L53" s="1243"/>
      <c r="M53" s="1243"/>
      <c r="N53" s="1243"/>
      <c r="AM53" s="1233"/>
      <c r="AN53" s="1244"/>
      <c r="AO53" s="1244"/>
      <c r="AP53" s="1244"/>
      <c r="AQ53" s="1244"/>
      <c r="AR53" s="1244"/>
      <c r="AS53" s="1244"/>
      <c r="AT53" s="1244"/>
      <c r="AU53" s="1244"/>
      <c r="AV53" s="1244"/>
      <c r="AW53" s="1244"/>
      <c r="AX53" s="1244"/>
      <c r="AY53" s="1244"/>
      <c r="AZ53" s="1244"/>
      <c r="BA53" s="1244"/>
      <c r="BB53" s="1244" t="s">
        <v>621</v>
      </c>
      <c r="BC53" s="1244"/>
      <c r="BD53" s="1244"/>
      <c r="BE53" s="1244"/>
      <c r="BF53" s="1244"/>
      <c r="BG53" s="1244"/>
      <c r="BH53" s="1244"/>
      <c r="BI53" s="1244"/>
      <c r="BJ53" s="1244"/>
      <c r="BK53" s="1244"/>
      <c r="BL53" s="1244"/>
      <c r="BM53" s="1244"/>
      <c r="BN53" s="1244"/>
      <c r="BO53" s="1244"/>
      <c r="BP53" s="1245">
        <v>57.6</v>
      </c>
      <c r="BQ53" s="1245"/>
      <c r="BR53" s="1245"/>
      <c r="BS53" s="1245"/>
      <c r="BT53" s="1245"/>
      <c r="BU53" s="1245"/>
      <c r="BV53" s="1245"/>
      <c r="BW53" s="1245"/>
      <c r="BX53" s="1245">
        <v>57.2</v>
      </c>
      <c r="BY53" s="1245"/>
      <c r="BZ53" s="1245"/>
      <c r="CA53" s="1245"/>
      <c r="CB53" s="1245"/>
      <c r="CC53" s="1245"/>
      <c r="CD53" s="1245"/>
      <c r="CE53" s="1245"/>
      <c r="CF53" s="1245">
        <v>58.5</v>
      </c>
      <c r="CG53" s="1245"/>
      <c r="CH53" s="1245"/>
      <c r="CI53" s="1245"/>
      <c r="CJ53" s="1245"/>
      <c r="CK53" s="1245"/>
      <c r="CL53" s="1245"/>
      <c r="CM53" s="1245"/>
      <c r="CN53" s="1245">
        <v>60</v>
      </c>
      <c r="CO53" s="1245"/>
      <c r="CP53" s="1245"/>
      <c r="CQ53" s="1245"/>
      <c r="CR53" s="1245"/>
      <c r="CS53" s="1245"/>
      <c r="CT53" s="1245"/>
      <c r="CU53" s="1245"/>
      <c r="CV53" s="1245">
        <v>62.5</v>
      </c>
      <c r="CW53" s="1245"/>
      <c r="CX53" s="1245"/>
      <c r="CY53" s="1245"/>
      <c r="CZ53" s="1245"/>
      <c r="DA53" s="1245"/>
      <c r="DB53" s="1245"/>
      <c r="DC53" s="1245"/>
    </row>
    <row r="54" spans="1:109" x14ac:dyDescent="0.15">
      <c r="A54" s="1223"/>
      <c r="B54" s="1215"/>
      <c r="G54" s="1241"/>
      <c r="H54" s="1241"/>
      <c r="I54" s="1234"/>
      <c r="J54" s="1234"/>
      <c r="K54" s="1243"/>
      <c r="L54" s="1243"/>
      <c r="M54" s="1243"/>
      <c r="N54" s="1243"/>
      <c r="AM54" s="1233"/>
      <c r="AN54" s="1244"/>
      <c r="AO54" s="1244"/>
      <c r="AP54" s="1244"/>
      <c r="AQ54" s="1244"/>
      <c r="AR54" s="1244"/>
      <c r="AS54" s="1244"/>
      <c r="AT54" s="1244"/>
      <c r="AU54" s="1244"/>
      <c r="AV54" s="1244"/>
      <c r="AW54" s="1244"/>
      <c r="AX54" s="1244"/>
      <c r="AY54" s="1244"/>
      <c r="AZ54" s="1244"/>
      <c r="BA54" s="1244"/>
      <c r="BB54" s="1244"/>
      <c r="BC54" s="1244"/>
      <c r="BD54" s="1244"/>
      <c r="BE54" s="1244"/>
      <c r="BF54" s="1244"/>
      <c r="BG54" s="1244"/>
      <c r="BH54" s="1244"/>
      <c r="BI54" s="1244"/>
      <c r="BJ54" s="1244"/>
      <c r="BK54" s="1244"/>
      <c r="BL54" s="1244"/>
      <c r="BM54" s="1244"/>
      <c r="BN54" s="1244"/>
      <c r="BO54" s="1244"/>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1223"/>
      <c r="B55" s="1215"/>
      <c r="G55" s="1234"/>
      <c r="H55" s="1234"/>
      <c r="I55" s="1234"/>
      <c r="J55" s="1234"/>
      <c r="K55" s="1243"/>
      <c r="L55" s="1243"/>
      <c r="M55" s="1243"/>
      <c r="N55" s="1243"/>
      <c r="AN55" s="1240" t="s">
        <v>622</v>
      </c>
      <c r="AO55" s="1240"/>
      <c r="AP55" s="1240"/>
      <c r="AQ55" s="1240"/>
      <c r="AR55" s="1240"/>
      <c r="AS55" s="1240"/>
      <c r="AT55" s="1240"/>
      <c r="AU55" s="1240"/>
      <c r="AV55" s="1240"/>
      <c r="AW55" s="1240"/>
      <c r="AX55" s="1240"/>
      <c r="AY55" s="1240"/>
      <c r="AZ55" s="1240"/>
      <c r="BA55" s="1240"/>
      <c r="BB55" s="1244" t="s">
        <v>620</v>
      </c>
      <c r="BC55" s="1244"/>
      <c r="BD55" s="1244"/>
      <c r="BE55" s="1244"/>
      <c r="BF55" s="1244"/>
      <c r="BG55" s="1244"/>
      <c r="BH55" s="1244"/>
      <c r="BI55" s="1244"/>
      <c r="BJ55" s="1244"/>
      <c r="BK55" s="1244"/>
      <c r="BL55" s="1244"/>
      <c r="BM55" s="1244"/>
      <c r="BN55" s="1244"/>
      <c r="BO55" s="1244"/>
      <c r="BP55" s="1245">
        <v>0</v>
      </c>
      <c r="BQ55" s="1245"/>
      <c r="BR55" s="1245"/>
      <c r="BS55" s="1245"/>
      <c r="BT55" s="1245"/>
      <c r="BU55" s="1245"/>
      <c r="BV55" s="1245"/>
      <c r="BW55" s="1245"/>
      <c r="BX55" s="1245">
        <v>0</v>
      </c>
      <c r="BY55" s="1245"/>
      <c r="BZ55" s="1245"/>
      <c r="CA55" s="1245"/>
      <c r="CB55" s="1245"/>
      <c r="CC55" s="1245"/>
      <c r="CD55" s="1245"/>
      <c r="CE55" s="1245"/>
      <c r="CF55" s="1245">
        <v>0</v>
      </c>
      <c r="CG55" s="1245"/>
      <c r="CH55" s="1245"/>
      <c r="CI55" s="1245"/>
      <c r="CJ55" s="1245"/>
      <c r="CK55" s="1245"/>
      <c r="CL55" s="1245"/>
      <c r="CM55" s="1245"/>
      <c r="CN55" s="1245">
        <v>0</v>
      </c>
      <c r="CO55" s="1245"/>
      <c r="CP55" s="1245"/>
      <c r="CQ55" s="1245"/>
      <c r="CR55" s="1245"/>
      <c r="CS55" s="1245"/>
      <c r="CT55" s="1245"/>
      <c r="CU55" s="1245"/>
      <c r="CV55" s="1245">
        <v>0</v>
      </c>
      <c r="CW55" s="1245"/>
      <c r="CX55" s="1245"/>
      <c r="CY55" s="1245"/>
      <c r="CZ55" s="1245"/>
      <c r="DA55" s="1245"/>
      <c r="DB55" s="1245"/>
      <c r="DC55" s="1245"/>
    </row>
    <row r="56" spans="1:109" x14ac:dyDescent="0.15">
      <c r="A56" s="1223"/>
      <c r="B56" s="1215"/>
      <c r="G56" s="1234"/>
      <c r="H56" s="1234"/>
      <c r="I56" s="1234"/>
      <c r="J56" s="1234"/>
      <c r="K56" s="1243"/>
      <c r="L56" s="1243"/>
      <c r="M56" s="1243"/>
      <c r="N56" s="1243"/>
      <c r="AN56" s="1240"/>
      <c r="AO56" s="1240"/>
      <c r="AP56" s="1240"/>
      <c r="AQ56" s="1240"/>
      <c r="AR56" s="1240"/>
      <c r="AS56" s="1240"/>
      <c r="AT56" s="1240"/>
      <c r="AU56" s="1240"/>
      <c r="AV56" s="1240"/>
      <c r="AW56" s="1240"/>
      <c r="AX56" s="1240"/>
      <c r="AY56" s="1240"/>
      <c r="AZ56" s="1240"/>
      <c r="BA56" s="1240"/>
      <c r="BB56" s="1244"/>
      <c r="BC56" s="1244"/>
      <c r="BD56" s="1244"/>
      <c r="BE56" s="1244"/>
      <c r="BF56" s="1244"/>
      <c r="BG56" s="1244"/>
      <c r="BH56" s="1244"/>
      <c r="BI56" s="1244"/>
      <c r="BJ56" s="1244"/>
      <c r="BK56" s="1244"/>
      <c r="BL56" s="1244"/>
      <c r="BM56" s="1244"/>
      <c r="BN56" s="1244"/>
      <c r="BO56" s="1244"/>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1223" customFormat="1" x14ac:dyDescent="0.15">
      <c r="B57" s="1246"/>
      <c r="G57" s="1234"/>
      <c r="H57" s="1234"/>
      <c r="I57" s="1247"/>
      <c r="J57" s="1247"/>
      <c r="K57" s="1243"/>
      <c r="L57" s="1243"/>
      <c r="M57" s="1243"/>
      <c r="N57" s="1243"/>
      <c r="AM57" s="1209"/>
      <c r="AN57" s="1240"/>
      <c r="AO57" s="1240"/>
      <c r="AP57" s="1240"/>
      <c r="AQ57" s="1240"/>
      <c r="AR57" s="1240"/>
      <c r="AS57" s="1240"/>
      <c r="AT57" s="1240"/>
      <c r="AU57" s="1240"/>
      <c r="AV57" s="1240"/>
      <c r="AW57" s="1240"/>
      <c r="AX57" s="1240"/>
      <c r="AY57" s="1240"/>
      <c r="AZ57" s="1240"/>
      <c r="BA57" s="1240"/>
      <c r="BB57" s="1244" t="s">
        <v>623</v>
      </c>
      <c r="BC57" s="1244"/>
      <c r="BD57" s="1244"/>
      <c r="BE57" s="1244"/>
      <c r="BF57" s="1244"/>
      <c r="BG57" s="1244"/>
      <c r="BH57" s="1244"/>
      <c r="BI57" s="1244"/>
      <c r="BJ57" s="1244"/>
      <c r="BK57" s="1244"/>
      <c r="BL57" s="1244"/>
      <c r="BM57" s="1244"/>
      <c r="BN57" s="1244"/>
      <c r="BO57" s="1244"/>
      <c r="BP57" s="1245">
        <v>59.1</v>
      </c>
      <c r="BQ57" s="1245"/>
      <c r="BR57" s="1245"/>
      <c r="BS57" s="1245"/>
      <c r="BT57" s="1245"/>
      <c r="BU57" s="1245"/>
      <c r="BV57" s="1245"/>
      <c r="BW57" s="1245"/>
      <c r="BX57" s="1245">
        <v>61.2</v>
      </c>
      <c r="BY57" s="1245"/>
      <c r="BZ57" s="1245"/>
      <c r="CA57" s="1245"/>
      <c r="CB57" s="1245"/>
      <c r="CC57" s="1245"/>
      <c r="CD57" s="1245"/>
      <c r="CE57" s="1245"/>
      <c r="CF57" s="1245">
        <v>62.8</v>
      </c>
      <c r="CG57" s="1245"/>
      <c r="CH57" s="1245"/>
      <c r="CI57" s="1245"/>
      <c r="CJ57" s="1245"/>
      <c r="CK57" s="1245"/>
      <c r="CL57" s="1245"/>
      <c r="CM57" s="1245"/>
      <c r="CN57" s="1245">
        <v>64.099999999999994</v>
      </c>
      <c r="CO57" s="1245"/>
      <c r="CP57" s="1245"/>
      <c r="CQ57" s="1245"/>
      <c r="CR57" s="1245"/>
      <c r="CS57" s="1245"/>
      <c r="CT57" s="1245"/>
      <c r="CU57" s="1245"/>
      <c r="CV57" s="1245">
        <v>66.3</v>
      </c>
      <c r="CW57" s="1245"/>
      <c r="CX57" s="1245"/>
      <c r="CY57" s="1245"/>
      <c r="CZ57" s="1245"/>
      <c r="DA57" s="1245"/>
      <c r="DB57" s="1245"/>
      <c r="DC57" s="1245"/>
      <c r="DD57" s="1248"/>
      <c r="DE57" s="1246"/>
    </row>
    <row r="58" spans="1:109" s="1223" customFormat="1" x14ac:dyDescent="0.15">
      <c r="A58" s="1209"/>
      <c r="B58" s="1246"/>
      <c r="G58" s="1234"/>
      <c r="H58" s="1234"/>
      <c r="I58" s="1247"/>
      <c r="J58" s="1247"/>
      <c r="K58" s="1243"/>
      <c r="L58" s="1243"/>
      <c r="M58" s="1243"/>
      <c r="N58" s="1243"/>
      <c r="AM58" s="1209"/>
      <c r="AN58" s="1240"/>
      <c r="AO58" s="1240"/>
      <c r="AP58" s="1240"/>
      <c r="AQ58" s="1240"/>
      <c r="AR58" s="1240"/>
      <c r="AS58" s="1240"/>
      <c r="AT58" s="1240"/>
      <c r="AU58" s="1240"/>
      <c r="AV58" s="1240"/>
      <c r="AW58" s="1240"/>
      <c r="AX58" s="1240"/>
      <c r="AY58" s="1240"/>
      <c r="AZ58" s="1240"/>
      <c r="BA58" s="1240"/>
      <c r="BB58" s="1244"/>
      <c r="BC58" s="1244"/>
      <c r="BD58" s="1244"/>
      <c r="BE58" s="1244"/>
      <c r="BF58" s="1244"/>
      <c r="BG58" s="1244"/>
      <c r="BH58" s="1244"/>
      <c r="BI58" s="1244"/>
      <c r="BJ58" s="1244"/>
      <c r="BK58" s="1244"/>
      <c r="BL58" s="1244"/>
      <c r="BM58" s="1244"/>
      <c r="BN58" s="1244"/>
      <c r="BO58" s="1244"/>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1248"/>
      <c r="DE58" s="1246"/>
    </row>
    <row r="59" spans="1:109" s="1223" customFormat="1" x14ac:dyDescent="0.15">
      <c r="A59" s="1209"/>
      <c r="B59" s="1246"/>
      <c r="K59" s="1249"/>
      <c r="L59" s="1249"/>
      <c r="M59" s="1249"/>
      <c r="N59" s="1249"/>
      <c r="AQ59" s="1249"/>
      <c r="AR59" s="1249"/>
      <c r="AS59" s="1249"/>
      <c r="AT59" s="1249"/>
      <c r="BC59" s="1249"/>
      <c r="BD59" s="1249"/>
      <c r="BE59" s="1249"/>
      <c r="BF59" s="1249"/>
      <c r="BO59" s="1249"/>
      <c r="BP59" s="1249"/>
      <c r="BQ59" s="1249"/>
      <c r="BR59" s="1249"/>
      <c r="CA59" s="1249"/>
      <c r="CB59" s="1249"/>
      <c r="CC59" s="1249"/>
      <c r="CD59" s="1249"/>
      <c r="CM59" s="1249"/>
      <c r="CN59" s="1249"/>
      <c r="CO59" s="1249"/>
      <c r="CP59" s="1249"/>
      <c r="CY59" s="1249"/>
      <c r="CZ59" s="1249"/>
      <c r="DA59" s="1249"/>
      <c r="DB59" s="1249"/>
      <c r="DC59" s="1249"/>
      <c r="DD59" s="1248"/>
      <c r="DE59" s="1246"/>
    </row>
    <row r="60" spans="1:109" s="1223" customFormat="1" x14ac:dyDescent="0.15">
      <c r="A60" s="1209"/>
      <c r="B60" s="1246"/>
      <c r="K60" s="1249"/>
      <c r="L60" s="1249"/>
      <c r="M60" s="1249"/>
      <c r="N60" s="1249"/>
      <c r="AQ60" s="1249"/>
      <c r="AR60" s="1249"/>
      <c r="AS60" s="1249"/>
      <c r="AT60" s="1249"/>
      <c r="BC60" s="1249"/>
      <c r="BD60" s="1249"/>
      <c r="BE60" s="1249"/>
      <c r="BF60" s="1249"/>
      <c r="BO60" s="1249"/>
      <c r="BP60" s="1249"/>
      <c r="BQ60" s="1249"/>
      <c r="BR60" s="1249"/>
      <c r="CA60" s="1249"/>
      <c r="CB60" s="1249"/>
      <c r="CC60" s="1249"/>
      <c r="CD60" s="1249"/>
      <c r="CM60" s="1249"/>
      <c r="CN60" s="1249"/>
      <c r="CO60" s="1249"/>
      <c r="CP60" s="1249"/>
      <c r="CY60" s="1249"/>
      <c r="CZ60" s="1249"/>
      <c r="DA60" s="1249"/>
      <c r="DB60" s="1249"/>
      <c r="DC60" s="1249"/>
      <c r="DD60" s="1248"/>
      <c r="DE60" s="1246"/>
    </row>
    <row r="61" spans="1:109" s="1223" customFormat="1" x14ac:dyDescent="0.15">
      <c r="A61" s="1209"/>
      <c r="B61" s="1250"/>
      <c r="C61" s="1251"/>
      <c r="D61" s="1251"/>
      <c r="E61" s="1251"/>
      <c r="F61" s="1251"/>
      <c r="G61" s="1251"/>
      <c r="H61" s="1251"/>
      <c r="I61" s="1251"/>
      <c r="J61" s="1251"/>
      <c r="K61" s="1251"/>
      <c r="L61" s="1251"/>
      <c r="M61" s="1252"/>
      <c r="N61" s="1252"/>
      <c r="O61" s="1251"/>
      <c r="P61" s="1251"/>
      <c r="Q61" s="1251"/>
      <c r="R61" s="1251"/>
      <c r="S61" s="1251"/>
      <c r="T61" s="1251"/>
      <c r="U61" s="1251"/>
      <c r="V61" s="1251"/>
      <c r="W61" s="1251"/>
      <c r="X61" s="1251"/>
      <c r="Y61" s="1251"/>
      <c r="Z61" s="1251"/>
      <c r="AA61" s="1251"/>
      <c r="AB61" s="1251"/>
      <c r="AC61" s="1251"/>
      <c r="AD61" s="1251"/>
      <c r="AE61" s="1251"/>
      <c r="AF61" s="1251"/>
      <c r="AG61" s="1251"/>
      <c r="AH61" s="1251"/>
      <c r="AI61" s="1251"/>
      <c r="AJ61" s="1251"/>
      <c r="AK61" s="1251"/>
      <c r="AL61" s="1251"/>
      <c r="AM61" s="1251"/>
      <c r="AN61" s="1251"/>
      <c r="AO61" s="1251"/>
      <c r="AP61" s="1251"/>
      <c r="AQ61" s="1251"/>
      <c r="AR61" s="1251"/>
      <c r="AS61" s="1252"/>
      <c r="AT61" s="1252"/>
      <c r="AU61" s="1251"/>
      <c r="AV61" s="1251"/>
      <c r="AW61" s="1251"/>
      <c r="AX61" s="1251"/>
      <c r="AY61" s="1251"/>
      <c r="AZ61" s="1251"/>
      <c r="BA61" s="1251"/>
      <c r="BB61" s="1251"/>
      <c r="BC61" s="1251"/>
      <c r="BD61" s="1251"/>
      <c r="BE61" s="1252"/>
      <c r="BF61" s="1252"/>
      <c r="BG61" s="1251"/>
      <c r="BH61" s="1251"/>
      <c r="BI61" s="1251"/>
      <c r="BJ61" s="1251"/>
      <c r="BK61" s="1251"/>
      <c r="BL61" s="1251"/>
      <c r="BM61" s="1251"/>
      <c r="BN61" s="1251"/>
      <c r="BO61" s="1251"/>
      <c r="BP61" s="1251"/>
      <c r="BQ61" s="1252"/>
      <c r="BR61" s="1252"/>
      <c r="BS61" s="1251"/>
      <c r="BT61" s="1251"/>
      <c r="BU61" s="1251"/>
      <c r="BV61" s="1251"/>
      <c r="BW61" s="1251"/>
      <c r="BX61" s="1251"/>
      <c r="BY61" s="1251"/>
      <c r="BZ61" s="1251"/>
      <c r="CA61" s="1251"/>
      <c r="CB61" s="1251"/>
      <c r="CC61" s="1252"/>
      <c r="CD61" s="1252"/>
      <c r="CE61" s="1251"/>
      <c r="CF61" s="1251"/>
      <c r="CG61" s="1251"/>
      <c r="CH61" s="1251"/>
      <c r="CI61" s="1251"/>
      <c r="CJ61" s="1251"/>
      <c r="CK61" s="1251"/>
      <c r="CL61" s="1251"/>
      <c r="CM61" s="1251"/>
      <c r="CN61" s="1251"/>
      <c r="CO61" s="1252"/>
      <c r="CP61" s="1252"/>
      <c r="CQ61" s="1251"/>
      <c r="CR61" s="1251"/>
      <c r="CS61" s="1251"/>
      <c r="CT61" s="1251"/>
      <c r="CU61" s="1251"/>
      <c r="CV61" s="1251"/>
      <c r="CW61" s="1251"/>
      <c r="CX61" s="1251"/>
      <c r="CY61" s="1251"/>
      <c r="CZ61" s="1251"/>
      <c r="DA61" s="1252"/>
      <c r="DB61" s="1252"/>
      <c r="DC61" s="1252"/>
      <c r="DD61" s="1253"/>
      <c r="DE61" s="1246"/>
    </row>
    <row r="62" spans="1:109" x14ac:dyDescent="0.15">
      <c r="B62" s="1220"/>
      <c r="C62" s="1220"/>
      <c r="D62" s="1220"/>
      <c r="E62" s="1220"/>
      <c r="F62" s="1220"/>
      <c r="G62" s="1220"/>
      <c r="H62" s="1220"/>
      <c r="I62" s="1220"/>
      <c r="J62" s="1220"/>
      <c r="K62" s="1220"/>
      <c r="L62" s="1220"/>
      <c r="M62" s="1220"/>
      <c r="N62" s="1220"/>
      <c r="O62" s="1220"/>
      <c r="P62" s="1220"/>
      <c r="Q62" s="1220"/>
      <c r="R62" s="1220"/>
      <c r="S62" s="1220"/>
      <c r="T62" s="1220"/>
      <c r="U62" s="1220"/>
      <c r="V62" s="1220"/>
      <c r="W62" s="1220"/>
      <c r="X62" s="1220"/>
      <c r="Y62" s="1220"/>
      <c r="Z62" s="1220"/>
      <c r="AA62" s="1220"/>
      <c r="AB62" s="1220"/>
      <c r="AC62" s="1220"/>
      <c r="AD62" s="1220"/>
      <c r="AE62" s="1220"/>
      <c r="AF62" s="1220"/>
      <c r="AG62" s="1220"/>
      <c r="AH62" s="1220"/>
      <c r="AI62" s="1220"/>
      <c r="AJ62" s="1220"/>
      <c r="AK62" s="1220"/>
      <c r="AL62" s="1220"/>
      <c r="AM62" s="1220"/>
      <c r="AN62" s="1220"/>
      <c r="AO62" s="1220"/>
      <c r="AP62" s="1220"/>
      <c r="AQ62" s="1220"/>
      <c r="AR62" s="1220"/>
      <c r="AS62" s="1220"/>
      <c r="AT62" s="1220"/>
      <c r="AU62" s="1220"/>
      <c r="AV62" s="1220"/>
      <c r="AW62" s="1220"/>
      <c r="AX62" s="1220"/>
      <c r="AY62" s="1220"/>
      <c r="AZ62" s="1220"/>
      <c r="BA62" s="1220"/>
      <c r="BB62" s="1220"/>
      <c r="BC62" s="1220"/>
      <c r="BD62" s="1220"/>
      <c r="BE62" s="1220"/>
      <c r="BF62" s="1220"/>
      <c r="BG62" s="1220"/>
      <c r="BH62" s="1220"/>
      <c r="BI62" s="1220"/>
      <c r="BJ62" s="1220"/>
      <c r="BK62" s="1220"/>
      <c r="BL62" s="1220"/>
      <c r="BM62" s="1220"/>
      <c r="BN62" s="1220"/>
      <c r="BO62" s="1220"/>
      <c r="BP62" s="1220"/>
      <c r="BQ62" s="1220"/>
      <c r="BR62" s="1220"/>
      <c r="BS62" s="1220"/>
      <c r="BT62" s="1220"/>
      <c r="BU62" s="1220"/>
      <c r="BV62" s="1220"/>
      <c r="BW62" s="1220"/>
      <c r="BX62" s="1220"/>
      <c r="BY62" s="1220"/>
      <c r="BZ62" s="1220"/>
      <c r="CA62" s="1220"/>
      <c r="CB62" s="1220"/>
      <c r="CC62" s="1220"/>
      <c r="CD62" s="1220"/>
      <c r="CE62" s="1220"/>
      <c r="CF62" s="1220"/>
      <c r="CG62" s="1220"/>
      <c r="CH62" s="1220"/>
      <c r="CI62" s="1220"/>
      <c r="CJ62" s="1220"/>
      <c r="CK62" s="1220"/>
      <c r="CL62" s="1220"/>
      <c r="CM62" s="1220"/>
      <c r="CN62" s="1220"/>
      <c r="CO62" s="1220"/>
      <c r="CP62" s="1220"/>
      <c r="CQ62" s="1220"/>
      <c r="CR62" s="1220"/>
      <c r="CS62" s="1220"/>
      <c r="CT62" s="1220"/>
      <c r="CU62" s="1220"/>
      <c r="CV62" s="1220"/>
      <c r="CW62" s="1220"/>
      <c r="CX62" s="1220"/>
      <c r="CY62" s="1220"/>
      <c r="CZ62" s="1220"/>
      <c r="DA62" s="1220"/>
      <c r="DB62" s="1220"/>
      <c r="DC62" s="1220"/>
      <c r="DD62" s="1220"/>
      <c r="DE62" s="1209"/>
    </row>
    <row r="63" spans="1:109" ht="17.25" x14ac:dyDescent="0.15">
      <c r="B63" s="1254" t="s">
        <v>624</v>
      </c>
    </row>
    <row r="64" spans="1:109" x14ac:dyDescent="0.15">
      <c r="B64" s="1215"/>
      <c r="G64" s="1222"/>
      <c r="I64" s="1255"/>
      <c r="J64" s="1255"/>
      <c r="K64" s="1255"/>
      <c r="L64" s="1255"/>
      <c r="M64" s="1255"/>
      <c r="N64" s="1256"/>
      <c r="AM64" s="1222"/>
      <c r="AN64" s="1222" t="s">
        <v>616</v>
      </c>
      <c r="AP64" s="1223"/>
      <c r="AQ64" s="1223"/>
      <c r="AR64" s="1223"/>
      <c r="AY64" s="1222"/>
      <c r="BA64" s="1223"/>
      <c r="BB64" s="1223"/>
      <c r="BC64" s="1223"/>
      <c r="BK64" s="1222"/>
      <c r="BM64" s="1223"/>
      <c r="BN64" s="1223"/>
      <c r="BO64" s="1223"/>
      <c r="BW64" s="1222"/>
      <c r="BY64" s="1223"/>
      <c r="BZ64" s="1223"/>
      <c r="CA64" s="1223"/>
      <c r="CI64" s="1222"/>
      <c r="CK64" s="1223"/>
      <c r="CL64" s="1223"/>
      <c r="CM64" s="1223"/>
      <c r="CU64" s="1222"/>
      <c r="CW64" s="1223"/>
      <c r="CX64" s="1223"/>
      <c r="CY64" s="1223"/>
    </row>
    <row r="65" spans="2:107" ht="13.5" customHeight="1" x14ac:dyDescent="0.15">
      <c r="B65" s="1215"/>
      <c r="AN65" s="1224" t="s">
        <v>630</v>
      </c>
      <c r="AO65" s="1225"/>
      <c r="AP65" s="1225"/>
      <c r="AQ65" s="1225"/>
      <c r="AR65" s="1225"/>
      <c r="AS65" s="1225"/>
      <c r="AT65" s="1225"/>
      <c r="AU65" s="1225"/>
      <c r="AV65" s="1225"/>
      <c r="AW65" s="1225"/>
      <c r="AX65" s="1225"/>
      <c r="AY65" s="1225"/>
      <c r="AZ65" s="1225"/>
      <c r="BA65" s="1225"/>
      <c r="BB65" s="1225"/>
      <c r="BC65" s="1225"/>
      <c r="BD65" s="1225"/>
      <c r="BE65" s="1225"/>
      <c r="BF65" s="1225"/>
      <c r="BG65" s="1225"/>
      <c r="BH65" s="1225"/>
      <c r="BI65" s="1225"/>
      <c r="BJ65" s="1225"/>
      <c r="BK65" s="1225"/>
      <c r="BL65" s="1225"/>
      <c r="BM65" s="1225"/>
      <c r="BN65" s="1225"/>
      <c r="BO65" s="1225"/>
      <c r="BP65" s="1225"/>
      <c r="BQ65" s="1225"/>
      <c r="BR65" s="1225"/>
      <c r="BS65" s="1225"/>
      <c r="BT65" s="1225"/>
      <c r="BU65" s="1225"/>
      <c r="BV65" s="1225"/>
      <c r="BW65" s="1225"/>
      <c r="BX65" s="1225"/>
      <c r="BY65" s="1225"/>
      <c r="BZ65" s="1225"/>
      <c r="CA65" s="1225"/>
      <c r="CB65" s="1225"/>
      <c r="CC65" s="1225"/>
      <c r="CD65" s="1225"/>
      <c r="CE65" s="1225"/>
      <c r="CF65" s="1225"/>
      <c r="CG65" s="1225"/>
      <c r="CH65" s="1225"/>
      <c r="CI65" s="1225"/>
      <c r="CJ65" s="1225"/>
      <c r="CK65" s="1225"/>
      <c r="CL65" s="1225"/>
      <c r="CM65" s="1225"/>
      <c r="CN65" s="1225"/>
      <c r="CO65" s="1225"/>
      <c r="CP65" s="1225"/>
      <c r="CQ65" s="1225"/>
      <c r="CR65" s="1225"/>
      <c r="CS65" s="1225"/>
      <c r="CT65" s="1225"/>
      <c r="CU65" s="1225"/>
      <c r="CV65" s="1225"/>
      <c r="CW65" s="1225"/>
      <c r="CX65" s="1225"/>
      <c r="CY65" s="1225"/>
      <c r="CZ65" s="1225"/>
      <c r="DA65" s="1225"/>
      <c r="DB65" s="1225"/>
      <c r="DC65" s="1226"/>
    </row>
    <row r="66" spans="2:107" x14ac:dyDescent="0.15">
      <c r="B66" s="1215"/>
      <c r="AN66" s="1227"/>
      <c r="AO66" s="1228"/>
      <c r="AP66" s="1228"/>
      <c r="AQ66" s="1228"/>
      <c r="AR66" s="1228"/>
      <c r="AS66" s="1228"/>
      <c r="AT66" s="1228"/>
      <c r="AU66" s="1228"/>
      <c r="AV66" s="1228"/>
      <c r="AW66" s="1228"/>
      <c r="AX66" s="1228"/>
      <c r="AY66" s="1228"/>
      <c r="AZ66" s="1228"/>
      <c r="BA66" s="1228"/>
      <c r="BB66" s="1228"/>
      <c r="BC66" s="1228"/>
      <c r="BD66" s="1228"/>
      <c r="BE66" s="1228"/>
      <c r="BF66" s="1228"/>
      <c r="BG66" s="1228"/>
      <c r="BH66" s="1228"/>
      <c r="BI66" s="1228"/>
      <c r="BJ66" s="1228"/>
      <c r="BK66" s="1228"/>
      <c r="BL66" s="1228"/>
      <c r="BM66" s="1228"/>
      <c r="BN66" s="1228"/>
      <c r="BO66" s="1228"/>
      <c r="BP66" s="1228"/>
      <c r="BQ66" s="1228"/>
      <c r="BR66" s="1228"/>
      <c r="BS66" s="1228"/>
      <c r="BT66" s="1228"/>
      <c r="BU66" s="1228"/>
      <c r="BV66" s="1228"/>
      <c r="BW66" s="1228"/>
      <c r="BX66" s="1228"/>
      <c r="BY66" s="1228"/>
      <c r="BZ66" s="1228"/>
      <c r="CA66" s="1228"/>
      <c r="CB66" s="1228"/>
      <c r="CC66" s="1228"/>
      <c r="CD66" s="1228"/>
      <c r="CE66" s="1228"/>
      <c r="CF66" s="1228"/>
      <c r="CG66" s="1228"/>
      <c r="CH66" s="1228"/>
      <c r="CI66" s="1228"/>
      <c r="CJ66" s="1228"/>
      <c r="CK66" s="1228"/>
      <c r="CL66" s="1228"/>
      <c r="CM66" s="1228"/>
      <c r="CN66" s="1228"/>
      <c r="CO66" s="1228"/>
      <c r="CP66" s="1228"/>
      <c r="CQ66" s="1228"/>
      <c r="CR66" s="1228"/>
      <c r="CS66" s="1228"/>
      <c r="CT66" s="1228"/>
      <c r="CU66" s="1228"/>
      <c r="CV66" s="1228"/>
      <c r="CW66" s="1228"/>
      <c r="CX66" s="1228"/>
      <c r="CY66" s="1228"/>
      <c r="CZ66" s="1228"/>
      <c r="DA66" s="1228"/>
      <c r="DB66" s="1228"/>
      <c r="DC66" s="1229"/>
    </row>
    <row r="67" spans="2:107" x14ac:dyDescent="0.15">
      <c r="B67" s="1215"/>
      <c r="AN67" s="1227"/>
      <c r="AO67" s="1228"/>
      <c r="AP67" s="1228"/>
      <c r="AQ67" s="1228"/>
      <c r="AR67" s="1228"/>
      <c r="AS67" s="1228"/>
      <c r="AT67" s="1228"/>
      <c r="AU67" s="1228"/>
      <c r="AV67" s="1228"/>
      <c r="AW67" s="1228"/>
      <c r="AX67" s="1228"/>
      <c r="AY67" s="1228"/>
      <c r="AZ67" s="1228"/>
      <c r="BA67" s="1228"/>
      <c r="BB67" s="1228"/>
      <c r="BC67" s="1228"/>
      <c r="BD67" s="1228"/>
      <c r="BE67" s="1228"/>
      <c r="BF67" s="1228"/>
      <c r="BG67" s="1228"/>
      <c r="BH67" s="1228"/>
      <c r="BI67" s="1228"/>
      <c r="BJ67" s="1228"/>
      <c r="BK67" s="1228"/>
      <c r="BL67" s="1228"/>
      <c r="BM67" s="1228"/>
      <c r="BN67" s="1228"/>
      <c r="BO67" s="1228"/>
      <c r="BP67" s="1228"/>
      <c r="BQ67" s="1228"/>
      <c r="BR67" s="1228"/>
      <c r="BS67" s="1228"/>
      <c r="BT67" s="1228"/>
      <c r="BU67" s="1228"/>
      <c r="BV67" s="1228"/>
      <c r="BW67" s="1228"/>
      <c r="BX67" s="1228"/>
      <c r="BY67" s="1228"/>
      <c r="BZ67" s="1228"/>
      <c r="CA67" s="1228"/>
      <c r="CB67" s="1228"/>
      <c r="CC67" s="1228"/>
      <c r="CD67" s="1228"/>
      <c r="CE67" s="1228"/>
      <c r="CF67" s="1228"/>
      <c r="CG67" s="1228"/>
      <c r="CH67" s="1228"/>
      <c r="CI67" s="1228"/>
      <c r="CJ67" s="1228"/>
      <c r="CK67" s="1228"/>
      <c r="CL67" s="1228"/>
      <c r="CM67" s="1228"/>
      <c r="CN67" s="1228"/>
      <c r="CO67" s="1228"/>
      <c r="CP67" s="1228"/>
      <c r="CQ67" s="1228"/>
      <c r="CR67" s="1228"/>
      <c r="CS67" s="1228"/>
      <c r="CT67" s="1228"/>
      <c r="CU67" s="1228"/>
      <c r="CV67" s="1228"/>
      <c r="CW67" s="1228"/>
      <c r="CX67" s="1228"/>
      <c r="CY67" s="1228"/>
      <c r="CZ67" s="1228"/>
      <c r="DA67" s="1228"/>
      <c r="DB67" s="1228"/>
      <c r="DC67" s="1229"/>
    </row>
    <row r="68" spans="2:107" x14ac:dyDescent="0.15">
      <c r="B68" s="1215"/>
      <c r="AN68" s="1227"/>
      <c r="AO68" s="1228"/>
      <c r="AP68" s="1228"/>
      <c r="AQ68" s="1228"/>
      <c r="AR68" s="1228"/>
      <c r="AS68" s="1228"/>
      <c r="AT68" s="1228"/>
      <c r="AU68" s="1228"/>
      <c r="AV68" s="1228"/>
      <c r="AW68" s="1228"/>
      <c r="AX68" s="1228"/>
      <c r="AY68" s="1228"/>
      <c r="AZ68" s="1228"/>
      <c r="BA68" s="1228"/>
      <c r="BB68" s="1228"/>
      <c r="BC68" s="1228"/>
      <c r="BD68" s="1228"/>
      <c r="BE68" s="1228"/>
      <c r="BF68" s="1228"/>
      <c r="BG68" s="1228"/>
      <c r="BH68" s="1228"/>
      <c r="BI68" s="1228"/>
      <c r="BJ68" s="1228"/>
      <c r="BK68" s="1228"/>
      <c r="BL68" s="1228"/>
      <c r="BM68" s="1228"/>
      <c r="BN68" s="1228"/>
      <c r="BO68" s="1228"/>
      <c r="BP68" s="1228"/>
      <c r="BQ68" s="1228"/>
      <c r="BR68" s="1228"/>
      <c r="BS68" s="1228"/>
      <c r="BT68" s="1228"/>
      <c r="BU68" s="1228"/>
      <c r="BV68" s="1228"/>
      <c r="BW68" s="1228"/>
      <c r="BX68" s="1228"/>
      <c r="BY68" s="1228"/>
      <c r="BZ68" s="1228"/>
      <c r="CA68" s="1228"/>
      <c r="CB68" s="1228"/>
      <c r="CC68" s="1228"/>
      <c r="CD68" s="1228"/>
      <c r="CE68" s="1228"/>
      <c r="CF68" s="1228"/>
      <c r="CG68" s="1228"/>
      <c r="CH68" s="1228"/>
      <c r="CI68" s="1228"/>
      <c r="CJ68" s="1228"/>
      <c r="CK68" s="1228"/>
      <c r="CL68" s="1228"/>
      <c r="CM68" s="1228"/>
      <c r="CN68" s="1228"/>
      <c r="CO68" s="1228"/>
      <c r="CP68" s="1228"/>
      <c r="CQ68" s="1228"/>
      <c r="CR68" s="1228"/>
      <c r="CS68" s="1228"/>
      <c r="CT68" s="1228"/>
      <c r="CU68" s="1228"/>
      <c r="CV68" s="1228"/>
      <c r="CW68" s="1228"/>
      <c r="CX68" s="1228"/>
      <c r="CY68" s="1228"/>
      <c r="CZ68" s="1228"/>
      <c r="DA68" s="1228"/>
      <c r="DB68" s="1228"/>
      <c r="DC68" s="1229"/>
    </row>
    <row r="69" spans="2:107" x14ac:dyDescent="0.15">
      <c r="B69" s="1215"/>
      <c r="AN69" s="1230"/>
      <c r="AO69" s="1231"/>
      <c r="AP69" s="1231"/>
      <c r="AQ69" s="1231"/>
      <c r="AR69" s="1231"/>
      <c r="AS69" s="1231"/>
      <c r="AT69" s="1231"/>
      <c r="AU69" s="1231"/>
      <c r="AV69" s="1231"/>
      <c r="AW69" s="1231"/>
      <c r="AX69" s="1231"/>
      <c r="AY69" s="1231"/>
      <c r="AZ69" s="1231"/>
      <c r="BA69" s="1231"/>
      <c r="BB69" s="1231"/>
      <c r="BC69" s="1231"/>
      <c r="BD69" s="1231"/>
      <c r="BE69" s="1231"/>
      <c r="BF69" s="1231"/>
      <c r="BG69" s="1231"/>
      <c r="BH69" s="1231"/>
      <c r="BI69" s="1231"/>
      <c r="BJ69" s="1231"/>
      <c r="BK69" s="1231"/>
      <c r="BL69" s="1231"/>
      <c r="BM69" s="1231"/>
      <c r="BN69" s="1231"/>
      <c r="BO69" s="1231"/>
      <c r="BP69" s="1231"/>
      <c r="BQ69" s="1231"/>
      <c r="BR69" s="1231"/>
      <c r="BS69" s="1231"/>
      <c r="BT69" s="1231"/>
      <c r="BU69" s="1231"/>
      <c r="BV69" s="1231"/>
      <c r="BW69" s="1231"/>
      <c r="BX69" s="1231"/>
      <c r="BY69" s="1231"/>
      <c r="BZ69" s="1231"/>
      <c r="CA69" s="1231"/>
      <c r="CB69" s="1231"/>
      <c r="CC69" s="1231"/>
      <c r="CD69" s="1231"/>
      <c r="CE69" s="1231"/>
      <c r="CF69" s="1231"/>
      <c r="CG69" s="1231"/>
      <c r="CH69" s="1231"/>
      <c r="CI69" s="1231"/>
      <c r="CJ69" s="1231"/>
      <c r="CK69" s="1231"/>
      <c r="CL69" s="1231"/>
      <c r="CM69" s="1231"/>
      <c r="CN69" s="1231"/>
      <c r="CO69" s="1231"/>
      <c r="CP69" s="1231"/>
      <c r="CQ69" s="1231"/>
      <c r="CR69" s="1231"/>
      <c r="CS69" s="1231"/>
      <c r="CT69" s="1231"/>
      <c r="CU69" s="1231"/>
      <c r="CV69" s="1231"/>
      <c r="CW69" s="1231"/>
      <c r="CX69" s="1231"/>
      <c r="CY69" s="1231"/>
      <c r="CZ69" s="1231"/>
      <c r="DA69" s="1231"/>
      <c r="DB69" s="1231"/>
      <c r="DC69" s="1232"/>
    </row>
    <row r="70" spans="2:107" x14ac:dyDescent="0.15">
      <c r="B70" s="1215"/>
      <c r="H70" s="1257"/>
      <c r="I70" s="1257"/>
      <c r="J70" s="1258"/>
      <c r="K70" s="1258"/>
      <c r="L70" s="1259"/>
      <c r="M70" s="1258"/>
      <c r="N70" s="1259"/>
      <c r="AN70" s="1233"/>
      <c r="AO70" s="1233"/>
      <c r="AP70" s="1233"/>
      <c r="AZ70" s="1233"/>
      <c r="BA70" s="1233"/>
      <c r="BB70" s="1233"/>
      <c r="BL70" s="1233"/>
      <c r="BM70" s="1233"/>
      <c r="BN70" s="1233"/>
      <c r="BX70" s="1233"/>
      <c r="BY70" s="1233"/>
      <c r="BZ70" s="1233"/>
      <c r="CJ70" s="1233"/>
      <c r="CK70" s="1233"/>
      <c r="CL70" s="1233"/>
      <c r="CV70" s="1233"/>
      <c r="CW70" s="1233"/>
      <c r="CX70" s="1233"/>
    </row>
    <row r="71" spans="2:107" x14ac:dyDescent="0.15">
      <c r="B71" s="1215"/>
      <c r="G71" s="1260"/>
      <c r="I71" s="1261"/>
      <c r="J71" s="1258"/>
      <c r="K71" s="1258"/>
      <c r="L71" s="1259"/>
      <c r="M71" s="1258"/>
      <c r="N71" s="1259"/>
      <c r="AM71" s="1260"/>
      <c r="AN71" s="1209" t="s">
        <v>617</v>
      </c>
    </row>
    <row r="72" spans="2:107" x14ac:dyDescent="0.15">
      <c r="B72" s="1215"/>
      <c r="G72" s="1234"/>
      <c r="H72" s="1234"/>
      <c r="I72" s="1234"/>
      <c r="J72" s="1234"/>
      <c r="K72" s="1235"/>
      <c r="L72" s="1235"/>
      <c r="M72" s="1236"/>
      <c r="N72" s="1236"/>
      <c r="AN72" s="1237"/>
      <c r="AO72" s="1238"/>
      <c r="AP72" s="1238"/>
      <c r="AQ72" s="1238"/>
      <c r="AR72" s="1238"/>
      <c r="AS72" s="1238"/>
      <c r="AT72" s="1238"/>
      <c r="AU72" s="1238"/>
      <c r="AV72" s="1238"/>
      <c r="AW72" s="1238"/>
      <c r="AX72" s="1238"/>
      <c r="AY72" s="1238"/>
      <c r="AZ72" s="1238"/>
      <c r="BA72" s="1238"/>
      <c r="BB72" s="1238"/>
      <c r="BC72" s="1238"/>
      <c r="BD72" s="1238"/>
      <c r="BE72" s="1238"/>
      <c r="BF72" s="1238"/>
      <c r="BG72" s="1238"/>
      <c r="BH72" s="1238"/>
      <c r="BI72" s="1238"/>
      <c r="BJ72" s="1238"/>
      <c r="BK72" s="1238"/>
      <c r="BL72" s="1238"/>
      <c r="BM72" s="1238"/>
      <c r="BN72" s="1238"/>
      <c r="BO72" s="1239"/>
      <c r="BP72" s="1240" t="s">
        <v>560</v>
      </c>
      <c r="BQ72" s="1240"/>
      <c r="BR72" s="1240"/>
      <c r="BS72" s="1240"/>
      <c r="BT72" s="1240"/>
      <c r="BU72" s="1240"/>
      <c r="BV72" s="1240"/>
      <c r="BW72" s="1240"/>
      <c r="BX72" s="1240" t="s">
        <v>561</v>
      </c>
      <c r="BY72" s="1240"/>
      <c r="BZ72" s="1240"/>
      <c r="CA72" s="1240"/>
      <c r="CB72" s="1240"/>
      <c r="CC72" s="1240"/>
      <c r="CD72" s="1240"/>
      <c r="CE72" s="1240"/>
      <c r="CF72" s="1240" t="s">
        <v>562</v>
      </c>
      <c r="CG72" s="1240"/>
      <c r="CH72" s="1240"/>
      <c r="CI72" s="1240"/>
      <c r="CJ72" s="1240"/>
      <c r="CK72" s="1240"/>
      <c r="CL72" s="1240"/>
      <c r="CM72" s="1240"/>
      <c r="CN72" s="1240" t="s">
        <v>563</v>
      </c>
      <c r="CO72" s="1240"/>
      <c r="CP72" s="1240"/>
      <c r="CQ72" s="1240"/>
      <c r="CR72" s="1240"/>
      <c r="CS72" s="1240"/>
      <c r="CT72" s="1240"/>
      <c r="CU72" s="1240"/>
      <c r="CV72" s="1240" t="s">
        <v>564</v>
      </c>
      <c r="CW72" s="1240"/>
      <c r="CX72" s="1240"/>
      <c r="CY72" s="1240"/>
      <c r="CZ72" s="1240"/>
      <c r="DA72" s="1240"/>
      <c r="DB72" s="1240"/>
      <c r="DC72" s="1240"/>
    </row>
    <row r="73" spans="2:107" x14ac:dyDescent="0.15">
      <c r="B73" s="1215"/>
      <c r="G73" s="1241"/>
      <c r="H73" s="1241"/>
      <c r="I73" s="1241"/>
      <c r="J73" s="1241"/>
      <c r="K73" s="1262"/>
      <c r="L73" s="1262"/>
      <c r="M73" s="1262"/>
      <c r="N73" s="1262"/>
      <c r="AM73" s="1233"/>
      <c r="AN73" s="1244" t="s">
        <v>618</v>
      </c>
      <c r="AO73" s="1244"/>
      <c r="AP73" s="1244"/>
      <c r="AQ73" s="1244"/>
      <c r="AR73" s="1244"/>
      <c r="AS73" s="1244"/>
      <c r="AT73" s="1244"/>
      <c r="AU73" s="1244"/>
      <c r="AV73" s="1244"/>
      <c r="AW73" s="1244"/>
      <c r="AX73" s="1244"/>
      <c r="AY73" s="1244"/>
      <c r="AZ73" s="1244"/>
      <c r="BA73" s="1244"/>
      <c r="BB73" s="1244" t="s">
        <v>625</v>
      </c>
      <c r="BC73" s="1244"/>
      <c r="BD73" s="1244"/>
      <c r="BE73" s="1244"/>
      <c r="BF73" s="1244"/>
      <c r="BG73" s="1244"/>
      <c r="BH73" s="1244"/>
      <c r="BI73" s="1244"/>
      <c r="BJ73" s="1244"/>
      <c r="BK73" s="1244"/>
      <c r="BL73" s="1244"/>
      <c r="BM73" s="1244"/>
      <c r="BN73" s="1244"/>
      <c r="BO73" s="1244"/>
      <c r="BP73" s="1245"/>
      <c r="BQ73" s="1245"/>
      <c r="BR73" s="1245"/>
      <c r="BS73" s="1245"/>
      <c r="BT73" s="1245"/>
      <c r="BU73" s="1245"/>
      <c r="BV73" s="1245"/>
      <c r="BW73" s="1245"/>
      <c r="BX73" s="1245"/>
      <c r="BY73" s="1245"/>
      <c r="BZ73" s="1245"/>
      <c r="CA73" s="1245"/>
      <c r="CB73" s="1245"/>
      <c r="CC73" s="1245"/>
      <c r="CD73" s="1245"/>
      <c r="CE73" s="1245"/>
      <c r="CF73" s="1245"/>
      <c r="CG73" s="1245"/>
      <c r="CH73" s="1245"/>
      <c r="CI73" s="1245"/>
      <c r="CJ73" s="1245"/>
      <c r="CK73" s="1245"/>
      <c r="CL73" s="1245"/>
      <c r="CM73" s="1245"/>
      <c r="CN73" s="1245"/>
      <c r="CO73" s="1245"/>
      <c r="CP73" s="1245"/>
      <c r="CQ73" s="1245"/>
      <c r="CR73" s="1245"/>
      <c r="CS73" s="1245"/>
      <c r="CT73" s="1245"/>
      <c r="CU73" s="1245"/>
      <c r="CV73" s="1245"/>
      <c r="CW73" s="1245"/>
      <c r="CX73" s="1245"/>
      <c r="CY73" s="1245"/>
      <c r="CZ73" s="1245"/>
      <c r="DA73" s="1245"/>
      <c r="DB73" s="1245"/>
      <c r="DC73" s="1245"/>
    </row>
    <row r="74" spans="2:107" x14ac:dyDescent="0.15">
      <c r="B74" s="1215"/>
      <c r="G74" s="1241"/>
      <c r="H74" s="1241"/>
      <c r="I74" s="1241"/>
      <c r="J74" s="1241"/>
      <c r="K74" s="1262"/>
      <c r="L74" s="1262"/>
      <c r="M74" s="1262"/>
      <c r="N74" s="1262"/>
      <c r="AM74" s="1233"/>
      <c r="AN74" s="1244"/>
      <c r="AO74" s="1244"/>
      <c r="AP74" s="1244"/>
      <c r="AQ74" s="1244"/>
      <c r="AR74" s="1244"/>
      <c r="AS74" s="1244"/>
      <c r="AT74" s="1244"/>
      <c r="AU74" s="1244"/>
      <c r="AV74" s="1244"/>
      <c r="AW74" s="1244"/>
      <c r="AX74" s="1244"/>
      <c r="AY74" s="1244"/>
      <c r="AZ74" s="1244"/>
      <c r="BA74" s="1244"/>
      <c r="BB74" s="1244"/>
      <c r="BC74" s="1244"/>
      <c r="BD74" s="1244"/>
      <c r="BE74" s="1244"/>
      <c r="BF74" s="1244"/>
      <c r="BG74" s="1244"/>
      <c r="BH74" s="1244"/>
      <c r="BI74" s="1244"/>
      <c r="BJ74" s="1244"/>
      <c r="BK74" s="1244"/>
      <c r="BL74" s="1244"/>
      <c r="BM74" s="1244"/>
      <c r="BN74" s="1244"/>
      <c r="BO74" s="1244"/>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1215"/>
      <c r="G75" s="1241"/>
      <c r="H75" s="1241"/>
      <c r="I75" s="1234"/>
      <c r="J75" s="1234"/>
      <c r="K75" s="1243"/>
      <c r="L75" s="1243"/>
      <c r="M75" s="1243"/>
      <c r="N75" s="1243"/>
      <c r="AM75" s="1233"/>
      <c r="AN75" s="1244"/>
      <c r="AO75" s="1244"/>
      <c r="AP75" s="1244"/>
      <c r="AQ75" s="1244"/>
      <c r="AR75" s="1244"/>
      <c r="AS75" s="1244"/>
      <c r="AT75" s="1244"/>
      <c r="AU75" s="1244"/>
      <c r="AV75" s="1244"/>
      <c r="AW75" s="1244"/>
      <c r="AX75" s="1244"/>
      <c r="AY75" s="1244"/>
      <c r="AZ75" s="1244"/>
      <c r="BA75" s="1244"/>
      <c r="BB75" s="1244" t="s">
        <v>626</v>
      </c>
      <c r="BC75" s="1244"/>
      <c r="BD75" s="1244"/>
      <c r="BE75" s="1244"/>
      <c r="BF75" s="1244"/>
      <c r="BG75" s="1244"/>
      <c r="BH75" s="1244"/>
      <c r="BI75" s="1244"/>
      <c r="BJ75" s="1244"/>
      <c r="BK75" s="1244"/>
      <c r="BL75" s="1244"/>
      <c r="BM75" s="1244"/>
      <c r="BN75" s="1244"/>
      <c r="BO75" s="1244"/>
      <c r="BP75" s="1245">
        <v>6.8</v>
      </c>
      <c r="BQ75" s="1245"/>
      <c r="BR75" s="1245"/>
      <c r="BS75" s="1245"/>
      <c r="BT75" s="1245"/>
      <c r="BU75" s="1245"/>
      <c r="BV75" s="1245"/>
      <c r="BW75" s="1245"/>
      <c r="BX75" s="1245">
        <v>7.6</v>
      </c>
      <c r="BY75" s="1245"/>
      <c r="BZ75" s="1245"/>
      <c r="CA75" s="1245"/>
      <c r="CB75" s="1245"/>
      <c r="CC75" s="1245"/>
      <c r="CD75" s="1245"/>
      <c r="CE75" s="1245"/>
      <c r="CF75" s="1245">
        <v>7.2</v>
      </c>
      <c r="CG75" s="1245"/>
      <c r="CH75" s="1245"/>
      <c r="CI75" s="1245"/>
      <c r="CJ75" s="1245"/>
      <c r="CK75" s="1245"/>
      <c r="CL75" s="1245"/>
      <c r="CM75" s="1245"/>
      <c r="CN75" s="1245">
        <v>7.9</v>
      </c>
      <c r="CO75" s="1245"/>
      <c r="CP75" s="1245"/>
      <c r="CQ75" s="1245"/>
      <c r="CR75" s="1245"/>
      <c r="CS75" s="1245"/>
      <c r="CT75" s="1245"/>
      <c r="CU75" s="1245"/>
      <c r="CV75" s="1245">
        <v>7.8</v>
      </c>
      <c r="CW75" s="1245"/>
      <c r="CX75" s="1245"/>
      <c r="CY75" s="1245"/>
      <c r="CZ75" s="1245"/>
      <c r="DA75" s="1245"/>
      <c r="DB75" s="1245"/>
      <c r="DC75" s="1245"/>
    </row>
    <row r="76" spans="2:107" x14ac:dyDescent="0.15">
      <c r="B76" s="1215"/>
      <c r="G76" s="1241"/>
      <c r="H76" s="1241"/>
      <c r="I76" s="1234"/>
      <c r="J76" s="1234"/>
      <c r="K76" s="1243"/>
      <c r="L76" s="1243"/>
      <c r="M76" s="1243"/>
      <c r="N76" s="1243"/>
      <c r="AM76" s="1233"/>
      <c r="AN76" s="1244"/>
      <c r="AO76" s="1244"/>
      <c r="AP76" s="1244"/>
      <c r="AQ76" s="1244"/>
      <c r="AR76" s="1244"/>
      <c r="AS76" s="1244"/>
      <c r="AT76" s="1244"/>
      <c r="AU76" s="1244"/>
      <c r="AV76" s="1244"/>
      <c r="AW76" s="1244"/>
      <c r="AX76" s="1244"/>
      <c r="AY76" s="1244"/>
      <c r="AZ76" s="1244"/>
      <c r="BA76" s="1244"/>
      <c r="BB76" s="1244"/>
      <c r="BC76" s="1244"/>
      <c r="BD76" s="1244"/>
      <c r="BE76" s="1244"/>
      <c r="BF76" s="1244"/>
      <c r="BG76" s="1244"/>
      <c r="BH76" s="1244"/>
      <c r="BI76" s="1244"/>
      <c r="BJ76" s="1244"/>
      <c r="BK76" s="1244"/>
      <c r="BL76" s="1244"/>
      <c r="BM76" s="1244"/>
      <c r="BN76" s="1244"/>
      <c r="BO76" s="1244"/>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1215"/>
      <c r="G77" s="1234"/>
      <c r="H77" s="1234"/>
      <c r="I77" s="1234"/>
      <c r="J77" s="1234"/>
      <c r="K77" s="1262"/>
      <c r="L77" s="1262"/>
      <c r="M77" s="1262"/>
      <c r="N77" s="1262"/>
      <c r="AN77" s="1240" t="s">
        <v>627</v>
      </c>
      <c r="AO77" s="1240"/>
      <c r="AP77" s="1240"/>
      <c r="AQ77" s="1240"/>
      <c r="AR77" s="1240"/>
      <c r="AS77" s="1240"/>
      <c r="AT77" s="1240"/>
      <c r="AU77" s="1240"/>
      <c r="AV77" s="1240"/>
      <c r="AW77" s="1240"/>
      <c r="AX77" s="1240"/>
      <c r="AY77" s="1240"/>
      <c r="AZ77" s="1240"/>
      <c r="BA77" s="1240"/>
      <c r="BB77" s="1244" t="s">
        <v>619</v>
      </c>
      <c r="BC77" s="1244"/>
      <c r="BD77" s="1244"/>
      <c r="BE77" s="1244"/>
      <c r="BF77" s="1244"/>
      <c r="BG77" s="1244"/>
      <c r="BH77" s="1244"/>
      <c r="BI77" s="1244"/>
      <c r="BJ77" s="1244"/>
      <c r="BK77" s="1244"/>
      <c r="BL77" s="1244"/>
      <c r="BM77" s="1244"/>
      <c r="BN77" s="1244"/>
      <c r="BO77" s="1244"/>
      <c r="BP77" s="1245">
        <v>0</v>
      </c>
      <c r="BQ77" s="1245"/>
      <c r="BR77" s="1245"/>
      <c r="BS77" s="1245"/>
      <c r="BT77" s="1245"/>
      <c r="BU77" s="1245"/>
      <c r="BV77" s="1245"/>
      <c r="BW77" s="1245"/>
      <c r="BX77" s="1245">
        <v>0</v>
      </c>
      <c r="BY77" s="1245"/>
      <c r="BZ77" s="1245"/>
      <c r="CA77" s="1245"/>
      <c r="CB77" s="1245"/>
      <c r="CC77" s="1245"/>
      <c r="CD77" s="1245"/>
      <c r="CE77" s="1245"/>
      <c r="CF77" s="1245">
        <v>0</v>
      </c>
      <c r="CG77" s="1245"/>
      <c r="CH77" s="1245"/>
      <c r="CI77" s="1245"/>
      <c r="CJ77" s="1245"/>
      <c r="CK77" s="1245"/>
      <c r="CL77" s="1245"/>
      <c r="CM77" s="1245"/>
      <c r="CN77" s="1245">
        <v>0</v>
      </c>
      <c r="CO77" s="1245"/>
      <c r="CP77" s="1245"/>
      <c r="CQ77" s="1245"/>
      <c r="CR77" s="1245"/>
      <c r="CS77" s="1245"/>
      <c r="CT77" s="1245"/>
      <c r="CU77" s="1245"/>
      <c r="CV77" s="1245">
        <v>0</v>
      </c>
      <c r="CW77" s="1245"/>
      <c r="CX77" s="1245"/>
      <c r="CY77" s="1245"/>
      <c r="CZ77" s="1245"/>
      <c r="DA77" s="1245"/>
      <c r="DB77" s="1245"/>
      <c r="DC77" s="1245"/>
    </row>
    <row r="78" spans="2:107" x14ac:dyDescent="0.15">
      <c r="B78" s="1215"/>
      <c r="G78" s="1234"/>
      <c r="H78" s="1234"/>
      <c r="I78" s="1234"/>
      <c r="J78" s="1234"/>
      <c r="K78" s="1262"/>
      <c r="L78" s="1262"/>
      <c r="M78" s="1262"/>
      <c r="N78" s="1262"/>
      <c r="AN78" s="1240"/>
      <c r="AO78" s="1240"/>
      <c r="AP78" s="1240"/>
      <c r="AQ78" s="1240"/>
      <c r="AR78" s="1240"/>
      <c r="AS78" s="1240"/>
      <c r="AT78" s="1240"/>
      <c r="AU78" s="1240"/>
      <c r="AV78" s="1240"/>
      <c r="AW78" s="1240"/>
      <c r="AX78" s="1240"/>
      <c r="AY78" s="1240"/>
      <c r="AZ78" s="1240"/>
      <c r="BA78" s="1240"/>
      <c r="BB78" s="1244"/>
      <c r="BC78" s="1244"/>
      <c r="BD78" s="1244"/>
      <c r="BE78" s="1244"/>
      <c r="BF78" s="1244"/>
      <c r="BG78" s="1244"/>
      <c r="BH78" s="1244"/>
      <c r="BI78" s="1244"/>
      <c r="BJ78" s="1244"/>
      <c r="BK78" s="1244"/>
      <c r="BL78" s="1244"/>
      <c r="BM78" s="1244"/>
      <c r="BN78" s="1244"/>
      <c r="BO78" s="1244"/>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1215"/>
      <c r="G79" s="1234"/>
      <c r="H79" s="1234"/>
      <c r="I79" s="1247"/>
      <c r="J79" s="1247"/>
      <c r="K79" s="1263"/>
      <c r="L79" s="1263"/>
      <c r="M79" s="1263"/>
      <c r="N79" s="1263"/>
      <c r="AN79" s="1240"/>
      <c r="AO79" s="1240"/>
      <c r="AP79" s="1240"/>
      <c r="AQ79" s="1240"/>
      <c r="AR79" s="1240"/>
      <c r="AS79" s="1240"/>
      <c r="AT79" s="1240"/>
      <c r="AU79" s="1240"/>
      <c r="AV79" s="1240"/>
      <c r="AW79" s="1240"/>
      <c r="AX79" s="1240"/>
      <c r="AY79" s="1240"/>
      <c r="AZ79" s="1240"/>
      <c r="BA79" s="1240"/>
      <c r="BB79" s="1244" t="s">
        <v>626</v>
      </c>
      <c r="BC79" s="1244"/>
      <c r="BD79" s="1244"/>
      <c r="BE79" s="1244"/>
      <c r="BF79" s="1244"/>
      <c r="BG79" s="1244"/>
      <c r="BH79" s="1244"/>
      <c r="BI79" s="1244"/>
      <c r="BJ79" s="1244"/>
      <c r="BK79" s="1244"/>
      <c r="BL79" s="1244"/>
      <c r="BM79" s="1244"/>
      <c r="BN79" s="1244"/>
      <c r="BO79" s="1244"/>
      <c r="BP79" s="1245">
        <v>7.2</v>
      </c>
      <c r="BQ79" s="1245"/>
      <c r="BR79" s="1245"/>
      <c r="BS79" s="1245"/>
      <c r="BT79" s="1245"/>
      <c r="BU79" s="1245"/>
      <c r="BV79" s="1245"/>
      <c r="BW79" s="1245"/>
      <c r="BX79" s="1245">
        <v>7.2</v>
      </c>
      <c r="BY79" s="1245"/>
      <c r="BZ79" s="1245"/>
      <c r="CA79" s="1245"/>
      <c r="CB79" s="1245"/>
      <c r="CC79" s="1245"/>
      <c r="CD79" s="1245"/>
      <c r="CE79" s="1245"/>
      <c r="CF79" s="1245">
        <v>7.7</v>
      </c>
      <c r="CG79" s="1245"/>
      <c r="CH79" s="1245"/>
      <c r="CI79" s="1245"/>
      <c r="CJ79" s="1245"/>
      <c r="CK79" s="1245"/>
      <c r="CL79" s="1245"/>
      <c r="CM79" s="1245"/>
      <c r="CN79" s="1245">
        <v>8</v>
      </c>
      <c r="CO79" s="1245"/>
      <c r="CP79" s="1245"/>
      <c r="CQ79" s="1245"/>
      <c r="CR79" s="1245"/>
      <c r="CS79" s="1245"/>
      <c r="CT79" s="1245"/>
      <c r="CU79" s="1245"/>
      <c r="CV79" s="1245">
        <v>8</v>
      </c>
      <c r="CW79" s="1245"/>
      <c r="CX79" s="1245"/>
      <c r="CY79" s="1245"/>
      <c r="CZ79" s="1245"/>
      <c r="DA79" s="1245"/>
      <c r="DB79" s="1245"/>
      <c r="DC79" s="1245"/>
    </row>
    <row r="80" spans="2:107" x14ac:dyDescent="0.15">
      <c r="B80" s="1215"/>
      <c r="G80" s="1234"/>
      <c r="H80" s="1234"/>
      <c r="I80" s="1247"/>
      <c r="J80" s="1247"/>
      <c r="K80" s="1263"/>
      <c r="L80" s="1263"/>
      <c r="M80" s="1263"/>
      <c r="N80" s="1263"/>
      <c r="AN80" s="1240"/>
      <c r="AO80" s="1240"/>
      <c r="AP80" s="1240"/>
      <c r="AQ80" s="1240"/>
      <c r="AR80" s="1240"/>
      <c r="AS80" s="1240"/>
      <c r="AT80" s="1240"/>
      <c r="AU80" s="1240"/>
      <c r="AV80" s="1240"/>
      <c r="AW80" s="1240"/>
      <c r="AX80" s="1240"/>
      <c r="AY80" s="1240"/>
      <c r="AZ80" s="1240"/>
      <c r="BA80" s="1240"/>
      <c r="BB80" s="1244"/>
      <c r="BC80" s="1244"/>
      <c r="BD80" s="1244"/>
      <c r="BE80" s="1244"/>
      <c r="BF80" s="1244"/>
      <c r="BG80" s="1244"/>
      <c r="BH80" s="1244"/>
      <c r="BI80" s="1244"/>
      <c r="BJ80" s="1244"/>
      <c r="BK80" s="1244"/>
      <c r="BL80" s="1244"/>
      <c r="BM80" s="1244"/>
      <c r="BN80" s="1244"/>
      <c r="BO80" s="1244"/>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1215"/>
    </row>
    <row r="82" spans="2:109" ht="17.25" x14ac:dyDescent="0.15">
      <c r="B82" s="1215"/>
      <c r="K82" s="1264"/>
      <c r="L82" s="1264"/>
      <c r="M82" s="1264"/>
      <c r="N82" s="1264"/>
      <c r="AQ82" s="1264"/>
      <c r="AR82" s="1264"/>
      <c r="AS82" s="1264"/>
      <c r="AT82" s="1264"/>
      <c r="BC82" s="1264"/>
      <c r="BD82" s="1264"/>
      <c r="BE82" s="1264"/>
      <c r="BF82" s="1264"/>
      <c r="BO82" s="1264"/>
      <c r="BP82" s="1264"/>
      <c r="BQ82" s="1264"/>
      <c r="BR82" s="1264"/>
      <c r="CA82" s="1264"/>
      <c r="CB82" s="1264"/>
      <c r="CC82" s="1264"/>
      <c r="CD82" s="1264"/>
      <c r="CM82" s="1264"/>
      <c r="CN82" s="1264"/>
      <c r="CO82" s="1264"/>
      <c r="CP82" s="1264"/>
      <c r="CY82" s="1264"/>
      <c r="CZ82" s="1264"/>
      <c r="DA82" s="1264"/>
      <c r="DB82" s="1264"/>
      <c r="DC82" s="1264"/>
    </row>
    <row r="83" spans="2:109" x14ac:dyDescent="0.15">
      <c r="B83" s="1217"/>
      <c r="C83" s="1218"/>
      <c r="D83" s="1218"/>
      <c r="E83" s="1218"/>
      <c r="F83" s="1218"/>
      <c r="G83" s="1218"/>
      <c r="H83" s="1218"/>
      <c r="I83" s="1218"/>
      <c r="J83" s="1218"/>
      <c r="K83" s="1218"/>
      <c r="L83" s="1218"/>
      <c r="M83" s="1218"/>
      <c r="N83" s="1218"/>
      <c r="O83" s="1218"/>
      <c r="P83" s="1218"/>
      <c r="Q83" s="1218"/>
      <c r="R83" s="1218"/>
      <c r="S83" s="1218"/>
      <c r="T83" s="1218"/>
      <c r="U83" s="1218"/>
      <c r="V83" s="1218"/>
      <c r="W83" s="1218"/>
      <c r="X83" s="1218"/>
      <c r="Y83" s="1218"/>
      <c r="Z83" s="1218"/>
      <c r="AA83" s="1218"/>
      <c r="AB83" s="1218"/>
      <c r="AC83" s="1218"/>
      <c r="AD83" s="1218"/>
      <c r="AE83" s="1218"/>
      <c r="AF83" s="1218"/>
      <c r="AG83" s="1218"/>
      <c r="AH83" s="1218"/>
      <c r="AI83" s="1218"/>
      <c r="AJ83" s="1218"/>
      <c r="AK83" s="1218"/>
      <c r="AL83" s="1218"/>
      <c r="AM83" s="1218"/>
      <c r="AN83" s="1218"/>
      <c r="AO83" s="1218"/>
      <c r="AP83" s="1218"/>
      <c r="AQ83" s="1218"/>
      <c r="AR83" s="1218"/>
      <c r="AS83" s="1218"/>
      <c r="AT83" s="1218"/>
      <c r="AU83" s="1218"/>
      <c r="AV83" s="1218"/>
      <c r="AW83" s="1218"/>
      <c r="AX83" s="1218"/>
      <c r="AY83" s="1218"/>
      <c r="AZ83" s="1218"/>
      <c r="BA83" s="1218"/>
      <c r="BB83" s="1218"/>
      <c r="BC83" s="1218"/>
      <c r="BD83" s="1218"/>
      <c r="BE83" s="1218"/>
      <c r="BF83" s="1218"/>
      <c r="BG83" s="1218"/>
      <c r="BH83" s="1218"/>
      <c r="BI83" s="1218"/>
      <c r="BJ83" s="1218"/>
      <c r="BK83" s="1218"/>
      <c r="BL83" s="1218"/>
      <c r="BM83" s="1218"/>
      <c r="BN83" s="1218"/>
      <c r="BO83" s="1218"/>
      <c r="BP83" s="1218"/>
      <c r="BQ83" s="1218"/>
      <c r="BR83" s="1218"/>
      <c r="BS83" s="1218"/>
      <c r="BT83" s="1218"/>
      <c r="BU83" s="1218"/>
      <c r="BV83" s="1218"/>
      <c r="BW83" s="1218"/>
      <c r="BX83" s="1218"/>
      <c r="BY83" s="1218"/>
      <c r="BZ83" s="1218"/>
      <c r="CA83" s="1218"/>
      <c r="CB83" s="1218"/>
      <c r="CC83" s="1218"/>
      <c r="CD83" s="1218"/>
      <c r="CE83" s="1218"/>
      <c r="CF83" s="1218"/>
      <c r="CG83" s="1218"/>
      <c r="CH83" s="1218"/>
      <c r="CI83" s="1218"/>
      <c r="CJ83" s="1218"/>
      <c r="CK83" s="1218"/>
      <c r="CL83" s="1218"/>
      <c r="CM83" s="1218"/>
      <c r="CN83" s="1218"/>
      <c r="CO83" s="1218"/>
      <c r="CP83" s="1218"/>
      <c r="CQ83" s="1218"/>
      <c r="CR83" s="1218"/>
      <c r="CS83" s="1218"/>
      <c r="CT83" s="1218"/>
      <c r="CU83" s="1218"/>
      <c r="CV83" s="1218"/>
      <c r="CW83" s="1218"/>
      <c r="CX83" s="1218"/>
      <c r="CY83" s="1218"/>
      <c r="CZ83" s="1218"/>
      <c r="DA83" s="1218"/>
      <c r="DB83" s="1218"/>
      <c r="DC83" s="1218"/>
      <c r="DD83" s="1219"/>
    </row>
    <row r="84" spans="2:109" x14ac:dyDescent="0.15">
      <c r="DD84" s="1209"/>
      <c r="DE84" s="1209"/>
    </row>
    <row r="85" spans="2:109" x14ac:dyDescent="0.15">
      <c r="DD85" s="1209"/>
      <c r="DE85" s="1209"/>
    </row>
  </sheetData>
  <sheetProtection algorithmName="SHA-512" hashValue="WJZzZVDneM1DHF59ukpavBOPBOdWfl/ho4yAe1zu2Q0vkz9m/AJZXTEHeYGK7fHFIFswLOaNyfYPCniw2Z9ytA==" saltValue="3DDbedxrjx5xLJbpToVwn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70" zoomScaleNormal="70" zoomScaleSheetLayoutView="70" workbookViewId="0">
      <selection activeCell="AX113" sqref="AX11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507</v>
      </c>
    </row>
  </sheetData>
  <sheetProtection algorithmName="SHA-512" hashValue="dCBE3k5IdYoNcATFi7AvKdculWdHAvmWEfw4A4ODW7y0nQTBbtQnZDgskT+kc/9yNHuI1bBYqoNJL6d2xCd4wg==" saltValue="P6LhuMlrnmoJz5hoDjCt4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C85" zoomScale="55" zoomScaleNormal="55" zoomScaleSheetLayoutView="55" workbookViewId="0">
      <selection activeCell="AK85" sqref="AK85:AO85"/>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628</v>
      </c>
    </row>
  </sheetData>
  <sheetProtection algorithmName="SHA-512" hashValue="m9NGNth0jTvDDfl/Hty1pvyQj5eNxZuwnEJQuLybZQtB3hCApKGhshbpXYd9H2X/BW4VB/+AfIascpL1jO3khg==" saltValue="kkevIx5RfcHYsOuXm74J9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46" workbookViewId="0">
      <selection activeCell="K34" sqref="K34"/>
    </sheetView>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557</v>
      </c>
      <c r="G2" s="148"/>
      <c r="H2" s="149"/>
    </row>
    <row r="3" spans="1:8" x14ac:dyDescent="0.15">
      <c r="A3" s="145" t="s">
        <v>550</v>
      </c>
      <c r="B3" s="150"/>
      <c r="C3" s="151"/>
      <c r="D3" s="152">
        <v>50486</v>
      </c>
      <c r="E3" s="153"/>
      <c r="F3" s="154">
        <v>122882</v>
      </c>
      <c r="G3" s="155"/>
      <c r="H3" s="156"/>
    </row>
    <row r="4" spans="1:8" x14ac:dyDescent="0.15">
      <c r="A4" s="157"/>
      <c r="B4" s="158"/>
      <c r="C4" s="159"/>
      <c r="D4" s="160">
        <v>39798</v>
      </c>
      <c r="E4" s="161"/>
      <c r="F4" s="162">
        <v>65785</v>
      </c>
      <c r="G4" s="163"/>
      <c r="H4" s="164"/>
    </row>
    <row r="5" spans="1:8" x14ac:dyDescent="0.15">
      <c r="A5" s="145" t="s">
        <v>552</v>
      </c>
      <c r="B5" s="150"/>
      <c r="C5" s="151"/>
      <c r="D5" s="152">
        <v>87134</v>
      </c>
      <c r="E5" s="153"/>
      <c r="F5" s="154">
        <v>114790</v>
      </c>
      <c r="G5" s="155"/>
      <c r="H5" s="156"/>
    </row>
    <row r="6" spans="1:8" x14ac:dyDescent="0.15">
      <c r="A6" s="157"/>
      <c r="B6" s="158"/>
      <c r="C6" s="159"/>
      <c r="D6" s="160">
        <v>77224</v>
      </c>
      <c r="E6" s="161"/>
      <c r="F6" s="162">
        <v>55601</v>
      </c>
      <c r="G6" s="163"/>
      <c r="H6" s="164"/>
    </row>
    <row r="7" spans="1:8" x14ac:dyDescent="0.15">
      <c r="A7" s="145" t="s">
        <v>553</v>
      </c>
      <c r="B7" s="150"/>
      <c r="C7" s="151"/>
      <c r="D7" s="152">
        <v>50091</v>
      </c>
      <c r="E7" s="153"/>
      <c r="F7" s="154">
        <v>126262</v>
      </c>
      <c r="G7" s="155"/>
      <c r="H7" s="156"/>
    </row>
    <row r="8" spans="1:8" x14ac:dyDescent="0.15">
      <c r="A8" s="157"/>
      <c r="B8" s="158"/>
      <c r="C8" s="159"/>
      <c r="D8" s="160">
        <v>33928</v>
      </c>
      <c r="E8" s="161"/>
      <c r="F8" s="162">
        <v>56769</v>
      </c>
      <c r="G8" s="163"/>
      <c r="H8" s="164"/>
    </row>
    <row r="9" spans="1:8" x14ac:dyDescent="0.15">
      <c r="A9" s="145" t="s">
        <v>554</v>
      </c>
      <c r="B9" s="150"/>
      <c r="C9" s="151"/>
      <c r="D9" s="152">
        <v>54440</v>
      </c>
      <c r="E9" s="153"/>
      <c r="F9" s="154">
        <v>126525</v>
      </c>
      <c r="G9" s="155"/>
      <c r="H9" s="156"/>
    </row>
    <row r="10" spans="1:8" x14ac:dyDescent="0.15">
      <c r="A10" s="157"/>
      <c r="B10" s="158"/>
      <c r="C10" s="159"/>
      <c r="D10" s="160">
        <v>36493</v>
      </c>
      <c r="E10" s="161"/>
      <c r="F10" s="162">
        <v>67052</v>
      </c>
      <c r="G10" s="163"/>
      <c r="H10" s="164"/>
    </row>
    <row r="11" spans="1:8" x14ac:dyDescent="0.15">
      <c r="A11" s="145" t="s">
        <v>555</v>
      </c>
      <c r="B11" s="150"/>
      <c r="C11" s="151"/>
      <c r="D11" s="152">
        <v>89410</v>
      </c>
      <c r="E11" s="153"/>
      <c r="F11" s="154">
        <v>122054</v>
      </c>
      <c r="G11" s="155"/>
      <c r="H11" s="156"/>
    </row>
    <row r="12" spans="1:8" x14ac:dyDescent="0.15">
      <c r="A12" s="157"/>
      <c r="B12" s="158"/>
      <c r="C12" s="165"/>
      <c r="D12" s="160">
        <v>79548</v>
      </c>
      <c r="E12" s="161"/>
      <c r="F12" s="162">
        <v>68298</v>
      </c>
      <c r="G12" s="163"/>
      <c r="H12" s="164"/>
    </row>
    <row r="13" spans="1:8" x14ac:dyDescent="0.15">
      <c r="A13" s="145"/>
      <c r="B13" s="150"/>
      <c r="C13" s="166"/>
      <c r="D13" s="167">
        <v>66312</v>
      </c>
      <c r="E13" s="168"/>
      <c r="F13" s="169">
        <v>122503</v>
      </c>
      <c r="G13" s="170"/>
      <c r="H13" s="156"/>
    </row>
    <row r="14" spans="1:8" x14ac:dyDescent="0.15">
      <c r="A14" s="157"/>
      <c r="B14" s="158"/>
      <c r="C14" s="159"/>
      <c r="D14" s="160">
        <v>53398</v>
      </c>
      <c r="E14" s="161"/>
      <c r="F14" s="162">
        <v>62701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19.61</v>
      </c>
      <c r="C19" s="171">
        <f>ROUND(VALUE(SUBSTITUTE(実質収支比率等に係る経年分析!G$48,"▲","-")),2)</f>
        <v>19.7</v>
      </c>
      <c r="D19" s="171">
        <f>ROUND(VALUE(SUBSTITUTE(実質収支比率等に係る経年分析!H$48,"▲","-")),2)</f>
        <v>20.43</v>
      </c>
      <c r="E19" s="171">
        <f>ROUND(VALUE(SUBSTITUTE(実質収支比率等に係る経年分析!I$48,"▲","-")),2)</f>
        <v>16.690000000000001</v>
      </c>
      <c r="F19" s="171">
        <f>ROUND(VALUE(SUBSTITUTE(実質収支比率等に係る経年分析!J$48,"▲","-")),2)</f>
        <v>18.059999999999999</v>
      </c>
    </row>
    <row r="20" spans="1:11" x14ac:dyDescent="0.15">
      <c r="A20" s="171" t="s">
        <v>55</v>
      </c>
      <c r="B20" s="171">
        <f>ROUND(VALUE(SUBSTITUTE(実質収支比率等に係る経年分析!F$47,"▲","-")),2)</f>
        <v>58.89</v>
      </c>
      <c r="C20" s="171">
        <f>ROUND(VALUE(SUBSTITUTE(実質収支比率等に係る経年分析!G$47,"▲","-")),2)</f>
        <v>48.89</v>
      </c>
      <c r="D20" s="171">
        <f>ROUND(VALUE(SUBSTITUTE(実質収支比率等に係る経年分析!H$47,"▲","-")),2)</f>
        <v>44.68</v>
      </c>
      <c r="E20" s="171">
        <f>ROUND(VALUE(SUBSTITUTE(実質収支比率等に係る経年分析!I$47,"▲","-")),2)</f>
        <v>42.23</v>
      </c>
      <c r="F20" s="171">
        <f>ROUND(VALUE(SUBSTITUTE(実質収支比率等に係る経年分析!J$47,"▲","-")),2)</f>
        <v>39.54</v>
      </c>
    </row>
    <row r="21" spans="1:11" x14ac:dyDescent="0.15">
      <c r="A21" s="171" t="s">
        <v>56</v>
      </c>
      <c r="B21" s="171">
        <f>IF(ISNUMBER(VALUE(SUBSTITUTE(実質収支比率等に係る経年分析!F$49,"▲","-"))),ROUND(VALUE(SUBSTITUTE(実質収支比率等に係る経年分析!F$49,"▲","-")),2),NA())</f>
        <v>-2.5499999999999998</v>
      </c>
      <c r="C21" s="171">
        <f>IF(ISNUMBER(VALUE(SUBSTITUTE(実質収支比率等に係る経年分析!G$49,"▲","-"))),ROUND(VALUE(SUBSTITUTE(実質収支比率等に係る経年分析!G$49,"▲","-")),2),NA())</f>
        <v>-11.27</v>
      </c>
      <c r="D21" s="171">
        <f>IF(ISNUMBER(VALUE(SUBSTITUTE(実質収支比率等に係る経年分析!H$49,"▲","-"))),ROUND(VALUE(SUBSTITUTE(実質収支比率等に係る経年分析!H$49,"▲","-")),2),NA())</f>
        <v>-2.63</v>
      </c>
      <c r="E21" s="171">
        <f>IF(ISNUMBER(VALUE(SUBSTITUTE(実質収支比率等に係る経年分析!I$49,"▲","-"))),ROUND(VALUE(SUBSTITUTE(実質収支比率等に係る経年分析!I$49,"▲","-")),2),NA())</f>
        <v>-2.57</v>
      </c>
      <c r="F21" s="171">
        <f>IF(ISNUMBER(VALUE(SUBSTITUTE(実質収支比率等に係る経年分析!J$49,"▲","-"))),ROUND(VALUE(SUBSTITUTE(実質収支比率等に係る経年分析!J$49,"▲","-")),2),NA())</f>
        <v>2.5</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0.53</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1.1499999999999999</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0.19</v>
      </c>
      <c r="C28" s="172" t="e">
        <f>IF(ROUND(VALUE(SUBSTITUTE(連結実質赤字比率に係る赤字・黒字の構成分析!F$42,"▲", "-")), 2) &gt;= 0, ABS(ROUND(VALUE(SUBSTITUTE(連結実質赤字比率に係る赤字・黒字の構成分析!F$42,"▲", "-")), 2)), NA())</f>
        <v>#N/A</v>
      </c>
      <c r="D28" s="172">
        <f>IF(ROUND(VALUE(SUBSTITUTE(連結実質赤字比率に係る赤字・黒字の構成分析!G$42,"▲", "-")), 2) &lt; 0, ABS(ROUND(VALUE(SUBSTITUTE(連結実質赤字比率に係る赤字・黒字の構成分析!G$42,"▲", "-")), 2)), NA())</f>
        <v>0.12</v>
      </c>
      <c r="E28" s="172" t="e">
        <f>IF(ROUND(VALUE(SUBSTITUTE(連結実質赤字比率に係る赤字・黒字の構成分析!G$42,"▲", "-")), 2) &gt;= 0, ABS(ROUND(VALUE(SUBSTITUTE(連結実質赤字比率に係る赤字・黒字の構成分析!G$42,"▲", "-")), 2)), NA())</f>
        <v>#N/A</v>
      </c>
      <c r="F28" s="172">
        <f>IF(ROUND(VALUE(SUBSTITUTE(連結実質赤字比率に係る赤字・黒字の構成分析!H$42,"▲", "-")), 2) &lt; 0, ABS(ROUND(VALUE(SUBSTITUTE(連結実質赤字比率に係る赤字・黒字の構成分析!H$42,"▲", "-")), 2)), NA())</f>
        <v>0.18</v>
      </c>
      <c r="G28" s="172" t="e">
        <f>IF(ROUND(VALUE(SUBSTITUTE(連結実質赤字比率に係る赤字・黒字の構成分析!H$42,"▲", "-")), 2) &gt;= 0, ABS(ROUND(VALUE(SUBSTITUTE(連結実質赤字比率に係る赤字・黒字の構成分析!H$42,"▲", "-")), 2)), NA())</f>
        <v>#N/A</v>
      </c>
      <c r="H28" s="172">
        <f>IF(ROUND(VALUE(SUBSTITUTE(連結実質赤字比率に係る赤字・黒字の構成分析!I$42,"▲", "-")), 2) &lt; 0, ABS(ROUND(VALUE(SUBSTITUTE(連結実質赤字比率に係る赤字・黒字の構成分析!I$42,"▲", "-")), 2)), NA())</f>
        <v>0.09</v>
      </c>
      <c r="I28" s="172" t="e">
        <f>IF(ROUND(VALUE(SUBSTITUTE(連結実質赤字比率に係る赤字・黒字の構成分析!I$42,"▲", "-")), 2) &gt;= 0, ABS(ROUND(VALUE(SUBSTITUTE(連結実質赤字比率に係る赤字・黒字の構成分析!I$42,"▲", "-")), 2)), NA())</f>
        <v>#N/A</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立科町後期高齢者医療特別会計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立科町白樺高原下水道事業特別会計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0.08</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0.05</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0.05</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0.25</v>
      </c>
    </row>
    <row r="31" spans="1:11" x14ac:dyDescent="0.15">
      <c r="A31" s="172" t="str">
        <f>IF(連結実質赤字比率に係る赤字・黒字の構成分析!C$39="",NA(),連結実質赤字比率に係る赤字・黒字の構成分析!C$39)</f>
        <v>立科町国民健康保険特別会計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0.57999999999999996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0.19</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0.56000000000000005</v>
      </c>
    </row>
    <row r="32" spans="1:11" x14ac:dyDescent="0.15">
      <c r="A32" s="172" t="str">
        <f>IF(連結実質赤字比率に係る赤字・黒字の構成分析!C$38="",NA(),連結実質赤字比率に係る赤字・黒字の構成分析!C$38)</f>
        <v>立科町索道事業特別会計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9.34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8.5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5.83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1.77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0.71</v>
      </c>
    </row>
    <row r="33" spans="1:16" x14ac:dyDescent="0.15">
      <c r="A33" s="172" t="str">
        <f>IF(連結実質赤字比率に係る赤字・黒字の構成分析!C$37="",NA(),連結実質赤字比率に係る赤字・黒字の構成分析!C$37)</f>
        <v>立科町介護保険特別会計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0.96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1.63</v>
      </c>
    </row>
    <row r="34" spans="1:16" x14ac:dyDescent="0.15">
      <c r="A34" s="172" t="str">
        <f>IF(連結実質赤字比率に係る赤字・黒字の構成分析!C$36="",NA(),連結実質赤字比率に係る赤字・黒字の構成分析!C$36)</f>
        <v>立科町下水道事業会計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#VALUE!</v>
      </c>
      <c r="I34" s="172" t="e">
        <f>IF(ROUND(VALUE(SUBSTITUTE(連結実質赤字比率に係る赤字・黒字の構成分析!I$36,"▲", "-")), 2) &gt;= 0, ABS(ROUND(VALUE(SUBSTITUTE(連結実質赤字比率に係る赤字・黒字の構成分析!I$36,"▲", "-")), 2)), NA())</f>
        <v>#VALUE!</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3.11</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19.7</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19.75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20.55</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16.68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17.079999999999998</v>
      </c>
    </row>
    <row r="36" spans="1:16" x14ac:dyDescent="0.15">
      <c r="A36" s="172" t="str">
        <f>IF(連結実質赤字比率に係る赤字・黒字の構成分析!C$34="",NA(),連結実質赤字比率に係る赤字・黒字の構成分析!C$34)</f>
        <v>立科町水道事業会計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24.69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25.98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27.21</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24.95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24.46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415</v>
      </c>
      <c r="E42" s="173"/>
      <c r="F42" s="173"/>
      <c r="G42" s="173">
        <f>'実質公債費比率（分子）の構造'!L$52</f>
        <v>418</v>
      </c>
      <c r="H42" s="173"/>
      <c r="I42" s="173"/>
      <c r="J42" s="173">
        <f>'実質公債費比率（分子）の構造'!M$52</f>
        <v>429</v>
      </c>
      <c r="K42" s="173"/>
      <c r="L42" s="173"/>
      <c r="M42" s="173">
        <f>'実質公債費比率（分子）の構造'!N$52</f>
        <v>433</v>
      </c>
      <c r="N42" s="173"/>
      <c r="O42" s="173"/>
      <c r="P42" s="173">
        <f>'実質公債費比率（分子）の構造'!O$52</f>
        <v>443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61</v>
      </c>
      <c r="C45" s="173"/>
      <c r="D45" s="173"/>
      <c r="E45" s="173">
        <f>'実質公債費比率（分子）の構造'!L$49</f>
        <v>64</v>
      </c>
      <c r="F45" s="173"/>
      <c r="G45" s="173"/>
      <c r="H45" s="173">
        <f>'実質公債費比率（分子）の構造'!M$49</f>
        <v>68</v>
      </c>
      <c r="I45" s="173"/>
      <c r="J45" s="173"/>
      <c r="K45" s="173">
        <f>'実質公債費比率（分子）の構造'!N$49</f>
        <v>86</v>
      </c>
      <c r="L45" s="173"/>
      <c r="M45" s="173"/>
      <c r="N45" s="173">
        <f>'実質公債費比率（分子）の構造'!O$49</f>
        <v>72</v>
      </c>
      <c r="O45" s="173"/>
      <c r="P45" s="173"/>
    </row>
    <row r="46" spans="1:16" x14ac:dyDescent="0.15">
      <c r="A46" s="173" t="s">
        <v>67</v>
      </c>
      <c r="B46" s="173">
        <f>'実質公債費比率（分子）の構造'!K$48</f>
        <v>249</v>
      </c>
      <c r="C46" s="173"/>
      <c r="D46" s="173"/>
      <c r="E46" s="173">
        <f>'実質公債費比率（分子）の構造'!L$48</f>
        <v>264</v>
      </c>
      <c r="F46" s="173"/>
      <c r="G46" s="173"/>
      <c r="H46" s="173">
        <f>'実質公債費比率（分子）の構造'!M$48</f>
        <v>254</v>
      </c>
      <c r="I46" s="173"/>
      <c r="J46" s="173"/>
      <c r="K46" s="173">
        <f>'実質公債費比率（分子）の構造'!N$48</f>
        <v>265</v>
      </c>
      <c r="L46" s="173"/>
      <c r="M46" s="173"/>
      <c r="N46" s="173">
        <f>'実質公債費比率（分子）の構造'!O$48</f>
        <v>237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263</v>
      </c>
      <c r="C49" s="173"/>
      <c r="D49" s="173"/>
      <c r="E49" s="173">
        <f>'実質公債費比率（分子）の構造'!L$45</f>
        <v>261</v>
      </c>
      <c r="F49" s="173"/>
      <c r="G49" s="173"/>
      <c r="H49" s="173">
        <f>'実質公債費比率（分子）の構造'!M$45</f>
        <v>292</v>
      </c>
      <c r="I49" s="173"/>
      <c r="J49" s="173"/>
      <c r="K49" s="173">
        <f>'実質公債費比率（分子）の構造'!N$45</f>
        <v>302</v>
      </c>
      <c r="L49" s="173"/>
      <c r="M49" s="173"/>
      <c r="N49" s="173">
        <f>'実質公債費比率（分子）の構造'!O$45</f>
        <v>323</v>
      </c>
      <c r="O49" s="173"/>
      <c r="P49" s="173"/>
    </row>
    <row r="50" spans="1:16" x14ac:dyDescent="0.15">
      <c r="A50" s="173" t="s">
        <v>71</v>
      </c>
      <c r="B50" s="173" t="e">
        <f>NA()</f>
        <v>#N/A</v>
      </c>
      <c r="C50" s="173">
        <f>IF(ISNUMBER('実質公債費比率（分子）の構造'!K$53),'実質公債費比率（分子）の構造'!K$53,NA())</f>
        <v>158</v>
      </c>
      <c r="D50" s="173" t="e">
        <f>NA()</f>
        <v>#N/A</v>
      </c>
      <c r="E50" s="173" t="e">
        <f>NA()</f>
        <v>#N/A</v>
      </c>
      <c r="F50" s="173">
        <f>IF(ISNUMBER('実質公債費比率（分子）の構造'!L$53),'実質公債費比率（分子）の構造'!L$53,NA())</f>
        <v>171</v>
      </c>
      <c r="G50" s="173" t="e">
        <f>NA()</f>
        <v>#N/A</v>
      </c>
      <c r="H50" s="173" t="e">
        <f>NA()</f>
        <v>#N/A</v>
      </c>
      <c r="I50" s="173">
        <f>IF(ISNUMBER('実質公債費比率（分子）の構造'!M$53),'実質公債費比率（分子）の構造'!M$53,NA())</f>
        <v>185</v>
      </c>
      <c r="J50" s="173" t="e">
        <f>NA()</f>
        <v>#N/A</v>
      </c>
      <c r="K50" s="173" t="e">
        <f>NA()</f>
        <v>#N/A</v>
      </c>
      <c r="L50" s="173">
        <f>IF(ISNUMBER('実質公債費比率（分子）の構造'!N$53),'実質公債費比率（分子）の構造'!N$53,NA())</f>
        <v>220</v>
      </c>
      <c r="M50" s="173" t="e">
        <f>NA()</f>
        <v>#N/A</v>
      </c>
      <c r="N50" s="173" t="e">
        <f>NA()</f>
        <v>#N/A</v>
      </c>
      <c r="O50" s="173">
        <f>IF(ISNUMBER('実質公債費比率（分子）の構造'!O$53),'実質公債費比率（分子）の構造'!O$53,NA())</f>
        <v>189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3903</v>
      </c>
      <c r="E56" s="172"/>
      <c r="F56" s="172"/>
      <c r="G56" s="172">
        <f>'将来負担比率（分子）の構造'!J$52</f>
        <v>3831</v>
      </c>
      <c r="H56" s="172"/>
      <c r="I56" s="172"/>
      <c r="J56" s="172">
        <f>'将来負担比率（分子）の構造'!K$52</f>
        <v>3682</v>
      </c>
      <c r="K56" s="172"/>
      <c r="L56" s="172"/>
      <c r="M56" s="172">
        <f>'将来負担比率（分子）の構造'!L$52</f>
        <v>3688</v>
      </c>
      <c r="N56" s="172"/>
      <c r="O56" s="172"/>
      <c r="P56" s="172">
        <f>'将来負担比率（分子）の構造'!M$52</f>
        <v>2594</v>
      </c>
    </row>
    <row r="57" spans="1:16" x14ac:dyDescent="0.15">
      <c r="A57" s="172" t="s">
        <v>42</v>
      </c>
      <c r="B57" s="172"/>
      <c r="C57" s="172"/>
      <c r="D57" s="172">
        <f>'将来負担比率（分子）の構造'!I$51</f>
        <v>8</v>
      </c>
      <c r="E57" s="172"/>
      <c r="F57" s="172"/>
      <c r="G57" s="172">
        <f>'将来負担比率（分子）の構造'!J$51</f>
        <v>5</v>
      </c>
      <c r="H57" s="172"/>
      <c r="I57" s="172"/>
      <c r="J57" s="172">
        <f>'将来負担比率（分子）の構造'!K$51</f>
        <v>3</v>
      </c>
      <c r="K57" s="172"/>
      <c r="L57" s="172"/>
      <c r="M57" s="172">
        <f>'将来負担比率（分子）の構造'!L$51</f>
        <v>1</v>
      </c>
      <c r="N57" s="172"/>
      <c r="O57" s="172"/>
      <c r="P57" s="172" t="str">
        <f>'将来負担比率（分子）の構造'!M$51</f>
        <v>-</v>
      </c>
    </row>
    <row r="58" spans="1:16" x14ac:dyDescent="0.15">
      <c r="A58" s="172" t="s">
        <v>41</v>
      </c>
      <c r="B58" s="172"/>
      <c r="C58" s="172"/>
      <c r="D58" s="172">
        <f>'将来負担比率（分子）の構造'!I$50</f>
        <v>4840</v>
      </c>
      <c r="E58" s="172"/>
      <c r="F58" s="172"/>
      <c r="G58" s="172">
        <f>'将来負担比率（分子）の構造'!J$50</f>
        <v>4647</v>
      </c>
      <c r="H58" s="172"/>
      <c r="I58" s="172"/>
      <c r="J58" s="172">
        <f>'将来負担比率（分子）の構造'!K$50</f>
        <v>4557</v>
      </c>
      <c r="K58" s="172"/>
      <c r="L58" s="172"/>
      <c r="M58" s="172">
        <f>'将来負担比率（分子）の構造'!L$50</f>
        <v>4679</v>
      </c>
      <c r="N58" s="172"/>
      <c r="O58" s="172"/>
      <c r="P58" s="172">
        <f>'将来負担比率（分子）の構造'!M$50</f>
        <v>4836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184</v>
      </c>
      <c r="C61" s="172"/>
      <c r="D61" s="172"/>
      <c r="E61" s="172">
        <f>'将来負担比率（分子）の構造'!J$46</f>
        <v>178</v>
      </c>
      <c r="F61" s="172"/>
      <c r="G61" s="172"/>
      <c r="H61" s="172">
        <f>'将来負担比率（分子）の構造'!K$46</f>
        <v>167</v>
      </c>
      <c r="I61" s="172"/>
      <c r="J61" s="172"/>
      <c r="K61" s="172">
        <f>'将来負担比率（分子）の構造'!L$46</f>
        <v>161</v>
      </c>
      <c r="L61" s="172"/>
      <c r="M61" s="172"/>
      <c r="N61" s="172">
        <f>'将来負担比率（分子）の構造'!M$46</f>
        <v>156</v>
      </c>
      <c r="O61" s="172"/>
      <c r="P61" s="172"/>
    </row>
    <row r="62" spans="1:16" x14ac:dyDescent="0.15">
      <c r="A62" s="172" t="s">
        <v>35</v>
      </c>
      <c r="B62" s="172">
        <f>'将来負担比率（分子）の構造'!I$45</f>
        <v>1101</v>
      </c>
      <c r="C62" s="172"/>
      <c r="D62" s="172"/>
      <c r="E62" s="172">
        <f>'将来負担比率（分子）の構造'!J$45</f>
        <v>1076</v>
      </c>
      <c r="F62" s="172"/>
      <c r="G62" s="172"/>
      <c r="H62" s="172">
        <f>'将来負担比率（分子）の構造'!K$45</f>
        <v>1054</v>
      </c>
      <c r="I62" s="172"/>
      <c r="J62" s="172"/>
      <c r="K62" s="172">
        <f>'将来負担比率（分子）の構造'!L$45</f>
        <v>1075</v>
      </c>
      <c r="L62" s="172"/>
      <c r="M62" s="172"/>
      <c r="N62" s="172">
        <f>'将来負担比率（分子）の構造'!M$45</f>
        <v>1052</v>
      </c>
      <c r="O62" s="172"/>
      <c r="P62" s="172"/>
    </row>
    <row r="63" spans="1:16" x14ac:dyDescent="0.15">
      <c r="A63" s="172" t="s">
        <v>34</v>
      </c>
      <c r="B63" s="172">
        <f>'将来負担比率（分子）の構造'!I$44</f>
        <v>488</v>
      </c>
      <c r="C63" s="172"/>
      <c r="D63" s="172"/>
      <c r="E63" s="172">
        <f>'将来負担比率（分子）の構造'!J$44</f>
        <v>461</v>
      </c>
      <c r="F63" s="172"/>
      <c r="G63" s="172"/>
      <c r="H63" s="172">
        <f>'将来負担比率（分子）の構造'!K$44</f>
        <v>644</v>
      </c>
      <c r="I63" s="172"/>
      <c r="J63" s="172"/>
      <c r="K63" s="172">
        <f>'将来負担比率（分子）の構造'!L$44</f>
        <v>695</v>
      </c>
      <c r="L63" s="172"/>
      <c r="M63" s="172"/>
      <c r="N63" s="172">
        <f>'将来負担比率（分子）の構造'!M$44</f>
        <v>623</v>
      </c>
      <c r="O63" s="172"/>
      <c r="P63" s="172"/>
    </row>
    <row r="64" spans="1:16" x14ac:dyDescent="0.15">
      <c r="A64" s="172" t="s">
        <v>33</v>
      </c>
      <c r="B64" s="172">
        <f>'将来負担比率（分子）の構造'!I$43</f>
        <v>1800</v>
      </c>
      <c r="C64" s="172"/>
      <c r="D64" s="172"/>
      <c r="E64" s="172">
        <f>'将来負担比率（分子）の構造'!J$43</f>
        <v>1666</v>
      </c>
      <c r="F64" s="172"/>
      <c r="G64" s="172"/>
      <c r="H64" s="172">
        <f>'将来負担比率（分子）の構造'!K$43</f>
        <v>1435</v>
      </c>
      <c r="I64" s="172"/>
      <c r="J64" s="172"/>
      <c r="K64" s="172">
        <f>'将来負担比率（分子）の構造'!L$43</f>
        <v>1229</v>
      </c>
      <c r="L64" s="172"/>
      <c r="M64" s="172"/>
      <c r="N64" s="172">
        <f>'将来負担比率（分子）の構造'!M$43</f>
        <v>1003</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2848</v>
      </c>
      <c r="C66" s="172"/>
      <c r="D66" s="172"/>
      <c r="E66" s="172">
        <f>'将来負担比率（分子）の構造'!J$41</f>
        <v>2800</v>
      </c>
      <c r="F66" s="172"/>
      <c r="G66" s="172"/>
      <c r="H66" s="172">
        <f>'将来負担比率（分子）の構造'!K$41</f>
        <v>2849</v>
      </c>
      <c r="I66" s="172"/>
      <c r="J66" s="172"/>
      <c r="K66" s="172">
        <f>'将来負担比率（分子）の構造'!L$41</f>
        <v>2814</v>
      </c>
      <c r="L66" s="172"/>
      <c r="M66" s="172"/>
      <c r="N66" s="172">
        <f>'将来負担比率（分子）の構造'!M$41</f>
        <v>3031</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1226</v>
      </c>
      <c r="C72" s="176">
        <f>基金残高に係る経年分析!G55</f>
        <v>1227</v>
      </c>
      <c r="D72" s="176">
        <f>基金残高に係る経年分析!H55</f>
        <v>1229</v>
      </c>
    </row>
    <row r="73" spans="1:16" x14ac:dyDescent="0.15">
      <c r="A73" s="175" t="s">
        <v>78</v>
      </c>
      <c r="B73" s="176">
        <f>基金残高に係る経年分析!F56</f>
        <v>79</v>
      </c>
      <c r="C73" s="176">
        <f>基金残高に係る経年分析!G56</f>
        <v>79</v>
      </c>
      <c r="D73" s="176">
        <f>基金残高に係る経年分析!H56</f>
        <v>79</v>
      </c>
    </row>
    <row r="74" spans="1:16" x14ac:dyDescent="0.15">
      <c r="A74" s="175" t="s">
        <v>79</v>
      </c>
      <c r="B74" s="176">
        <f>基金残高に係る経年分析!F57</f>
        <v>2709</v>
      </c>
      <c r="C74" s="176">
        <f>基金残高に係る経年分析!G57</f>
        <v>2824</v>
      </c>
      <c r="D74" s="176">
        <f>基金残高に係る経年分析!H57</f>
        <v>2977</v>
      </c>
    </row>
  </sheetData>
  <sheetProtection algorithmName="SHA-512" hashValue="OikDD7SlnalcxkDZxpbNLtipQpWqiHodg3fy4XvbNJeCvWMNBHTCH26/4JWUNk5Pp1przt6es0SWEO6yOmmLGA==" saltValue="tb/W5Wc6pF6xyqa8dMxxl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3" t="s">
        <v>217</v>
      </c>
      <c r="DI1" s="714"/>
      <c r="DJ1" s="714"/>
      <c r="DK1" s="714"/>
      <c r="DL1" s="714"/>
      <c r="DM1" s="714"/>
      <c r="DN1" s="715"/>
      <c r="DO1" s="211"/>
      <c r="DP1" s="713" t="s">
        <v>218</v>
      </c>
      <c r="DQ1" s="714"/>
      <c r="DR1" s="714"/>
      <c r="DS1" s="714"/>
      <c r="DT1" s="714"/>
      <c r="DU1" s="714"/>
      <c r="DV1" s="714"/>
      <c r="DW1" s="714"/>
      <c r="DX1" s="714"/>
      <c r="DY1" s="714"/>
      <c r="DZ1" s="714"/>
      <c r="EA1" s="714"/>
      <c r="EB1" s="714"/>
      <c r="EC1" s="715"/>
      <c r="ED1" s="210"/>
      <c r="EE1" s="210"/>
      <c r="EF1" s="210"/>
      <c r="EG1" s="210"/>
      <c r="EH1" s="210"/>
      <c r="EI1" s="210"/>
      <c r="EJ1" s="210"/>
      <c r="EK1" s="210"/>
      <c r="EL1" s="210"/>
      <c r="EM1" s="210"/>
    </row>
    <row r="2" spans="2:143" ht="22.5" customHeight="1" x14ac:dyDescent="0.15">
      <c r="B2" s="212" t="s">
        <v>219</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220</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221</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222</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223</v>
      </c>
      <c r="S4" s="676"/>
      <c r="T4" s="676"/>
      <c r="U4" s="676"/>
      <c r="V4" s="676"/>
      <c r="W4" s="676"/>
      <c r="X4" s="676"/>
      <c r="Y4" s="677"/>
      <c r="Z4" s="675" t="s">
        <v>224</v>
      </c>
      <c r="AA4" s="676"/>
      <c r="AB4" s="676"/>
      <c r="AC4" s="677"/>
      <c r="AD4" s="675" t="s">
        <v>225</v>
      </c>
      <c r="AE4" s="676"/>
      <c r="AF4" s="676"/>
      <c r="AG4" s="676"/>
      <c r="AH4" s="676"/>
      <c r="AI4" s="676"/>
      <c r="AJ4" s="676"/>
      <c r="AK4" s="677"/>
      <c r="AL4" s="675" t="s">
        <v>224</v>
      </c>
      <c r="AM4" s="676"/>
      <c r="AN4" s="676"/>
      <c r="AO4" s="677"/>
      <c r="AP4" s="716" t="s">
        <v>226</v>
      </c>
      <c r="AQ4" s="716"/>
      <c r="AR4" s="716"/>
      <c r="AS4" s="716"/>
      <c r="AT4" s="716"/>
      <c r="AU4" s="716"/>
      <c r="AV4" s="716"/>
      <c r="AW4" s="716"/>
      <c r="AX4" s="716"/>
      <c r="AY4" s="716"/>
      <c r="AZ4" s="716"/>
      <c r="BA4" s="716"/>
      <c r="BB4" s="716"/>
      <c r="BC4" s="716"/>
      <c r="BD4" s="716"/>
      <c r="BE4" s="716"/>
      <c r="BF4" s="716"/>
      <c r="BG4" s="716" t="s">
        <v>227</v>
      </c>
      <c r="BH4" s="716"/>
      <c r="BI4" s="716"/>
      <c r="BJ4" s="716"/>
      <c r="BK4" s="716"/>
      <c r="BL4" s="716"/>
      <c r="BM4" s="716"/>
      <c r="BN4" s="716"/>
      <c r="BO4" s="716" t="s">
        <v>224</v>
      </c>
      <c r="BP4" s="716"/>
      <c r="BQ4" s="716"/>
      <c r="BR4" s="716"/>
      <c r="BS4" s="716" t="s">
        <v>228</v>
      </c>
      <c r="BT4" s="716"/>
      <c r="BU4" s="716"/>
      <c r="BV4" s="716"/>
      <c r="BW4" s="716"/>
      <c r="BX4" s="716"/>
      <c r="BY4" s="716"/>
      <c r="BZ4" s="716"/>
      <c r="CA4" s="716"/>
      <c r="CB4" s="716"/>
      <c r="CD4" s="675" t="s">
        <v>229</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230</v>
      </c>
      <c r="C5" s="673"/>
      <c r="D5" s="673"/>
      <c r="E5" s="673"/>
      <c r="F5" s="673"/>
      <c r="G5" s="673"/>
      <c r="H5" s="673"/>
      <c r="I5" s="673"/>
      <c r="J5" s="673"/>
      <c r="K5" s="673"/>
      <c r="L5" s="673"/>
      <c r="M5" s="673"/>
      <c r="N5" s="673"/>
      <c r="O5" s="673"/>
      <c r="P5" s="673"/>
      <c r="Q5" s="674"/>
      <c r="R5" s="669">
        <v>832563</v>
      </c>
      <c r="S5" s="670"/>
      <c r="T5" s="670"/>
      <c r="U5" s="670"/>
      <c r="V5" s="670"/>
      <c r="W5" s="670"/>
      <c r="X5" s="670"/>
      <c r="Y5" s="698"/>
      <c r="Z5" s="711">
        <v>13.7</v>
      </c>
      <c r="AA5" s="711"/>
      <c r="AB5" s="711"/>
      <c r="AC5" s="711"/>
      <c r="AD5" s="712">
        <v>832563</v>
      </c>
      <c r="AE5" s="712"/>
      <c r="AF5" s="712"/>
      <c r="AG5" s="712"/>
      <c r="AH5" s="712"/>
      <c r="AI5" s="712"/>
      <c r="AJ5" s="712"/>
      <c r="AK5" s="712"/>
      <c r="AL5" s="699">
        <v>26</v>
      </c>
      <c r="AM5" s="685"/>
      <c r="AN5" s="685"/>
      <c r="AO5" s="700"/>
      <c r="AP5" s="672" t="s">
        <v>231</v>
      </c>
      <c r="AQ5" s="673"/>
      <c r="AR5" s="673"/>
      <c r="AS5" s="673"/>
      <c r="AT5" s="673"/>
      <c r="AU5" s="673"/>
      <c r="AV5" s="673"/>
      <c r="AW5" s="673"/>
      <c r="AX5" s="673"/>
      <c r="AY5" s="673"/>
      <c r="AZ5" s="673"/>
      <c r="BA5" s="673"/>
      <c r="BB5" s="673"/>
      <c r="BC5" s="673"/>
      <c r="BD5" s="673"/>
      <c r="BE5" s="673"/>
      <c r="BF5" s="674"/>
      <c r="BG5" s="622">
        <v>818616</v>
      </c>
      <c r="BH5" s="623"/>
      <c r="BI5" s="623"/>
      <c r="BJ5" s="623"/>
      <c r="BK5" s="623"/>
      <c r="BL5" s="623"/>
      <c r="BM5" s="623"/>
      <c r="BN5" s="624"/>
      <c r="BO5" s="648">
        <v>98.3</v>
      </c>
      <c r="BP5" s="648"/>
      <c r="BQ5" s="648"/>
      <c r="BR5" s="648"/>
      <c r="BS5" s="649">
        <v>4783</v>
      </c>
      <c r="BT5" s="649"/>
      <c r="BU5" s="649"/>
      <c r="BV5" s="649"/>
      <c r="BW5" s="649"/>
      <c r="BX5" s="649"/>
      <c r="BY5" s="649"/>
      <c r="BZ5" s="649"/>
      <c r="CA5" s="649"/>
      <c r="CB5" s="694"/>
      <c r="CD5" s="675" t="s">
        <v>226</v>
      </c>
      <c r="CE5" s="676"/>
      <c r="CF5" s="676"/>
      <c r="CG5" s="676"/>
      <c r="CH5" s="676"/>
      <c r="CI5" s="676"/>
      <c r="CJ5" s="676"/>
      <c r="CK5" s="676"/>
      <c r="CL5" s="676"/>
      <c r="CM5" s="676"/>
      <c r="CN5" s="676"/>
      <c r="CO5" s="676"/>
      <c r="CP5" s="676"/>
      <c r="CQ5" s="677"/>
      <c r="CR5" s="675" t="s">
        <v>232</v>
      </c>
      <c r="CS5" s="676"/>
      <c r="CT5" s="676"/>
      <c r="CU5" s="676"/>
      <c r="CV5" s="676"/>
      <c r="CW5" s="676"/>
      <c r="CX5" s="676"/>
      <c r="CY5" s="677"/>
      <c r="CZ5" s="675" t="s">
        <v>224</v>
      </c>
      <c r="DA5" s="676"/>
      <c r="DB5" s="676"/>
      <c r="DC5" s="677"/>
      <c r="DD5" s="675" t="s">
        <v>233</v>
      </c>
      <c r="DE5" s="676"/>
      <c r="DF5" s="676"/>
      <c r="DG5" s="676"/>
      <c r="DH5" s="676"/>
      <c r="DI5" s="676"/>
      <c r="DJ5" s="676"/>
      <c r="DK5" s="676"/>
      <c r="DL5" s="676"/>
      <c r="DM5" s="676"/>
      <c r="DN5" s="676"/>
      <c r="DO5" s="676"/>
      <c r="DP5" s="677"/>
      <c r="DQ5" s="675" t="s">
        <v>234</v>
      </c>
      <c r="DR5" s="676"/>
      <c r="DS5" s="676"/>
      <c r="DT5" s="676"/>
      <c r="DU5" s="676"/>
      <c r="DV5" s="676"/>
      <c r="DW5" s="676"/>
      <c r="DX5" s="676"/>
      <c r="DY5" s="676"/>
      <c r="DZ5" s="676"/>
      <c r="EA5" s="676"/>
      <c r="EB5" s="676"/>
      <c r="EC5" s="677"/>
    </row>
    <row r="6" spans="2:143" ht="11.25" customHeight="1" x14ac:dyDescent="0.15">
      <c r="B6" s="619" t="s">
        <v>235</v>
      </c>
      <c r="C6" s="620"/>
      <c r="D6" s="620"/>
      <c r="E6" s="620"/>
      <c r="F6" s="620"/>
      <c r="G6" s="620"/>
      <c r="H6" s="620"/>
      <c r="I6" s="620"/>
      <c r="J6" s="620"/>
      <c r="K6" s="620"/>
      <c r="L6" s="620"/>
      <c r="M6" s="620"/>
      <c r="N6" s="620"/>
      <c r="O6" s="620"/>
      <c r="P6" s="620"/>
      <c r="Q6" s="621"/>
      <c r="R6" s="622">
        <v>65919</v>
      </c>
      <c r="S6" s="623"/>
      <c r="T6" s="623"/>
      <c r="U6" s="623"/>
      <c r="V6" s="623"/>
      <c r="W6" s="623"/>
      <c r="X6" s="623"/>
      <c r="Y6" s="624"/>
      <c r="Z6" s="648">
        <v>1.1000000000000001</v>
      </c>
      <c r="AA6" s="648"/>
      <c r="AB6" s="648"/>
      <c r="AC6" s="648"/>
      <c r="AD6" s="649">
        <v>65919</v>
      </c>
      <c r="AE6" s="649"/>
      <c r="AF6" s="649"/>
      <c r="AG6" s="649"/>
      <c r="AH6" s="649"/>
      <c r="AI6" s="649"/>
      <c r="AJ6" s="649"/>
      <c r="AK6" s="649"/>
      <c r="AL6" s="625">
        <v>2.1</v>
      </c>
      <c r="AM6" s="626"/>
      <c r="AN6" s="626"/>
      <c r="AO6" s="650"/>
      <c r="AP6" s="619" t="s">
        <v>236</v>
      </c>
      <c r="AQ6" s="620"/>
      <c r="AR6" s="620"/>
      <c r="AS6" s="620"/>
      <c r="AT6" s="620"/>
      <c r="AU6" s="620"/>
      <c r="AV6" s="620"/>
      <c r="AW6" s="620"/>
      <c r="AX6" s="620"/>
      <c r="AY6" s="620"/>
      <c r="AZ6" s="620"/>
      <c r="BA6" s="620"/>
      <c r="BB6" s="620"/>
      <c r="BC6" s="620"/>
      <c r="BD6" s="620"/>
      <c r="BE6" s="620"/>
      <c r="BF6" s="621"/>
      <c r="BG6" s="622">
        <v>818616</v>
      </c>
      <c r="BH6" s="623"/>
      <c r="BI6" s="623"/>
      <c r="BJ6" s="623"/>
      <c r="BK6" s="623"/>
      <c r="BL6" s="623"/>
      <c r="BM6" s="623"/>
      <c r="BN6" s="624"/>
      <c r="BO6" s="648">
        <v>98.3</v>
      </c>
      <c r="BP6" s="648"/>
      <c r="BQ6" s="648"/>
      <c r="BR6" s="648"/>
      <c r="BS6" s="649">
        <v>4783</v>
      </c>
      <c r="BT6" s="649"/>
      <c r="BU6" s="649"/>
      <c r="BV6" s="649"/>
      <c r="BW6" s="649"/>
      <c r="BX6" s="649"/>
      <c r="BY6" s="649"/>
      <c r="BZ6" s="649"/>
      <c r="CA6" s="649"/>
      <c r="CB6" s="694"/>
      <c r="CD6" s="672" t="s">
        <v>237</v>
      </c>
      <c r="CE6" s="673"/>
      <c r="CF6" s="673"/>
      <c r="CG6" s="673"/>
      <c r="CH6" s="673"/>
      <c r="CI6" s="673"/>
      <c r="CJ6" s="673"/>
      <c r="CK6" s="673"/>
      <c r="CL6" s="673"/>
      <c r="CM6" s="673"/>
      <c r="CN6" s="673"/>
      <c r="CO6" s="673"/>
      <c r="CP6" s="673"/>
      <c r="CQ6" s="674"/>
      <c r="CR6" s="622">
        <v>67746</v>
      </c>
      <c r="CS6" s="623"/>
      <c r="CT6" s="623"/>
      <c r="CU6" s="623"/>
      <c r="CV6" s="623"/>
      <c r="CW6" s="623"/>
      <c r="CX6" s="623"/>
      <c r="CY6" s="624"/>
      <c r="CZ6" s="699">
        <v>1.2</v>
      </c>
      <c r="DA6" s="685"/>
      <c r="DB6" s="685"/>
      <c r="DC6" s="701"/>
      <c r="DD6" s="628" t="s">
        <v>131</v>
      </c>
      <c r="DE6" s="623"/>
      <c r="DF6" s="623"/>
      <c r="DG6" s="623"/>
      <c r="DH6" s="623"/>
      <c r="DI6" s="623"/>
      <c r="DJ6" s="623"/>
      <c r="DK6" s="623"/>
      <c r="DL6" s="623"/>
      <c r="DM6" s="623"/>
      <c r="DN6" s="623"/>
      <c r="DO6" s="623"/>
      <c r="DP6" s="624"/>
      <c r="DQ6" s="628">
        <v>67746</v>
      </c>
      <c r="DR6" s="623"/>
      <c r="DS6" s="623"/>
      <c r="DT6" s="623"/>
      <c r="DU6" s="623"/>
      <c r="DV6" s="623"/>
      <c r="DW6" s="623"/>
      <c r="DX6" s="623"/>
      <c r="DY6" s="623"/>
      <c r="DZ6" s="623"/>
      <c r="EA6" s="623"/>
      <c r="EB6" s="623"/>
      <c r="EC6" s="660"/>
    </row>
    <row r="7" spans="2:143" ht="11.25" customHeight="1" x14ac:dyDescent="0.15">
      <c r="B7" s="619" t="s">
        <v>238</v>
      </c>
      <c r="C7" s="620"/>
      <c r="D7" s="620"/>
      <c r="E7" s="620"/>
      <c r="F7" s="620"/>
      <c r="G7" s="620"/>
      <c r="H7" s="620"/>
      <c r="I7" s="620"/>
      <c r="J7" s="620"/>
      <c r="K7" s="620"/>
      <c r="L7" s="620"/>
      <c r="M7" s="620"/>
      <c r="N7" s="620"/>
      <c r="O7" s="620"/>
      <c r="P7" s="620"/>
      <c r="Q7" s="621"/>
      <c r="R7" s="622">
        <v>521</v>
      </c>
      <c r="S7" s="623"/>
      <c r="T7" s="623"/>
      <c r="U7" s="623"/>
      <c r="V7" s="623"/>
      <c r="W7" s="623"/>
      <c r="X7" s="623"/>
      <c r="Y7" s="624"/>
      <c r="Z7" s="648">
        <v>0</v>
      </c>
      <c r="AA7" s="648"/>
      <c r="AB7" s="648"/>
      <c r="AC7" s="648"/>
      <c r="AD7" s="649">
        <v>521</v>
      </c>
      <c r="AE7" s="649"/>
      <c r="AF7" s="649"/>
      <c r="AG7" s="649"/>
      <c r="AH7" s="649"/>
      <c r="AI7" s="649"/>
      <c r="AJ7" s="649"/>
      <c r="AK7" s="649"/>
      <c r="AL7" s="625">
        <v>0</v>
      </c>
      <c r="AM7" s="626"/>
      <c r="AN7" s="626"/>
      <c r="AO7" s="650"/>
      <c r="AP7" s="619" t="s">
        <v>239</v>
      </c>
      <c r="AQ7" s="620"/>
      <c r="AR7" s="620"/>
      <c r="AS7" s="620"/>
      <c r="AT7" s="620"/>
      <c r="AU7" s="620"/>
      <c r="AV7" s="620"/>
      <c r="AW7" s="620"/>
      <c r="AX7" s="620"/>
      <c r="AY7" s="620"/>
      <c r="AZ7" s="620"/>
      <c r="BA7" s="620"/>
      <c r="BB7" s="620"/>
      <c r="BC7" s="620"/>
      <c r="BD7" s="620"/>
      <c r="BE7" s="620"/>
      <c r="BF7" s="621"/>
      <c r="BG7" s="622">
        <v>320404</v>
      </c>
      <c r="BH7" s="623"/>
      <c r="BI7" s="623"/>
      <c r="BJ7" s="623"/>
      <c r="BK7" s="623"/>
      <c r="BL7" s="623"/>
      <c r="BM7" s="623"/>
      <c r="BN7" s="624"/>
      <c r="BO7" s="648">
        <v>38.5</v>
      </c>
      <c r="BP7" s="648"/>
      <c r="BQ7" s="648"/>
      <c r="BR7" s="648"/>
      <c r="BS7" s="649">
        <v>4783</v>
      </c>
      <c r="BT7" s="649"/>
      <c r="BU7" s="649"/>
      <c r="BV7" s="649"/>
      <c r="BW7" s="649"/>
      <c r="BX7" s="649"/>
      <c r="BY7" s="649"/>
      <c r="BZ7" s="649"/>
      <c r="CA7" s="649"/>
      <c r="CB7" s="694"/>
      <c r="CD7" s="619" t="s">
        <v>240</v>
      </c>
      <c r="CE7" s="620"/>
      <c r="CF7" s="620"/>
      <c r="CG7" s="620"/>
      <c r="CH7" s="620"/>
      <c r="CI7" s="620"/>
      <c r="CJ7" s="620"/>
      <c r="CK7" s="620"/>
      <c r="CL7" s="620"/>
      <c r="CM7" s="620"/>
      <c r="CN7" s="620"/>
      <c r="CO7" s="620"/>
      <c r="CP7" s="620"/>
      <c r="CQ7" s="621"/>
      <c r="CR7" s="622">
        <v>899921</v>
      </c>
      <c r="CS7" s="623"/>
      <c r="CT7" s="623"/>
      <c r="CU7" s="623"/>
      <c r="CV7" s="623"/>
      <c r="CW7" s="623"/>
      <c r="CX7" s="623"/>
      <c r="CY7" s="624"/>
      <c r="CZ7" s="648">
        <v>16.399999999999999</v>
      </c>
      <c r="DA7" s="648"/>
      <c r="DB7" s="648"/>
      <c r="DC7" s="648"/>
      <c r="DD7" s="628">
        <v>30803</v>
      </c>
      <c r="DE7" s="623"/>
      <c r="DF7" s="623"/>
      <c r="DG7" s="623"/>
      <c r="DH7" s="623"/>
      <c r="DI7" s="623"/>
      <c r="DJ7" s="623"/>
      <c r="DK7" s="623"/>
      <c r="DL7" s="623"/>
      <c r="DM7" s="623"/>
      <c r="DN7" s="623"/>
      <c r="DO7" s="623"/>
      <c r="DP7" s="624"/>
      <c r="DQ7" s="628">
        <v>767004</v>
      </c>
      <c r="DR7" s="623"/>
      <c r="DS7" s="623"/>
      <c r="DT7" s="623"/>
      <c r="DU7" s="623"/>
      <c r="DV7" s="623"/>
      <c r="DW7" s="623"/>
      <c r="DX7" s="623"/>
      <c r="DY7" s="623"/>
      <c r="DZ7" s="623"/>
      <c r="EA7" s="623"/>
      <c r="EB7" s="623"/>
      <c r="EC7" s="660"/>
    </row>
    <row r="8" spans="2:143" ht="11.25" customHeight="1" x14ac:dyDescent="0.15">
      <c r="B8" s="619" t="s">
        <v>241</v>
      </c>
      <c r="C8" s="620"/>
      <c r="D8" s="620"/>
      <c r="E8" s="620"/>
      <c r="F8" s="620"/>
      <c r="G8" s="620"/>
      <c r="H8" s="620"/>
      <c r="I8" s="620"/>
      <c r="J8" s="620"/>
      <c r="K8" s="620"/>
      <c r="L8" s="620"/>
      <c r="M8" s="620"/>
      <c r="N8" s="620"/>
      <c r="O8" s="620"/>
      <c r="P8" s="620"/>
      <c r="Q8" s="621"/>
      <c r="R8" s="622">
        <v>4031</v>
      </c>
      <c r="S8" s="623"/>
      <c r="T8" s="623"/>
      <c r="U8" s="623"/>
      <c r="V8" s="623"/>
      <c r="W8" s="623"/>
      <c r="X8" s="623"/>
      <c r="Y8" s="624"/>
      <c r="Z8" s="648">
        <v>0.1</v>
      </c>
      <c r="AA8" s="648"/>
      <c r="AB8" s="648"/>
      <c r="AC8" s="648"/>
      <c r="AD8" s="649">
        <v>4031</v>
      </c>
      <c r="AE8" s="649"/>
      <c r="AF8" s="649"/>
      <c r="AG8" s="649"/>
      <c r="AH8" s="649"/>
      <c r="AI8" s="649"/>
      <c r="AJ8" s="649"/>
      <c r="AK8" s="649"/>
      <c r="AL8" s="625">
        <v>0.1</v>
      </c>
      <c r="AM8" s="626"/>
      <c r="AN8" s="626"/>
      <c r="AO8" s="650"/>
      <c r="AP8" s="619" t="s">
        <v>242</v>
      </c>
      <c r="AQ8" s="620"/>
      <c r="AR8" s="620"/>
      <c r="AS8" s="620"/>
      <c r="AT8" s="620"/>
      <c r="AU8" s="620"/>
      <c r="AV8" s="620"/>
      <c r="AW8" s="620"/>
      <c r="AX8" s="620"/>
      <c r="AY8" s="620"/>
      <c r="AZ8" s="620"/>
      <c r="BA8" s="620"/>
      <c r="BB8" s="620"/>
      <c r="BC8" s="620"/>
      <c r="BD8" s="620"/>
      <c r="BE8" s="620"/>
      <c r="BF8" s="621"/>
      <c r="BG8" s="622">
        <v>15513</v>
      </c>
      <c r="BH8" s="623"/>
      <c r="BI8" s="623"/>
      <c r="BJ8" s="623"/>
      <c r="BK8" s="623"/>
      <c r="BL8" s="623"/>
      <c r="BM8" s="623"/>
      <c r="BN8" s="624"/>
      <c r="BO8" s="648">
        <v>1.9</v>
      </c>
      <c r="BP8" s="648"/>
      <c r="BQ8" s="648"/>
      <c r="BR8" s="648"/>
      <c r="BS8" s="649" t="s">
        <v>131</v>
      </c>
      <c r="BT8" s="649"/>
      <c r="BU8" s="649"/>
      <c r="BV8" s="649"/>
      <c r="BW8" s="649"/>
      <c r="BX8" s="649"/>
      <c r="BY8" s="649"/>
      <c r="BZ8" s="649"/>
      <c r="CA8" s="649"/>
      <c r="CB8" s="694"/>
      <c r="CD8" s="619" t="s">
        <v>243</v>
      </c>
      <c r="CE8" s="620"/>
      <c r="CF8" s="620"/>
      <c r="CG8" s="620"/>
      <c r="CH8" s="620"/>
      <c r="CI8" s="620"/>
      <c r="CJ8" s="620"/>
      <c r="CK8" s="620"/>
      <c r="CL8" s="620"/>
      <c r="CM8" s="620"/>
      <c r="CN8" s="620"/>
      <c r="CO8" s="620"/>
      <c r="CP8" s="620"/>
      <c r="CQ8" s="621"/>
      <c r="CR8" s="622">
        <v>1255303</v>
      </c>
      <c r="CS8" s="623"/>
      <c r="CT8" s="623"/>
      <c r="CU8" s="623"/>
      <c r="CV8" s="623"/>
      <c r="CW8" s="623"/>
      <c r="CX8" s="623"/>
      <c r="CY8" s="624"/>
      <c r="CZ8" s="648">
        <v>22.8</v>
      </c>
      <c r="DA8" s="648"/>
      <c r="DB8" s="648"/>
      <c r="DC8" s="648"/>
      <c r="DD8" s="628">
        <v>6996</v>
      </c>
      <c r="DE8" s="623"/>
      <c r="DF8" s="623"/>
      <c r="DG8" s="623"/>
      <c r="DH8" s="623"/>
      <c r="DI8" s="623"/>
      <c r="DJ8" s="623"/>
      <c r="DK8" s="623"/>
      <c r="DL8" s="623"/>
      <c r="DM8" s="623"/>
      <c r="DN8" s="623"/>
      <c r="DO8" s="623"/>
      <c r="DP8" s="624"/>
      <c r="DQ8" s="628">
        <v>720521</v>
      </c>
      <c r="DR8" s="623"/>
      <c r="DS8" s="623"/>
      <c r="DT8" s="623"/>
      <c r="DU8" s="623"/>
      <c r="DV8" s="623"/>
      <c r="DW8" s="623"/>
      <c r="DX8" s="623"/>
      <c r="DY8" s="623"/>
      <c r="DZ8" s="623"/>
      <c r="EA8" s="623"/>
      <c r="EB8" s="623"/>
      <c r="EC8" s="660"/>
    </row>
    <row r="9" spans="2:143" ht="11.25" customHeight="1" x14ac:dyDescent="0.15">
      <c r="B9" s="619" t="s">
        <v>244</v>
      </c>
      <c r="C9" s="620"/>
      <c r="D9" s="620"/>
      <c r="E9" s="620"/>
      <c r="F9" s="620"/>
      <c r="G9" s="620"/>
      <c r="H9" s="620"/>
      <c r="I9" s="620"/>
      <c r="J9" s="620"/>
      <c r="K9" s="620"/>
      <c r="L9" s="620"/>
      <c r="M9" s="620"/>
      <c r="N9" s="620"/>
      <c r="O9" s="620"/>
      <c r="P9" s="620"/>
      <c r="Q9" s="621"/>
      <c r="R9" s="622">
        <v>4318</v>
      </c>
      <c r="S9" s="623"/>
      <c r="T9" s="623"/>
      <c r="U9" s="623"/>
      <c r="V9" s="623"/>
      <c r="W9" s="623"/>
      <c r="X9" s="623"/>
      <c r="Y9" s="624"/>
      <c r="Z9" s="648">
        <v>0.1</v>
      </c>
      <c r="AA9" s="648"/>
      <c r="AB9" s="648"/>
      <c r="AC9" s="648"/>
      <c r="AD9" s="649">
        <v>4318</v>
      </c>
      <c r="AE9" s="649"/>
      <c r="AF9" s="649"/>
      <c r="AG9" s="649"/>
      <c r="AH9" s="649"/>
      <c r="AI9" s="649"/>
      <c r="AJ9" s="649"/>
      <c r="AK9" s="649"/>
      <c r="AL9" s="625">
        <v>0.1</v>
      </c>
      <c r="AM9" s="626"/>
      <c r="AN9" s="626"/>
      <c r="AO9" s="650"/>
      <c r="AP9" s="619" t="s">
        <v>245</v>
      </c>
      <c r="AQ9" s="620"/>
      <c r="AR9" s="620"/>
      <c r="AS9" s="620"/>
      <c r="AT9" s="620"/>
      <c r="AU9" s="620"/>
      <c r="AV9" s="620"/>
      <c r="AW9" s="620"/>
      <c r="AX9" s="620"/>
      <c r="AY9" s="620"/>
      <c r="AZ9" s="620"/>
      <c r="BA9" s="620"/>
      <c r="BB9" s="620"/>
      <c r="BC9" s="620"/>
      <c r="BD9" s="620"/>
      <c r="BE9" s="620"/>
      <c r="BF9" s="621"/>
      <c r="BG9" s="622">
        <v>259527</v>
      </c>
      <c r="BH9" s="623"/>
      <c r="BI9" s="623"/>
      <c r="BJ9" s="623"/>
      <c r="BK9" s="623"/>
      <c r="BL9" s="623"/>
      <c r="BM9" s="623"/>
      <c r="BN9" s="624"/>
      <c r="BO9" s="648">
        <v>31.2</v>
      </c>
      <c r="BP9" s="648"/>
      <c r="BQ9" s="648"/>
      <c r="BR9" s="648"/>
      <c r="BS9" s="649" t="s">
        <v>131</v>
      </c>
      <c r="BT9" s="649"/>
      <c r="BU9" s="649"/>
      <c r="BV9" s="649"/>
      <c r="BW9" s="649"/>
      <c r="BX9" s="649"/>
      <c r="BY9" s="649"/>
      <c r="BZ9" s="649"/>
      <c r="CA9" s="649"/>
      <c r="CB9" s="694"/>
      <c r="CD9" s="619" t="s">
        <v>246</v>
      </c>
      <c r="CE9" s="620"/>
      <c r="CF9" s="620"/>
      <c r="CG9" s="620"/>
      <c r="CH9" s="620"/>
      <c r="CI9" s="620"/>
      <c r="CJ9" s="620"/>
      <c r="CK9" s="620"/>
      <c r="CL9" s="620"/>
      <c r="CM9" s="620"/>
      <c r="CN9" s="620"/>
      <c r="CO9" s="620"/>
      <c r="CP9" s="620"/>
      <c r="CQ9" s="621"/>
      <c r="CR9" s="622">
        <v>416287</v>
      </c>
      <c r="CS9" s="623"/>
      <c r="CT9" s="623"/>
      <c r="CU9" s="623"/>
      <c r="CV9" s="623"/>
      <c r="CW9" s="623"/>
      <c r="CX9" s="623"/>
      <c r="CY9" s="624"/>
      <c r="CZ9" s="648">
        <v>7.6</v>
      </c>
      <c r="DA9" s="648"/>
      <c r="DB9" s="648"/>
      <c r="DC9" s="648"/>
      <c r="DD9" s="628">
        <v>31500</v>
      </c>
      <c r="DE9" s="623"/>
      <c r="DF9" s="623"/>
      <c r="DG9" s="623"/>
      <c r="DH9" s="623"/>
      <c r="DI9" s="623"/>
      <c r="DJ9" s="623"/>
      <c r="DK9" s="623"/>
      <c r="DL9" s="623"/>
      <c r="DM9" s="623"/>
      <c r="DN9" s="623"/>
      <c r="DO9" s="623"/>
      <c r="DP9" s="624"/>
      <c r="DQ9" s="628">
        <v>260916</v>
      </c>
      <c r="DR9" s="623"/>
      <c r="DS9" s="623"/>
      <c r="DT9" s="623"/>
      <c r="DU9" s="623"/>
      <c r="DV9" s="623"/>
      <c r="DW9" s="623"/>
      <c r="DX9" s="623"/>
      <c r="DY9" s="623"/>
      <c r="DZ9" s="623"/>
      <c r="EA9" s="623"/>
      <c r="EB9" s="623"/>
      <c r="EC9" s="660"/>
    </row>
    <row r="10" spans="2:143" ht="11.25" customHeight="1" x14ac:dyDescent="0.15">
      <c r="B10" s="619" t="s">
        <v>247</v>
      </c>
      <c r="C10" s="620"/>
      <c r="D10" s="620"/>
      <c r="E10" s="620"/>
      <c r="F10" s="620"/>
      <c r="G10" s="620"/>
      <c r="H10" s="620"/>
      <c r="I10" s="620"/>
      <c r="J10" s="620"/>
      <c r="K10" s="620"/>
      <c r="L10" s="620"/>
      <c r="M10" s="620"/>
      <c r="N10" s="620"/>
      <c r="O10" s="620"/>
      <c r="P10" s="620"/>
      <c r="Q10" s="621"/>
      <c r="R10" s="622" t="s">
        <v>131</v>
      </c>
      <c r="S10" s="623"/>
      <c r="T10" s="623"/>
      <c r="U10" s="623"/>
      <c r="V10" s="623"/>
      <c r="W10" s="623"/>
      <c r="X10" s="623"/>
      <c r="Y10" s="624"/>
      <c r="Z10" s="648" t="s">
        <v>131</v>
      </c>
      <c r="AA10" s="648"/>
      <c r="AB10" s="648"/>
      <c r="AC10" s="648"/>
      <c r="AD10" s="649" t="s">
        <v>131</v>
      </c>
      <c r="AE10" s="649"/>
      <c r="AF10" s="649"/>
      <c r="AG10" s="649"/>
      <c r="AH10" s="649"/>
      <c r="AI10" s="649"/>
      <c r="AJ10" s="649"/>
      <c r="AK10" s="649"/>
      <c r="AL10" s="625" t="s">
        <v>131</v>
      </c>
      <c r="AM10" s="626"/>
      <c r="AN10" s="626"/>
      <c r="AO10" s="650"/>
      <c r="AP10" s="619" t="s">
        <v>248</v>
      </c>
      <c r="AQ10" s="620"/>
      <c r="AR10" s="620"/>
      <c r="AS10" s="620"/>
      <c r="AT10" s="620"/>
      <c r="AU10" s="620"/>
      <c r="AV10" s="620"/>
      <c r="AW10" s="620"/>
      <c r="AX10" s="620"/>
      <c r="AY10" s="620"/>
      <c r="AZ10" s="620"/>
      <c r="BA10" s="620"/>
      <c r="BB10" s="620"/>
      <c r="BC10" s="620"/>
      <c r="BD10" s="620"/>
      <c r="BE10" s="620"/>
      <c r="BF10" s="621"/>
      <c r="BG10" s="622">
        <v>28397</v>
      </c>
      <c r="BH10" s="623"/>
      <c r="BI10" s="623"/>
      <c r="BJ10" s="623"/>
      <c r="BK10" s="623"/>
      <c r="BL10" s="623"/>
      <c r="BM10" s="623"/>
      <c r="BN10" s="624"/>
      <c r="BO10" s="648">
        <v>3.4</v>
      </c>
      <c r="BP10" s="648"/>
      <c r="BQ10" s="648"/>
      <c r="BR10" s="648"/>
      <c r="BS10" s="649">
        <v>4783</v>
      </c>
      <c r="BT10" s="649"/>
      <c r="BU10" s="649"/>
      <c r="BV10" s="649"/>
      <c r="BW10" s="649"/>
      <c r="BX10" s="649"/>
      <c r="BY10" s="649"/>
      <c r="BZ10" s="649"/>
      <c r="CA10" s="649"/>
      <c r="CB10" s="694"/>
      <c r="CD10" s="619" t="s">
        <v>249</v>
      </c>
      <c r="CE10" s="620"/>
      <c r="CF10" s="620"/>
      <c r="CG10" s="620"/>
      <c r="CH10" s="620"/>
      <c r="CI10" s="620"/>
      <c r="CJ10" s="620"/>
      <c r="CK10" s="620"/>
      <c r="CL10" s="620"/>
      <c r="CM10" s="620"/>
      <c r="CN10" s="620"/>
      <c r="CO10" s="620"/>
      <c r="CP10" s="620"/>
      <c r="CQ10" s="621"/>
      <c r="CR10" s="622" t="s">
        <v>131</v>
      </c>
      <c r="CS10" s="623"/>
      <c r="CT10" s="623"/>
      <c r="CU10" s="623"/>
      <c r="CV10" s="623"/>
      <c r="CW10" s="623"/>
      <c r="CX10" s="623"/>
      <c r="CY10" s="624"/>
      <c r="CZ10" s="648" t="s">
        <v>131</v>
      </c>
      <c r="DA10" s="648"/>
      <c r="DB10" s="648"/>
      <c r="DC10" s="648"/>
      <c r="DD10" s="628" t="s">
        <v>131</v>
      </c>
      <c r="DE10" s="623"/>
      <c r="DF10" s="623"/>
      <c r="DG10" s="623"/>
      <c r="DH10" s="623"/>
      <c r="DI10" s="623"/>
      <c r="DJ10" s="623"/>
      <c r="DK10" s="623"/>
      <c r="DL10" s="623"/>
      <c r="DM10" s="623"/>
      <c r="DN10" s="623"/>
      <c r="DO10" s="623"/>
      <c r="DP10" s="624"/>
      <c r="DQ10" s="628" t="s">
        <v>131</v>
      </c>
      <c r="DR10" s="623"/>
      <c r="DS10" s="623"/>
      <c r="DT10" s="623"/>
      <c r="DU10" s="623"/>
      <c r="DV10" s="623"/>
      <c r="DW10" s="623"/>
      <c r="DX10" s="623"/>
      <c r="DY10" s="623"/>
      <c r="DZ10" s="623"/>
      <c r="EA10" s="623"/>
      <c r="EB10" s="623"/>
      <c r="EC10" s="660"/>
    </row>
    <row r="11" spans="2:143" ht="11.25" customHeight="1" x14ac:dyDescent="0.15">
      <c r="B11" s="619" t="s">
        <v>250</v>
      </c>
      <c r="C11" s="620"/>
      <c r="D11" s="620"/>
      <c r="E11" s="620"/>
      <c r="F11" s="620"/>
      <c r="G11" s="620"/>
      <c r="H11" s="620"/>
      <c r="I11" s="620"/>
      <c r="J11" s="620"/>
      <c r="K11" s="620"/>
      <c r="L11" s="620"/>
      <c r="M11" s="620"/>
      <c r="N11" s="620"/>
      <c r="O11" s="620"/>
      <c r="P11" s="620"/>
      <c r="Q11" s="621"/>
      <c r="R11" s="622">
        <v>174673</v>
      </c>
      <c r="S11" s="623"/>
      <c r="T11" s="623"/>
      <c r="U11" s="623"/>
      <c r="V11" s="623"/>
      <c r="W11" s="623"/>
      <c r="X11" s="623"/>
      <c r="Y11" s="624"/>
      <c r="Z11" s="625">
        <v>2.9</v>
      </c>
      <c r="AA11" s="626"/>
      <c r="AB11" s="626"/>
      <c r="AC11" s="627"/>
      <c r="AD11" s="628">
        <v>174673</v>
      </c>
      <c r="AE11" s="623"/>
      <c r="AF11" s="623"/>
      <c r="AG11" s="623"/>
      <c r="AH11" s="623"/>
      <c r="AI11" s="623"/>
      <c r="AJ11" s="623"/>
      <c r="AK11" s="624"/>
      <c r="AL11" s="625">
        <v>5.5</v>
      </c>
      <c r="AM11" s="626"/>
      <c r="AN11" s="626"/>
      <c r="AO11" s="650"/>
      <c r="AP11" s="619" t="s">
        <v>251</v>
      </c>
      <c r="AQ11" s="620"/>
      <c r="AR11" s="620"/>
      <c r="AS11" s="620"/>
      <c r="AT11" s="620"/>
      <c r="AU11" s="620"/>
      <c r="AV11" s="620"/>
      <c r="AW11" s="620"/>
      <c r="AX11" s="620"/>
      <c r="AY11" s="620"/>
      <c r="AZ11" s="620"/>
      <c r="BA11" s="620"/>
      <c r="BB11" s="620"/>
      <c r="BC11" s="620"/>
      <c r="BD11" s="620"/>
      <c r="BE11" s="620"/>
      <c r="BF11" s="621"/>
      <c r="BG11" s="622">
        <v>16967</v>
      </c>
      <c r="BH11" s="623"/>
      <c r="BI11" s="623"/>
      <c r="BJ11" s="623"/>
      <c r="BK11" s="623"/>
      <c r="BL11" s="623"/>
      <c r="BM11" s="623"/>
      <c r="BN11" s="624"/>
      <c r="BO11" s="648">
        <v>2</v>
      </c>
      <c r="BP11" s="648"/>
      <c r="BQ11" s="648"/>
      <c r="BR11" s="648"/>
      <c r="BS11" s="649" t="s">
        <v>131</v>
      </c>
      <c r="BT11" s="649"/>
      <c r="BU11" s="649"/>
      <c r="BV11" s="649"/>
      <c r="BW11" s="649"/>
      <c r="BX11" s="649"/>
      <c r="BY11" s="649"/>
      <c r="BZ11" s="649"/>
      <c r="CA11" s="649"/>
      <c r="CB11" s="694"/>
      <c r="CD11" s="619" t="s">
        <v>252</v>
      </c>
      <c r="CE11" s="620"/>
      <c r="CF11" s="620"/>
      <c r="CG11" s="620"/>
      <c r="CH11" s="620"/>
      <c r="CI11" s="620"/>
      <c r="CJ11" s="620"/>
      <c r="CK11" s="620"/>
      <c r="CL11" s="620"/>
      <c r="CM11" s="620"/>
      <c r="CN11" s="620"/>
      <c r="CO11" s="620"/>
      <c r="CP11" s="620"/>
      <c r="CQ11" s="621"/>
      <c r="CR11" s="622">
        <v>278501</v>
      </c>
      <c r="CS11" s="623"/>
      <c r="CT11" s="623"/>
      <c r="CU11" s="623"/>
      <c r="CV11" s="623"/>
      <c r="CW11" s="623"/>
      <c r="CX11" s="623"/>
      <c r="CY11" s="624"/>
      <c r="CZ11" s="648">
        <v>5.0999999999999996</v>
      </c>
      <c r="DA11" s="648"/>
      <c r="DB11" s="648"/>
      <c r="DC11" s="648"/>
      <c r="DD11" s="628">
        <v>68179</v>
      </c>
      <c r="DE11" s="623"/>
      <c r="DF11" s="623"/>
      <c r="DG11" s="623"/>
      <c r="DH11" s="623"/>
      <c r="DI11" s="623"/>
      <c r="DJ11" s="623"/>
      <c r="DK11" s="623"/>
      <c r="DL11" s="623"/>
      <c r="DM11" s="623"/>
      <c r="DN11" s="623"/>
      <c r="DO11" s="623"/>
      <c r="DP11" s="624"/>
      <c r="DQ11" s="628">
        <v>126881</v>
      </c>
      <c r="DR11" s="623"/>
      <c r="DS11" s="623"/>
      <c r="DT11" s="623"/>
      <c r="DU11" s="623"/>
      <c r="DV11" s="623"/>
      <c r="DW11" s="623"/>
      <c r="DX11" s="623"/>
      <c r="DY11" s="623"/>
      <c r="DZ11" s="623"/>
      <c r="EA11" s="623"/>
      <c r="EB11" s="623"/>
      <c r="EC11" s="660"/>
    </row>
    <row r="12" spans="2:143" ht="11.25" customHeight="1" x14ac:dyDescent="0.15">
      <c r="B12" s="619" t="s">
        <v>253</v>
      </c>
      <c r="C12" s="620"/>
      <c r="D12" s="620"/>
      <c r="E12" s="620"/>
      <c r="F12" s="620"/>
      <c r="G12" s="620"/>
      <c r="H12" s="620"/>
      <c r="I12" s="620"/>
      <c r="J12" s="620"/>
      <c r="K12" s="620"/>
      <c r="L12" s="620"/>
      <c r="M12" s="620"/>
      <c r="N12" s="620"/>
      <c r="O12" s="620"/>
      <c r="P12" s="620"/>
      <c r="Q12" s="621"/>
      <c r="R12" s="622">
        <v>8427</v>
      </c>
      <c r="S12" s="623"/>
      <c r="T12" s="623"/>
      <c r="U12" s="623"/>
      <c r="V12" s="623"/>
      <c r="W12" s="623"/>
      <c r="X12" s="623"/>
      <c r="Y12" s="624"/>
      <c r="Z12" s="648">
        <v>0.1</v>
      </c>
      <c r="AA12" s="648"/>
      <c r="AB12" s="648"/>
      <c r="AC12" s="648"/>
      <c r="AD12" s="649">
        <v>8427</v>
      </c>
      <c r="AE12" s="649"/>
      <c r="AF12" s="649"/>
      <c r="AG12" s="649"/>
      <c r="AH12" s="649"/>
      <c r="AI12" s="649"/>
      <c r="AJ12" s="649"/>
      <c r="AK12" s="649"/>
      <c r="AL12" s="625">
        <v>0.3</v>
      </c>
      <c r="AM12" s="626"/>
      <c r="AN12" s="626"/>
      <c r="AO12" s="650"/>
      <c r="AP12" s="619" t="s">
        <v>254</v>
      </c>
      <c r="AQ12" s="620"/>
      <c r="AR12" s="620"/>
      <c r="AS12" s="620"/>
      <c r="AT12" s="620"/>
      <c r="AU12" s="620"/>
      <c r="AV12" s="620"/>
      <c r="AW12" s="620"/>
      <c r="AX12" s="620"/>
      <c r="AY12" s="620"/>
      <c r="AZ12" s="620"/>
      <c r="BA12" s="620"/>
      <c r="BB12" s="620"/>
      <c r="BC12" s="620"/>
      <c r="BD12" s="620"/>
      <c r="BE12" s="620"/>
      <c r="BF12" s="621"/>
      <c r="BG12" s="622">
        <v>420665</v>
      </c>
      <c r="BH12" s="623"/>
      <c r="BI12" s="623"/>
      <c r="BJ12" s="623"/>
      <c r="BK12" s="623"/>
      <c r="BL12" s="623"/>
      <c r="BM12" s="623"/>
      <c r="BN12" s="624"/>
      <c r="BO12" s="648">
        <v>50.5</v>
      </c>
      <c r="BP12" s="648"/>
      <c r="BQ12" s="648"/>
      <c r="BR12" s="648"/>
      <c r="BS12" s="649" t="s">
        <v>131</v>
      </c>
      <c r="BT12" s="649"/>
      <c r="BU12" s="649"/>
      <c r="BV12" s="649"/>
      <c r="BW12" s="649"/>
      <c r="BX12" s="649"/>
      <c r="BY12" s="649"/>
      <c r="BZ12" s="649"/>
      <c r="CA12" s="649"/>
      <c r="CB12" s="694"/>
      <c r="CD12" s="619" t="s">
        <v>255</v>
      </c>
      <c r="CE12" s="620"/>
      <c r="CF12" s="620"/>
      <c r="CG12" s="620"/>
      <c r="CH12" s="620"/>
      <c r="CI12" s="620"/>
      <c r="CJ12" s="620"/>
      <c r="CK12" s="620"/>
      <c r="CL12" s="620"/>
      <c r="CM12" s="620"/>
      <c r="CN12" s="620"/>
      <c r="CO12" s="620"/>
      <c r="CP12" s="620"/>
      <c r="CQ12" s="621"/>
      <c r="CR12" s="622">
        <v>751116</v>
      </c>
      <c r="CS12" s="623"/>
      <c r="CT12" s="623"/>
      <c r="CU12" s="623"/>
      <c r="CV12" s="623"/>
      <c r="CW12" s="623"/>
      <c r="CX12" s="623"/>
      <c r="CY12" s="624"/>
      <c r="CZ12" s="648">
        <v>13.6</v>
      </c>
      <c r="DA12" s="648"/>
      <c r="DB12" s="648"/>
      <c r="DC12" s="648"/>
      <c r="DD12" s="628">
        <v>367909</v>
      </c>
      <c r="DE12" s="623"/>
      <c r="DF12" s="623"/>
      <c r="DG12" s="623"/>
      <c r="DH12" s="623"/>
      <c r="DI12" s="623"/>
      <c r="DJ12" s="623"/>
      <c r="DK12" s="623"/>
      <c r="DL12" s="623"/>
      <c r="DM12" s="623"/>
      <c r="DN12" s="623"/>
      <c r="DO12" s="623"/>
      <c r="DP12" s="624"/>
      <c r="DQ12" s="628">
        <v>314315</v>
      </c>
      <c r="DR12" s="623"/>
      <c r="DS12" s="623"/>
      <c r="DT12" s="623"/>
      <c r="DU12" s="623"/>
      <c r="DV12" s="623"/>
      <c r="DW12" s="623"/>
      <c r="DX12" s="623"/>
      <c r="DY12" s="623"/>
      <c r="DZ12" s="623"/>
      <c r="EA12" s="623"/>
      <c r="EB12" s="623"/>
      <c r="EC12" s="660"/>
    </row>
    <row r="13" spans="2:143" ht="11.25" customHeight="1" x14ac:dyDescent="0.15">
      <c r="B13" s="619" t="s">
        <v>256</v>
      </c>
      <c r="C13" s="620"/>
      <c r="D13" s="620"/>
      <c r="E13" s="620"/>
      <c r="F13" s="620"/>
      <c r="G13" s="620"/>
      <c r="H13" s="620"/>
      <c r="I13" s="620"/>
      <c r="J13" s="620"/>
      <c r="K13" s="620"/>
      <c r="L13" s="620"/>
      <c r="M13" s="620"/>
      <c r="N13" s="620"/>
      <c r="O13" s="620"/>
      <c r="P13" s="620"/>
      <c r="Q13" s="621"/>
      <c r="R13" s="622" t="s">
        <v>131</v>
      </c>
      <c r="S13" s="623"/>
      <c r="T13" s="623"/>
      <c r="U13" s="623"/>
      <c r="V13" s="623"/>
      <c r="W13" s="623"/>
      <c r="X13" s="623"/>
      <c r="Y13" s="624"/>
      <c r="Z13" s="648" t="s">
        <v>131</v>
      </c>
      <c r="AA13" s="648"/>
      <c r="AB13" s="648"/>
      <c r="AC13" s="648"/>
      <c r="AD13" s="649" t="s">
        <v>131</v>
      </c>
      <c r="AE13" s="649"/>
      <c r="AF13" s="649"/>
      <c r="AG13" s="649"/>
      <c r="AH13" s="649"/>
      <c r="AI13" s="649"/>
      <c r="AJ13" s="649"/>
      <c r="AK13" s="649"/>
      <c r="AL13" s="625" t="s">
        <v>131</v>
      </c>
      <c r="AM13" s="626"/>
      <c r="AN13" s="626"/>
      <c r="AO13" s="650"/>
      <c r="AP13" s="619" t="s">
        <v>257</v>
      </c>
      <c r="AQ13" s="620"/>
      <c r="AR13" s="620"/>
      <c r="AS13" s="620"/>
      <c r="AT13" s="620"/>
      <c r="AU13" s="620"/>
      <c r="AV13" s="620"/>
      <c r="AW13" s="620"/>
      <c r="AX13" s="620"/>
      <c r="AY13" s="620"/>
      <c r="AZ13" s="620"/>
      <c r="BA13" s="620"/>
      <c r="BB13" s="620"/>
      <c r="BC13" s="620"/>
      <c r="BD13" s="620"/>
      <c r="BE13" s="620"/>
      <c r="BF13" s="621"/>
      <c r="BG13" s="622">
        <v>419992</v>
      </c>
      <c r="BH13" s="623"/>
      <c r="BI13" s="623"/>
      <c r="BJ13" s="623"/>
      <c r="BK13" s="623"/>
      <c r="BL13" s="623"/>
      <c r="BM13" s="623"/>
      <c r="BN13" s="624"/>
      <c r="BO13" s="648">
        <v>50.4</v>
      </c>
      <c r="BP13" s="648"/>
      <c r="BQ13" s="648"/>
      <c r="BR13" s="648"/>
      <c r="BS13" s="649" t="s">
        <v>131</v>
      </c>
      <c r="BT13" s="649"/>
      <c r="BU13" s="649"/>
      <c r="BV13" s="649"/>
      <c r="BW13" s="649"/>
      <c r="BX13" s="649"/>
      <c r="BY13" s="649"/>
      <c r="BZ13" s="649"/>
      <c r="CA13" s="649"/>
      <c r="CB13" s="694"/>
      <c r="CD13" s="619" t="s">
        <v>258</v>
      </c>
      <c r="CE13" s="620"/>
      <c r="CF13" s="620"/>
      <c r="CG13" s="620"/>
      <c r="CH13" s="620"/>
      <c r="CI13" s="620"/>
      <c r="CJ13" s="620"/>
      <c r="CK13" s="620"/>
      <c r="CL13" s="620"/>
      <c r="CM13" s="620"/>
      <c r="CN13" s="620"/>
      <c r="CO13" s="620"/>
      <c r="CP13" s="620"/>
      <c r="CQ13" s="621"/>
      <c r="CR13" s="622">
        <v>566143</v>
      </c>
      <c r="CS13" s="623"/>
      <c r="CT13" s="623"/>
      <c r="CU13" s="623"/>
      <c r="CV13" s="623"/>
      <c r="CW13" s="623"/>
      <c r="CX13" s="623"/>
      <c r="CY13" s="624"/>
      <c r="CZ13" s="648">
        <v>10.3</v>
      </c>
      <c r="DA13" s="648"/>
      <c r="DB13" s="648"/>
      <c r="DC13" s="648"/>
      <c r="DD13" s="628">
        <v>70929</v>
      </c>
      <c r="DE13" s="623"/>
      <c r="DF13" s="623"/>
      <c r="DG13" s="623"/>
      <c r="DH13" s="623"/>
      <c r="DI13" s="623"/>
      <c r="DJ13" s="623"/>
      <c r="DK13" s="623"/>
      <c r="DL13" s="623"/>
      <c r="DM13" s="623"/>
      <c r="DN13" s="623"/>
      <c r="DO13" s="623"/>
      <c r="DP13" s="624"/>
      <c r="DQ13" s="628">
        <v>504732</v>
      </c>
      <c r="DR13" s="623"/>
      <c r="DS13" s="623"/>
      <c r="DT13" s="623"/>
      <c r="DU13" s="623"/>
      <c r="DV13" s="623"/>
      <c r="DW13" s="623"/>
      <c r="DX13" s="623"/>
      <c r="DY13" s="623"/>
      <c r="DZ13" s="623"/>
      <c r="EA13" s="623"/>
      <c r="EB13" s="623"/>
      <c r="EC13" s="660"/>
    </row>
    <row r="14" spans="2:143" ht="11.25" customHeight="1" x14ac:dyDescent="0.15">
      <c r="B14" s="619" t="s">
        <v>259</v>
      </c>
      <c r="C14" s="620"/>
      <c r="D14" s="620"/>
      <c r="E14" s="620"/>
      <c r="F14" s="620"/>
      <c r="G14" s="620"/>
      <c r="H14" s="620"/>
      <c r="I14" s="620"/>
      <c r="J14" s="620"/>
      <c r="K14" s="620"/>
      <c r="L14" s="620"/>
      <c r="M14" s="620"/>
      <c r="N14" s="620"/>
      <c r="O14" s="620"/>
      <c r="P14" s="620"/>
      <c r="Q14" s="621"/>
      <c r="R14" s="622" t="s">
        <v>131</v>
      </c>
      <c r="S14" s="623"/>
      <c r="T14" s="623"/>
      <c r="U14" s="623"/>
      <c r="V14" s="623"/>
      <c r="W14" s="623"/>
      <c r="X14" s="623"/>
      <c r="Y14" s="624"/>
      <c r="Z14" s="648" t="s">
        <v>131</v>
      </c>
      <c r="AA14" s="648"/>
      <c r="AB14" s="648"/>
      <c r="AC14" s="648"/>
      <c r="AD14" s="649" t="s">
        <v>131</v>
      </c>
      <c r="AE14" s="649"/>
      <c r="AF14" s="649"/>
      <c r="AG14" s="649"/>
      <c r="AH14" s="649"/>
      <c r="AI14" s="649"/>
      <c r="AJ14" s="649"/>
      <c r="AK14" s="649"/>
      <c r="AL14" s="625" t="s">
        <v>131</v>
      </c>
      <c r="AM14" s="626"/>
      <c r="AN14" s="626"/>
      <c r="AO14" s="650"/>
      <c r="AP14" s="619" t="s">
        <v>260</v>
      </c>
      <c r="AQ14" s="620"/>
      <c r="AR14" s="620"/>
      <c r="AS14" s="620"/>
      <c r="AT14" s="620"/>
      <c r="AU14" s="620"/>
      <c r="AV14" s="620"/>
      <c r="AW14" s="620"/>
      <c r="AX14" s="620"/>
      <c r="AY14" s="620"/>
      <c r="AZ14" s="620"/>
      <c r="BA14" s="620"/>
      <c r="BB14" s="620"/>
      <c r="BC14" s="620"/>
      <c r="BD14" s="620"/>
      <c r="BE14" s="620"/>
      <c r="BF14" s="621"/>
      <c r="BG14" s="622">
        <v>35535</v>
      </c>
      <c r="BH14" s="623"/>
      <c r="BI14" s="623"/>
      <c r="BJ14" s="623"/>
      <c r="BK14" s="623"/>
      <c r="BL14" s="623"/>
      <c r="BM14" s="623"/>
      <c r="BN14" s="624"/>
      <c r="BO14" s="648">
        <v>4.3</v>
      </c>
      <c r="BP14" s="648"/>
      <c r="BQ14" s="648"/>
      <c r="BR14" s="648"/>
      <c r="BS14" s="649" t="s">
        <v>131</v>
      </c>
      <c r="BT14" s="649"/>
      <c r="BU14" s="649"/>
      <c r="BV14" s="649"/>
      <c r="BW14" s="649"/>
      <c r="BX14" s="649"/>
      <c r="BY14" s="649"/>
      <c r="BZ14" s="649"/>
      <c r="CA14" s="649"/>
      <c r="CB14" s="694"/>
      <c r="CD14" s="619" t="s">
        <v>261</v>
      </c>
      <c r="CE14" s="620"/>
      <c r="CF14" s="620"/>
      <c r="CG14" s="620"/>
      <c r="CH14" s="620"/>
      <c r="CI14" s="620"/>
      <c r="CJ14" s="620"/>
      <c r="CK14" s="620"/>
      <c r="CL14" s="620"/>
      <c r="CM14" s="620"/>
      <c r="CN14" s="620"/>
      <c r="CO14" s="620"/>
      <c r="CP14" s="620"/>
      <c r="CQ14" s="621"/>
      <c r="CR14" s="622">
        <v>147603</v>
      </c>
      <c r="CS14" s="623"/>
      <c r="CT14" s="623"/>
      <c r="CU14" s="623"/>
      <c r="CV14" s="623"/>
      <c r="CW14" s="623"/>
      <c r="CX14" s="623"/>
      <c r="CY14" s="624"/>
      <c r="CZ14" s="648">
        <v>2.7</v>
      </c>
      <c r="DA14" s="648"/>
      <c r="DB14" s="648"/>
      <c r="DC14" s="648"/>
      <c r="DD14" s="628">
        <v>9850</v>
      </c>
      <c r="DE14" s="623"/>
      <c r="DF14" s="623"/>
      <c r="DG14" s="623"/>
      <c r="DH14" s="623"/>
      <c r="DI14" s="623"/>
      <c r="DJ14" s="623"/>
      <c r="DK14" s="623"/>
      <c r="DL14" s="623"/>
      <c r="DM14" s="623"/>
      <c r="DN14" s="623"/>
      <c r="DO14" s="623"/>
      <c r="DP14" s="624"/>
      <c r="DQ14" s="628">
        <v>135642</v>
      </c>
      <c r="DR14" s="623"/>
      <c r="DS14" s="623"/>
      <c r="DT14" s="623"/>
      <c r="DU14" s="623"/>
      <c r="DV14" s="623"/>
      <c r="DW14" s="623"/>
      <c r="DX14" s="623"/>
      <c r="DY14" s="623"/>
      <c r="DZ14" s="623"/>
      <c r="EA14" s="623"/>
      <c r="EB14" s="623"/>
      <c r="EC14" s="660"/>
    </row>
    <row r="15" spans="2:143" ht="11.25" customHeight="1" x14ac:dyDescent="0.15">
      <c r="B15" s="619" t="s">
        <v>262</v>
      </c>
      <c r="C15" s="620"/>
      <c r="D15" s="620"/>
      <c r="E15" s="620"/>
      <c r="F15" s="620"/>
      <c r="G15" s="620"/>
      <c r="H15" s="620"/>
      <c r="I15" s="620"/>
      <c r="J15" s="620"/>
      <c r="K15" s="620"/>
      <c r="L15" s="620"/>
      <c r="M15" s="620"/>
      <c r="N15" s="620"/>
      <c r="O15" s="620"/>
      <c r="P15" s="620"/>
      <c r="Q15" s="621"/>
      <c r="R15" s="622" t="s">
        <v>131</v>
      </c>
      <c r="S15" s="623"/>
      <c r="T15" s="623"/>
      <c r="U15" s="623"/>
      <c r="V15" s="623"/>
      <c r="W15" s="623"/>
      <c r="X15" s="623"/>
      <c r="Y15" s="624"/>
      <c r="Z15" s="648" t="s">
        <v>131</v>
      </c>
      <c r="AA15" s="648"/>
      <c r="AB15" s="648"/>
      <c r="AC15" s="648"/>
      <c r="AD15" s="649" t="s">
        <v>131</v>
      </c>
      <c r="AE15" s="649"/>
      <c r="AF15" s="649"/>
      <c r="AG15" s="649"/>
      <c r="AH15" s="649"/>
      <c r="AI15" s="649"/>
      <c r="AJ15" s="649"/>
      <c r="AK15" s="649"/>
      <c r="AL15" s="625" t="s">
        <v>131</v>
      </c>
      <c r="AM15" s="626"/>
      <c r="AN15" s="626"/>
      <c r="AO15" s="650"/>
      <c r="AP15" s="619" t="s">
        <v>263</v>
      </c>
      <c r="AQ15" s="620"/>
      <c r="AR15" s="620"/>
      <c r="AS15" s="620"/>
      <c r="AT15" s="620"/>
      <c r="AU15" s="620"/>
      <c r="AV15" s="620"/>
      <c r="AW15" s="620"/>
      <c r="AX15" s="620"/>
      <c r="AY15" s="620"/>
      <c r="AZ15" s="620"/>
      <c r="BA15" s="620"/>
      <c r="BB15" s="620"/>
      <c r="BC15" s="620"/>
      <c r="BD15" s="620"/>
      <c r="BE15" s="620"/>
      <c r="BF15" s="621"/>
      <c r="BG15" s="622">
        <v>42012</v>
      </c>
      <c r="BH15" s="623"/>
      <c r="BI15" s="623"/>
      <c r="BJ15" s="623"/>
      <c r="BK15" s="623"/>
      <c r="BL15" s="623"/>
      <c r="BM15" s="623"/>
      <c r="BN15" s="624"/>
      <c r="BO15" s="648">
        <v>5</v>
      </c>
      <c r="BP15" s="648"/>
      <c r="BQ15" s="648"/>
      <c r="BR15" s="648"/>
      <c r="BS15" s="649" t="s">
        <v>131</v>
      </c>
      <c r="BT15" s="649"/>
      <c r="BU15" s="649"/>
      <c r="BV15" s="649"/>
      <c r="BW15" s="649"/>
      <c r="BX15" s="649"/>
      <c r="BY15" s="649"/>
      <c r="BZ15" s="649"/>
      <c r="CA15" s="649"/>
      <c r="CB15" s="694"/>
      <c r="CD15" s="619" t="s">
        <v>264</v>
      </c>
      <c r="CE15" s="620"/>
      <c r="CF15" s="620"/>
      <c r="CG15" s="620"/>
      <c r="CH15" s="620"/>
      <c r="CI15" s="620"/>
      <c r="CJ15" s="620"/>
      <c r="CK15" s="620"/>
      <c r="CL15" s="620"/>
      <c r="CM15" s="620"/>
      <c r="CN15" s="620"/>
      <c r="CO15" s="620"/>
      <c r="CP15" s="620"/>
      <c r="CQ15" s="621"/>
      <c r="CR15" s="622">
        <v>378404</v>
      </c>
      <c r="CS15" s="623"/>
      <c r="CT15" s="623"/>
      <c r="CU15" s="623"/>
      <c r="CV15" s="623"/>
      <c r="CW15" s="623"/>
      <c r="CX15" s="623"/>
      <c r="CY15" s="624"/>
      <c r="CZ15" s="648">
        <v>6.9</v>
      </c>
      <c r="DA15" s="648"/>
      <c r="DB15" s="648"/>
      <c r="DC15" s="648"/>
      <c r="DD15" s="628">
        <v>37022</v>
      </c>
      <c r="DE15" s="623"/>
      <c r="DF15" s="623"/>
      <c r="DG15" s="623"/>
      <c r="DH15" s="623"/>
      <c r="DI15" s="623"/>
      <c r="DJ15" s="623"/>
      <c r="DK15" s="623"/>
      <c r="DL15" s="623"/>
      <c r="DM15" s="623"/>
      <c r="DN15" s="623"/>
      <c r="DO15" s="623"/>
      <c r="DP15" s="624"/>
      <c r="DQ15" s="628">
        <v>344289</v>
      </c>
      <c r="DR15" s="623"/>
      <c r="DS15" s="623"/>
      <c r="DT15" s="623"/>
      <c r="DU15" s="623"/>
      <c r="DV15" s="623"/>
      <c r="DW15" s="623"/>
      <c r="DX15" s="623"/>
      <c r="DY15" s="623"/>
      <c r="DZ15" s="623"/>
      <c r="EA15" s="623"/>
      <c r="EB15" s="623"/>
      <c r="EC15" s="660"/>
    </row>
    <row r="16" spans="2:143" ht="11.25" customHeight="1" x14ac:dyDescent="0.15">
      <c r="B16" s="619" t="s">
        <v>265</v>
      </c>
      <c r="C16" s="620"/>
      <c r="D16" s="620"/>
      <c r="E16" s="620"/>
      <c r="F16" s="620"/>
      <c r="G16" s="620"/>
      <c r="H16" s="620"/>
      <c r="I16" s="620"/>
      <c r="J16" s="620"/>
      <c r="K16" s="620"/>
      <c r="L16" s="620"/>
      <c r="M16" s="620"/>
      <c r="N16" s="620"/>
      <c r="O16" s="620"/>
      <c r="P16" s="620"/>
      <c r="Q16" s="621"/>
      <c r="R16" s="622">
        <v>4639</v>
      </c>
      <c r="S16" s="623"/>
      <c r="T16" s="623"/>
      <c r="U16" s="623"/>
      <c r="V16" s="623"/>
      <c r="W16" s="623"/>
      <c r="X16" s="623"/>
      <c r="Y16" s="624"/>
      <c r="Z16" s="648">
        <v>0.1</v>
      </c>
      <c r="AA16" s="648"/>
      <c r="AB16" s="648"/>
      <c r="AC16" s="648"/>
      <c r="AD16" s="649">
        <v>4639</v>
      </c>
      <c r="AE16" s="649"/>
      <c r="AF16" s="649"/>
      <c r="AG16" s="649"/>
      <c r="AH16" s="649"/>
      <c r="AI16" s="649"/>
      <c r="AJ16" s="649"/>
      <c r="AK16" s="649"/>
      <c r="AL16" s="625">
        <v>0.1</v>
      </c>
      <c r="AM16" s="626"/>
      <c r="AN16" s="626"/>
      <c r="AO16" s="650"/>
      <c r="AP16" s="619" t="s">
        <v>266</v>
      </c>
      <c r="AQ16" s="620"/>
      <c r="AR16" s="620"/>
      <c r="AS16" s="620"/>
      <c r="AT16" s="620"/>
      <c r="AU16" s="620"/>
      <c r="AV16" s="620"/>
      <c r="AW16" s="620"/>
      <c r="AX16" s="620"/>
      <c r="AY16" s="620"/>
      <c r="AZ16" s="620"/>
      <c r="BA16" s="620"/>
      <c r="BB16" s="620"/>
      <c r="BC16" s="620"/>
      <c r="BD16" s="620"/>
      <c r="BE16" s="620"/>
      <c r="BF16" s="621"/>
      <c r="BG16" s="622" t="s">
        <v>131</v>
      </c>
      <c r="BH16" s="623"/>
      <c r="BI16" s="623"/>
      <c r="BJ16" s="623"/>
      <c r="BK16" s="623"/>
      <c r="BL16" s="623"/>
      <c r="BM16" s="623"/>
      <c r="BN16" s="624"/>
      <c r="BO16" s="648" t="s">
        <v>131</v>
      </c>
      <c r="BP16" s="648"/>
      <c r="BQ16" s="648"/>
      <c r="BR16" s="648"/>
      <c r="BS16" s="649" t="s">
        <v>131</v>
      </c>
      <c r="BT16" s="649"/>
      <c r="BU16" s="649"/>
      <c r="BV16" s="649"/>
      <c r="BW16" s="649"/>
      <c r="BX16" s="649"/>
      <c r="BY16" s="649"/>
      <c r="BZ16" s="649"/>
      <c r="CA16" s="649"/>
      <c r="CB16" s="694"/>
      <c r="CD16" s="619" t="s">
        <v>267</v>
      </c>
      <c r="CE16" s="620"/>
      <c r="CF16" s="620"/>
      <c r="CG16" s="620"/>
      <c r="CH16" s="620"/>
      <c r="CI16" s="620"/>
      <c r="CJ16" s="620"/>
      <c r="CK16" s="620"/>
      <c r="CL16" s="620"/>
      <c r="CM16" s="620"/>
      <c r="CN16" s="620"/>
      <c r="CO16" s="620"/>
      <c r="CP16" s="620"/>
      <c r="CQ16" s="621"/>
      <c r="CR16" s="622">
        <v>419289</v>
      </c>
      <c r="CS16" s="623"/>
      <c r="CT16" s="623"/>
      <c r="CU16" s="623"/>
      <c r="CV16" s="623"/>
      <c r="CW16" s="623"/>
      <c r="CX16" s="623"/>
      <c r="CY16" s="624"/>
      <c r="CZ16" s="648">
        <v>7.6</v>
      </c>
      <c r="DA16" s="648"/>
      <c r="DB16" s="648"/>
      <c r="DC16" s="648"/>
      <c r="DD16" s="628" t="s">
        <v>131</v>
      </c>
      <c r="DE16" s="623"/>
      <c r="DF16" s="623"/>
      <c r="DG16" s="623"/>
      <c r="DH16" s="623"/>
      <c r="DI16" s="623"/>
      <c r="DJ16" s="623"/>
      <c r="DK16" s="623"/>
      <c r="DL16" s="623"/>
      <c r="DM16" s="623"/>
      <c r="DN16" s="623"/>
      <c r="DO16" s="623"/>
      <c r="DP16" s="624"/>
      <c r="DQ16" s="628">
        <v>221113</v>
      </c>
      <c r="DR16" s="623"/>
      <c r="DS16" s="623"/>
      <c r="DT16" s="623"/>
      <c r="DU16" s="623"/>
      <c r="DV16" s="623"/>
      <c r="DW16" s="623"/>
      <c r="DX16" s="623"/>
      <c r="DY16" s="623"/>
      <c r="DZ16" s="623"/>
      <c r="EA16" s="623"/>
      <c r="EB16" s="623"/>
      <c r="EC16" s="660"/>
    </row>
    <row r="17" spans="2:133" ht="11.25" customHeight="1" x14ac:dyDescent="0.15">
      <c r="B17" s="619" t="s">
        <v>268</v>
      </c>
      <c r="C17" s="620"/>
      <c r="D17" s="620"/>
      <c r="E17" s="620"/>
      <c r="F17" s="620"/>
      <c r="G17" s="620"/>
      <c r="H17" s="620"/>
      <c r="I17" s="620"/>
      <c r="J17" s="620"/>
      <c r="K17" s="620"/>
      <c r="L17" s="620"/>
      <c r="M17" s="620"/>
      <c r="N17" s="620"/>
      <c r="O17" s="620"/>
      <c r="P17" s="620"/>
      <c r="Q17" s="621"/>
      <c r="R17" s="622">
        <v>9388</v>
      </c>
      <c r="S17" s="623"/>
      <c r="T17" s="623"/>
      <c r="U17" s="623"/>
      <c r="V17" s="623"/>
      <c r="W17" s="623"/>
      <c r="X17" s="623"/>
      <c r="Y17" s="624"/>
      <c r="Z17" s="648">
        <v>0.2</v>
      </c>
      <c r="AA17" s="648"/>
      <c r="AB17" s="648"/>
      <c r="AC17" s="648"/>
      <c r="AD17" s="649">
        <v>9388</v>
      </c>
      <c r="AE17" s="649"/>
      <c r="AF17" s="649"/>
      <c r="AG17" s="649"/>
      <c r="AH17" s="649"/>
      <c r="AI17" s="649"/>
      <c r="AJ17" s="649"/>
      <c r="AK17" s="649"/>
      <c r="AL17" s="625">
        <v>0.3</v>
      </c>
      <c r="AM17" s="626"/>
      <c r="AN17" s="626"/>
      <c r="AO17" s="650"/>
      <c r="AP17" s="619" t="s">
        <v>269</v>
      </c>
      <c r="AQ17" s="620"/>
      <c r="AR17" s="620"/>
      <c r="AS17" s="620"/>
      <c r="AT17" s="620"/>
      <c r="AU17" s="620"/>
      <c r="AV17" s="620"/>
      <c r="AW17" s="620"/>
      <c r="AX17" s="620"/>
      <c r="AY17" s="620"/>
      <c r="AZ17" s="620"/>
      <c r="BA17" s="620"/>
      <c r="BB17" s="620"/>
      <c r="BC17" s="620"/>
      <c r="BD17" s="620"/>
      <c r="BE17" s="620"/>
      <c r="BF17" s="621"/>
      <c r="BG17" s="622" t="s">
        <v>131</v>
      </c>
      <c r="BH17" s="623"/>
      <c r="BI17" s="623"/>
      <c r="BJ17" s="623"/>
      <c r="BK17" s="623"/>
      <c r="BL17" s="623"/>
      <c r="BM17" s="623"/>
      <c r="BN17" s="624"/>
      <c r="BO17" s="648" t="s">
        <v>131</v>
      </c>
      <c r="BP17" s="648"/>
      <c r="BQ17" s="648"/>
      <c r="BR17" s="648"/>
      <c r="BS17" s="649" t="s">
        <v>131</v>
      </c>
      <c r="BT17" s="649"/>
      <c r="BU17" s="649"/>
      <c r="BV17" s="649"/>
      <c r="BW17" s="649"/>
      <c r="BX17" s="649"/>
      <c r="BY17" s="649"/>
      <c r="BZ17" s="649"/>
      <c r="CA17" s="649"/>
      <c r="CB17" s="694"/>
      <c r="CD17" s="619" t="s">
        <v>270</v>
      </c>
      <c r="CE17" s="620"/>
      <c r="CF17" s="620"/>
      <c r="CG17" s="620"/>
      <c r="CH17" s="620"/>
      <c r="CI17" s="620"/>
      <c r="CJ17" s="620"/>
      <c r="CK17" s="620"/>
      <c r="CL17" s="620"/>
      <c r="CM17" s="620"/>
      <c r="CN17" s="620"/>
      <c r="CO17" s="620"/>
      <c r="CP17" s="620"/>
      <c r="CQ17" s="621"/>
      <c r="CR17" s="622">
        <v>323270</v>
      </c>
      <c r="CS17" s="623"/>
      <c r="CT17" s="623"/>
      <c r="CU17" s="623"/>
      <c r="CV17" s="623"/>
      <c r="CW17" s="623"/>
      <c r="CX17" s="623"/>
      <c r="CY17" s="624"/>
      <c r="CZ17" s="648">
        <v>5.9</v>
      </c>
      <c r="DA17" s="648"/>
      <c r="DB17" s="648"/>
      <c r="DC17" s="648"/>
      <c r="DD17" s="628" t="s">
        <v>131</v>
      </c>
      <c r="DE17" s="623"/>
      <c r="DF17" s="623"/>
      <c r="DG17" s="623"/>
      <c r="DH17" s="623"/>
      <c r="DI17" s="623"/>
      <c r="DJ17" s="623"/>
      <c r="DK17" s="623"/>
      <c r="DL17" s="623"/>
      <c r="DM17" s="623"/>
      <c r="DN17" s="623"/>
      <c r="DO17" s="623"/>
      <c r="DP17" s="624"/>
      <c r="DQ17" s="628">
        <v>290538</v>
      </c>
      <c r="DR17" s="623"/>
      <c r="DS17" s="623"/>
      <c r="DT17" s="623"/>
      <c r="DU17" s="623"/>
      <c r="DV17" s="623"/>
      <c r="DW17" s="623"/>
      <c r="DX17" s="623"/>
      <c r="DY17" s="623"/>
      <c r="DZ17" s="623"/>
      <c r="EA17" s="623"/>
      <c r="EB17" s="623"/>
      <c r="EC17" s="660"/>
    </row>
    <row r="18" spans="2:133" ht="11.25" customHeight="1" x14ac:dyDescent="0.15">
      <c r="B18" s="619" t="s">
        <v>271</v>
      </c>
      <c r="C18" s="620"/>
      <c r="D18" s="620"/>
      <c r="E18" s="620"/>
      <c r="F18" s="620"/>
      <c r="G18" s="620"/>
      <c r="H18" s="620"/>
      <c r="I18" s="620"/>
      <c r="J18" s="620"/>
      <c r="K18" s="620"/>
      <c r="L18" s="620"/>
      <c r="M18" s="620"/>
      <c r="N18" s="620"/>
      <c r="O18" s="620"/>
      <c r="P18" s="620"/>
      <c r="Q18" s="621"/>
      <c r="R18" s="622">
        <v>56984</v>
      </c>
      <c r="S18" s="623"/>
      <c r="T18" s="623"/>
      <c r="U18" s="623"/>
      <c r="V18" s="623"/>
      <c r="W18" s="623"/>
      <c r="X18" s="623"/>
      <c r="Y18" s="624"/>
      <c r="Z18" s="648">
        <v>0.9</v>
      </c>
      <c r="AA18" s="648"/>
      <c r="AB18" s="648"/>
      <c r="AC18" s="648"/>
      <c r="AD18" s="649">
        <v>56984</v>
      </c>
      <c r="AE18" s="649"/>
      <c r="AF18" s="649"/>
      <c r="AG18" s="649"/>
      <c r="AH18" s="649"/>
      <c r="AI18" s="649"/>
      <c r="AJ18" s="649"/>
      <c r="AK18" s="649"/>
      <c r="AL18" s="625">
        <v>1.7999999523162842</v>
      </c>
      <c r="AM18" s="626"/>
      <c r="AN18" s="626"/>
      <c r="AO18" s="650"/>
      <c r="AP18" s="619" t="s">
        <v>272</v>
      </c>
      <c r="AQ18" s="620"/>
      <c r="AR18" s="620"/>
      <c r="AS18" s="620"/>
      <c r="AT18" s="620"/>
      <c r="AU18" s="620"/>
      <c r="AV18" s="620"/>
      <c r="AW18" s="620"/>
      <c r="AX18" s="620"/>
      <c r="AY18" s="620"/>
      <c r="AZ18" s="620"/>
      <c r="BA18" s="620"/>
      <c r="BB18" s="620"/>
      <c r="BC18" s="620"/>
      <c r="BD18" s="620"/>
      <c r="BE18" s="620"/>
      <c r="BF18" s="621"/>
      <c r="BG18" s="622" t="s">
        <v>131</v>
      </c>
      <c r="BH18" s="623"/>
      <c r="BI18" s="623"/>
      <c r="BJ18" s="623"/>
      <c r="BK18" s="623"/>
      <c r="BL18" s="623"/>
      <c r="BM18" s="623"/>
      <c r="BN18" s="624"/>
      <c r="BO18" s="648" t="s">
        <v>131</v>
      </c>
      <c r="BP18" s="648"/>
      <c r="BQ18" s="648"/>
      <c r="BR18" s="648"/>
      <c r="BS18" s="649" t="s">
        <v>131</v>
      </c>
      <c r="BT18" s="649"/>
      <c r="BU18" s="649"/>
      <c r="BV18" s="649"/>
      <c r="BW18" s="649"/>
      <c r="BX18" s="649"/>
      <c r="BY18" s="649"/>
      <c r="BZ18" s="649"/>
      <c r="CA18" s="649"/>
      <c r="CB18" s="694"/>
      <c r="CD18" s="619" t="s">
        <v>273</v>
      </c>
      <c r="CE18" s="620"/>
      <c r="CF18" s="620"/>
      <c r="CG18" s="620"/>
      <c r="CH18" s="620"/>
      <c r="CI18" s="620"/>
      <c r="CJ18" s="620"/>
      <c r="CK18" s="620"/>
      <c r="CL18" s="620"/>
      <c r="CM18" s="620"/>
      <c r="CN18" s="620"/>
      <c r="CO18" s="620"/>
      <c r="CP18" s="620"/>
      <c r="CQ18" s="621"/>
      <c r="CR18" s="622" t="s">
        <v>131</v>
      </c>
      <c r="CS18" s="623"/>
      <c r="CT18" s="623"/>
      <c r="CU18" s="623"/>
      <c r="CV18" s="623"/>
      <c r="CW18" s="623"/>
      <c r="CX18" s="623"/>
      <c r="CY18" s="624"/>
      <c r="CZ18" s="648" t="s">
        <v>131</v>
      </c>
      <c r="DA18" s="648"/>
      <c r="DB18" s="648"/>
      <c r="DC18" s="648"/>
      <c r="DD18" s="628" t="s">
        <v>131</v>
      </c>
      <c r="DE18" s="623"/>
      <c r="DF18" s="623"/>
      <c r="DG18" s="623"/>
      <c r="DH18" s="623"/>
      <c r="DI18" s="623"/>
      <c r="DJ18" s="623"/>
      <c r="DK18" s="623"/>
      <c r="DL18" s="623"/>
      <c r="DM18" s="623"/>
      <c r="DN18" s="623"/>
      <c r="DO18" s="623"/>
      <c r="DP18" s="624"/>
      <c r="DQ18" s="628" t="s">
        <v>131</v>
      </c>
      <c r="DR18" s="623"/>
      <c r="DS18" s="623"/>
      <c r="DT18" s="623"/>
      <c r="DU18" s="623"/>
      <c r="DV18" s="623"/>
      <c r="DW18" s="623"/>
      <c r="DX18" s="623"/>
      <c r="DY18" s="623"/>
      <c r="DZ18" s="623"/>
      <c r="EA18" s="623"/>
      <c r="EB18" s="623"/>
      <c r="EC18" s="660"/>
    </row>
    <row r="19" spans="2:133" ht="11.25" customHeight="1" x14ac:dyDescent="0.15">
      <c r="B19" s="619" t="s">
        <v>274</v>
      </c>
      <c r="C19" s="620"/>
      <c r="D19" s="620"/>
      <c r="E19" s="620"/>
      <c r="F19" s="620"/>
      <c r="G19" s="620"/>
      <c r="H19" s="620"/>
      <c r="I19" s="620"/>
      <c r="J19" s="620"/>
      <c r="K19" s="620"/>
      <c r="L19" s="620"/>
      <c r="M19" s="620"/>
      <c r="N19" s="620"/>
      <c r="O19" s="620"/>
      <c r="P19" s="620"/>
      <c r="Q19" s="621"/>
      <c r="R19" s="622">
        <v>3533</v>
      </c>
      <c r="S19" s="623"/>
      <c r="T19" s="623"/>
      <c r="U19" s="623"/>
      <c r="V19" s="623"/>
      <c r="W19" s="623"/>
      <c r="X19" s="623"/>
      <c r="Y19" s="624"/>
      <c r="Z19" s="648">
        <v>0.1</v>
      </c>
      <c r="AA19" s="648"/>
      <c r="AB19" s="648"/>
      <c r="AC19" s="648"/>
      <c r="AD19" s="649">
        <v>3533</v>
      </c>
      <c r="AE19" s="649"/>
      <c r="AF19" s="649"/>
      <c r="AG19" s="649"/>
      <c r="AH19" s="649"/>
      <c r="AI19" s="649"/>
      <c r="AJ19" s="649"/>
      <c r="AK19" s="649"/>
      <c r="AL19" s="625">
        <v>0.1</v>
      </c>
      <c r="AM19" s="626"/>
      <c r="AN19" s="626"/>
      <c r="AO19" s="650"/>
      <c r="AP19" s="619" t="s">
        <v>275</v>
      </c>
      <c r="AQ19" s="620"/>
      <c r="AR19" s="620"/>
      <c r="AS19" s="620"/>
      <c r="AT19" s="620"/>
      <c r="AU19" s="620"/>
      <c r="AV19" s="620"/>
      <c r="AW19" s="620"/>
      <c r="AX19" s="620"/>
      <c r="AY19" s="620"/>
      <c r="AZ19" s="620"/>
      <c r="BA19" s="620"/>
      <c r="BB19" s="620"/>
      <c r="BC19" s="620"/>
      <c r="BD19" s="620"/>
      <c r="BE19" s="620"/>
      <c r="BF19" s="621"/>
      <c r="BG19" s="622">
        <v>13947</v>
      </c>
      <c r="BH19" s="623"/>
      <c r="BI19" s="623"/>
      <c r="BJ19" s="623"/>
      <c r="BK19" s="623"/>
      <c r="BL19" s="623"/>
      <c r="BM19" s="623"/>
      <c r="BN19" s="624"/>
      <c r="BO19" s="648">
        <v>1.7</v>
      </c>
      <c r="BP19" s="648"/>
      <c r="BQ19" s="648"/>
      <c r="BR19" s="648"/>
      <c r="BS19" s="649" t="s">
        <v>131</v>
      </c>
      <c r="BT19" s="649"/>
      <c r="BU19" s="649"/>
      <c r="BV19" s="649"/>
      <c r="BW19" s="649"/>
      <c r="BX19" s="649"/>
      <c r="BY19" s="649"/>
      <c r="BZ19" s="649"/>
      <c r="CA19" s="649"/>
      <c r="CB19" s="694"/>
      <c r="CD19" s="619" t="s">
        <v>276</v>
      </c>
      <c r="CE19" s="620"/>
      <c r="CF19" s="620"/>
      <c r="CG19" s="620"/>
      <c r="CH19" s="620"/>
      <c r="CI19" s="620"/>
      <c r="CJ19" s="620"/>
      <c r="CK19" s="620"/>
      <c r="CL19" s="620"/>
      <c r="CM19" s="620"/>
      <c r="CN19" s="620"/>
      <c r="CO19" s="620"/>
      <c r="CP19" s="620"/>
      <c r="CQ19" s="621"/>
      <c r="CR19" s="622" t="s">
        <v>131</v>
      </c>
      <c r="CS19" s="623"/>
      <c r="CT19" s="623"/>
      <c r="CU19" s="623"/>
      <c r="CV19" s="623"/>
      <c r="CW19" s="623"/>
      <c r="CX19" s="623"/>
      <c r="CY19" s="624"/>
      <c r="CZ19" s="648" t="s">
        <v>131</v>
      </c>
      <c r="DA19" s="648"/>
      <c r="DB19" s="648"/>
      <c r="DC19" s="648"/>
      <c r="DD19" s="628" t="s">
        <v>131</v>
      </c>
      <c r="DE19" s="623"/>
      <c r="DF19" s="623"/>
      <c r="DG19" s="623"/>
      <c r="DH19" s="623"/>
      <c r="DI19" s="623"/>
      <c r="DJ19" s="623"/>
      <c r="DK19" s="623"/>
      <c r="DL19" s="623"/>
      <c r="DM19" s="623"/>
      <c r="DN19" s="623"/>
      <c r="DO19" s="623"/>
      <c r="DP19" s="624"/>
      <c r="DQ19" s="628" t="s">
        <v>131</v>
      </c>
      <c r="DR19" s="623"/>
      <c r="DS19" s="623"/>
      <c r="DT19" s="623"/>
      <c r="DU19" s="623"/>
      <c r="DV19" s="623"/>
      <c r="DW19" s="623"/>
      <c r="DX19" s="623"/>
      <c r="DY19" s="623"/>
      <c r="DZ19" s="623"/>
      <c r="EA19" s="623"/>
      <c r="EB19" s="623"/>
      <c r="EC19" s="660"/>
    </row>
    <row r="20" spans="2:133" ht="11.25" customHeight="1" x14ac:dyDescent="0.15">
      <c r="B20" s="619" t="s">
        <v>277</v>
      </c>
      <c r="C20" s="620"/>
      <c r="D20" s="620"/>
      <c r="E20" s="620"/>
      <c r="F20" s="620"/>
      <c r="G20" s="620"/>
      <c r="H20" s="620"/>
      <c r="I20" s="620"/>
      <c r="J20" s="620"/>
      <c r="K20" s="620"/>
      <c r="L20" s="620"/>
      <c r="M20" s="620"/>
      <c r="N20" s="620"/>
      <c r="O20" s="620"/>
      <c r="P20" s="620"/>
      <c r="Q20" s="621"/>
      <c r="R20" s="622">
        <v>1353</v>
      </c>
      <c r="S20" s="623"/>
      <c r="T20" s="623"/>
      <c r="U20" s="623"/>
      <c r="V20" s="623"/>
      <c r="W20" s="623"/>
      <c r="X20" s="623"/>
      <c r="Y20" s="624"/>
      <c r="Z20" s="648">
        <v>0</v>
      </c>
      <c r="AA20" s="648"/>
      <c r="AB20" s="648"/>
      <c r="AC20" s="648"/>
      <c r="AD20" s="649">
        <v>1353</v>
      </c>
      <c r="AE20" s="649"/>
      <c r="AF20" s="649"/>
      <c r="AG20" s="649"/>
      <c r="AH20" s="649"/>
      <c r="AI20" s="649"/>
      <c r="AJ20" s="649"/>
      <c r="AK20" s="649"/>
      <c r="AL20" s="625">
        <v>0</v>
      </c>
      <c r="AM20" s="626"/>
      <c r="AN20" s="626"/>
      <c r="AO20" s="650"/>
      <c r="AP20" s="619" t="s">
        <v>278</v>
      </c>
      <c r="AQ20" s="620"/>
      <c r="AR20" s="620"/>
      <c r="AS20" s="620"/>
      <c r="AT20" s="620"/>
      <c r="AU20" s="620"/>
      <c r="AV20" s="620"/>
      <c r="AW20" s="620"/>
      <c r="AX20" s="620"/>
      <c r="AY20" s="620"/>
      <c r="AZ20" s="620"/>
      <c r="BA20" s="620"/>
      <c r="BB20" s="620"/>
      <c r="BC20" s="620"/>
      <c r="BD20" s="620"/>
      <c r="BE20" s="620"/>
      <c r="BF20" s="621"/>
      <c r="BG20" s="622">
        <v>13947</v>
      </c>
      <c r="BH20" s="623"/>
      <c r="BI20" s="623"/>
      <c r="BJ20" s="623"/>
      <c r="BK20" s="623"/>
      <c r="BL20" s="623"/>
      <c r="BM20" s="623"/>
      <c r="BN20" s="624"/>
      <c r="BO20" s="648">
        <v>1.7</v>
      </c>
      <c r="BP20" s="648"/>
      <c r="BQ20" s="648"/>
      <c r="BR20" s="648"/>
      <c r="BS20" s="649" t="s">
        <v>131</v>
      </c>
      <c r="BT20" s="649"/>
      <c r="BU20" s="649"/>
      <c r="BV20" s="649"/>
      <c r="BW20" s="649"/>
      <c r="BX20" s="649"/>
      <c r="BY20" s="649"/>
      <c r="BZ20" s="649"/>
      <c r="CA20" s="649"/>
      <c r="CB20" s="694"/>
      <c r="CD20" s="619" t="s">
        <v>279</v>
      </c>
      <c r="CE20" s="620"/>
      <c r="CF20" s="620"/>
      <c r="CG20" s="620"/>
      <c r="CH20" s="620"/>
      <c r="CI20" s="620"/>
      <c r="CJ20" s="620"/>
      <c r="CK20" s="620"/>
      <c r="CL20" s="620"/>
      <c r="CM20" s="620"/>
      <c r="CN20" s="620"/>
      <c r="CO20" s="620"/>
      <c r="CP20" s="620"/>
      <c r="CQ20" s="621"/>
      <c r="CR20" s="622">
        <v>5503583</v>
      </c>
      <c r="CS20" s="623"/>
      <c r="CT20" s="623"/>
      <c r="CU20" s="623"/>
      <c r="CV20" s="623"/>
      <c r="CW20" s="623"/>
      <c r="CX20" s="623"/>
      <c r="CY20" s="624"/>
      <c r="CZ20" s="648">
        <v>100</v>
      </c>
      <c r="DA20" s="648"/>
      <c r="DB20" s="648"/>
      <c r="DC20" s="648"/>
      <c r="DD20" s="628">
        <v>623188</v>
      </c>
      <c r="DE20" s="623"/>
      <c r="DF20" s="623"/>
      <c r="DG20" s="623"/>
      <c r="DH20" s="623"/>
      <c r="DI20" s="623"/>
      <c r="DJ20" s="623"/>
      <c r="DK20" s="623"/>
      <c r="DL20" s="623"/>
      <c r="DM20" s="623"/>
      <c r="DN20" s="623"/>
      <c r="DO20" s="623"/>
      <c r="DP20" s="624"/>
      <c r="DQ20" s="628">
        <v>3753697</v>
      </c>
      <c r="DR20" s="623"/>
      <c r="DS20" s="623"/>
      <c r="DT20" s="623"/>
      <c r="DU20" s="623"/>
      <c r="DV20" s="623"/>
      <c r="DW20" s="623"/>
      <c r="DX20" s="623"/>
      <c r="DY20" s="623"/>
      <c r="DZ20" s="623"/>
      <c r="EA20" s="623"/>
      <c r="EB20" s="623"/>
      <c r="EC20" s="660"/>
    </row>
    <row r="21" spans="2:133" ht="11.25" customHeight="1" x14ac:dyDescent="0.15">
      <c r="B21" s="619" t="s">
        <v>280</v>
      </c>
      <c r="C21" s="620"/>
      <c r="D21" s="620"/>
      <c r="E21" s="620"/>
      <c r="F21" s="620"/>
      <c r="G21" s="620"/>
      <c r="H21" s="620"/>
      <c r="I21" s="620"/>
      <c r="J21" s="620"/>
      <c r="K21" s="620"/>
      <c r="L21" s="620"/>
      <c r="M21" s="620"/>
      <c r="N21" s="620"/>
      <c r="O21" s="620"/>
      <c r="P21" s="620"/>
      <c r="Q21" s="621"/>
      <c r="R21" s="622">
        <v>663</v>
      </c>
      <c r="S21" s="623"/>
      <c r="T21" s="623"/>
      <c r="U21" s="623"/>
      <c r="V21" s="623"/>
      <c r="W21" s="623"/>
      <c r="X21" s="623"/>
      <c r="Y21" s="624"/>
      <c r="Z21" s="648">
        <v>0</v>
      </c>
      <c r="AA21" s="648"/>
      <c r="AB21" s="648"/>
      <c r="AC21" s="648"/>
      <c r="AD21" s="649">
        <v>663</v>
      </c>
      <c r="AE21" s="649"/>
      <c r="AF21" s="649"/>
      <c r="AG21" s="649"/>
      <c r="AH21" s="649"/>
      <c r="AI21" s="649"/>
      <c r="AJ21" s="649"/>
      <c r="AK21" s="649"/>
      <c r="AL21" s="625">
        <v>0</v>
      </c>
      <c r="AM21" s="626"/>
      <c r="AN21" s="626"/>
      <c r="AO21" s="650"/>
      <c r="AP21" s="619" t="s">
        <v>281</v>
      </c>
      <c r="AQ21" s="695"/>
      <c r="AR21" s="695"/>
      <c r="AS21" s="695"/>
      <c r="AT21" s="695"/>
      <c r="AU21" s="695"/>
      <c r="AV21" s="695"/>
      <c r="AW21" s="695"/>
      <c r="AX21" s="695"/>
      <c r="AY21" s="695"/>
      <c r="AZ21" s="695"/>
      <c r="BA21" s="695"/>
      <c r="BB21" s="695"/>
      <c r="BC21" s="695"/>
      <c r="BD21" s="695"/>
      <c r="BE21" s="695"/>
      <c r="BF21" s="696"/>
      <c r="BG21" s="622">
        <v>13947</v>
      </c>
      <c r="BH21" s="623"/>
      <c r="BI21" s="623"/>
      <c r="BJ21" s="623"/>
      <c r="BK21" s="623"/>
      <c r="BL21" s="623"/>
      <c r="BM21" s="623"/>
      <c r="BN21" s="624"/>
      <c r="BO21" s="648">
        <v>1.7</v>
      </c>
      <c r="BP21" s="648"/>
      <c r="BQ21" s="648"/>
      <c r="BR21" s="648"/>
      <c r="BS21" s="649" t="s">
        <v>131</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79" t="s">
        <v>282</v>
      </c>
      <c r="C22" s="680"/>
      <c r="D22" s="680"/>
      <c r="E22" s="680"/>
      <c r="F22" s="680"/>
      <c r="G22" s="680"/>
      <c r="H22" s="680"/>
      <c r="I22" s="680"/>
      <c r="J22" s="680"/>
      <c r="K22" s="680"/>
      <c r="L22" s="680"/>
      <c r="M22" s="680"/>
      <c r="N22" s="680"/>
      <c r="O22" s="680"/>
      <c r="P22" s="680"/>
      <c r="Q22" s="681"/>
      <c r="R22" s="622">
        <v>51435</v>
      </c>
      <c r="S22" s="623"/>
      <c r="T22" s="623"/>
      <c r="U22" s="623"/>
      <c r="V22" s="623"/>
      <c r="W22" s="623"/>
      <c r="X22" s="623"/>
      <c r="Y22" s="624"/>
      <c r="Z22" s="648">
        <v>0.8</v>
      </c>
      <c r="AA22" s="648"/>
      <c r="AB22" s="648"/>
      <c r="AC22" s="648"/>
      <c r="AD22" s="649">
        <v>51435</v>
      </c>
      <c r="AE22" s="649"/>
      <c r="AF22" s="649"/>
      <c r="AG22" s="649"/>
      <c r="AH22" s="649"/>
      <c r="AI22" s="649"/>
      <c r="AJ22" s="649"/>
      <c r="AK22" s="649"/>
      <c r="AL22" s="625">
        <v>1.6000000238418579</v>
      </c>
      <c r="AM22" s="626"/>
      <c r="AN22" s="626"/>
      <c r="AO22" s="650"/>
      <c r="AP22" s="619" t="s">
        <v>283</v>
      </c>
      <c r="AQ22" s="695"/>
      <c r="AR22" s="695"/>
      <c r="AS22" s="695"/>
      <c r="AT22" s="695"/>
      <c r="AU22" s="695"/>
      <c r="AV22" s="695"/>
      <c r="AW22" s="695"/>
      <c r="AX22" s="695"/>
      <c r="AY22" s="695"/>
      <c r="AZ22" s="695"/>
      <c r="BA22" s="695"/>
      <c r="BB22" s="695"/>
      <c r="BC22" s="695"/>
      <c r="BD22" s="695"/>
      <c r="BE22" s="695"/>
      <c r="BF22" s="696"/>
      <c r="BG22" s="622" t="s">
        <v>131</v>
      </c>
      <c r="BH22" s="623"/>
      <c r="BI22" s="623"/>
      <c r="BJ22" s="623"/>
      <c r="BK22" s="623"/>
      <c r="BL22" s="623"/>
      <c r="BM22" s="623"/>
      <c r="BN22" s="624"/>
      <c r="BO22" s="648" t="s">
        <v>131</v>
      </c>
      <c r="BP22" s="648"/>
      <c r="BQ22" s="648"/>
      <c r="BR22" s="648"/>
      <c r="BS22" s="649" t="s">
        <v>131</v>
      </c>
      <c r="BT22" s="649"/>
      <c r="BU22" s="649"/>
      <c r="BV22" s="649"/>
      <c r="BW22" s="649"/>
      <c r="BX22" s="649"/>
      <c r="BY22" s="649"/>
      <c r="BZ22" s="649"/>
      <c r="CA22" s="649"/>
      <c r="CB22" s="694"/>
      <c r="CD22" s="675" t="s">
        <v>284</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285</v>
      </c>
      <c r="C23" s="620"/>
      <c r="D23" s="620"/>
      <c r="E23" s="620"/>
      <c r="F23" s="620"/>
      <c r="G23" s="620"/>
      <c r="H23" s="620"/>
      <c r="I23" s="620"/>
      <c r="J23" s="620"/>
      <c r="K23" s="620"/>
      <c r="L23" s="620"/>
      <c r="M23" s="620"/>
      <c r="N23" s="620"/>
      <c r="O23" s="620"/>
      <c r="P23" s="620"/>
      <c r="Q23" s="621"/>
      <c r="R23" s="622">
        <v>2118728</v>
      </c>
      <c r="S23" s="623"/>
      <c r="T23" s="623"/>
      <c r="U23" s="623"/>
      <c r="V23" s="623"/>
      <c r="W23" s="623"/>
      <c r="X23" s="623"/>
      <c r="Y23" s="624"/>
      <c r="Z23" s="648">
        <v>34.700000000000003</v>
      </c>
      <c r="AA23" s="648"/>
      <c r="AB23" s="648"/>
      <c r="AC23" s="648"/>
      <c r="AD23" s="649">
        <v>1875551</v>
      </c>
      <c r="AE23" s="649"/>
      <c r="AF23" s="649"/>
      <c r="AG23" s="649"/>
      <c r="AH23" s="649"/>
      <c r="AI23" s="649"/>
      <c r="AJ23" s="649"/>
      <c r="AK23" s="649"/>
      <c r="AL23" s="625">
        <v>58.6</v>
      </c>
      <c r="AM23" s="626"/>
      <c r="AN23" s="626"/>
      <c r="AO23" s="650"/>
      <c r="AP23" s="619" t="s">
        <v>286</v>
      </c>
      <c r="AQ23" s="695"/>
      <c r="AR23" s="695"/>
      <c r="AS23" s="695"/>
      <c r="AT23" s="695"/>
      <c r="AU23" s="695"/>
      <c r="AV23" s="695"/>
      <c r="AW23" s="695"/>
      <c r="AX23" s="695"/>
      <c r="AY23" s="695"/>
      <c r="AZ23" s="695"/>
      <c r="BA23" s="695"/>
      <c r="BB23" s="695"/>
      <c r="BC23" s="695"/>
      <c r="BD23" s="695"/>
      <c r="BE23" s="695"/>
      <c r="BF23" s="696"/>
      <c r="BG23" s="622" t="s">
        <v>131</v>
      </c>
      <c r="BH23" s="623"/>
      <c r="BI23" s="623"/>
      <c r="BJ23" s="623"/>
      <c r="BK23" s="623"/>
      <c r="BL23" s="623"/>
      <c r="BM23" s="623"/>
      <c r="BN23" s="624"/>
      <c r="BO23" s="648" t="s">
        <v>131</v>
      </c>
      <c r="BP23" s="648"/>
      <c r="BQ23" s="648"/>
      <c r="BR23" s="648"/>
      <c r="BS23" s="649" t="s">
        <v>131</v>
      </c>
      <c r="BT23" s="649"/>
      <c r="BU23" s="649"/>
      <c r="BV23" s="649"/>
      <c r="BW23" s="649"/>
      <c r="BX23" s="649"/>
      <c r="BY23" s="649"/>
      <c r="BZ23" s="649"/>
      <c r="CA23" s="649"/>
      <c r="CB23" s="694"/>
      <c r="CD23" s="675" t="s">
        <v>226</v>
      </c>
      <c r="CE23" s="676"/>
      <c r="CF23" s="676"/>
      <c r="CG23" s="676"/>
      <c r="CH23" s="676"/>
      <c r="CI23" s="676"/>
      <c r="CJ23" s="676"/>
      <c r="CK23" s="676"/>
      <c r="CL23" s="676"/>
      <c r="CM23" s="676"/>
      <c r="CN23" s="676"/>
      <c r="CO23" s="676"/>
      <c r="CP23" s="676"/>
      <c r="CQ23" s="677"/>
      <c r="CR23" s="675" t="s">
        <v>287</v>
      </c>
      <c r="CS23" s="676"/>
      <c r="CT23" s="676"/>
      <c r="CU23" s="676"/>
      <c r="CV23" s="676"/>
      <c r="CW23" s="676"/>
      <c r="CX23" s="676"/>
      <c r="CY23" s="677"/>
      <c r="CZ23" s="675" t="s">
        <v>288</v>
      </c>
      <c r="DA23" s="676"/>
      <c r="DB23" s="676"/>
      <c r="DC23" s="677"/>
      <c r="DD23" s="675" t="s">
        <v>289</v>
      </c>
      <c r="DE23" s="676"/>
      <c r="DF23" s="676"/>
      <c r="DG23" s="676"/>
      <c r="DH23" s="676"/>
      <c r="DI23" s="676"/>
      <c r="DJ23" s="676"/>
      <c r="DK23" s="677"/>
      <c r="DL23" s="707" t="s">
        <v>290</v>
      </c>
      <c r="DM23" s="708"/>
      <c r="DN23" s="708"/>
      <c r="DO23" s="708"/>
      <c r="DP23" s="708"/>
      <c r="DQ23" s="708"/>
      <c r="DR23" s="708"/>
      <c r="DS23" s="708"/>
      <c r="DT23" s="708"/>
      <c r="DU23" s="708"/>
      <c r="DV23" s="709"/>
      <c r="DW23" s="675" t="s">
        <v>291</v>
      </c>
      <c r="DX23" s="676"/>
      <c r="DY23" s="676"/>
      <c r="DZ23" s="676"/>
      <c r="EA23" s="676"/>
      <c r="EB23" s="676"/>
      <c r="EC23" s="677"/>
    </row>
    <row r="24" spans="2:133" ht="11.25" customHeight="1" x14ac:dyDescent="0.15">
      <c r="B24" s="619" t="s">
        <v>292</v>
      </c>
      <c r="C24" s="620"/>
      <c r="D24" s="620"/>
      <c r="E24" s="620"/>
      <c r="F24" s="620"/>
      <c r="G24" s="620"/>
      <c r="H24" s="620"/>
      <c r="I24" s="620"/>
      <c r="J24" s="620"/>
      <c r="K24" s="620"/>
      <c r="L24" s="620"/>
      <c r="M24" s="620"/>
      <c r="N24" s="620"/>
      <c r="O24" s="620"/>
      <c r="P24" s="620"/>
      <c r="Q24" s="621"/>
      <c r="R24" s="622">
        <v>1875551</v>
      </c>
      <c r="S24" s="623"/>
      <c r="T24" s="623"/>
      <c r="U24" s="623"/>
      <c r="V24" s="623"/>
      <c r="W24" s="623"/>
      <c r="X24" s="623"/>
      <c r="Y24" s="624"/>
      <c r="Z24" s="648">
        <v>30.8</v>
      </c>
      <c r="AA24" s="648"/>
      <c r="AB24" s="648"/>
      <c r="AC24" s="648"/>
      <c r="AD24" s="649">
        <v>1875551</v>
      </c>
      <c r="AE24" s="649"/>
      <c r="AF24" s="649"/>
      <c r="AG24" s="649"/>
      <c r="AH24" s="649"/>
      <c r="AI24" s="649"/>
      <c r="AJ24" s="649"/>
      <c r="AK24" s="649"/>
      <c r="AL24" s="625">
        <v>58.6</v>
      </c>
      <c r="AM24" s="626"/>
      <c r="AN24" s="626"/>
      <c r="AO24" s="650"/>
      <c r="AP24" s="619" t="s">
        <v>293</v>
      </c>
      <c r="AQ24" s="695"/>
      <c r="AR24" s="695"/>
      <c r="AS24" s="695"/>
      <c r="AT24" s="695"/>
      <c r="AU24" s="695"/>
      <c r="AV24" s="695"/>
      <c r="AW24" s="695"/>
      <c r="AX24" s="695"/>
      <c r="AY24" s="695"/>
      <c r="AZ24" s="695"/>
      <c r="BA24" s="695"/>
      <c r="BB24" s="695"/>
      <c r="BC24" s="695"/>
      <c r="BD24" s="695"/>
      <c r="BE24" s="695"/>
      <c r="BF24" s="696"/>
      <c r="BG24" s="622" t="s">
        <v>131</v>
      </c>
      <c r="BH24" s="623"/>
      <c r="BI24" s="623"/>
      <c r="BJ24" s="623"/>
      <c r="BK24" s="623"/>
      <c r="BL24" s="623"/>
      <c r="BM24" s="623"/>
      <c r="BN24" s="624"/>
      <c r="BO24" s="648" t="s">
        <v>131</v>
      </c>
      <c r="BP24" s="648"/>
      <c r="BQ24" s="648"/>
      <c r="BR24" s="648"/>
      <c r="BS24" s="649" t="s">
        <v>131</v>
      </c>
      <c r="BT24" s="649"/>
      <c r="BU24" s="649"/>
      <c r="BV24" s="649"/>
      <c r="BW24" s="649"/>
      <c r="BX24" s="649"/>
      <c r="BY24" s="649"/>
      <c r="BZ24" s="649"/>
      <c r="CA24" s="649"/>
      <c r="CB24" s="694"/>
      <c r="CD24" s="672" t="s">
        <v>294</v>
      </c>
      <c r="CE24" s="673"/>
      <c r="CF24" s="673"/>
      <c r="CG24" s="673"/>
      <c r="CH24" s="673"/>
      <c r="CI24" s="673"/>
      <c r="CJ24" s="673"/>
      <c r="CK24" s="673"/>
      <c r="CL24" s="673"/>
      <c r="CM24" s="673"/>
      <c r="CN24" s="673"/>
      <c r="CO24" s="673"/>
      <c r="CP24" s="673"/>
      <c r="CQ24" s="674"/>
      <c r="CR24" s="669">
        <v>1744628</v>
      </c>
      <c r="CS24" s="670"/>
      <c r="CT24" s="670"/>
      <c r="CU24" s="670"/>
      <c r="CV24" s="670"/>
      <c r="CW24" s="670"/>
      <c r="CX24" s="670"/>
      <c r="CY24" s="698"/>
      <c r="CZ24" s="699">
        <v>31.7</v>
      </c>
      <c r="DA24" s="685"/>
      <c r="DB24" s="685"/>
      <c r="DC24" s="701"/>
      <c r="DD24" s="697">
        <v>1266371</v>
      </c>
      <c r="DE24" s="670"/>
      <c r="DF24" s="670"/>
      <c r="DG24" s="670"/>
      <c r="DH24" s="670"/>
      <c r="DI24" s="670"/>
      <c r="DJ24" s="670"/>
      <c r="DK24" s="698"/>
      <c r="DL24" s="697">
        <v>1262294</v>
      </c>
      <c r="DM24" s="670"/>
      <c r="DN24" s="670"/>
      <c r="DO24" s="670"/>
      <c r="DP24" s="670"/>
      <c r="DQ24" s="670"/>
      <c r="DR24" s="670"/>
      <c r="DS24" s="670"/>
      <c r="DT24" s="670"/>
      <c r="DU24" s="670"/>
      <c r="DV24" s="698"/>
      <c r="DW24" s="699">
        <v>38.299999999999997</v>
      </c>
      <c r="DX24" s="685"/>
      <c r="DY24" s="685"/>
      <c r="DZ24" s="685"/>
      <c r="EA24" s="685"/>
      <c r="EB24" s="685"/>
      <c r="EC24" s="700"/>
    </row>
    <row r="25" spans="2:133" ht="11.25" customHeight="1" x14ac:dyDescent="0.15">
      <c r="B25" s="619" t="s">
        <v>295</v>
      </c>
      <c r="C25" s="620"/>
      <c r="D25" s="620"/>
      <c r="E25" s="620"/>
      <c r="F25" s="620"/>
      <c r="G25" s="620"/>
      <c r="H25" s="620"/>
      <c r="I25" s="620"/>
      <c r="J25" s="620"/>
      <c r="K25" s="620"/>
      <c r="L25" s="620"/>
      <c r="M25" s="620"/>
      <c r="N25" s="620"/>
      <c r="O25" s="620"/>
      <c r="P25" s="620"/>
      <c r="Q25" s="621"/>
      <c r="R25" s="622">
        <v>243164</v>
      </c>
      <c r="S25" s="623"/>
      <c r="T25" s="623"/>
      <c r="U25" s="623"/>
      <c r="V25" s="623"/>
      <c r="W25" s="623"/>
      <c r="X25" s="623"/>
      <c r="Y25" s="624"/>
      <c r="Z25" s="648">
        <v>4</v>
      </c>
      <c r="AA25" s="648"/>
      <c r="AB25" s="648"/>
      <c r="AC25" s="648"/>
      <c r="AD25" s="649" t="s">
        <v>131</v>
      </c>
      <c r="AE25" s="649"/>
      <c r="AF25" s="649"/>
      <c r="AG25" s="649"/>
      <c r="AH25" s="649"/>
      <c r="AI25" s="649"/>
      <c r="AJ25" s="649"/>
      <c r="AK25" s="649"/>
      <c r="AL25" s="625" t="s">
        <v>131</v>
      </c>
      <c r="AM25" s="626"/>
      <c r="AN25" s="626"/>
      <c r="AO25" s="650"/>
      <c r="AP25" s="619" t="s">
        <v>296</v>
      </c>
      <c r="AQ25" s="695"/>
      <c r="AR25" s="695"/>
      <c r="AS25" s="695"/>
      <c r="AT25" s="695"/>
      <c r="AU25" s="695"/>
      <c r="AV25" s="695"/>
      <c r="AW25" s="695"/>
      <c r="AX25" s="695"/>
      <c r="AY25" s="695"/>
      <c r="AZ25" s="695"/>
      <c r="BA25" s="695"/>
      <c r="BB25" s="695"/>
      <c r="BC25" s="695"/>
      <c r="BD25" s="695"/>
      <c r="BE25" s="695"/>
      <c r="BF25" s="696"/>
      <c r="BG25" s="622" t="s">
        <v>131</v>
      </c>
      <c r="BH25" s="623"/>
      <c r="BI25" s="623"/>
      <c r="BJ25" s="623"/>
      <c r="BK25" s="623"/>
      <c r="BL25" s="623"/>
      <c r="BM25" s="623"/>
      <c r="BN25" s="624"/>
      <c r="BO25" s="648" t="s">
        <v>131</v>
      </c>
      <c r="BP25" s="648"/>
      <c r="BQ25" s="648"/>
      <c r="BR25" s="648"/>
      <c r="BS25" s="649" t="s">
        <v>131</v>
      </c>
      <c r="BT25" s="649"/>
      <c r="BU25" s="649"/>
      <c r="BV25" s="649"/>
      <c r="BW25" s="649"/>
      <c r="BX25" s="649"/>
      <c r="BY25" s="649"/>
      <c r="BZ25" s="649"/>
      <c r="CA25" s="649"/>
      <c r="CB25" s="694"/>
      <c r="CD25" s="619" t="s">
        <v>297</v>
      </c>
      <c r="CE25" s="620"/>
      <c r="CF25" s="620"/>
      <c r="CG25" s="620"/>
      <c r="CH25" s="620"/>
      <c r="CI25" s="620"/>
      <c r="CJ25" s="620"/>
      <c r="CK25" s="620"/>
      <c r="CL25" s="620"/>
      <c r="CM25" s="620"/>
      <c r="CN25" s="620"/>
      <c r="CO25" s="620"/>
      <c r="CP25" s="620"/>
      <c r="CQ25" s="621"/>
      <c r="CR25" s="622">
        <v>920962</v>
      </c>
      <c r="CS25" s="632"/>
      <c r="CT25" s="632"/>
      <c r="CU25" s="632"/>
      <c r="CV25" s="632"/>
      <c r="CW25" s="632"/>
      <c r="CX25" s="632"/>
      <c r="CY25" s="633"/>
      <c r="CZ25" s="625">
        <v>16.7</v>
      </c>
      <c r="DA25" s="634"/>
      <c r="DB25" s="634"/>
      <c r="DC25" s="635"/>
      <c r="DD25" s="628">
        <v>871814</v>
      </c>
      <c r="DE25" s="632"/>
      <c r="DF25" s="632"/>
      <c r="DG25" s="632"/>
      <c r="DH25" s="632"/>
      <c r="DI25" s="632"/>
      <c r="DJ25" s="632"/>
      <c r="DK25" s="633"/>
      <c r="DL25" s="628">
        <v>867737</v>
      </c>
      <c r="DM25" s="632"/>
      <c r="DN25" s="632"/>
      <c r="DO25" s="632"/>
      <c r="DP25" s="632"/>
      <c r="DQ25" s="632"/>
      <c r="DR25" s="632"/>
      <c r="DS25" s="632"/>
      <c r="DT25" s="632"/>
      <c r="DU25" s="632"/>
      <c r="DV25" s="633"/>
      <c r="DW25" s="625">
        <v>26.3</v>
      </c>
      <c r="DX25" s="634"/>
      <c r="DY25" s="634"/>
      <c r="DZ25" s="634"/>
      <c r="EA25" s="634"/>
      <c r="EB25" s="634"/>
      <c r="EC25" s="661"/>
    </row>
    <row r="26" spans="2:133" ht="11.25" customHeight="1" x14ac:dyDescent="0.15">
      <c r="B26" s="619" t="s">
        <v>298</v>
      </c>
      <c r="C26" s="620"/>
      <c r="D26" s="620"/>
      <c r="E26" s="620"/>
      <c r="F26" s="620"/>
      <c r="G26" s="620"/>
      <c r="H26" s="620"/>
      <c r="I26" s="620"/>
      <c r="J26" s="620"/>
      <c r="K26" s="620"/>
      <c r="L26" s="620"/>
      <c r="M26" s="620"/>
      <c r="N26" s="620"/>
      <c r="O26" s="620"/>
      <c r="P26" s="620"/>
      <c r="Q26" s="621"/>
      <c r="R26" s="622">
        <v>13</v>
      </c>
      <c r="S26" s="623"/>
      <c r="T26" s="623"/>
      <c r="U26" s="623"/>
      <c r="V26" s="623"/>
      <c r="W26" s="623"/>
      <c r="X26" s="623"/>
      <c r="Y26" s="624"/>
      <c r="Z26" s="648">
        <v>0</v>
      </c>
      <c r="AA26" s="648"/>
      <c r="AB26" s="648"/>
      <c r="AC26" s="648"/>
      <c r="AD26" s="649" t="s">
        <v>131</v>
      </c>
      <c r="AE26" s="649"/>
      <c r="AF26" s="649"/>
      <c r="AG26" s="649"/>
      <c r="AH26" s="649"/>
      <c r="AI26" s="649"/>
      <c r="AJ26" s="649"/>
      <c r="AK26" s="649"/>
      <c r="AL26" s="625" t="s">
        <v>131</v>
      </c>
      <c r="AM26" s="626"/>
      <c r="AN26" s="626"/>
      <c r="AO26" s="650"/>
      <c r="AP26" s="619" t="s">
        <v>299</v>
      </c>
      <c r="AQ26" s="695"/>
      <c r="AR26" s="695"/>
      <c r="AS26" s="695"/>
      <c r="AT26" s="695"/>
      <c r="AU26" s="695"/>
      <c r="AV26" s="695"/>
      <c r="AW26" s="695"/>
      <c r="AX26" s="695"/>
      <c r="AY26" s="695"/>
      <c r="AZ26" s="695"/>
      <c r="BA26" s="695"/>
      <c r="BB26" s="695"/>
      <c r="BC26" s="695"/>
      <c r="BD26" s="695"/>
      <c r="BE26" s="695"/>
      <c r="BF26" s="696"/>
      <c r="BG26" s="622" t="s">
        <v>131</v>
      </c>
      <c r="BH26" s="623"/>
      <c r="BI26" s="623"/>
      <c r="BJ26" s="623"/>
      <c r="BK26" s="623"/>
      <c r="BL26" s="623"/>
      <c r="BM26" s="623"/>
      <c r="BN26" s="624"/>
      <c r="BO26" s="648" t="s">
        <v>131</v>
      </c>
      <c r="BP26" s="648"/>
      <c r="BQ26" s="648"/>
      <c r="BR26" s="648"/>
      <c r="BS26" s="649" t="s">
        <v>131</v>
      </c>
      <c r="BT26" s="649"/>
      <c r="BU26" s="649"/>
      <c r="BV26" s="649"/>
      <c r="BW26" s="649"/>
      <c r="BX26" s="649"/>
      <c r="BY26" s="649"/>
      <c r="BZ26" s="649"/>
      <c r="CA26" s="649"/>
      <c r="CB26" s="694"/>
      <c r="CD26" s="619" t="s">
        <v>300</v>
      </c>
      <c r="CE26" s="620"/>
      <c r="CF26" s="620"/>
      <c r="CG26" s="620"/>
      <c r="CH26" s="620"/>
      <c r="CI26" s="620"/>
      <c r="CJ26" s="620"/>
      <c r="CK26" s="620"/>
      <c r="CL26" s="620"/>
      <c r="CM26" s="620"/>
      <c r="CN26" s="620"/>
      <c r="CO26" s="620"/>
      <c r="CP26" s="620"/>
      <c r="CQ26" s="621"/>
      <c r="CR26" s="622">
        <v>483948</v>
      </c>
      <c r="CS26" s="623"/>
      <c r="CT26" s="623"/>
      <c r="CU26" s="623"/>
      <c r="CV26" s="623"/>
      <c r="CW26" s="623"/>
      <c r="CX26" s="623"/>
      <c r="CY26" s="624"/>
      <c r="CZ26" s="625">
        <v>8.8000000000000007</v>
      </c>
      <c r="DA26" s="634"/>
      <c r="DB26" s="634"/>
      <c r="DC26" s="635"/>
      <c r="DD26" s="628">
        <v>449987</v>
      </c>
      <c r="DE26" s="623"/>
      <c r="DF26" s="623"/>
      <c r="DG26" s="623"/>
      <c r="DH26" s="623"/>
      <c r="DI26" s="623"/>
      <c r="DJ26" s="623"/>
      <c r="DK26" s="624"/>
      <c r="DL26" s="628" t="s">
        <v>131</v>
      </c>
      <c r="DM26" s="623"/>
      <c r="DN26" s="623"/>
      <c r="DO26" s="623"/>
      <c r="DP26" s="623"/>
      <c r="DQ26" s="623"/>
      <c r="DR26" s="623"/>
      <c r="DS26" s="623"/>
      <c r="DT26" s="623"/>
      <c r="DU26" s="623"/>
      <c r="DV26" s="624"/>
      <c r="DW26" s="625" t="s">
        <v>131</v>
      </c>
      <c r="DX26" s="634"/>
      <c r="DY26" s="634"/>
      <c r="DZ26" s="634"/>
      <c r="EA26" s="634"/>
      <c r="EB26" s="634"/>
      <c r="EC26" s="661"/>
    </row>
    <row r="27" spans="2:133" ht="11.25" customHeight="1" x14ac:dyDescent="0.15">
      <c r="B27" s="619" t="s">
        <v>301</v>
      </c>
      <c r="C27" s="620"/>
      <c r="D27" s="620"/>
      <c r="E27" s="620"/>
      <c r="F27" s="620"/>
      <c r="G27" s="620"/>
      <c r="H27" s="620"/>
      <c r="I27" s="620"/>
      <c r="J27" s="620"/>
      <c r="K27" s="620"/>
      <c r="L27" s="620"/>
      <c r="M27" s="620"/>
      <c r="N27" s="620"/>
      <c r="O27" s="620"/>
      <c r="P27" s="620"/>
      <c r="Q27" s="621"/>
      <c r="R27" s="622">
        <v>3280191</v>
      </c>
      <c r="S27" s="623"/>
      <c r="T27" s="623"/>
      <c r="U27" s="623"/>
      <c r="V27" s="623"/>
      <c r="W27" s="623"/>
      <c r="X27" s="623"/>
      <c r="Y27" s="624"/>
      <c r="Z27" s="648">
        <v>53.8</v>
      </c>
      <c r="AA27" s="648"/>
      <c r="AB27" s="648"/>
      <c r="AC27" s="648"/>
      <c r="AD27" s="649">
        <v>3037014</v>
      </c>
      <c r="AE27" s="649"/>
      <c r="AF27" s="649"/>
      <c r="AG27" s="649"/>
      <c r="AH27" s="649"/>
      <c r="AI27" s="649"/>
      <c r="AJ27" s="649"/>
      <c r="AK27" s="649"/>
      <c r="AL27" s="625">
        <v>95</v>
      </c>
      <c r="AM27" s="626"/>
      <c r="AN27" s="626"/>
      <c r="AO27" s="650"/>
      <c r="AP27" s="619" t="s">
        <v>302</v>
      </c>
      <c r="AQ27" s="620"/>
      <c r="AR27" s="620"/>
      <c r="AS27" s="620"/>
      <c r="AT27" s="620"/>
      <c r="AU27" s="620"/>
      <c r="AV27" s="620"/>
      <c r="AW27" s="620"/>
      <c r="AX27" s="620"/>
      <c r="AY27" s="620"/>
      <c r="AZ27" s="620"/>
      <c r="BA27" s="620"/>
      <c r="BB27" s="620"/>
      <c r="BC27" s="620"/>
      <c r="BD27" s="620"/>
      <c r="BE27" s="620"/>
      <c r="BF27" s="621"/>
      <c r="BG27" s="622">
        <v>832563</v>
      </c>
      <c r="BH27" s="623"/>
      <c r="BI27" s="623"/>
      <c r="BJ27" s="623"/>
      <c r="BK27" s="623"/>
      <c r="BL27" s="623"/>
      <c r="BM27" s="623"/>
      <c r="BN27" s="624"/>
      <c r="BO27" s="648">
        <v>100</v>
      </c>
      <c r="BP27" s="648"/>
      <c r="BQ27" s="648"/>
      <c r="BR27" s="648"/>
      <c r="BS27" s="649">
        <v>4783</v>
      </c>
      <c r="BT27" s="649"/>
      <c r="BU27" s="649"/>
      <c r="BV27" s="649"/>
      <c r="BW27" s="649"/>
      <c r="BX27" s="649"/>
      <c r="BY27" s="649"/>
      <c r="BZ27" s="649"/>
      <c r="CA27" s="649"/>
      <c r="CB27" s="694"/>
      <c r="CD27" s="619" t="s">
        <v>303</v>
      </c>
      <c r="CE27" s="620"/>
      <c r="CF27" s="620"/>
      <c r="CG27" s="620"/>
      <c r="CH27" s="620"/>
      <c r="CI27" s="620"/>
      <c r="CJ27" s="620"/>
      <c r="CK27" s="620"/>
      <c r="CL27" s="620"/>
      <c r="CM27" s="620"/>
      <c r="CN27" s="620"/>
      <c r="CO27" s="620"/>
      <c r="CP27" s="620"/>
      <c r="CQ27" s="621"/>
      <c r="CR27" s="622">
        <v>500396</v>
      </c>
      <c r="CS27" s="632"/>
      <c r="CT27" s="632"/>
      <c r="CU27" s="632"/>
      <c r="CV27" s="632"/>
      <c r="CW27" s="632"/>
      <c r="CX27" s="632"/>
      <c r="CY27" s="633"/>
      <c r="CZ27" s="625">
        <v>9.1</v>
      </c>
      <c r="DA27" s="634"/>
      <c r="DB27" s="634"/>
      <c r="DC27" s="635"/>
      <c r="DD27" s="628">
        <v>104019</v>
      </c>
      <c r="DE27" s="632"/>
      <c r="DF27" s="632"/>
      <c r="DG27" s="632"/>
      <c r="DH27" s="632"/>
      <c r="DI27" s="632"/>
      <c r="DJ27" s="632"/>
      <c r="DK27" s="633"/>
      <c r="DL27" s="628">
        <v>104019</v>
      </c>
      <c r="DM27" s="632"/>
      <c r="DN27" s="632"/>
      <c r="DO27" s="632"/>
      <c r="DP27" s="632"/>
      <c r="DQ27" s="632"/>
      <c r="DR27" s="632"/>
      <c r="DS27" s="632"/>
      <c r="DT27" s="632"/>
      <c r="DU27" s="632"/>
      <c r="DV27" s="633"/>
      <c r="DW27" s="625">
        <v>3.2</v>
      </c>
      <c r="DX27" s="634"/>
      <c r="DY27" s="634"/>
      <c r="DZ27" s="634"/>
      <c r="EA27" s="634"/>
      <c r="EB27" s="634"/>
      <c r="EC27" s="661"/>
    </row>
    <row r="28" spans="2:133" ht="11.25" customHeight="1" x14ac:dyDescent="0.15">
      <c r="B28" s="619" t="s">
        <v>304</v>
      </c>
      <c r="C28" s="620"/>
      <c r="D28" s="620"/>
      <c r="E28" s="620"/>
      <c r="F28" s="620"/>
      <c r="G28" s="620"/>
      <c r="H28" s="620"/>
      <c r="I28" s="620"/>
      <c r="J28" s="620"/>
      <c r="K28" s="620"/>
      <c r="L28" s="620"/>
      <c r="M28" s="620"/>
      <c r="N28" s="620"/>
      <c r="O28" s="620"/>
      <c r="P28" s="620"/>
      <c r="Q28" s="621"/>
      <c r="R28" s="622">
        <v>974</v>
      </c>
      <c r="S28" s="623"/>
      <c r="T28" s="623"/>
      <c r="U28" s="623"/>
      <c r="V28" s="623"/>
      <c r="W28" s="623"/>
      <c r="X28" s="623"/>
      <c r="Y28" s="624"/>
      <c r="Z28" s="648">
        <v>0</v>
      </c>
      <c r="AA28" s="648"/>
      <c r="AB28" s="648"/>
      <c r="AC28" s="648"/>
      <c r="AD28" s="649">
        <v>974</v>
      </c>
      <c r="AE28" s="649"/>
      <c r="AF28" s="649"/>
      <c r="AG28" s="649"/>
      <c r="AH28" s="649"/>
      <c r="AI28" s="649"/>
      <c r="AJ28" s="649"/>
      <c r="AK28" s="649"/>
      <c r="AL28" s="625">
        <v>0</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0"/>
      <c r="CD28" s="619" t="s">
        <v>305</v>
      </c>
      <c r="CE28" s="620"/>
      <c r="CF28" s="620"/>
      <c r="CG28" s="620"/>
      <c r="CH28" s="620"/>
      <c r="CI28" s="620"/>
      <c r="CJ28" s="620"/>
      <c r="CK28" s="620"/>
      <c r="CL28" s="620"/>
      <c r="CM28" s="620"/>
      <c r="CN28" s="620"/>
      <c r="CO28" s="620"/>
      <c r="CP28" s="620"/>
      <c r="CQ28" s="621"/>
      <c r="CR28" s="622">
        <v>323270</v>
      </c>
      <c r="CS28" s="623"/>
      <c r="CT28" s="623"/>
      <c r="CU28" s="623"/>
      <c r="CV28" s="623"/>
      <c r="CW28" s="623"/>
      <c r="CX28" s="623"/>
      <c r="CY28" s="624"/>
      <c r="CZ28" s="625">
        <v>5.9</v>
      </c>
      <c r="DA28" s="634"/>
      <c r="DB28" s="634"/>
      <c r="DC28" s="635"/>
      <c r="DD28" s="628">
        <v>290538</v>
      </c>
      <c r="DE28" s="623"/>
      <c r="DF28" s="623"/>
      <c r="DG28" s="623"/>
      <c r="DH28" s="623"/>
      <c r="DI28" s="623"/>
      <c r="DJ28" s="623"/>
      <c r="DK28" s="624"/>
      <c r="DL28" s="628">
        <v>290538</v>
      </c>
      <c r="DM28" s="623"/>
      <c r="DN28" s="623"/>
      <c r="DO28" s="623"/>
      <c r="DP28" s="623"/>
      <c r="DQ28" s="623"/>
      <c r="DR28" s="623"/>
      <c r="DS28" s="623"/>
      <c r="DT28" s="623"/>
      <c r="DU28" s="623"/>
      <c r="DV28" s="624"/>
      <c r="DW28" s="625">
        <v>8.8000000000000007</v>
      </c>
      <c r="DX28" s="634"/>
      <c r="DY28" s="634"/>
      <c r="DZ28" s="634"/>
      <c r="EA28" s="634"/>
      <c r="EB28" s="634"/>
      <c r="EC28" s="661"/>
    </row>
    <row r="29" spans="2:133" ht="11.25" customHeight="1" x14ac:dyDescent="0.15">
      <c r="B29" s="619" t="s">
        <v>306</v>
      </c>
      <c r="C29" s="620"/>
      <c r="D29" s="620"/>
      <c r="E29" s="620"/>
      <c r="F29" s="620"/>
      <c r="G29" s="620"/>
      <c r="H29" s="620"/>
      <c r="I29" s="620"/>
      <c r="J29" s="620"/>
      <c r="K29" s="620"/>
      <c r="L29" s="620"/>
      <c r="M29" s="620"/>
      <c r="N29" s="620"/>
      <c r="O29" s="620"/>
      <c r="P29" s="620"/>
      <c r="Q29" s="621"/>
      <c r="R29" s="622">
        <v>6690</v>
      </c>
      <c r="S29" s="623"/>
      <c r="T29" s="623"/>
      <c r="U29" s="623"/>
      <c r="V29" s="623"/>
      <c r="W29" s="623"/>
      <c r="X29" s="623"/>
      <c r="Y29" s="624"/>
      <c r="Z29" s="648">
        <v>0.1</v>
      </c>
      <c r="AA29" s="648"/>
      <c r="AB29" s="648"/>
      <c r="AC29" s="648"/>
      <c r="AD29" s="649" t="s">
        <v>131</v>
      </c>
      <c r="AE29" s="649"/>
      <c r="AF29" s="649"/>
      <c r="AG29" s="649"/>
      <c r="AH29" s="649"/>
      <c r="AI29" s="649"/>
      <c r="AJ29" s="649"/>
      <c r="AK29" s="649"/>
      <c r="AL29" s="625" t="s">
        <v>131</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307</v>
      </c>
      <c r="CE29" s="643"/>
      <c r="CF29" s="619" t="s">
        <v>70</v>
      </c>
      <c r="CG29" s="620"/>
      <c r="CH29" s="620"/>
      <c r="CI29" s="620"/>
      <c r="CJ29" s="620"/>
      <c r="CK29" s="620"/>
      <c r="CL29" s="620"/>
      <c r="CM29" s="620"/>
      <c r="CN29" s="620"/>
      <c r="CO29" s="620"/>
      <c r="CP29" s="620"/>
      <c r="CQ29" s="621"/>
      <c r="CR29" s="622">
        <v>323270</v>
      </c>
      <c r="CS29" s="632"/>
      <c r="CT29" s="632"/>
      <c r="CU29" s="632"/>
      <c r="CV29" s="632"/>
      <c r="CW29" s="632"/>
      <c r="CX29" s="632"/>
      <c r="CY29" s="633"/>
      <c r="CZ29" s="625">
        <v>5.9</v>
      </c>
      <c r="DA29" s="634"/>
      <c r="DB29" s="634"/>
      <c r="DC29" s="635"/>
      <c r="DD29" s="628">
        <v>290538</v>
      </c>
      <c r="DE29" s="632"/>
      <c r="DF29" s="632"/>
      <c r="DG29" s="632"/>
      <c r="DH29" s="632"/>
      <c r="DI29" s="632"/>
      <c r="DJ29" s="632"/>
      <c r="DK29" s="633"/>
      <c r="DL29" s="628">
        <v>290538</v>
      </c>
      <c r="DM29" s="632"/>
      <c r="DN29" s="632"/>
      <c r="DO29" s="632"/>
      <c r="DP29" s="632"/>
      <c r="DQ29" s="632"/>
      <c r="DR29" s="632"/>
      <c r="DS29" s="632"/>
      <c r="DT29" s="632"/>
      <c r="DU29" s="632"/>
      <c r="DV29" s="633"/>
      <c r="DW29" s="625">
        <v>8.8000000000000007</v>
      </c>
      <c r="DX29" s="634"/>
      <c r="DY29" s="634"/>
      <c r="DZ29" s="634"/>
      <c r="EA29" s="634"/>
      <c r="EB29" s="634"/>
      <c r="EC29" s="661"/>
    </row>
    <row r="30" spans="2:133" ht="11.25" customHeight="1" x14ac:dyDescent="0.15">
      <c r="B30" s="619" t="s">
        <v>308</v>
      </c>
      <c r="C30" s="620"/>
      <c r="D30" s="620"/>
      <c r="E30" s="620"/>
      <c r="F30" s="620"/>
      <c r="G30" s="620"/>
      <c r="H30" s="620"/>
      <c r="I30" s="620"/>
      <c r="J30" s="620"/>
      <c r="K30" s="620"/>
      <c r="L30" s="620"/>
      <c r="M30" s="620"/>
      <c r="N30" s="620"/>
      <c r="O30" s="620"/>
      <c r="P30" s="620"/>
      <c r="Q30" s="621"/>
      <c r="R30" s="622">
        <v>148147</v>
      </c>
      <c r="S30" s="623"/>
      <c r="T30" s="623"/>
      <c r="U30" s="623"/>
      <c r="V30" s="623"/>
      <c r="W30" s="623"/>
      <c r="X30" s="623"/>
      <c r="Y30" s="624"/>
      <c r="Z30" s="648">
        <v>2.4</v>
      </c>
      <c r="AA30" s="648"/>
      <c r="AB30" s="648"/>
      <c r="AC30" s="648"/>
      <c r="AD30" s="649">
        <v>4317</v>
      </c>
      <c r="AE30" s="649"/>
      <c r="AF30" s="649"/>
      <c r="AG30" s="649"/>
      <c r="AH30" s="649"/>
      <c r="AI30" s="649"/>
      <c r="AJ30" s="649"/>
      <c r="AK30" s="649"/>
      <c r="AL30" s="625">
        <v>0.1</v>
      </c>
      <c r="AM30" s="626"/>
      <c r="AN30" s="626"/>
      <c r="AO30" s="650"/>
      <c r="AP30" s="675" t="s">
        <v>226</v>
      </c>
      <c r="AQ30" s="676"/>
      <c r="AR30" s="676"/>
      <c r="AS30" s="676"/>
      <c r="AT30" s="676"/>
      <c r="AU30" s="676"/>
      <c r="AV30" s="676"/>
      <c r="AW30" s="676"/>
      <c r="AX30" s="676"/>
      <c r="AY30" s="676"/>
      <c r="AZ30" s="676"/>
      <c r="BA30" s="676"/>
      <c r="BB30" s="676"/>
      <c r="BC30" s="676"/>
      <c r="BD30" s="676"/>
      <c r="BE30" s="676"/>
      <c r="BF30" s="677"/>
      <c r="BG30" s="675" t="s">
        <v>309</v>
      </c>
      <c r="BH30" s="692"/>
      <c r="BI30" s="692"/>
      <c r="BJ30" s="692"/>
      <c r="BK30" s="692"/>
      <c r="BL30" s="692"/>
      <c r="BM30" s="692"/>
      <c r="BN30" s="692"/>
      <c r="BO30" s="692"/>
      <c r="BP30" s="692"/>
      <c r="BQ30" s="693"/>
      <c r="BR30" s="675" t="s">
        <v>310</v>
      </c>
      <c r="BS30" s="692"/>
      <c r="BT30" s="692"/>
      <c r="BU30" s="692"/>
      <c r="BV30" s="692"/>
      <c r="BW30" s="692"/>
      <c r="BX30" s="692"/>
      <c r="BY30" s="692"/>
      <c r="BZ30" s="692"/>
      <c r="CA30" s="692"/>
      <c r="CB30" s="693"/>
      <c r="CD30" s="644"/>
      <c r="CE30" s="645"/>
      <c r="CF30" s="619" t="s">
        <v>311</v>
      </c>
      <c r="CG30" s="620"/>
      <c r="CH30" s="620"/>
      <c r="CI30" s="620"/>
      <c r="CJ30" s="620"/>
      <c r="CK30" s="620"/>
      <c r="CL30" s="620"/>
      <c r="CM30" s="620"/>
      <c r="CN30" s="620"/>
      <c r="CO30" s="620"/>
      <c r="CP30" s="620"/>
      <c r="CQ30" s="621"/>
      <c r="CR30" s="622">
        <v>313882</v>
      </c>
      <c r="CS30" s="623"/>
      <c r="CT30" s="623"/>
      <c r="CU30" s="623"/>
      <c r="CV30" s="623"/>
      <c r="CW30" s="623"/>
      <c r="CX30" s="623"/>
      <c r="CY30" s="624"/>
      <c r="CZ30" s="625">
        <v>5.7</v>
      </c>
      <c r="DA30" s="634"/>
      <c r="DB30" s="634"/>
      <c r="DC30" s="635"/>
      <c r="DD30" s="628">
        <v>284586</v>
      </c>
      <c r="DE30" s="623"/>
      <c r="DF30" s="623"/>
      <c r="DG30" s="623"/>
      <c r="DH30" s="623"/>
      <c r="DI30" s="623"/>
      <c r="DJ30" s="623"/>
      <c r="DK30" s="624"/>
      <c r="DL30" s="628">
        <v>284586</v>
      </c>
      <c r="DM30" s="623"/>
      <c r="DN30" s="623"/>
      <c r="DO30" s="623"/>
      <c r="DP30" s="623"/>
      <c r="DQ30" s="623"/>
      <c r="DR30" s="623"/>
      <c r="DS30" s="623"/>
      <c r="DT30" s="623"/>
      <c r="DU30" s="623"/>
      <c r="DV30" s="624"/>
      <c r="DW30" s="625">
        <v>8.6</v>
      </c>
      <c r="DX30" s="634"/>
      <c r="DY30" s="634"/>
      <c r="DZ30" s="634"/>
      <c r="EA30" s="634"/>
      <c r="EB30" s="634"/>
      <c r="EC30" s="661"/>
    </row>
    <row r="31" spans="2:133" ht="11.25" customHeight="1" x14ac:dyDescent="0.15">
      <c r="B31" s="619" t="s">
        <v>312</v>
      </c>
      <c r="C31" s="620"/>
      <c r="D31" s="620"/>
      <c r="E31" s="620"/>
      <c r="F31" s="620"/>
      <c r="G31" s="620"/>
      <c r="H31" s="620"/>
      <c r="I31" s="620"/>
      <c r="J31" s="620"/>
      <c r="K31" s="620"/>
      <c r="L31" s="620"/>
      <c r="M31" s="620"/>
      <c r="N31" s="620"/>
      <c r="O31" s="620"/>
      <c r="P31" s="620"/>
      <c r="Q31" s="621"/>
      <c r="R31" s="622">
        <v>7666</v>
      </c>
      <c r="S31" s="623"/>
      <c r="T31" s="623"/>
      <c r="U31" s="623"/>
      <c r="V31" s="623"/>
      <c r="W31" s="623"/>
      <c r="X31" s="623"/>
      <c r="Y31" s="624"/>
      <c r="Z31" s="648">
        <v>0.1</v>
      </c>
      <c r="AA31" s="648"/>
      <c r="AB31" s="648"/>
      <c r="AC31" s="648"/>
      <c r="AD31" s="649" t="s">
        <v>131</v>
      </c>
      <c r="AE31" s="649"/>
      <c r="AF31" s="649"/>
      <c r="AG31" s="649"/>
      <c r="AH31" s="649"/>
      <c r="AI31" s="649"/>
      <c r="AJ31" s="649"/>
      <c r="AK31" s="649"/>
      <c r="AL31" s="625" t="s">
        <v>131</v>
      </c>
      <c r="AM31" s="626"/>
      <c r="AN31" s="626"/>
      <c r="AO31" s="650"/>
      <c r="AP31" s="687" t="s">
        <v>313</v>
      </c>
      <c r="AQ31" s="688"/>
      <c r="AR31" s="688"/>
      <c r="AS31" s="688"/>
      <c r="AT31" s="689" t="s">
        <v>314</v>
      </c>
      <c r="AU31" s="355"/>
      <c r="AV31" s="355"/>
      <c r="AW31" s="355"/>
      <c r="AX31" s="672" t="s">
        <v>190</v>
      </c>
      <c r="AY31" s="673"/>
      <c r="AZ31" s="673"/>
      <c r="BA31" s="673"/>
      <c r="BB31" s="673"/>
      <c r="BC31" s="673"/>
      <c r="BD31" s="673"/>
      <c r="BE31" s="673"/>
      <c r="BF31" s="674"/>
      <c r="BG31" s="683">
        <v>98.5</v>
      </c>
      <c r="BH31" s="684"/>
      <c r="BI31" s="684"/>
      <c r="BJ31" s="684"/>
      <c r="BK31" s="684"/>
      <c r="BL31" s="684"/>
      <c r="BM31" s="685">
        <v>88.6</v>
      </c>
      <c r="BN31" s="684"/>
      <c r="BO31" s="684"/>
      <c r="BP31" s="684"/>
      <c r="BQ31" s="686"/>
      <c r="BR31" s="683">
        <v>97.3</v>
      </c>
      <c r="BS31" s="684"/>
      <c r="BT31" s="684"/>
      <c r="BU31" s="684"/>
      <c r="BV31" s="684"/>
      <c r="BW31" s="684"/>
      <c r="BX31" s="685">
        <v>88.7</v>
      </c>
      <c r="BY31" s="684"/>
      <c r="BZ31" s="684"/>
      <c r="CA31" s="684"/>
      <c r="CB31" s="686"/>
      <c r="CD31" s="644"/>
      <c r="CE31" s="645"/>
      <c r="CF31" s="619" t="s">
        <v>315</v>
      </c>
      <c r="CG31" s="620"/>
      <c r="CH31" s="620"/>
      <c r="CI31" s="620"/>
      <c r="CJ31" s="620"/>
      <c r="CK31" s="620"/>
      <c r="CL31" s="620"/>
      <c r="CM31" s="620"/>
      <c r="CN31" s="620"/>
      <c r="CO31" s="620"/>
      <c r="CP31" s="620"/>
      <c r="CQ31" s="621"/>
      <c r="CR31" s="622">
        <v>9388</v>
      </c>
      <c r="CS31" s="632"/>
      <c r="CT31" s="632"/>
      <c r="CU31" s="632"/>
      <c r="CV31" s="632"/>
      <c r="CW31" s="632"/>
      <c r="CX31" s="632"/>
      <c r="CY31" s="633"/>
      <c r="CZ31" s="625">
        <v>0.2</v>
      </c>
      <c r="DA31" s="634"/>
      <c r="DB31" s="634"/>
      <c r="DC31" s="635"/>
      <c r="DD31" s="628">
        <v>5952</v>
      </c>
      <c r="DE31" s="632"/>
      <c r="DF31" s="632"/>
      <c r="DG31" s="632"/>
      <c r="DH31" s="632"/>
      <c r="DI31" s="632"/>
      <c r="DJ31" s="632"/>
      <c r="DK31" s="633"/>
      <c r="DL31" s="628">
        <v>5952</v>
      </c>
      <c r="DM31" s="632"/>
      <c r="DN31" s="632"/>
      <c r="DO31" s="632"/>
      <c r="DP31" s="632"/>
      <c r="DQ31" s="632"/>
      <c r="DR31" s="632"/>
      <c r="DS31" s="632"/>
      <c r="DT31" s="632"/>
      <c r="DU31" s="632"/>
      <c r="DV31" s="633"/>
      <c r="DW31" s="625">
        <v>0.2</v>
      </c>
      <c r="DX31" s="634"/>
      <c r="DY31" s="634"/>
      <c r="DZ31" s="634"/>
      <c r="EA31" s="634"/>
      <c r="EB31" s="634"/>
      <c r="EC31" s="661"/>
    </row>
    <row r="32" spans="2:133" ht="11.25" customHeight="1" x14ac:dyDescent="0.15">
      <c r="B32" s="619" t="s">
        <v>316</v>
      </c>
      <c r="C32" s="620"/>
      <c r="D32" s="620"/>
      <c r="E32" s="620"/>
      <c r="F32" s="620"/>
      <c r="G32" s="620"/>
      <c r="H32" s="620"/>
      <c r="I32" s="620"/>
      <c r="J32" s="620"/>
      <c r="K32" s="620"/>
      <c r="L32" s="620"/>
      <c r="M32" s="620"/>
      <c r="N32" s="620"/>
      <c r="O32" s="620"/>
      <c r="P32" s="620"/>
      <c r="Q32" s="621"/>
      <c r="R32" s="622">
        <v>577891</v>
      </c>
      <c r="S32" s="623"/>
      <c r="T32" s="623"/>
      <c r="U32" s="623"/>
      <c r="V32" s="623"/>
      <c r="W32" s="623"/>
      <c r="X32" s="623"/>
      <c r="Y32" s="624"/>
      <c r="Z32" s="648">
        <v>9.5</v>
      </c>
      <c r="AA32" s="648"/>
      <c r="AB32" s="648"/>
      <c r="AC32" s="648"/>
      <c r="AD32" s="649" t="s">
        <v>131</v>
      </c>
      <c r="AE32" s="649"/>
      <c r="AF32" s="649"/>
      <c r="AG32" s="649"/>
      <c r="AH32" s="649"/>
      <c r="AI32" s="649"/>
      <c r="AJ32" s="649"/>
      <c r="AK32" s="649"/>
      <c r="AL32" s="625" t="s">
        <v>131</v>
      </c>
      <c r="AM32" s="626"/>
      <c r="AN32" s="626"/>
      <c r="AO32" s="650"/>
      <c r="AP32" s="662"/>
      <c r="AQ32" s="663"/>
      <c r="AR32" s="663"/>
      <c r="AS32" s="663"/>
      <c r="AT32" s="690"/>
      <c r="AU32" s="211" t="s">
        <v>317</v>
      </c>
      <c r="AX32" s="619" t="s">
        <v>318</v>
      </c>
      <c r="AY32" s="620"/>
      <c r="AZ32" s="620"/>
      <c r="BA32" s="620"/>
      <c r="BB32" s="620"/>
      <c r="BC32" s="620"/>
      <c r="BD32" s="620"/>
      <c r="BE32" s="620"/>
      <c r="BF32" s="621"/>
      <c r="BG32" s="682">
        <v>99.3</v>
      </c>
      <c r="BH32" s="632"/>
      <c r="BI32" s="632"/>
      <c r="BJ32" s="632"/>
      <c r="BK32" s="632"/>
      <c r="BL32" s="632"/>
      <c r="BM32" s="626">
        <v>94.8</v>
      </c>
      <c r="BN32" s="632"/>
      <c r="BO32" s="632"/>
      <c r="BP32" s="632"/>
      <c r="BQ32" s="659"/>
      <c r="BR32" s="682">
        <v>99.2</v>
      </c>
      <c r="BS32" s="632"/>
      <c r="BT32" s="632"/>
      <c r="BU32" s="632"/>
      <c r="BV32" s="632"/>
      <c r="BW32" s="632"/>
      <c r="BX32" s="626">
        <v>94.6</v>
      </c>
      <c r="BY32" s="632"/>
      <c r="BZ32" s="632"/>
      <c r="CA32" s="632"/>
      <c r="CB32" s="659"/>
      <c r="CD32" s="646"/>
      <c r="CE32" s="647"/>
      <c r="CF32" s="619" t="s">
        <v>319</v>
      </c>
      <c r="CG32" s="620"/>
      <c r="CH32" s="620"/>
      <c r="CI32" s="620"/>
      <c r="CJ32" s="620"/>
      <c r="CK32" s="620"/>
      <c r="CL32" s="620"/>
      <c r="CM32" s="620"/>
      <c r="CN32" s="620"/>
      <c r="CO32" s="620"/>
      <c r="CP32" s="620"/>
      <c r="CQ32" s="621"/>
      <c r="CR32" s="622" t="s">
        <v>131</v>
      </c>
      <c r="CS32" s="623"/>
      <c r="CT32" s="623"/>
      <c r="CU32" s="623"/>
      <c r="CV32" s="623"/>
      <c r="CW32" s="623"/>
      <c r="CX32" s="623"/>
      <c r="CY32" s="624"/>
      <c r="CZ32" s="625" t="s">
        <v>131</v>
      </c>
      <c r="DA32" s="634"/>
      <c r="DB32" s="634"/>
      <c r="DC32" s="635"/>
      <c r="DD32" s="628" t="s">
        <v>131</v>
      </c>
      <c r="DE32" s="623"/>
      <c r="DF32" s="623"/>
      <c r="DG32" s="623"/>
      <c r="DH32" s="623"/>
      <c r="DI32" s="623"/>
      <c r="DJ32" s="623"/>
      <c r="DK32" s="624"/>
      <c r="DL32" s="628" t="s">
        <v>131</v>
      </c>
      <c r="DM32" s="623"/>
      <c r="DN32" s="623"/>
      <c r="DO32" s="623"/>
      <c r="DP32" s="623"/>
      <c r="DQ32" s="623"/>
      <c r="DR32" s="623"/>
      <c r="DS32" s="623"/>
      <c r="DT32" s="623"/>
      <c r="DU32" s="623"/>
      <c r="DV32" s="624"/>
      <c r="DW32" s="625" t="s">
        <v>131</v>
      </c>
      <c r="DX32" s="634"/>
      <c r="DY32" s="634"/>
      <c r="DZ32" s="634"/>
      <c r="EA32" s="634"/>
      <c r="EB32" s="634"/>
      <c r="EC32" s="661"/>
    </row>
    <row r="33" spans="2:133" ht="11.25" customHeight="1" x14ac:dyDescent="0.15">
      <c r="B33" s="679" t="s">
        <v>320</v>
      </c>
      <c r="C33" s="680"/>
      <c r="D33" s="680"/>
      <c r="E33" s="680"/>
      <c r="F33" s="680"/>
      <c r="G33" s="680"/>
      <c r="H33" s="680"/>
      <c r="I33" s="680"/>
      <c r="J33" s="680"/>
      <c r="K33" s="680"/>
      <c r="L33" s="680"/>
      <c r="M33" s="680"/>
      <c r="N33" s="680"/>
      <c r="O33" s="680"/>
      <c r="P33" s="680"/>
      <c r="Q33" s="681"/>
      <c r="R33" s="622" t="s">
        <v>131</v>
      </c>
      <c r="S33" s="623"/>
      <c r="T33" s="623"/>
      <c r="U33" s="623"/>
      <c r="V33" s="623"/>
      <c r="W33" s="623"/>
      <c r="X33" s="623"/>
      <c r="Y33" s="624"/>
      <c r="Z33" s="648" t="s">
        <v>131</v>
      </c>
      <c r="AA33" s="648"/>
      <c r="AB33" s="648"/>
      <c r="AC33" s="648"/>
      <c r="AD33" s="649" t="s">
        <v>131</v>
      </c>
      <c r="AE33" s="649"/>
      <c r="AF33" s="649"/>
      <c r="AG33" s="649"/>
      <c r="AH33" s="649"/>
      <c r="AI33" s="649"/>
      <c r="AJ33" s="649"/>
      <c r="AK33" s="649"/>
      <c r="AL33" s="625" t="s">
        <v>131</v>
      </c>
      <c r="AM33" s="626"/>
      <c r="AN33" s="626"/>
      <c r="AO33" s="650"/>
      <c r="AP33" s="664"/>
      <c r="AQ33" s="665"/>
      <c r="AR33" s="665"/>
      <c r="AS33" s="665"/>
      <c r="AT33" s="691"/>
      <c r="AU33" s="356"/>
      <c r="AV33" s="356"/>
      <c r="AW33" s="356"/>
      <c r="AX33" s="599" t="s">
        <v>321</v>
      </c>
      <c r="AY33" s="600"/>
      <c r="AZ33" s="600"/>
      <c r="BA33" s="600"/>
      <c r="BB33" s="600"/>
      <c r="BC33" s="600"/>
      <c r="BD33" s="600"/>
      <c r="BE33" s="600"/>
      <c r="BF33" s="601"/>
      <c r="BG33" s="678">
        <v>97.5</v>
      </c>
      <c r="BH33" s="603"/>
      <c r="BI33" s="603"/>
      <c r="BJ33" s="603"/>
      <c r="BK33" s="603"/>
      <c r="BL33" s="603"/>
      <c r="BM33" s="640">
        <v>82.7</v>
      </c>
      <c r="BN33" s="603"/>
      <c r="BO33" s="603"/>
      <c r="BP33" s="603"/>
      <c r="BQ33" s="651"/>
      <c r="BR33" s="678">
        <v>95.6</v>
      </c>
      <c r="BS33" s="603"/>
      <c r="BT33" s="603"/>
      <c r="BU33" s="603"/>
      <c r="BV33" s="603"/>
      <c r="BW33" s="603"/>
      <c r="BX33" s="640">
        <v>83.5</v>
      </c>
      <c r="BY33" s="603"/>
      <c r="BZ33" s="603"/>
      <c r="CA33" s="603"/>
      <c r="CB33" s="651"/>
      <c r="CD33" s="619" t="s">
        <v>322</v>
      </c>
      <c r="CE33" s="620"/>
      <c r="CF33" s="620"/>
      <c r="CG33" s="620"/>
      <c r="CH33" s="620"/>
      <c r="CI33" s="620"/>
      <c r="CJ33" s="620"/>
      <c r="CK33" s="620"/>
      <c r="CL33" s="620"/>
      <c r="CM33" s="620"/>
      <c r="CN33" s="620"/>
      <c r="CO33" s="620"/>
      <c r="CP33" s="620"/>
      <c r="CQ33" s="621"/>
      <c r="CR33" s="622">
        <v>2716478</v>
      </c>
      <c r="CS33" s="632"/>
      <c r="CT33" s="632"/>
      <c r="CU33" s="632"/>
      <c r="CV33" s="632"/>
      <c r="CW33" s="632"/>
      <c r="CX33" s="632"/>
      <c r="CY33" s="633"/>
      <c r="CZ33" s="625">
        <v>49.4</v>
      </c>
      <c r="DA33" s="634"/>
      <c r="DB33" s="634"/>
      <c r="DC33" s="635"/>
      <c r="DD33" s="628">
        <v>2103765</v>
      </c>
      <c r="DE33" s="632"/>
      <c r="DF33" s="632"/>
      <c r="DG33" s="632"/>
      <c r="DH33" s="632"/>
      <c r="DI33" s="632"/>
      <c r="DJ33" s="632"/>
      <c r="DK33" s="633"/>
      <c r="DL33" s="628">
        <v>1518614</v>
      </c>
      <c r="DM33" s="632"/>
      <c r="DN33" s="632"/>
      <c r="DO33" s="632"/>
      <c r="DP33" s="632"/>
      <c r="DQ33" s="632"/>
      <c r="DR33" s="632"/>
      <c r="DS33" s="632"/>
      <c r="DT33" s="632"/>
      <c r="DU33" s="632"/>
      <c r="DV33" s="633"/>
      <c r="DW33" s="625">
        <v>46.1</v>
      </c>
      <c r="DX33" s="634"/>
      <c r="DY33" s="634"/>
      <c r="DZ33" s="634"/>
      <c r="EA33" s="634"/>
      <c r="EB33" s="634"/>
      <c r="EC33" s="661"/>
    </row>
    <row r="34" spans="2:133" ht="11.25" customHeight="1" x14ac:dyDescent="0.15">
      <c r="B34" s="619" t="s">
        <v>323</v>
      </c>
      <c r="C34" s="620"/>
      <c r="D34" s="620"/>
      <c r="E34" s="620"/>
      <c r="F34" s="620"/>
      <c r="G34" s="620"/>
      <c r="H34" s="620"/>
      <c r="I34" s="620"/>
      <c r="J34" s="620"/>
      <c r="K34" s="620"/>
      <c r="L34" s="620"/>
      <c r="M34" s="620"/>
      <c r="N34" s="620"/>
      <c r="O34" s="620"/>
      <c r="P34" s="620"/>
      <c r="Q34" s="621"/>
      <c r="R34" s="622">
        <v>453190</v>
      </c>
      <c r="S34" s="623"/>
      <c r="T34" s="623"/>
      <c r="U34" s="623"/>
      <c r="V34" s="623"/>
      <c r="W34" s="623"/>
      <c r="X34" s="623"/>
      <c r="Y34" s="624"/>
      <c r="Z34" s="648">
        <v>7.4</v>
      </c>
      <c r="AA34" s="648"/>
      <c r="AB34" s="648"/>
      <c r="AC34" s="648"/>
      <c r="AD34" s="649" t="s">
        <v>131</v>
      </c>
      <c r="AE34" s="649"/>
      <c r="AF34" s="649"/>
      <c r="AG34" s="649"/>
      <c r="AH34" s="649"/>
      <c r="AI34" s="649"/>
      <c r="AJ34" s="649"/>
      <c r="AK34" s="649"/>
      <c r="AL34" s="625" t="s">
        <v>131</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324</v>
      </c>
      <c r="CE34" s="620"/>
      <c r="CF34" s="620"/>
      <c r="CG34" s="620"/>
      <c r="CH34" s="620"/>
      <c r="CI34" s="620"/>
      <c r="CJ34" s="620"/>
      <c r="CK34" s="620"/>
      <c r="CL34" s="620"/>
      <c r="CM34" s="620"/>
      <c r="CN34" s="620"/>
      <c r="CO34" s="620"/>
      <c r="CP34" s="620"/>
      <c r="CQ34" s="621"/>
      <c r="CR34" s="622">
        <v>806873</v>
      </c>
      <c r="CS34" s="623"/>
      <c r="CT34" s="623"/>
      <c r="CU34" s="623"/>
      <c r="CV34" s="623"/>
      <c r="CW34" s="623"/>
      <c r="CX34" s="623"/>
      <c r="CY34" s="624"/>
      <c r="CZ34" s="625">
        <v>14.7</v>
      </c>
      <c r="DA34" s="634"/>
      <c r="DB34" s="634"/>
      <c r="DC34" s="635"/>
      <c r="DD34" s="628">
        <v>521076</v>
      </c>
      <c r="DE34" s="623"/>
      <c r="DF34" s="623"/>
      <c r="DG34" s="623"/>
      <c r="DH34" s="623"/>
      <c r="DI34" s="623"/>
      <c r="DJ34" s="623"/>
      <c r="DK34" s="624"/>
      <c r="DL34" s="628">
        <v>398810</v>
      </c>
      <c r="DM34" s="623"/>
      <c r="DN34" s="623"/>
      <c r="DO34" s="623"/>
      <c r="DP34" s="623"/>
      <c r="DQ34" s="623"/>
      <c r="DR34" s="623"/>
      <c r="DS34" s="623"/>
      <c r="DT34" s="623"/>
      <c r="DU34" s="623"/>
      <c r="DV34" s="624"/>
      <c r="DW34" s="625">
        <v>12.1</v>
      </c>
      <c r="DX34" s="634"/>
      <c r="DY34" s="634"/>
      <c r="DZ34" s="634"/>
      <c r="EA34" s="634"/>
      <c r="EB34" s="634"/>
      <c r="EC34" s="661"/>
    </row>
    <row r="35" spans="2:133" ht="11.25" customHeight="1" x14ac:dyDescent="0.15">
      <c r="B35" s="619" t="s">
        <v>325</v>
      </c>
      <c r="C35" s="620"/>
      <c r="D35" s="620"/>
      <c r="E35" s="620"/>
      <c r="F35" s="620"/>
      <c r="G35" s="620"/>
      <c r="H35" s="620"/>
      <c r="I35" s="620"/>
      <c r="J35" s="620"/>
      <c r="K35" s="620"/>
      <c r="L35" s="620"/>
      <c r="M35" s="620"/>
      <c r="N35" s="620"/>
      <c r="O35" s="620"/>
      <c r="P35" s="620"/>
      <c r="Q35" s="621"/>
      <c r="R35" s="622">
        <v>176706</v>
      </c>
      <c r="S35" s="623"/>
      <c r="T35" s="623"/>
      <c r="U35" s="623"/>
      <c r="V35" s="623"/>
      <c r="W35" s="623"/>
      <c r="X35" s="623"/>
      <c r="Y35" s="624"/>
      <c r="Z35" s="648">
        <v>2.9</v>
      </c>
      <c r="AA35" s="648"/>
      <c r="AB35" s="648"/>
      <c r="AC35" s="648"/>
      <c r="AD35" s="649">
        <v>94102</v>
      </c>
      <c r="AE35" s="649"/>
      <c r="AF35" s="649"/>
      <c r="AG35" s="649"/>
      <c r="AH35" s="649"/>
      <c r="AI35" s="649"/>
      <c r="AJ35" s="649"/>
      <c r="AK35" s="649"/>
      <c r="AL35" s="625">
        <v>2.9</v>
      </c>
      <c r="AM35" s="626"/>
      <c r="AN35" s="626"/>
      <c r="AO35" s="650"/>
      <c r="AP35" s="216"/>
      <c r="AQ35" s="675" t="s">
        <v>326</v>
      </c>
      <c r="AR35" s="676"/>
      <c r="AS35" s="676"/>
      <c r="AT35" s="676"/>
      <c r="AU35" s="676"/>
      <c r="AV35" s="676"/>
      <c r="AW35" s="676"/>
      <c r="AX35" s="676"/>
      <c r="AY35" s="676"/>
      <c r="AZ35" s="676"/>
      <c r="BA35" s="676"/>
      <c r="BB35" s="676"/>
      <c r="BC35" s="676"/>
      <c r="BD35" s="676"/>
      <c r="BE35" s="676"/>
      <c r="BF35" s="677"/>
      <c r="BG35" s="675" t="s">
        <v>327</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328</v>
      </c>
      <c r="CE35" s="620"/>
      <c r="CF35" s="620"/>
      <c r="CG35" s="620"/>
      <c r="CH35" s="620"/>
      <c r="CI35" s="620"/>
      <c r="CJ35" s="620"/>
      <c r="CK35" s="620"/>
      <c r="CL35" s="620"/>
      <c r="CM35" s="620"/>
      <c r="CN35" s="620"/>
      <c r="CO35" s="620"/>
      <c r="CP35" s="620"/>
      <c r="CQ35" s="621"/>
      <c r="CR35" s="622">
        <v>85891</v>
      </c>
      <c r="CS35" s="632"/>
      <c r="CT35" s="632"/>
      <c r="CU35" s="632"/>
      <c r="CV35" s="632"/>
      <c r="CW35" s="632"/>
      <c r="CX35" s="632"/>
      <c r="CY35" s="633"/>
      <c r="CZ35" s="625">
        <v>1.6</v>
      </c>
      <c r="DA35" s="634"/>
      <c r="DB35" s="634"/>
      <c r="DC35" s="635"/>
      <c r="DD35" s="628">
        <v>77606</v>
      </c>
      <c r="DE35" s="632"/>
      <c r="DF35" s="632"/>
      <c r="DG35" s="632"/>
      <c r="DH35" s="632"/>
      <c r="DI35" s="632"/>
      <c r="DJ35" s="632"/>
      <c r="DK35" s="633"/>
      <c r="DL35" s="628">
        <v>74932</v>
      </c>
      <c r="DM35" s="632"/>
      <c r="DN35" s="632"/>
      <c r="DO35" s="632"/>
      <c r="DP35" s="632"/>
      <c r="DQ35" s="632"/>
      <c r="DR35" s="632"/>
      <c r="DS35" s="632"/>
      <c r="DT35" s="632"/>
      <c r="DU35" s="632"/>
      <c r="DV35" s="633"/>
      <c r="DW35" s="625">
        <v>2.2999999999999998</v>
      </c>
      <c r="DX35" s="634"/>
      <c r="DY35" s="634"/>
      <c r="DZ35" s="634"/>
      <c r="EA35" s="634"/>
      <c r="EB35" s="634"/>
      <c r="EC35" s="661"/>
    </row>
    <row r="36" spans="2:133" ht="11.25" customHeight="1" x14ac:dyDescent="0.15">
      <c r="B36" s="619" t="s">
        <v>329</v>
      </c>
      <c r="C36" s="620"/>
      <c r="D36" s="620"/>
      <c r="E36" s="620"/>
      <c r="F36" s="620"/>
      <c r="G36" s="620"/>
      <c r="H36" s="620"/>
      <c r="I36" s="620"/>
      <c r="J36" s="620"/>
      <c r="K36" s="620"/>
      <c r="L36" s="620"/>
      <c r="M36" s="620"/>
      <c r="N36" s="620"/>
      <c r="O36" s="620"/>
      <c r="P36" s="620"/>
      <c r="Q36" s="621"/>
      <c r="R36" s="622">
        <v>36827</v>
      </c>
      <c r="S36" s="623"/>
      <c r="T36" s="623"/>
      <c r="U36" s="623"/>
      <c r="V36" s="623"/>
      <c r="W36" s="623"/>
      <c r="X36" s="623"/>
      <c r="Y36" s="624"/>
      <c r="Z36" s="648">
        <v>0.6</v>
      </c>
      <c r="AA36" s="648"/>
      <c r="AB36" s="648"/>
      <c r="AC36" s="648"/>
      <c r="AD36" s="649" t="s">
        <v>131</v>
      </c>
      <c r="AE36" s="649"/>
      <c r="AF36" s="649"/>
      <c r="AG36" s="649"/>
      <c r="AH36" s="649"/>
      <c r="AI36" s="649"/>
      <c r="AJ36" s="649"/>
      <c r="AK36" s="649"/>
      <c r="AL36" s="625" t="s">
        <v>131</v>
      </c>
      <c r="AM36" s="626"/>
      <c r="AN36" s="626"/>
      <c r="AO36" s="650"/>
      <c r="AP36" s="216"/>
      <c r="AQ36" s="666" t="s">
        <v>330</v>
      </c>
      <c r="AR36" s="667"/>
      <c r="AS36" s="667"/>
      <c r="AT36" s="667"/>
      <c r="AU36" s="667"/>
      <c r="AV36" s="667"/>
      <c r="AW36" s="667"/>
      <c r="AX36" s="667"/>
      <c r="AY36" s="668"/>
      <c r="AZ36" s="669">
        <v>705409</v>
      </c>
      <c r="BA36" s="670"/>
      <c r="BB36" s="670"/>
      <c r="BC36" s="670"/>
      <c r="BD36" s="670"/>
      <c r="BE36" s="670"/>
      <c r="BF36" s="671"/>
      <c r="BG36" s="672" t="s">
        <v>331</v>
      </c>
      <c r="BH36" s="673"/>
      <c r="BI36" s="673"/>
      <c r="BJ36" s="673"/>
      <c r="BK36" s="673"/>
      <c r="BL36" s="673"/>
      <c r="BM36" s="673"/>
      <c r="BN36" s="673"/>
      <c r="BO36" s="673"/>
      <c r="BP36" s="673"/>
      <c r="BQ36" s="673"/>
      <c r="BR36" s="673"/>
      <c r="BS36" s="673"/>
      <c r="BT36" s="673"/>
      <c r="BU36" s="674"/>
      <c r="BV36" s="669">
        <v>17465</v>
      </c>
      <c r="BW36" s="670"/>
      <c r="BX36" s="670"/>
      <c r="BY36" s="670"/>
      <c r="BZ36" s="670"/>
      <c r="CA36" s="670"/>
      <c r="CB36" s="671"/>
      <c r="CD36" s="619" t="s">
        <v>332</v>
      </c>
      <c r="CE36" s="620"/>
      <c r="CF36" s="620"/>
      <c r="CG36" s="620"/>
      <c r="CH36" s="620"/>
      <c r="CI36" s="620"/>
      <c r="CJ36" s="620"/>
      <c r="CK36" s="620"/>
      <c r="CL36" s="620"/>
      <c r="CM36" s="620"/>
      <c r="CN36" s="620"/>
      <c r="CO36" s="620"/>
      <c r="CP36" s="620"/>
      <c r="CQ36" s="621"/>
      <c r="CR36" s="622">
        <v>1224817</v>
      </c>
      <c r="CS36" s="623"/>
      <c r="CT36" s="623"/>
      <c r="CU36" s="623"/>
      <c r="CV36" s="623"/>
      <c r="CW36" s="623"/>
      <c r="CX36" s="623"/>
      <c r="CY36" s="624"/>
      <c r="CZ36" s="625">
        <v>22.3</v>
      </c>
      <c r="DA36" s="634"/>
      <c r="DB36" s="634"/>
      <c r="DC36" s="635"/>
      <c r="DD36" s="628">
        <v>1094169</v>
      </c>
      <c r="DE36" s="623"/>
      <c r="DF36" s="623"/>
      <c r="DG36" s="623"/>
      <c r="DH36" s="623"/>
      <c r="DI36" s="623"/>
      <c r="DJ36" s="623"/>
      <c r="DK36" s="624"/>
      <c r="DL36" s="628">
        <v>789249</v>
      </c>
      <c r="DM36" s="623"/>
      <c r="DN36" s="623"/>
      <c r="DO36" s="623"/>
      <c r="DP36" s="623"/>
      <c r="DQ36" s="623"/>
      <c r="DR36" s="623"/>
      <c r="DS36" s="623"/>
      <c r="DT36" s="623"/>
      <c r="DU36" s="623"/>
      <c r="DV36" s="624"/>
      <c r="DW36" s="625">
        <v>24</v>
      </c>
      <c r="DX36" s="634"/>
      <c r="DY36" s="634"/>
      <c r="DZ36" s="634"/>
      <c r="EA36" s="634"/>
      <c r="EB36" s="634"/>
      <c r="EC36" s="661"/>
    </row>
    <row r="37" spans="2:133" ht="11.25" customHeight="1" x14ac:dyDescent="0.15">
      <c r="B37" s="619" t="s">
        <v>333</v>
      </c>
      <c r="C37" s="620"/>
      <c r="D37" s="620"/>
      <c r="E37" s="620"/>
      <c r="F37" s="620"/>
      <c r="G37" s="620"/>
      <c r="H37" s="620"/>
      <c r="I37" s="620"/>
      <c r="J37" s="620"/>
      <c r="K37" s="620"/>
      <c r="L37" s="620"/>
      <c r="M37" s="620"/>
      <c r="N37" s="620"/>
      <c r="O37" s="620"/>
      <c r="P37" s="620"/>
      <c r="Q37" s="621"/>
      <c r="R37" s="622">
        <v>23104</v>
      </c>
      <c r="S37" s="623"/>
      <c r="T37" s="623"/>
      <c r="U37" s="623"/>
      <c r="V37" s="623"/>
      <c r="W37" s="623"/>
      <c r="X37" s="623"/>
      <c r="Y37" s="624"/>
      <c r="Z37" s="648">
        <v>0.4</v>
      </c>
      <c r="AA37" s="648"/>
      <c r="AB37" s="648"/>
      <c r="AC37" s="648"/>
      <c r="AD37" s="649" t="s">
        <v>131</v>
      </c>
      <c r="AE37" s="649"/>
      <c r="AF37" s="649"/>
      <c r="AG37" s="649"/>
      <c r="AH37" s="649"/>
      <c r="AI37" s="649"/>
      <c r="AJ37" s="649"/>
      <c r="AK37" s="649"/>
      <c r="AL37" s="625" t="s">
        <v>131</v>
      </c>
      <c r="AM37" s="626"/>
      <c r="AN37" s="626"/>
      <c r="AO37" s="650"/>
      <c r="AQ37" s="656" t="s">
        <v>334</v>
      </c>
      <c r="AR37" s="657"/>
      <c r="AS37" s="657"/>
      <c r="AT37" s="657"/>
      <c r="AU37" s="657"/>
      <c r="AV37" s="657"/>
      <c r="AW37" s="657"/>
      <c r="AX37" s="657"/>
      <c r="AY37" s="658"/>
      <c r="AZ37" s="622">
        <v>364938</v>
      </c>
      <c r="BA37" s="623"/>
      <c r="BB37" s="623"/>
      <c r="BC37" s="623"/>
      <c r="BD37" s="632"/>
      <c r="BE37" s="632"/>
      <c r="BF37" s="659"/>
      <c r="BG37" s="619" t="s">
        <v>335</v>
      </c>
      <c r="BH37" s="620"/>
      <c r="BI37" s="620"/>
      <c r="BJ37" s="620"/>
      <c r="BK37" s="620"/>
      <c r="BL37" s="620"/>
      <c r="BM37" s="620"/>
      <c r="BN37" s="620"/>
      <c r="BO37" s="620"/>
      <c r="BP37" s="620"/>
      <c r="BQ37" s="620"/>
      <c r="BR37" s="620"/>
      <c r="BS37" s="620"/>
      <c r="BT37" s="620"/>
      <c r="BU37" s="621"/>
      <c r="BV37" s="622">
        <v>17465</v>
      </c>
      <c r="BW37" s="623"/>
      <c r="BX37" s="623"/>
      <c r="BY37" s="623"/>
      <c r="BZ37" s="623"/>
      <c r="CA37" s="623"/>
      <c r="CB37" s="660"/>
      <c r="CD37" s="619" t="s">
        <v>336</v>
      </c>
      <c r="CE37" s="620"/>
      <c r="CF37" s="620"/>
      <c r="CG37" s="620"/>
      <c r="CH37" s="620"/>
      <c r="CI37" s="620"/>
      <c r="CJ37" s="620"/>
      <c r="CK37" s="620"/>
      <c r="CL37" s="620"/>
      <c r="CM37" s="620"/>
      <c r="CN37" s="620"/>
      <c r="CO37" s="620"/>
      <c r="CP37" s="620"/>
      <c r="CQ37" s="621"/>
      <c r="CR37" s="622">
        <v>252603</v>
      </c>
      <c r="CS37" s="632"/>
      <c r="CT37" s="632"/>
      <c r="CU37" s="632"/>
      <c r="CV37" s="632"/>
      <c r="CW37" s="632"/>
      <c r="CX37" s="632"/>
      <c r="CY37" s="633"/>
      <c r="CZ37" s="625">
        <v>4.5999999999999996</v>
      </c>
      <c r="DA37" s="634"/>
      <c r="DB37" s="634"/>
      <c r="DC37" s="635"/>
      <c r="DD37" s="628">
        <v>248202</v>
      </c>
      <c r="DE37" s="632"/>
      <c r="DF37" s="632"/>
      <c r="DG37" s="632"/>
      <c r="DH37" s="632"/>
      <c r="DI37" s="632"/>
      <c r="DJ37" s="632"/>
      <c r="DK37" s="633"/>
      <c r="DL37" s="628">
        <v>238397</v>
      </c>
      <c r="DM37" s="632"/>
      <c r="DN37" s="632"/>
      <c r="DO37" s="632"/>
      <c r="DP37" s="632"/>
      <c r="DQ37" s="632"/>
      <c r="DR37" s="632"/>
      <c r="DS37" s="632"/>
      <c r="DT37" s="632"/>
      <c r="DU37" s="632"/>
      <c r="DV37" s="633"/>
      <c r="DW37" s="625">
        <v>7.2</v>
      </c>
      <c r="DX37" s="634"/>
      <c r="DY37" s="634"/>
      <c r="DZ37" s="634"/>
      <c r="EA37" s="634"/>
      <c r="EB37" s="634"/>
      <c r="EC37" s="661"/>
    </row>
    <row r="38" spans="2:133" ht="11.25" customHeight="1" x14ac:dyDescent="0.15">
      <c r="B38" s="619" t="s">
        <v>337</v>
      </c>
      <c r="C38" s="620"/>
      <c r="D38" s="620"/>
      <c r="E38" s="620"/>
      <c r="F38" s="620"/>
      <c r="G38" s="620"/>
      <c r="H38" s="620"/>
      <c r="I38" s="620"/>
      <c r="J38" s="620"/>
      <c r="K38" s="620"/>
      <c r="L38" s="620"/>
      <c r="M38" s="620"/>
      <c r="N38" s="620"/>
      <c r="O38" s="620"/>
      <c r="P38" s="620"/>
      <c r="Q38" s="621"/>
      <c r="R38" s="622">
        <v>624386</v>
      </c>
      <c r="S38" s="623"/>
      <c r="T38" s="623"/>
      <c r="U38" s="623"/>
      <c r="V38" s="623"/>
      <c r="W38" s="623"/>
      <c r="X38" s="623"/>
      <c r="Y38" s="624"/>
      <c r="Z38" s="648">
        <v>10.199999999999999</v>
      </c>
      <c r="AA38" s="648"/>
      <c r="AB38" s="648"/>
      <c r="AC38" s="648"/>
      <c r="AD38" s="649" t="s">
        <v>131</v>
      </c>
      <c r="AE38" s="649"/>
      <c r="AF38" s="649"/>
      <c r="AG38" s="649"/>
      <c r="AH38" s="649"/>
      <c r="AI38" s="649"/>
      <c r="AJ38" s="649"/>
      <c r="AK38" s="649"/>
      <c r="AL38" s="625" t="s">
        <v>131</v>
      </c>
      <c r="AM38" s="626"/>
      <c r="AN38" s="626"/>
      <c r="AO38" s="650"/>
      <c r="AQ38" s="656" t="s">
        <v>338</v>
      </c>
      <c r="AR38" s="657"/>
      <c r="AS38" s="657"/>
      <c r="AT38" s="657"/>
      <c r="AU38" s="657"/>
      <c r="AV38" s="657"/>
      <c r="AW38" s="657"/>
      <c r="AX38" s="657"/>
      <c r="AY38" s="658"/>
      <c r="AZ38" s="622">
        <v>8262</v>
      </c>
      <c r="BA38" s="623"/>
      <c r="BB38" s="623"/>
      <c r="BC38" s="623"/>
      <c r="BD38" s="632"/>
      <c r="BE38" s="632"/>
      <c r="BF38" s="659"/>
      <c r="BG38" s="619" t="s">
        <v>339</v>
      </c>
      <c r="BH38" s="620"/>
      <c r="BI38" s="620"/>
      <c r="BJ38" s="620"/>
      <c r="BK38" s="620"/>
      <c r="BL38" s="620"/>
      <c r="BM38" s="620"/>
      <c r="BN38" s="620"/>
      <c r="BO38" s="620"/>
      <c r="BP38" s="620"/>
      <c r="BQ38" s="620"/>
      <c r="BR38" s="620"/>
      <c r="BS38" s="620"/>
      <c r="BT38" s="620"/>
      <c r="BU38" s="621"/>
      <c r="BV38" s="622">
        <v>1107</v>
      </c>
      <c r="BW38" s="623"/>
      <c r="BX38" s="623"/>
      <c r="BY38" s="623"/>
      <c r="BZ38" s="623"/>
      <c r="CA38" s="623"/>
      <c r="CB38" s="660"/>
      <c r="CD38" s="619" t="s">
        <v>340</v>
      </c>
      <c r="CE38" s="620"/>
      <c r="CF38" s="620"/>
      <c r="CG38" s="620"/>
      <c r="CH38" s="620"/>
      <c r="CI38" s="620"/>
      <c r="CJ38" s="620"/>
      <c r="CK38" s="620"/>
      <c r="CL38" s="620"/>
      <c r="CM38" s="620"/>
      <c r="CN38" s="620"/>
      <c r="CO38" s="620"/>
      <c r="CP38" s="620"/>
      <c r="CQ38" s="621"/>
      <c r="CR38" s="622">
        <v>328379</v>
      </c>
      <c r="CS38" s="623"/>
      <c r="CT38" s="623"/>
      <c r="CU38" s="623"/>
      <c r="CV38" s="623"/>
      <c r="CW38" s="623"/>
      <c r="CX38" s="623"/>
      <c r="CY38" s="624"/>
      <c r="CZ38" s="625">
        <v>6</v>
      </c>
      <c r="DA38" s="634"/>
      <c r="DB38" s="634"/>
      <c r="DC38" s="635"/>
      <c r="DD38" s="628">
        <v>271196</v>
      </c>
      <c r="DE38" s="623"/>
      <c r="DF38" s="623"/>
      <c r="DG38" s="623"/>
      <c r="DH38" s="623"/>
      <c r="DI38" s="623"/>
      <c r="DJ38" s="623"/>
      <c r="DK38" s="624"/>
      <c r="DL38" s="628">
        <v>255623</v>
      </c>
      <c r="DM38" s="623"/>
      <c r="DN38" s="623"/>
      <c r="DO38" s="623"/>
      <c r="DP38" s="623"/>
      <c r="DQ38" s="623"/>
      <c r="DR38" s="623"/>
      <c r="DS38" s="623"/>
      <c r="DT38" s="623"/>
      <c r="DU38" s="623"/>
      <c r="DV38" s="624"/>
      <c r="DW38" s="625">
        <v>7.8</v>
      </c>
      <c r="DX38" s="634"/>
      <c r="DY38" s="634"/>
      <c r="DZ38" s="634"/>
      <c r="EA38" s="634"/>
      <c r="EB38" s="634"/>
      <c r="EC38" s="661"/>
    </row>
    <row r="39" spans="2:133" ht="11.25" customHeight="1" x14ac:dyDescent="0.15">
      <c r="B39" s="619" t="s">
        <v>341</v>
      </c>
      <c r="C39" s="620"/>
      <c r="D39" s="620"/>
      <c r="E39" s="620"/>
      <c r="F39" s="620"/>
      <c r="G39" s="620"/>
      <c r="H39" s="620"/>
      <c r="I39" s="620"/>
      <c r="J39" s="620"/>
      <c r="K39" s="620"/>
      <c r="L39" s="620"/>
      <c r="M39" s="620"/>
      <c r="N39" s="620"/>
      <c r="O39" s="620"/>
      <c r="P39" s="620"/>
      <c r="Q39" s="621"/>
      <c r="R39" s="622">
        <v>231702</v>
      </c>
      <c r="S39" s="623"/>
      <c r="T39" s="623"/>
      <c r="U39" s="623"/>
      <c r="V39" s="623"/>
      <c r="W39" s="623"/>
      <c r="X39" s="623"/>
      <c r="Y39" s="624"/>
      <c r="Z39" s="648">
        <v>3.8</v>
      </c>
      <c r="AA39" s="648"/>
      <c r="AB39" s="648"/>
      <c r="AC39" s="648"/>
      <c r="AD39" s="649">
        <v>61672</v>
      </c>
      <c r="AE39" s="649"/>
      <c r="AF39" s="649"/>
      <c r="AG39" s="649"/>
      <c r="AH39" s="649"/>
      <c r="AI39" s="649"/>
      <c r="AJ39" s="649"/>
      <c r="AK39" s="649"/>
      <c r="AL39" s="625">
        <v>1.9</v>
      </c>
      <c r="AM39" s="626"/>
      <c r="AN39" s="626"/>
      <c r="AO39" s="650"/>
      <c r="AQ39" s="656" t="s">
        <v>342</v>
      </c>
      <c r="AR39" s="657"/>
      <c r="AS39" s="657"/>
      <c r="AT39" s="657"/>
      <c r="AU39" s="657"/>
      <c r="AV39" s="657"/>
      <c r="AW39" s="657"/>
      <c r="AX39" s="657"/>
      <c r="AY39" s="658"/>
      <c r="AZ39" s="622">
        <v>3830</v>
      </c>
      <c r="BA39" s="623"/>
      <c r="BB39" s="623"/>
      <c r="BC39" s="623"/>
      <c r="BD39" s="632"/>
      <c r="BE39" s="632"/>
      <c r="BF39" s="659"/>
      <c r="BG39" s="619" t="s">
        <v>343</v>
      </c>
      <c r="BH39" s="620"/>
      <c r="BI39" s="620"/>
      <c r="BJ39" s="620"/>
      <c r="BK39" s="620"/>
      <c r="BL39" s="620"/>
      <c r="BM39" s="620"/>
      <c r="BN39" s="620"/>
      <c r="BO39" s="620"/>
      <c r="BP39" s="620"/>
      <c r="BQ39" s="620"/>
      <c r="BR39" s="620"/>
      <c r="BS39" s="620"/>
      <c r="BT39" s="620"/>
      <c r="BU39" s="621"/>
      <c r="BV39" s="622">
        <v>1774</v>
      </c>
      <c r="BW39" s="623"/>
      <c r="BX39" s="623"/>
      <c r="BY39" s="623"/>
      <c r="BZ39" s="623"/>
      <c r="CA39" s="623"/>
      <c r="CB39" s="660"/>
      <c r="CD39" s="619" t="s">
        <v>344</v>
      </c>
      <c r="CE39" s="620"/>
      <c r="CF39" s="620"/>
      <c r="CG39" s="620"/>
      <c r="CH39" s="620"/>
      <c r="CI39" s="620"/>
      <c r="CJ39" s="620"/>
      <c r="CK39" s="620"/>
      <c r="CL39" s="620"/>
      <c r="CM39" s="620"/>
      <c r="CN39" s="620"/>
      <c r="CO39" s="620"/>
      <c r="CP39" s="620"/>
      <c r="CQ39" s="621"/>
      <c r="CR39" s="622">
        <v>177671</v>
      </c>
      <c r="CS39" s="632"/>
      <c r="CT39" s="632"/>
      <c r="CU39" s="632"/>
      <c r="CV39" s="632"/>
      <c r="CW39" s="632"/>
      <c r="CX39" s="632"/>
      <c r="CY39" s="633"/>
      <c r="CZ39" s="625">
        <v>3.2</v>
      </c>
      <c r="DA39" s="634"/>
      <c r="DB39" s="634"/>
      <c r="DC39" s="635"/>
      <c r="DD39" s="628">
        <v>138871</v>
      </c>
      <c r="DE39" s="632"/>
      <c r="DF39" s="632"/>
      <c r="DG39" s="632"/>
      <c r="DH39" s="632"/>
      <c r="DI39" s="632"/>
      <c r="DJ39" s="632"/>
      <c r="DK39" s="633"/>
      <c r="DL39" s="628" t="s">
        <v>131</v>
      </c>
      <c r="DM39" s="632"/>
      <c r="DN39" s="632"/>
      <c r="DO39" s="632"/>
      <c r="DP39" s="632"/>
      <c r="DQ39" s="632"/>
      <c r="DR39" s="632"/>
      <c r="DS39" s="632"/>
      <c r="DT39" s="632"/>
      <c r="DU39" s="632"/>
      <c r="DV39" s="633"/>
      <c r="DW39" s="625" t="s">
        <v>131</v>
      </c>
      <c r="DX39" s="634"/>
      <c r="DY39" s="634"/>
      <c r="DZ39" s="634"/>
      <c r="EA39" s="634"/>
      <c r="EB39" s="634"/>
      <c r="EC39" s="661"/>
    </row>
    <row r="40" spans="2:133" ht="11.25" customHeight="1" x14ac:dyDescent="0.15">
      <c r="B40" s="619" t="s">
        <v>345</v>
      </c>
      <c r="C40" s="620"/>
      <c r="D40" s="620"/>
      <c r="E40" s="620"/>
      <c r="F40" s="620"/>
      <c r="G40" s="620"/>
      <c r="H40" s="620"/>
      <c r="I40" s="620"/>
      <c r="J40" s="620"/>
      <c r="K40" s="620"/>
      <c r="L40" s="620"/>
      <c r="M40" s="620"/>
      <c r="N40" s="620"/>
      <c r="O40" s="620"/>
      <c r="P40" s="620"/>
      <c r="Q40" s="621"/>
      <c r="R40" s="622">
        <v>530700</v>
      </c>
      <c r="S40" s="623"/>
      <c r="T40" s="623"/>
      <c r="U40" s="623"/>
      <c r="V40" s="623"/>
      <c r="W40" s="623"/>
      <c r="X40" s="623"/>
      <c r="Y40" s="624"/>
      <c r="Z40" s="648">
        <v>8.6999999999999993</v>
      </c>
      <c r="AA40" s="648"/>
      <c r="AB40" s="648"/>
      <c r="AC40" s="648"/>
      <c r="AD40" s="649" t="s">
        <v>131</v>
      </c>
      <c r="AE40" s="649"/>
      <c r="AF40" s="649"/>
      <c r="AG40" s="649"/>
      <c r="AH40" s="649"/>
      <c r="AI40" s="649"/>
      <c r="AJ40" s="649"/>
      <c r="AK40" s="649"/>
      <c r="AL40" s="625" t="s">
        <v>131</v>
      </c>
      <c r="AM40" s="626"/>
      <c r="AN40" s="626"/>
      <c r="AO40" s="650"/>
      <c r="AQ40" s="656" t="s">
        <v>346</v>
      </c>
      <c r="AR40" s="657"/>
      <c r="AS40" s="657"/>
      <c r="AT40" s="657"/>
      <c r="AU40" s="657"/>
      <c r="AV40" s="657"/>
      <c r="AW40" s="657"/>
      <c r="AX40" s="657"/>
      <c r="AY40" s="658"/>
      <c r="AZ40" s="622">
        <v>1292</v>
      </c>
      <c r="BA40" s="623"/>
      <c r="BB40" s="623"/>
      <c r="BC40" s="623"/>
      <c r="BD40" s="632"/>
      <c r="BE40" s="632"/>
      <c r="BF40" s="659"/>
      <c r="BG40" s="662" t="s">
        <v>347</v>
      </c>
      <c r="BH40" s="663"/>
      <c r="BI40" s="663"/>
      <c r="BJ40" s="663"/>
      <c r="BK40" s="663"/>
      <c r="BL40" s="359"/>
      <c r="BM40" s="620" t="s">
        <v>348</v>
      </c>
      <c r="BN40" s="620"/>
      <c r="BO40" s="620"/>
      <c r="BP40" s="620"/>
      <c r="BQ40" s="620"/>
      <c r="BR40" s="620"/>
      <c r="BS40" s="620"/>
      <c r="BT40" s="620"/>
      <c r="BU40" s="621"/>
      <c r="BV40" s="622">
        <v>83</v>
      </c>
      <c r="BW40" s="623"/>
      <c r="BX40" s="623"/>
      <c r="BY40" s="623"/>
      <c r="BZ40" s="623"/>
      <c r="CA40" s="623"/>
      <c r="CB40" s="660"/>
      <c r="CD40" s="619" t="s">
        <v>349</v>
      </c>
      <c r="CE40" s="620"/>
      <c r="CF40" s="620"/>
      <c r="CG40" s="620"/>
      <c r="CH40" s="620"/>
      <c r="CI40" s="620"/>
      <c r="CJ40" s="620"/>
      <c r="CK40" s="620"/>
      <c r="CL40" s="620"/>
      <c r="CM40" s="620"/>
      <c r="CN40" s="620"/>
      <c r="CO40" s="620"/>
      <c r="CP40" s="620"/>
      <c r="CQ40" s="621"/>
      <c r="CR40" s="622">
        <v>92847</v>
      </c>
      <c r="CS40" s="623"/>
      <c r="CT40" s="623"/>
      <c r="CU40" s="623"/>
      <c r="CV40" s="623"/>
      <c r="CW40" s="623"/>
      <c r="CX40" s="623"/>
      <c r="CY40" s="624"/>
      <c r="CZ40" s="625">
        <v>1.7</v>
      </c>
      <c r="DA40" s="634"/>
      <c r="DB40" s="634"/>
      <c r="DC40" s="635"/>
      <c r="DD40" s="628">
        <v>847</v>
      </c>
      <c r="DE40" s="623"/>
      <c r="DF40" s="623"/>
      <c r="DG40" s="623"/>
      <c r="DH40" s="623"/>
      <c r="DI40" s="623"/>
      <c r="DJ40" s="623"/>
      <c r="DK40" s="624"/>
      <c r="DL40" s="628" t="s">
        <v>131</v>
      </c>
      <c r="DM40" s="623"/>
      <c r="DN40" s="623"/>
      <c r="DO40" s="623"/>
      <c r="DP40" s="623"/>
      <c r="DQ40" s="623"/>
      <c r="DR40" s="623"/>
      <c r="DS40" s="623"/>
      <c r="DT40" s="623"/>
      <c r="DU40" s="623"/>
      <c r="DV40" s="624"/>
      <c r="DW40" s="625" t="s">
        <v>131</v>
      </c>
      <c r="DX40" s="634"/>
      <c r="DY40" s="634"/>
      <c r="DZ40" s="634"/>
      <c r="EA40" s="634"/>
      <c r="EB40" s="634"/>
      <c r="EC40" s="661"/>
    </row>
    <row r="41" spans="2:133" ht="11.25" customHeight="1" x14ac:dyDescent="0.15">
      <c r="B41" s="619" t="s">
        <v>350</v>
      </c>
      <c r="C41" s="620"/>
      <c r="D41" s="620"/>
      <c r="E41" s="620"/>
      <c r="F41" s="620"/>
      <c r="G41" s="620"/>
      <c r="H41" s="620"/>
      <c r="I41" s="620"/>
      <c r="J41" s="620"/>
      <c r="K41" s="620"/>
      <c r="L41" s="620"/>
      <c r="M41" s="620"/>
      <c r="N41" s="620"/>
      <c r="O41" s="620"/>
      <c r="P41" s="620"/>
      <c r="Q41" s="621"/>
      <c r="R41" s="622" t="s">
        <v>131</v>
      </c>
      <c r="S41" s="623"/>
      <c r="T41" s="623"/>
      <c r="U41" s="623"/>
      <c r="V41" s="623"/>
      <c r="W41" s="623"/>
      <c r="X41" s="623"/>
      <c r="Y41" s="624"/>
      <c r="Z41" s="648" t="s">
        <v>131</v>
      </c>
      <c r="AA41" s="648"/>
      <c r="AB41" s="648"/>
      <c r="AC41" s="648"/>
      <c r="AD41" s="649" t="s">
        <v>131</v>
      </c>
      <c r="AE41" s="649"/>
      <c r="AF41" s="649"/>
      <c r="AG41" s="649"/>
      <c r="AH41" s="649"/>
      <c r="AI41" s="649"/>
      <c r="AJ41" s="649"/>
      <c r="AK41" s="649"/>
      <c r="AL41" s="625" t="s">
        <v>131</v>
      </c>
      <c r="AM41" s="626"/>
      <c r="AN41" s="626"/>
      <c r="AO41" s="650"/>
      <c r="AQ41" s="656" t="s">
        <v>351</v>
      </c>
      <c r="AR41" s="657"/>
      <c r="AS41" s="657"/>
      <c r="AT41" s="657"/>
      <c r="AU41" s="657"/>
      <c r="AV41" s="657"/>
      <c r="AW41" s="657"/>
      <c r="AX41" s="657"/>
      <c r="AY41" s="658"/>
      <c r="AZ41" s="622">
        <v>70435</v>
      </c>
      <c r="BA41" s="623"/>
      <c r="BB41" s="623"/>
      <c r="BC41" s="623"/>
      <c r="BD41" s="632"/>
      <c r="BE41" s="632"/>
      <c r="BF41" s="659"/>
      <c r="BG41" s="662"/>
      <c r="BH41" s="663"/>
      <c r="BI41" s="663"/>
      <c r="BJ41" s="663"/>
      <c r="BK41" s="663"/>
      <c r="BL41" s="359"/>
      <c r="BM41" s="620" t="s">
        <v>352</v>
      </c>
      <c r="BN41" s="620"/>
      <c r="BO41" s="620"/>
      <c r="BP41" s="620"/>
      <c r="BQ41" s="620"/>
      <c r="BR41" s="620"/>
      <c r="BS41" s="620"/>
      <c r="BT41" s="620"/>
      <c r="BU41" s="621"/>
      <c r="BV41" s="622" t="s">
        <v>131</v>
      </c>
      <c r="BW41" s="623"/>
      <c r="BX41" s="623"/>
      <c r="BY41" s="623"/>
      <c r="BZ41" s="623"/>
      <c r="CA41" s="623"/>
      <c r="CB41" s="660"/>
      <c r="CD41" s="619" t="s">
        <v>353</v>
      </c>
      <c r="CE41" s="620"/>
      <c r="CF41" s="620"/>
      <c r="CG41" s="620"/>
      <c r="CH41" s="620"/>
      <c r="CI41" s="620"/>
      <c r="CJ41" s="620"/>
      <c r="CK41" s="620"/>
      <c r="CL41" s="620"/>
      <c r="CM41" s="620"/>
      <c r="CN41" s="620"/>
      <c r="CO41" s="620"/>
      <c r="CP41" s="620"/>
      <c r="CQ41" s="621"/>
      <c r="CR41" s="622" t="s">
        <v>131</v>
      </c>
      <c r="CS41" s="632"/>
      <c r="CT41" s="632"/>
      <c r="CU41" s="632"/>
      <c r="CV41" s="632"/>
      <c r="CW41" s="632"/>
      <c r="CX41" s="632"/>
      <c r="CY41" s="633"/>
      <c r="CZ41" s="625" t="s">
        <v>131</v>
      </c>
      <c r="DA41" s="634"/>
      <c r="DB41" s="634"/>
      <c r="DC41" s="635"/>
      <c r="DD41" s="628" t="s">
        <v>131</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354</v>
      </c>
      <c r="C42" s="620"/>
      <c r="D42" s="620"/>
      <c r="E42" s="620"/>
      <c r="F42" s="620"/>
      <c r="G42" s="620"/>
      <c r="H42" s="620"/>
      <c r="I42" s="620"/>
      <c r="J42" s="620"/>
      <c r="K42" s="620"/>
      <c r="L42" s="620"/>
      <c r="M42" s="620"/>
      <c r="N42" s="620"/>
      <c r="O42" s="620"/>
      <c r="P42" s="620"/>
      <c r="Q42" s="621"/>
      <c r="R42" s="622" t="s">
        <v>131</v>
      </c>
      <c r="S42" s="623"/>
      <c r="T42" s="623"/>
      <c r="U42" s="623"/>
      <c r="V42" s="623"/>
      <c r="W42" s="623"/>
      <c r="X42" s="623"/>
      <c r="Y42" s="624"/>
      <c r="Z42" s="648" t="s">
        <v>131</v>
      </c>
      <c r="AA42" s="648"/>
      <c r="AB42" s="648"/>
      <c r="AC42" s="648"/>
      <c r="AD42" s="649" t="s">
        <v>131</v>
      </c>
      <c r="AE42" s="649"/>
      <c r="AF42" s="649"/>
      <c r="AG42" s="649"/>
      <c r="AH42" s="649"/>
      <c r="AI42" s="649"/>
      <c r="AJ42" s="649"/>
      <c r="AK42" s="649"/>
      <c r="AL42" s="625" t="s">
        <v>131</v>
      </c>
      <c r="AM42" s="626"/>
      <c r="AN42" s="626"/>
      <c r="AO42" s="650"/>
      <c r="AQ42" s="653" t="s">
        <v>338</v>
      </c>
      <c r="AR42" s="654"/>
      <c r="AS42" s="654"/>
      <c r="AT42" s="654"/>
      <c r="AU42" s="654"/>
      <c r="AV42" s="654"/>
      <c r="AW42" s="654"/>
      <c r="AX42" s="654"/>
      <c r="AY42" s="655"/>
      <c r="AZ42" s="602">
        <v>256652</v>
      </c>
      <c r="BA42" s="636"/>
      <c r="BB42" s="636"/>
      <c r="BC42" s="636"/>
      <c r="BD42" s="603"/>
      <c r="BE42" s="603"/>
      <c r="BF42" s="651"/>
      <c r="BG42" s="664"/>
      <c r="BH42" s="665"/>
      <c r="BI42" s="665"/>
      <c r="BJ42" s="665"/>
      <c r="BK42" s="665"/>
      <c r="BL42" s="357"/>
      <c r="BM42" s="600" t="s">
        <v>355</v>
      </c>
      <c r="BN42" s="600"/>
      <c r="BO42" s="600"/>
      <c r="BP42" s="600"/>
      <c r="BQ42" s="600"/>
      <c r="BR42" s="600"/>
      <c r="BS42" s="600"/>
      <c r="BT42" s="600"/>
      <c r="BU42" s="601"/>
      <c r="BV42" s="602">
        <v>345</v>
      </c>
      <c r="BW42" s="636"/>
      <c r="BX42" s="636"/>
      <c r="BY42" s="636"/>
      <c r="BZ42" s="636"/>
      <c r="CA42" s="636"/>
      <c r="CB42" s="652"/>
      <c r="CD42" s="619" t="s">
        <v>356</v>
      </c>
      <c r="CE42" s="620"/>
      <c r="CF42" s="620"/>
      <c r="CG42" s="620"/>
      <c r="CH42" s="620"/>
      <c r="CI42" s="620"/>
      <c r="CJ42" s="620"/>
      <c r="CK42" s="620"/>
      <c r="CL42" s="620"/>
      <c r="CM42" s="620"/>
      <c r="CN42" s="620"/>
      <c r="CO42" s="620"/>
      <c r="CP42" s="620"/>
      <c r="CQ42" s="621"/>
      <c r="CR42" s="622">
        <v>1042477</v>
      </c>
      <c r="CS42" s="632"/>
      <c r="CT42" s="632"/>
      <c r="CU42" s="632"/>
      <c r="CV42" s="632"/>
      <c r="CW42" s="632"/>
      <c r="CX42" s="632"/>
      <c r="CY42" s="633"/>
      <c r="CZ42" s="625">
        <v>18.899999999999999</v>
      </c>
      <c r="DA42" s="634"/>
      <c r="DB42" s="634"/>
      <c r="DC42" s="635"/>
      <c r="DD42" s="628">
        <v>383561</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357</v>
      </c>
      <c r="C43" s="620"/>
      <c r="D43" s="620"/>
      <c r="E43" s="620"/>
      <c r="F43" s="620"/>
      <c r="G43" s="620"/>
      <c r="H43" s="620"/>
      <c r="I43" s="620"/>
      <c r="J43" s="620"/>
      <c r="K43" s="620"/>
      <c r="L43" s="620"/>
      <c r="M43" s="620"/>
      <c r="N43" s="620"/>
      <c r="O43" s="620"/>
      <c r="P43" s="620"/>
      <c r="Q43" s="621"/>
      <c r="R43" s="622">
        <v>96200</v>
      </c>
      <c r="S43" s="623"/>
      <c r="T43" s="623"/>
      <c r="U43" s="623"/>
      <c r="V43" s="623"/>
      <c r="W43" s="623"/>
      <c r="X43" s="623"/>
      <c r="Y43" s="624"/>
      <c r="Z43" s="648">
        <v>1.6</v>
      </c>
      <c r="AA43" s="648"/>
      <c r="AB43" s="648"/>
      <c r="AC43" s="648"/>
      <c r="AD43" s="649" t="s">
        <v>131</v>
      </c>
      <c r="AE43" s="649"/>
      <c r="AF43" s="649"/>
      <c r="AG43" s="649"/>
      <c r="AH43" s="649"/>
      <c r="AI43" s="649"/>
      <c r="AJ43" s="649"/>
      <c r="AK43" s="649"/>
      <c r="AL43" s="625" t="s">
        <v>131</v>
      </c>
      <c r="AM43" s="626"/>
      <c r="AN43" s="626"/>
      <c r="AO43" s="650"/>
      <c r="CD43" s="619" t="s">
        <v>358</v>
      </c>
      <c r="CE43" s="620"/>
      <c r="CF43" s="620"/>
      <c r="CG43" s="620"/>
      <c r="CH43" s="620"/>
      <c r="CI43" s="620"/>
      <c r="CJ43" s="620"/>
      <c r="CK43" s="620"/>
      <c r="CL43" s="620"/>
      <c r="CM43" s="620"/>
      <c r="CN43" s="620"/>
      <c r="CO43" s="620"/>
      <c r="CP43" s="620"/>
      <c r="CQ43" s="621"/>
      <c r="CR43" s="622" t="s">
        <v>131</v>
      </c>
      <c r="CS43" s="632"/>
      <c r="CT43" s="632"/>
      <c r="CU43" s="632"/>
      <c r="CV43" s="632"/>
      <c r="CW43" s="632"/>
      <c r="CX43" s="632"/>
      <c r="CY43" s="633"/>
      <c r="CZ43" s="625" t="s">
        <v>131</v>
      </c>
      <c r="DA43" s="634"/>
      <c r="DB43" s="634"/>
      <c r="DC43" s="635"/>
      <c r="DD43" s="628" t="s">
        <v>131</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359</v>
      </c>
      <c r="C44" s="600"/>
      <c r="D44" s="600"/>
      <c r="E44" s="600"/>
      <c r="F44" s="600"/>
      <c r="G44" s="600"/>
      <c r="H44" s="600"/>
      <c r="I44" s="600"/>
      <c r="J44" s="600"/>
      <c r="K44" s="600"/>
      <c r="L44" s="600"/>
      <c r="M44" s="600"/>
      <c r="N44" s="600"/>
      <c r="O44" s="600"/>
      <c r="P44" s="600"/>
      <c r="Q44" s="601"/>
      <c r="R44" s="602">
        <v>6098174</v>
      </c>
      <c r="S44" s="636"/>
      <c r="T44" s="636"/>
      <c r="U44" s="636"/>
      <c r="V44" s="636"/>
      <c r="W44" s="636"/>
      <c r="X44" s="636"/>
      <c r="Y44" s="637"/>
      <c r="Z44" s="638">
        <v>100</v>
      </c>
      <c r="AA44" s="638"/>
      <c r="AB44" s="638"/>
      <c r="AC44" s="638"/>
      <c r="AD44" s="639">
        <v>3198079</v>
      </c>
      <c r="AE44" s="639"/>
      <c r="AF44" s="639"/>
      <c r="AG44" s="639"/>
      <c r="AH44" s="639"/>
      <c r="AI44" s="639"/>
      <c r="AJ44" s="639"/>
      <c r="AK44" s="639"/>
      <c r="AL44" s="605">
        <v>100</v>
      </c>
      <c r="AM44" s="640"/>
      <c r="AN44" s="640"/>
      <c r="AO44" s="641"/>
      <c r="CD44" s="642" t="s">
        <v>307</v>
      </c>
      <c r="CE44" s="643"/>
      <c r="CF44" s="619" t="s">
        <v>360</v>
      </c>
      <c r="CG44" s="620"/>
      <c r="CH44" s="620"/>
      <c r="CI44" s="620"/>
      <c r="CJ44" s="620"/>
      <c r="CK44" s="620"/>
      <c r="CL44" s="620"/>
      <c r="CM44" s="620"/>
      <c r="CN44" s="620"/>
      <c r="CO44" s="620"/>
      <c r="CP44" s="620"/>
      <c r="CQ44" s="621"/>
      <c r="CR44" s="622">
        <v>623188</v>
      </c>
      <c r="CS44" s="623"/>
      <c r="CT44" s="623"/>
      <c r="CU44" s="623"/>
      <c r="CV44" s="623"/>
      <c r="CW44" s="623"/>
      <c r="CX44" s="623"/>
      <c r="CY44" s="624"/>
      <c r="CZ44" s="625">
        <v>11.3</v>
      </c>
      <c r="DA44" s="626"/>
      <c r="DB44" s="626"/>
      <c r="DC44" s="627"/>
      <c r="DD44" s="628">
        <v>162448</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361</v>
      </c>
      <c r="CG45" s="620"/>
      <c r="CH45" s="620"/>
      <c r="CI45" s="620"/>
      <c r="CJ45" s="620"/>
      <c r="CK45" s="620"/>
      <c r="CL45" s="620"/>
      <c r="CM45" s="620"/>
      <c r="CN45" s="620"/>
      <c r="CO45" s="620"/>
      <c r="CP45" s="620"/>
      <c r="CQ45" s="621"/>
      <c r="CR45" s="622">
        <v>60775</v>
      </c>
      <c r="CS45" s="632"/>
      <c r="CT45" s="632"/>
      <c r="CU45" s="632"/>
      <c r="CV45" s="632"/>
      <c r="CW45" s="632"/>
      <c r="CX45" s="632"/>
      <c r="CY45" s="633"/>
      <c r="CZ45" s="625">
        <v>1.1000000000000001</v>
      </c>
      <c r="DA45" s="634"/>
      <c r="DB45" s="634"/>
      <c r="DC45" s="635"/>
      <c r="DD45" s="628">
        <v>17116</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362</v>
      </c>
      <c r="CD46" s="644"/>
      <c r="CE46" s="645"/>
      <c r="CF46" s="619" t="s">
        <v>363</v>
      </c>
      <c r="CG46" s="620"/>
      <c r="CH46" s="620"/>
      <c r="CI46" s="620"/>
      <c r="CJ46" s="620"/>
      <c r="CK46" s="620"/>
      <c r="CL46" s="620"/>
      <c r="CM46" s="620"/>
      <c r="CN46" s="620"/>
      <c r="CO46" s="620"/>
      <c r="CP46" s="620"/>
      <c r="CQ46" s="621"/>
      <c r="CR46" s="622">
        <v>554451</v>
      </c>
      <c r="CS46" s="623"/>
      <c r="CT46" s="623"/>
      <c r="CU46" s="623"/>
      <c r="CV46" s="623"/>
      <c r="CW46" s="623"/>
      <c r="CX46" s="623"/>
      <c r="CY46" s="624"/>
      <c r="CZ46" s="625">
        <v>10.1</v>
      </c>
      <c r="DA46" s="626"/>
      <c r="DB46" s="626"/>
      <c r="DC46" s="627"/>
      <c r="DD46" s="628">
        <v>139970</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364</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365</v>
      </c>
      <c r="CG47" s="620"/>
      <c r="CH47" s="620"/>
      <c r="CI47" s="620"/>
      <c r="CJ47" s="620"/>
      <c r="CK47" s="620"/>
      <c r="CL47" s="620"/>
      <c r="CM47" s="620"/>
      <c r="CN47" s="620"/>
      <c r="CO47" s="620"/>
      <c r="CP47" s="620"/>
      <c r="CQ47" s="621"/>
      <c r="CR47" s="622">
        <v>419289</v>
      </c>
      <c r="CS47" s="632"/>
      <c r="CT47" s="632"/>
      <c r="CU47" s="632"/>
      <c r="CV47" s="632"/>
      <c r="CW47" s="632"/>
      <c r="CX47" s="632"/>
      <c r="CY47" s="633"/>
      <c r="CZ47" s="625">
        <v>7.6</v>
      </c>
      <c r="DA47" s="634"/>
      <c r="DB47" s="634"/>
      <c r="DC47" s="635"/>
      <c r="DD47" s="628">
        <v>221113</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366</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367</v>
      </c>
      <c r="CG48" s="620"/>
      <c r="CH48" s="620"/>
      <c r="CI48" s="620"/>
      <c r="CJ48" s="620"/>
      <c r="CK48" s="620"/>
      <c r="CL48" s="620"/>
      <c r="CM48" s="620"/>
      <c r="CN48" s="620"/>
      <c r="CO48" s="620"/>
      <c r="CP48" s="620"/>
      <c r="CQ48" s="621"/>
      <c r="CR48" s="622" t="s">
        <v>131</v>
      </c>
      <c r="CS48" s="623"/>
      <c r="CT48" s="623"/>
      <c r="CU48" s="623"/>
      <c r="CV48" s="623"/>
      <c r="CW48" s="623"/>
      <c r="CX48" s="623"/>
      <c r="CY48" s="624"/>
      <c r="CZ48" s="625" t="s">
        <v>131</v>
      </c>
      <c r="DA48" s="626"/>
      <c r="DB48" s="626"/>
      <c r="DC48" s="627"/>
      <c r="DD48" s="628" t="s">
        <v>131</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368</v>
      </c>
      <c r="CE49" s="600"/>
      <c r="CF49" s="600"/>
      <c r="CG49" s="600"/>
      <c r="CH49" s="600"/>
      <c r="CI49" s="600"/>
      <c r="CJ49" s="600"/>
      <c r="CK49" s="600"/>
      <c r="CL49" s="600"/>
      <c r="CM49" s="600"/>
      <c r="CN49" s="600"/>
      <c r="CO49" s="600"/>
      <c r="CP49" s="600"/>
      <c r="CQ49" s="601"/>
      <c r="CR49" s="602">
        <v>5503583</v>
      </c>
      <c r="CS49" s="603"/>
      <c r="CT49" s="603"/>
      <c r="CU49" s="603"/>
      <c r="CV49" s="603"/>
      <c r="CW49" s="603"/>
      <c r="CX49" s="603"/>
      <c r="CY49" s="604"/>
      <c r="CZ49" s="605">
        <v>100</v>
      </c>
      <c r="DA49" s="606"/>
      <c r="DB49" s="606"/>
      <c r="DC49" s="607"/>
      <c r="DD49" s="608">
        <v>3753697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6kLt1p/Nd5PU94u4kA+9hIzSgqg2TdmQhYagoSNXxChlcKz/mdIVLXCq/SggSC/SyiJ4Q0G98IF1dRWzxS/nWg==" saltValue="RxT6AYS6UNXEPFq/o8lq/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88" zoomScale="70" zoomScaleNormal="25" zoomScaleSheetLayoutView="70" workbookViewId="0">
      <selection activeCell="AK85" sqref="AK85:AO85"/>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369</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370</v>
      </c>
      <c r="DK2" s="719"/>
      <c r="DL2" s="719"/>
      <c r="DM2" s="719"/>
      <c r="DN2" s="719"/>
      <c r="DO2" s="720"/>
      <c r="DP2" s="219"/>
      <c r="DQ2" s="718" t="s">
        <v>371</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372</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373</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374</v>
      </c>
      <c r="B5" s="724"/>
      <c r="C5" s="724"/>
      <c r="D5" s="724"/>
      <c r="E5" s="724"/>
      <c r="F5" s="724"/>
      <c r="G5" s="724"/>
      <c r="H5" s="724"/>
      <c r="I5" s="724"/>
      <c r="J5" s="724"/>
      <c r="K5" s="724"/>
      <c r="L5" s="724"/>
      <c r="M5" s="724"/>
      <c r="N5" s="724"/>
      <c r="O5" s="724"/>
      <c r="P5" s="725"/>
      <c r="Q5" s="729" t="s">
        <v>375</v>
      </c>
      <c r="R5" s="730"/>
      <c r="S5" s="730"/>
      <c r="T5" s="730"/>
      <c r="U5" s="731"/>
      <c r="V5" s="729" t="s">
        <v>376</v>
      </c>
      <c r="W5" s="730"/>
      <c r="X5" s="730"/>
      <c r="Y5" s="730"/>
      <c r="Z5" s="731"/>
      <c r="AA5" s="729" t="s">
        <v>377</v>
      </c>
      <c r="AB5" s="730"/>
      <c r="AC5" s="730"/>
      <c r="AD5" s="730"/>
      <c r="AE5" s="730"/>
      <c r="AF5" s="735" t="s">
        <v>378</v>
      </c>
      <c r="AG5" s="730"/>
      <c r="AH5" s="730"/>
      <c r="AI5" s="730"/>
      <c r="AJ5" s="736"/>
      <c r="AK5" s="730" t="s">
        <v>379</v>
      </c>
      <c r="AL5" s="730"/>
      <c r="AM5" s="730"/>
      <c r="AN5" s="730"/>
      <c r="AO5" s="731"/>
      <c r="AP5" s="729" t="s">
        <v>380</v>
      </c>
      <c r="AQ5" s="730"/>
      <c r="AR5" s="730"/>
      <c r="AS5" s="730"/>
      <c r="AT5" s="731"/>
      <c r="AU5" s="729" t="s">
        <v>381</v>
      </c>
      <c r="AV5" s="730"/>
      <c r="AW5" s="730"/>
      <c r="AX5" s="730"/>
      <c r="AY5" s="736"/>
      <c r="AZ5" s="223"/>
      <c r="BA5" s="223"/>
      <c r="BB5" s="223"/>
      <c r="BC5" s="223"/>
      <c r="BD5" s="223"/>
      <c r="BE5" s="224"/>
      <c r="BF5" s="224"/>
      <c r="BG5" s="224"/>
      <c r="BH5" s="224"/>
      <c r="BI5" s="224"/>
      <c r="BJ5" s="224"/>
      <c r="BK5" s="224"/>
      <c r="BL5" s="224"/>
      <c r="BM5" s="224"/>
      <c r="BN5" s="224"/>
      <c r="BO5" s="224"/>
      <c r="BP5" s="224"/>
      <c r="BQ5" s="723" t="s">
        <v>382</v>
      </c>
      <c r="BR5" s="724"/>
      <c r="BS5" s="724"/>
      <c r="BT5" s="724"/>
      <c r="BU5" s="724"/>
      <c r="BV5" s="724"/>
      <c r="BW5" s="724"/>
      <c r="BX5" s="724"/>
      <c r="BY5" s="724"/>
      <c r="BZ5" s="724"/>
      <c r="CA5" s="724"/>
      <c r="CB5" s="724"/>
      <c r="CC5" s="724"/>
      <c r="CD5" s="724"/>
      <c r="CE5" s="724"/>
      <c r="CF5" s="724"/>
      <c r="CG5" s="725"/>
      <c r="CH5" s="729" t="s">
        <v>383</v>
      </c>
      <c r="CI5" s="730"/>
      <c r="CJ5" s="730"/>
      <c r="CK5" s="730"/>
      <c r="CL5" s="731"/>
      <c r="CM5" s="729" t="s">
        <v>384</v>
      </c>
      <c r="CN5" s="730"/>
      <c r="CO5" s="730"/>
      <c r="CP5" s="730"/>
      <c r="CQ5" s="731"/>
      <c r="CR5" s="729" t="s">
        <v>385</v>
      </c>
      <c r="CS5" s="730"/>
      <c r="CT5" s="730"/>
      <c r="CU5" s="730"/>
      <c r="CV5" s="731"/>
      <c r="CW5" s="729" t="s">
        <v>386</v>
      </c>
      <c r="CX5" s="730"/>
      <c r="CY5" s="730"/>
      <c r="CZ5" s="730"/>
      <c r="DA5" s="731"/>
      <c r="DB5" s="729" t="s">
        <v>387</v>
      </c>
      <c r="DC5" s="730"/>
      <c r="DD5" s="730"/>
      <c r="DE5" s="730"/>
      <c r="DF5" s="731"/>
      <c r="DG5" s="759" t="s">
        <v>388</v>
      </c>
      <c r="DH5" s="760"/>
      <c r="DI5" s="760"/>
      <c r="DJ5" s="760"/>
      <c r="DK5" s="761"/>
      <c r="DL5" s="759" t="s">
        <v>389</v>
      </c>
      <c r="DM5" s="760"/>
      <c r="DN5" s="760"/>
      <c r="DO5" s="760"/>
      <c r="DP5" s="761"/>
      <c r="DQ5" s="729" t="s">
        <v>390</v>
      </c>
      <c r="DR5" s="730"/>
      <c r="DS5" s="730"/>
      <c r="DT5" s="730"/>
      <c r="DU5" s="731"/>
      <c r="DV5" s="729" t="s">
        <v>381</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391</v>
      </c>
      <c r="C7" s="746"/>
      <c r="D7" s="746"/>
      <c r="E7" s="746"/>
      <c r="F7" s="746"/>
      <c r="G7" s="746"/>
      <c r="H7" s="746"/>
      <c r="I7" s="746"/>
      <c r="J7" s="746"/>
      <c r="K7" s="746"/>
      <c r="L7" s="746"/>
      <c r="M7" s="746"/>
      <c r="N7" s="746"/>
      <c r="O7" s="746"/>
      <c r="P7" s="747"/>
      <c r="Q7" s="748">
        <v>5669</v>
      </c>
      <c r="R7" s="749"/>
      <c r="S7" s="749"/>
      <c r="T7" s="749"/>
      <c r="U7" s="749"/>
      <c r="V7" s="749">
        <v>5105</v>
      </c>
      <c r="W7" s="749"/>
      <c r="X7" s="749"/>
      <c r="Y7" s="749"/>
      <c r="Z7" s="749"/>
      <c r="AA7" s="749">
        <v>564</v>
      </c>
      <c r="AB7" s="749"/>
      <c r="AC7" s="749"/>
      <c r="AD7" s="749"/>
      <c r="AE7" s="750"/>
      <c r="AF7" s="751">
        <v>531</v>
      </c>
      <c r="AG7" s="752"/>
      <c r="AH7" s="752"/>
      <c r="AI7" s="752"/>
      <c r="AJ7" s="753"/>
      <c r="AK7" s="754">
        <v>28</v>
      </c>
      <c r="AL7" s="755"/>
      <c r="AM7" s="755"/>
      <c r="AN7" s="755"/>
      <c r="AO7" s="755"/>
      <c r="AP7" s="755">
        <v>2724</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t="s">
        <v>589</v>
      </c>
      <c r="BT7" s="743"/>
      <c r="BU7" s="743"/>
      <c r="BV7" s="743"/>
      <c r="BW7" s="743"/>
      <c r="BX7" s="743"/>
      <c r="BY7" s="743"/>
      <c r="BZ7" s="743"/>
      <c r="CA7" s="743"/>
      <c r="CB7" s="743"/>
      <c r="CC7" s="743"/>
      <c r="CD7" s="743"/>
      <c r="CE7" s="743"/>
      <c r="CF7" s="743"/>
      <c r="CG7" s="758"/>
      <c r="CH7" s="739">
        <v>0</v>
      </c>
      <c r="CI7" s="740"/>
      <c r="CJ7" s="740"/>
      <c r="CK7" s="740"/>
      <c r="CL7" s="741"/>
      <c r="CM7" s="739">
        <v>129</v>
      </c>
      <c r="CN7" s="740"/>
      <c r="CO7" s="740"/>
      <c r="CP7" s="740"/>
      <c r="CQ7" s="741"/>
      <c r="CR7" s="739">
        <v>3</v>
      </c>
      <c r="CS7" s="740"/>
      <c r="CT7" s="740"/>
      <c r="CU7" s="740"/>
      <c r="CV7" s="741"/>
      <c r="CW7" s="739" t="s">
        <v>519</v>
      </c>
      <c r="CX7" s="740"/>
      <c r="CY7" s="740"/>
      <c r="CZ7" s="740"/>
      <c r="DA7" s="741"/>
      <c r="DB7" s="739" t="s">
        <v>519</v>
      </c>
      <c r="DC7" s="740"/>
      <c r="DD7" s="740"/>
      <c r="DE7" s="740"/>
      <c r="DF7" s="741"/>
      <c r="DG7" s="739" t="s">
        <v>519</v>
      </c>
      <c r="DH7" s="740"/>
      <c r="DI7" s="740"/>
      <c r="DJ7" s="740"/>
      <c r="DK7" s="741"/>
      <c r="DL7" s="739" t="s">
        <v>519</v>
      </c>
      <c r="DM7" s="740"/>
      <c r="DN7" s="740"/>
      <c r="DO7" s="740"/>
      <c r="DP7" s="741"/>
      <c r="DQ7" s="739" t="s">
        <v>519</v>
      </c>
      <c r="DR7" s="740"/>
      <c r="DS7" s="740"/>
      <c r="DT7" s="740"/>
      <c r="DU7" s="741"/>
      <c r="DV7" s="742"/>
      <c r="DW7" s="743"/>
      <c r="DX7" s="743"/>
      <c r="DY7" s="743"/>
      <c r="DZ7" s="744"/>
      <c r="EA7" s="225"/>
    </row>
    <row r="8" spans="1:131" s="226" customFormat="1" ht="26.25" customHeight="1" x14ac:dyDescent="0.15">
      <c r="A8" s="229">
        <v>2</v>
      </c>
      <c r="B8" s="776" t="s">
        <v>392</v>
      </c>
      <c r="C8" s="777"/>
      <c r="D8" s="777"/>
      <c r="E8" s="777"/>
      <c r="F8" s="777"/>
      <c r="G8" s="777"/>
      <c r="H8" s="777"/>
      <c r="I8" s="777"/>
      <c r="J8" s="777"/>
      <c r="K8" s="777"/>
      <c r="L8" s="777"/>
      <c r="M8" s="777"/>
      <c r="N8" s="777"/>
      <c r="O8" s="777"/>
      <c r="P8" s="778"/>
      <c r="Q8" s="779">
        <v>4</v>
      </c>
      <c r="R8" s="780"/>
      <c r="S8" s="780"/>
      <c r="T8" s="780"/>
      <c r="U8" s="780"/>
      <c r="V8" s="780">
        <v>4</v>
      </c>
      <c r="W8" s="780"/>
      <c r="X8" s="780"/>
      <c r="Y8" s="780"/>
      <c r="Z8" s="780"/>
      <c r="AA8" s="780">
        <v>0</v>
      </c>
      <c r="AB8" s="780"/>
      <c r="AC8" s="780"/>
      <c r="AD8" s="780"/>
      <c r="AE8" s="781"/>
      <c r="AF8" s="782" t="s">
        <v>393</v>
      </c>
      <c r="AG8" s="783"/>
      <c r="AH8" s="783"/>
      <c r="AI8" s="783"/>
      <c r="AJ8" s="784"/>
      <c r="AK8" s="765">
        <v>0</v>
      </c>
      <c r="AL8" s="766"/>
      <c r="AM8" s="766"/>
      <c r="AN8" s="766"/>
      <c r="AO8" s="766"/>
      <c r="AP8" s="766">
        <v>0</v>
      </c>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t="s">
        <v>590</v>
      </c>
      <c r="BT8" s="770"/>
      <c r="BU8" s="770"/>
      <c r="BV8" s="770"/>
      <c r="BW8" s="770"/>
      <c r="BX8" s="770"/>
      <c r="BY8" s="770"/>
      <c r="BZ8" s="770"/>
      <c r="CA8" s="770"/>
      <c r="CB8" s="770"/>
      <c r="CC8" s="770"/>
      <c r="CD8" s="770"/>
      <c r="CE8" s="770"/>
      <c r="CF8" s="770"/>
      <c r="CG8" s="771"/>
      <c r="CH8" s="772">
        <v>0</v>
      </c>
      <c r="CI8" s="773"/>
      <c r="CJ8" s="773"/>
      <c r="CK8" s="773"/>
      <c r="CL8" s="774"/>
      <c r="CM8" s="772">
        <v>114</v>
      </c>
      <c r="CN8" s="773"/>
      <c r="CO8" s="773"/>
      <c r="CP8" s="773"/>
      <c r="CQ8" s="774"/>
      <c r="CR8" s="772">
        <v>41</v>
      </c>
      <c r="CS8" s="773"/>
      <c r="CT8" s="773"/>
      <c r="CU8" s="773"/>
      <c r="CV8" s="774"/>
      <c r="CW8" s="772" t="s">
        <v>519</v>
      </c>
      <c r="CX8" s="773"/>
      <c r="CY8" s="773"/>
      <c r="CZ8" s="773"/>
      <c r="DA8" s="774"/>
      <c r="DB8" s="772" t="s">
        <v>519</v>
      </c>
      <c r="DC8" s="773"/>
      <c r="DD8" s="773"/>
      <c r="DE8" s="773"/>
      <c r="DF8" s="774"/>
      <c r="DG8" s="772" t="s">
        <v>519</v>
      </c>
      <c r="DH8" s="773"/>
      <c r="DI8" s="773"/>
      <c r="DJ8" s="773"/>
      <c r="DK8" s="774"/>
      <c r="DL8" s="772" t="s">
        <v>519</v>
      </c>
      <c r="DM8" s="773"/>
      <c r="DN8" s="773"/>
      <c r="DO8" s="773"/>
      <c r="DP8" s="774"/>
      <c r="DQ8" s="772" t="s">
        <v>519</v>
      </c>
      <c r="DR8" s="773"/>
      <c r="DS8" s="773"/>
      <c r="DT8" s="773"/>
      <c r="DU8" s="774"/>
      <c r="DV8" s="769"/>
      <c r="DW8" s="770"/>
      <c r="DX8" s="770"/>
      <c r="DY8" s="770"/>
      <c r="DZ8" s="775"/>
      <c r="EA8" s="225"/>
    </row>
    <row r="9" spans="1:131" s="226" customFormat="1" ht="26.25" customHeight="1" x14ac:dyDescent="0.15">
      <c r="A9" s="229">
        <v>3</v>
      </c>
      <c r="B9" s="776" t="s">
        <v>394</v>
      </c>
      <c r="C9" s="777"/>
      <c r="D9" s="777"/>
      <c r="E9" s="777"/>
      <c r="F9" s="777"/>
      <c r="G9" s="777"/>
      <c r="H9" s="777"/>
      <c r="I9" s="777"/>
      <c r="J9" s="777"/>
      <c r="K9" s="777"/>
      <c r="L9" s="777"/>
      <c r="M9" s="777"/>
      <c r="N9" s="777"/>
      <c r="O9" s="777"/>
      <c r="P9" s="778"/>
      <c r="Q9" s="779">
        <v>41</v>
      </c>
      <c r="R9" s="780"/>
      <c r="S9" s="780"/>
      <c r="T9" s="780"/>
      <c r="U9" s="780"/>
      <c r="V9" s="780">
        <v>33</v>
      </c>
      <c r="W9" s="780"/>
      <c r="X9" s="780"/>
      <c r="Y9" s="780"/>
      <c r="Z9" s="780"/>
      <c r="AA9" s="780">
        <v>8</v>
      </c>
      <c r="AB9" s="780"/>
      <c r="AC9" s="780"/>
      <c r="AD9" s="780"/>
      <c r="AE9" s="781"/>
      <c r="AF9" s="782">
        <v>8</v>
      </c>
      <c r="AG9" s="783"/>
      <c r="AH9" s="783"/>
      <c r="AI9" s="783"/>
      <c r="AJ9" s="784"/>
      <c r="AK9" s="765">
        <v>0</v>
      </c>
      <c r="AL9" s="766"/>
      <c r="AM9" s="766"/>
      <c r="AN9" s="766"/>
      <c r="AO9" s="766"/>
      <c r="AP9" s="766">
        <v>0</v>
      </c>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t="s">
        <v>591</v>
      </c>
      <c r="BT9" s="770"/>
      <c r="BU9" s="770"/>
      <c r="BV9" s="770"/>
      <c r="BW9" s="770"/>
      <c r="BX9" s="770"/>
      <c r="BY9" s="770"/>
      <c r="BZ9" s="770"/>
      <c r="CA9" s="770"/>
      <c r="CB9" s="770"/>
      <c r="CC9" s="770"/>
      <c r="CD9" s="770"/>
      <c r="CE9" s="770"/>
      <c r="CF9" s="770"/>
      <c r="CG9" s="771"/>
      <c r="CH9" s="772">
        <v>-3</v>
      </c>
      <c r="CI9" s="773"/>
      <c r="CJ9" s="773"/>
      <c r="CK9" s="773"/>
      <c r="CL9" s="774"/>
      <c r="CM9" s="772">
        <v>14</v>
      </c>
      <c r="CN9" s="773"/>
      <c r="CO9" s="773"/>
      <c r="CP9" s="773"/>
      <c r="CQ9" s="774"/>
      <c r="CR9" s="772">
        <v>6</v>
      </c>
      <c r="CS9" s="773"/>
      <c r="CT9" s="773"/>
      <c r="CU9" s="773"/>
      <c r="CV9" s="774"/>
      <c r="CW9" s="772" t="s">
        <v>519</v>
      </c>
      <c r="CX9" s="773"/>
      <c r="CY9" s="773"/>
      <c r="CZ9" s="773"/>
      <c r="DA9" s="774"/>
      <c r="DB9" s="772" t="s">
        <v>519</v>
      </c>
      <c r="DC9" s="773"/>
      <c r="DD9" s="773"/>
      <c r="DE9" s="773"/>
      <c r="DF9" s="774"/>
      <c r="DG9" s="772" t="s">
        <v>519</v>
      </c>
      <c r="DH9" s="773"/>
      <c r="DI9" s="773"/>
      <c r="DJ9" s="773"/>
      <c r="DK9" s="774"/>
      <c r="DL9" s="772" t="s">
        <v>519</v>
      </c>
      <c r="DM9" s="773"/>
      <c r="DN9" s="773"/>
      <c r="DO9" s="773"/>
      <c r="DP9" s="774"/>
      <c r="DQ9" s="772" t="s">
        <v>519</v>
      </c>
      <c r="DR9" s="773"/>
      <c r="DS9" s="773"/>
      <c r="DT9" s="773"/>
      <c r="DU9" s="774"/>
      <c r="DV9" s="769"/>
      <c r="DW9" s="770"/>
      <c r="DX9" s="770"/>
      <c r="DY9" s="770"/>
      <c r="DZ9" s="775"/>
      <c r="EA9" s="225"/>
    </row>
    <row r="10" spans="1:131" s="226" customFormat="1" ht="26.25" customHeight="1" x14ac:dyDescent="0.15">
      <c r="A10" s="229">
        <v>4</v>
      </c>
      <c r="B10" s="776" t="s">
        <v>395</v>
      </c>
      <c r="C10" s="777"/>
      <c r="D10" s="777"/>
      <c r="E10" s="777"/>
      <c r="F10" s="777"/>
      <c r="G10" s="777"/>
      <c r="H10" s="777"/>
      <c r="I10" s="777"/>
      <c r="J10" s="777"/>
      <c r="K10" s="777"/>
      <c r="L10" s="777"/>
      <c r="M10" s="777"/>
      <c r="N10" s="777"/>
      <c r="O10" s="777"/>
      <c r="P10" s="778"/>
      <c r="Q10" s="779">
        <v>384</v>
      </c>
      <c r="R10" s="780"/>
      <c r="S10" s="780"/>
      <c r="T10" s="780"/>
      <c r="U10" s="780"/>
      <c r="V10" s="780">
        <v>362</v>
      </c>
      <c r="W10" s="780"/>
      <c r="X10" s="780"/>
      <c r="Y10" s="780"/>
      <c r="Z10" s="780"/>
      <c r="AA10" s="780">
        <v>22</v>
      </c>
      <c r="AB10" s="780"/>
      <c r="AC10" s="780"/>
      <c r="AD10" s="780"/>
      <c r="AE10" s="781"/>
      <c r="AF10" s="782">
        <v>22</v>
      </c>
      <c r="AG10" s="783"/>
      <c r="AH10" s="783"/>
      <c r="AI10" s="783"/>
      <c r="AJ10" s="784"/>
      <c r="AK10" s="765">
        <v>0</v>
      </c>
      <c r="AL10" s="766"/>
      <c r="AM10" s="766"/>
      <c r="AN10" s="766"/>
      <c r="AO10" s="766"/>
      <c r="AP10" s="766">
        <v>307</v>
      </c>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396</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397</v>
      </c>
      <c r="B23" s="785" t="s">
        <v>398</v>
      </c>
      <c r="C23" s="786"/>
      <c r="D23" s="786"/>
      <c r="E23" s="786"/>
      <c r="F23" s="786"/>
      <c r="G23" s="786"/>
      <c r="H23" s="786"/>
      <c r="I23" s="786"/>
      <c r="J23" s="786"/>
      <c r="K23" s="786"/>
      <c r="L23" s="786"/>
      <c r="M23" s="786"/>
      <c r="N23" s="786"/>
      <c r="O23" s="786"/>
      <c r="P23" s="787"/>
      <c r="Q23" s="788">
        <v>6098</v>
      </c>
      <c r="R23" s="789"/>
      <c r="S23" s="789"/>
      <c r="T23" s="789"/>
      <c r="U23" s="789"/>
      <c r="V23" s="789">
        <v>5504</v>
      </c>
      <c r="W23" s="789"/>
      <c r="X23" s="789"/>
      <c r="Y23" s="789"/>
      <c r="Z23" s="789"/>
      <c r="AA23" s="789">
        <v>594</v>
      </c>
      <c r="AB23" s="789"/>
      <c r="AC23" s="789"/>
      <c r="AD23" s="789"/>
      <c r="AE23" s="790"/>
      <c r="AF23" s="791">
        <v>561</v>
      </c>
      <c r="AG23" s="789"/>
      <c r="AH23" s="789"/>
      <c r="AI23" s="789"/>
      <c r="AJ23" s="792"/>
      <c r="AK23" s="793"/>
      <c r="AL23" s="794"/>
      <c r="AM23" s="794"/>
      <c r="AN23" s="794"/>
      <c r="AO23" s="794"/>
      <c r="AP23" s="789">
        <v>3031</v>
      </c>
      <c r="AQ23" s="789"/>
      <c r="AR23" s="789"/>
      <c r="AS23" s="789"/>
      <c r="AT23" s="789"/>
      <c r="AU23" s="805"/>
      <c r="AV23" s="805"/>
      <c r="AW23" s="805"/>
      <c r="AX23" s="805"/>
      <c r="AY23" s="806"/>
      <c r="AZ23" s="807" t="s">
        <v>399</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400</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401</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374</v>
      </c>
      <c r="B26" s="724"/>
      <c r="C26" s="724"/>
      <c r="D26" s="724"/>
      <c r="E26" s="724"/>
      <c r="F26" s="724"/>
      <c r="G26" s="724"/>
      <c r="H26" s="724"/>
      <c r="I26" s="724"/>
      <c r="J26" s="724"/>
      <c r="K26" s="724"/>
      <c r="L26" s="724"/>
      <c r="M26" s="724"/>
      <c r="N26" s="724"/>
      <c r="O26" s="724"/>
      <c r="P26" s="725"/>
      <c r="Q26" s="729" t="s">
        <v>402</v>
      </c>
      <c r="R26" s="730"/>
      <c r="S26" s="730"/>
      <c r="T26" s="730"/>
      <c r="U26" s="731"/>
      <c r="V26" s="729" t="s">
        <v>403</v>
      </c>
      <c r="W26" s="730"/>
      <c r="X26" s="730"/>
      <c r="Y26" s="730"/>
      <c r="Z26" s="731"/>
      <c r="AA26" s="729" t="s">
        <v>404</v>
      </c>
      <c r="AB26" s="730"/>
      <c r="AC26" s="730"/>
      <c r="AD26" s="730"/>
      <c r="AE26" s="730"/>
      <c r="AF26" s="810" t="s">
        <v>405</v>
      </c>
      <c r="AG26" s="811"/>
      <c r="AH26" s="811"/>
      <c r="AI26" s="811"/>
      <c r="AJ26" s="812"/>
      <c r="AK26" s="730" t="s">
        <v>406</v>
      </c>
      <c r="AL26" s="730"/>
      <c r="AM26" s="730"/>
      <c r="AN26" s="730"/>
      <c r="AO26" s="731"/>
      <c r="AP26" s="729" t="s">
        <v>407</v>
      </c>
      <c r="AQ26" s="730"/>
      <c r="AR26" s="730"/>
      <c r="AS26" s="730"/>
      <c r="AT26" s="731"/>
      <c r="AU26" s="729" t="s">
        <v>408</v>
      </c>
      <c r="AV26" s="730"/>
      <c r="AW26" s="730"/>
      <c r="AX26" s="730"/>
      <c r="AY26" s="731"/>
      <c r="AZ26" s="729" t="s">
        <v>409</v>
      </c>
      <c r="BA26" s="730"/>
      <c r="BB26" s="730"/>
      <c r="BC26" s="730"/>
      <c r="BD26" s="731"/>
      <c r="BE26" s="729" t="s">
        <v>381</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410</v>
      </c>
      <c r="C28" s="746"/>
      <c r="D28" s="746"/>
      <c r="E28" s="746"/>
      <c r="F28" s="746"/>
      <c r="G28" s="746"/>
      <c r="H28" s="746"/>
      <c r="I28" s="746"/>
      <c r="J28" s="746"/>
      <c r="K28" s="746"/>
      <c r="L28" s="746"/>
      <c r="M28" s="746"/>
      <c r="N28" s="746"/>
      <c r="O28" s="746"/>
      <c r="P28" s="747"/>
      <c r="Q28" s="818">
        <v>848</v>
      </c>
      <c r="R28" s="819"/>
      <c r="S28" s="819"/>
      <c r="T28" s="819"/>
      <c r="U28" s="819"/>
      <c r="V28" s="819">
        <v>830</v>
      </c>
      <c r="W28" s="819"/>
      <c r="X28" s="819"/>
      <c r="Y28" s="819"/>
      <c r="Z28" s="819"/>
      <c r="AA28" s="819">
        <v>17</v>
      </c>
      <c r="AB28" s="819"/>
      <c r="AC28" s="819"/>
      <c r="AD28" s="819"/>
      <c r="AE28" s="820"/>
      <c r="AF28" s="821">
        <v>17</v>
      </c>
      <c r="AG28" s="819"/>
      <c r="AH28" s="819"/>
      <c r="AI28" s="819"/>
      <c r="AJ28" s="822"/>
      <c r="AK28" s="823">
        <v>58</v>
      </c>
      <c r="AL28" s="824"/>
      <c r="AM28" s="824"/>
      <c r="AN28" s="824"/>
      <c r="AO28" s="824"/>
      <c r="AP28" s="824" t="s">
        <v>519</v>
      </c>
      <c r="AQ28" s="824"/>
      <c r="AR28" s="824"/>
      <c r="AS28" s="824"/>
      <c r="AT28" s="824"/>
      <c r="AU28" s="824" t="s">
        <v>519</v>
      </c>
      <c r="AV28" s="824"/>
      <c r="AW28" s="824"/>
      <c r="AX28" s="824"/>
      <c r="AY28" s="824"/>
      <c r="AZ28" s="824" t="s">
        <v>519</v>
      </c>
      <c r="BA28" s="824"/>
      <c r="BB28" s="824"/>
      <c r="BC28" s="824"/>
      <c r="BD28" s="824"/>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411</v>
      </c>
      <c r="C29" s="777"/>
      <c r="D29" s="777"/>
      <c r="E29" s="777"/>
      <c r="F29" s="777"/>
      <c r="G29" s="777"/>
      <c r="H29" s="777"/>
      <c r="I29" s="777"/>
      <c r="J29" s="777"/>
      <c r="K29" s="777"/>
      <c r="L29" s="777"/>
      <c r="M29" s="777"/>
      <c r="N29" s="777"/>
      <c r="O29" s="777"/>
      <c r="P29" s="778"/>
      <c r="Q29" s="779">
        <v>1006</v>
      </c>
      <c r="R29" s="780"/>
      <c r="S29" s="780"/>
      <c r="T29" s="780"/>
      <c r="U29" s="780"/>
      <c r="V29" s="780">
        <v>955</v>
      </c>
      <c r="W29" s="780"/>
      <c r="X29" s="780"/>
      <c r="Y29" s="780"/>
      <c r="Z29" s="780"/>
      <c r="AA29" s="780">
        <v>51</v>
      </c>
      <c r="AB29" s="780"/>
      <c r="AC29" s="780"/>
      <c r="AD29" s="780"/>
      <c r="AE29" s="781"/>
      <c r="AF29" s="782">
        <v>51</v>
      </c>
      <c r="AG29" s="783"/>
      <c r="AH29" s="783"/>
      <c r="AI29" s="783"/>
      <c r="AJ29" s="784"/>
      <c r="AK29" s="829">
        <v>137</v>
      </c>
      <c r="AL29" s="825"/>
      <c r="AM29" s="825"/>
      <c r="AN29" s="825"/>
      <c r="AO29" s="825"/>
      <c r="AP29" s="825" t="s">
        <v>519</v>
      </c>
      <c r="AQ29" s="825"/>
      <c r="AR29" s="825"/>
      <c r="AS29" s="825"/>
      <c r="AT29" s="825"/>
      <c r="AU29" s="825" t="s">
        <v>519</v>
      </c>
      <c r="AV29" s="825"/>
      <c r="AW29" s="825"/>
      <c r="AX29" s="825"/>
      <c r="AY29" s="825"/>
      <c r="AZ29" s="826" t="s">
        <v>519</v>
      </c>
      <c r="BA29" s="826"/>
      <c r="BB29" s="826"/>
      <c r="BC29" s="826"/>
      <c r="BD29" s="826"/>
      <c r="BE29" s="827"/>
      <c r="BF29" s="827"/>
      <c r="BG29" s="827"/>
      <c r="BH29" s="827"/>
      <c r="BI29" s="828"/>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412</v>
      </c>
      <c r="C30" s="777"/>
      <c r="D30" s="777"/>
      <c r="E30" s="777"/>
      <c r="F30" s="777"/>
      <c r="G30" s="777"/>
      <c r="H30" s="777"/>
      <c r="I30" s="777"/>
      <c r="J30" s="777"/>
      <c r="K30" s="777"/>
      <c r="L30" s="777"/>
      <c r="M30" s="777"/>
      <c r="N30" s="777"/>
      <c r="O30" s="777"/>
      <c r="P30" s="778"/>
      <c r="Q30" s="779">
        <v>179</v>
      </c>
      <c r="R30" s="780"/>
      <c r="S30" s="780"/>
      <c r="T30" s="780"/>
      <c r="U30" s="780"/>
      <c r="V30" s="780">
        <v>179</v>
      </c>
      <c r="W30" s="780"/>
      <c r="X30" s="780"/>
      <c r="Y30" s="780"/>
      <c r="Z30" s="780"/>
      <c r="AA30" s="780">
        <v>0</v>
      </c>
      <c r="AB30" s="780"/>
      <c r="AC30" s="780"/>
      <c r="AD30" s="780"/>
      <c r="AE30" s="781"/>
      <c r="AF30" s="782">
        <v>0</v>
      </c>
      <c r="AG30" s="783"/>
      <c r="AH30" s="783"/>
      <c r="AI30" s="783"/>
      <c r="AJ30" s="784"/>
      <c r="AK30" s="829">
        <v>23</v>
      </c>
      <c r="AL30" s="825"/>
      <c r="AM30" s="825"/>
      <c r="AN30" s="825"/>
      <c r="AO30" s="825"/>
      <c r="AP30" s="825" t="s">
        <v>519</v>
      </c>
      <c r="AQ30" s="825"/>
      <c r="AR30" s="825"/>
      <c r="AS30" s="825"/>
      <c r="AT30" s="825"/>
      <c r="AU30" s="825" t="s">
        <v>519</v>
      </c>
      <c r="AV30" s="825"/>
      <c r="AW30" s="825"/>
      <c r="AX30" s="825"/>
      <c r="AY30" s="825"/>
      <c r="AZ30" s="826" t="s">
        <v>519</v>
      </c>
      <c r="BA30" s="826"/>
      <c r="BB30" s="826"/>
      <c r="BC30" s="826"/>
      <c r="BD30" s="826"/>
      <c r="BE30" s="827"/>
      <c r="BF30" s="827"/>
      <c r="BG30" s="827"/>
      <c r="BH30" s="827"/>
      <c r="BI30" s="828"/>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413</v>
      </c>
      <c r="C31" s="777"/>
      <c r="D31" s="777"/>
      <c r="E31" s="777"/>
      <c r="F31" s="777"/>
      <c r="G31" s="777"/>
      <c r="H31" s="777"/>
      <c r="I31" s="777"/>
      <c r="J31" s="777"/>
      <c r="K31" s="777"/>
      <c r="L31" s="777"/>
      <c r="M31" s="777"/>
      <c r="N31" s="777"/>
      <c r="O31" s="777"/>
      <c r="P31" s="778"/>
      <c r="Q31" s="779">
        <v>283</v>
      </c>
      <c r="R31" s="780"/>
      <c r="S31" s="780"/>
      <c r="T31" s="780"/>
      <c r="U31" s="780"/>
      <c r="V31" s="780">
        <v>260</v>
      </c>
      <c r="W31" s="780"/>
      <c r="X31" s="780"/>
      <c r="Y31" s="780"/>
      <c r="Z31" s="780"/>
      <c r="AA31" s="780">
        <v>23</v>
      </c>
      <c r="AB31" s="780"/>
      <c r="AC31" s="780"/>
      <c r="AD31" s="780"/>
      <c r="AE31" s="781"/>
      <c r="AF31" s="782">
        <v>760</v>
      </c>
      <c r="AG31" s="783"/>
      <c r="AH31" s="783"/>
      <c r="AI31" s="783"/>
      <c r="AJ31" s="784"/>
      <c r="AK31" s="829">
        <v>6</v>
      </c>
      <c r="AL31" s="825"/>
      <c r="AM31" s="825"/>
      <c r="AN31" s="825"/>
      <c r="AO31" s="825"/>
      <c r="AP31" s="825">
        <v>221</v>
      </c>
      <c r="AQ31" s="825"/>
      <c r="AR31" s="825"/>
      <c r="AS31" s="825"/>
      <c r="AT31" s="825"/>
      <c r="AU31" s="825">
        <v>22</v>
      </c>
      <c r="AV31" s="825"/>
      <c r="AW31" s="825"/>
      <c r="AX31" s="825"/>
      <c r="AY31" s="825"/>
      <c r="AZ31" s="826" t="s">
        <v>519</v>
      </c>
      <c r="BA31" s="826"/>
      <c r="BB31" s="826"/>
      <c r="BC31" s="826"/>
      <c r="BD31" s="826"/>
      <c r="BE31" s="827" t="s">
        <v>414</v>
      </c>
      <c r="BF31" s="827"/>
      <c r="BG31" s="827"/>
      <c r="BH31" s="827"/>
      <c r="BI31" s="828"/>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415</v>
      </c>
      <c r="C32" s="777"/>
      <c r="D32" s="777"/>
      <c r="E32" s="777"/>
      <c r="F32" s="777"/>
      <c r="G32" s="777"/>
      <c r="H32" s="777"/>
      <c r="I32" s="777"/>
      <c r="J32" s="777"/>
      <c r="K32" s="777"/>
      <c r="L32" s="777"/>
      <c r="M32" s="777"/>
      <c r="N32" s="777"/>
      <c r="O32" s="777"/>
      <c r="P32" s="778"/>
      <c r="Q32" s="779">
        <v>404</v>
      </c>
      <c r="R32" s="780"/>
      <c r="S32" s="780"/>
      <c r="T32" s="780"/>
      <c r="U32" s="780"/>
      <c r="V32" s="780">
        <v>387</v>
      </c>
      <c r="W32" s="780"/>
      <c r="X32" s="780"/>
      <c r="Y32" s="780"/>
      <c r="Z32" s="780"/>
      <c r="AA32" s="780">
        <v>17</v>
      </c>
      <c r="AB32" s="780"/>
      <c r="AC32" s="780"/>
      <c r="AD32" s="780"/>
      <c r="AE32" s="781"/>
      <c r="AF32" s="782">
        <v>97</v>
      </c>
      <c r="AG32" s="783"/>
      <c r="AH32" s="783"/>
      <c r="AI32" s="783"/>
      <c r="AJ32" s="784"/>
      <c r="AK32" s="829">
        <v>86</v>
      </c>
      <c r="AL32" s="825"/>
      <c r="AM32" s="825"/>
      <c r="AN32" s="825"/>
      <c r="AO32" s="825"/>
      <c r="AP32" s="825">
        <v>1045</v>
      </c>
      <c r="AQ32" s="825"/>
      <c r="AR32" s="825"/>
      <c r="AS32" s="825"/>
      <c r="AT32" s="825"/>
      <c r="AU32" s="825">
        <v>980</v>
      </c>
      <c r="AV32" s="825"/>
      <c r="AW32" s="825"/>
      <c r="AX32" s="825"/>
      <c r="AY32" s="825"/>
      <c r="AZ32" s="826" t="s">
        <v>519</v>
      </c>
      <c r="BA32" s="826"/>
      <c r="BB32" s="826"/>
      <c r="BC32" s="826"/>
      <c r="BD32" s="826"/>
      <c r="BE32" s="827" t="s">
        <v>414</v>
      </c>
      <c r="BF32" s="827"/>
      <c r="BG32" s="827"/>
      <c r="BH32" s="827"/>
      <c r="BI32" s="828"/>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c r="C33" s="777"/>
      <c r="D33" s="777"/>
      <c r="E33" s="777"/>
      <c r="F33" s="777"/>
      <c r="G33" s="777"/>
      <c r="H33" s="777"/>
      <c r="I33" s="777"/>
      <c r="J33" s="777"/>
      <c r="K33" s="777"/>
      <c r="L33" s="777"/>
      <c r="M33" s="777"/>
      <c r="N33" s="777"/>
      <c r="O33" s="777"/>
      <c r="P33" s="778"/>
      <c r="Q33" s="779"/>
      <c r="R33" s="780"/>
      <c r="S33" s="780"/>
      <c r="T33" s="780"/>
      <c r="U33" s="780"/>
      <c r="V33" s="780"/>
      <c r="W33" s="780"/>
      <c r="X33" s="780"/>
      <c r="Y33" s="780"/>
      <c r="Z33" s="780"/>
      <c r="AA33" s="780"/>
      <c r="AB33" s="780"/>
      <c r="AC33" s="780"/>
      <c r="AD33" s="780"/>
      <c r="AE33" s="781"/>
      <c r="AF33" s="782"/>
      <c r="AG33" s="783"/>
      <c r="AH33" s="783"/>
      <c r="AI33" s="783"/>
      <c r="AJ33" s="784"/>
      <c r="AK33" s="829"/>
      <c r="AL33" s="825"/>
      <c r="AM33" s="825"/>
      <c r="AN33" s="825"/>
      <c r="AO33" s="825"/>
      <c r="AP33" s="825"/>
      <c r="AQ33" s="825"/>
      <c r="AR33" s="825"/>
      <c r="AS33" s="825"/>
      <c r="AT33" s="825"/>
      <c r="AU33" s="825"/>
      <c r="AV33" s="825"/>
      <c r="AW33" s="825"/>
      <c r="AX33" s="825"/>
      <c r="AY33" s="825"/>
      <c r="AZ33" s="826"/>
      <c r="BA33" s="826"/>
      <c r="BB33" s="826"/>
      <c r="BC33" s="826"/>
      <c r="BD33" s="826"/>
      <c r="BE33" s="827"/>
      <c r="BF33" s="827"/>
      <c r="BG33" s="827"/>
      <c r="BH33" s="827"/>
      <c r="BI33" s="828"/>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c r="C34" s="777"/>
      <c r="D34" s="777"/>
      <c r="E34" s="777"/>
      <c r="F34" s="777"/>
      <c r="G34" s="777"/>
      <c r="H34" s="777"/>
      <c r="I34" s="777"/>
      <c r="J34" s="777"/>
      <c r="K34" s="777"/>
      <c r="L34" s="777"/>
      <c r="M34" s="777"/>
      <c r="N34" s="777"/>
      <c r="O34" s="777"/>
      <c r="P34" s="778"/>
      <c r="Q34" s="779"/>
      <c r="R34" s="780"/>
      <c r="S34" s="780"/>
      <c r="T34" s="780"/>
      <c r="U34" s="780"/>
      <c r="V34" s="780"/>
      <c r="W34" s="780"/>
      <c r="X34" s="780"/>
      <c r="Y34" s="780"/>
      <c r="Z34" s="780"/>
      <c r="AA34" s="780"/>
      <c r="AB34" s="780"/>
      <c r="AC34" s="780"/>
      <c r="AD34" s="780"/>
      <c r="AE34" s="781"/>
      <c r="AF34" s="782"/>
      <c r="AG34" s="783"/>
      <c r="AH34" s="783"/>
      <c r="AI34" s="783"/>
      <c r="AJ34" s="784"/>
      <c r="AK34" s="829"/>
      <c r="AL34" s="825"/>
      <c r="AM34" s="825"/>
      <c r="AN34" s="825"/>
      <c r="AO34" s="825"/>
      <c r="AP34" s="825"/>
      <c r="AQ34" s="825"/>
      <c r="AR34" s="825"/>
      <c r="AS34" s="825"/>
      <c r="AT34" s="825"/>
      <c r="AU34" s="825"/>
      <c r="AV34" s="825"/>
      <c r="AW34" s="825"/>
      <c r="AX34" s="825"/>
      <c r="AY34" s="825"/>
      <c r="AZ34" s="826"/>
      <c r="BA34" s="826"/>
      <c r="BB34" s="826"/>
      <c r="BC34" s="826"/>
      <c r="BD34" s="826"/>
      <c r="BE34" s="827"/>
      <c r="BF34" s="827"/>
      <c r="BG34" s="827"/>
      <c r="BH34" s="827"/>
      <c r="BI34" s="828"/>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c r="C35" s="777"/>
      <c r="D35" s="777"/>
      <c r="E35" s="777"/>
      <c r="F35" s="777"/>
      <c r="G35" s="777"/>
      <c r="H35" s="777"/>
      <c r="I35" s="777"/>
      <c r="J35" s="777"/>
      <c r="K35" s="777"/>
      <c r="L35" s="777"/>
      <c r="M35" s="777"/>
      <c r="N35" s="777"/>
      <c r="O35" s="777"/>
      <c r="P35" s="778"/>
      <c r="Q35" s="779"/>
      <c r="R35" s="780"/>
      <c r="S35" s="780"/>
      <c r="T35" s="780"/>
      <c r="U35" s="780"/>
      <c r="V35" s="780"/>
      <c r="W35" s="780"/>
      <c r="X35" s="780"/>
      <c r="Y35" s="780"/>
      <c r="Z35" s="780"/>
      <c r="AA35" s="780"/>
      <c r="AB35" s="780"/>
      <c r="AC35" s="780"/>
      <c r="AD35" s="780"/>
      <c r="AE35" s="781"/>
      <c r="AF35" s="782"/>
      <c r="AG35" s="783"/>
      <c r="AH35" s="783"/>
      <c r="AI35" s="783"/>
      <c r="AJ35" s="784"/>
      <c r="AK35" s="829"/>
      <c r="AL35" s="825"/>
      <c r="AM35" s="825"/>
      <c r="AN35" s="825"/>
      <c r="AO35" s="825"/>
      <c r="AP35" s="825"/>
      <c r="AQ35" s="825"/>
      <c r="AR35" s="825"/>
      <c r="AS35" s="825"/>
      <c r="AT35" s="825"/>
      <c r="AU35" s="825"/>
      <c r="AV35" s="825"/>
      <c r="AW35" s="825"/>
      <c r="AX35" s="825"/>
      <c r="AY35" s="825"/>
      <c r="AZ35" s="826"/>
      <c r="BA35" s="826"/>
      <c r="BB35" s="826"/>
      <c r="BC35" s="826"/>
      <c r="BD35" s="826"/>
      <c r="BE35" s="827"/>
      <c r="BF35" s="827"/>
      <c r="BG35" s="827"/>
      <c r="BH35" s="827"/>
      <c r="BI35" s="828"/>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29"/>
      <c r="AL36" s="825"/>
      <c r="AM36" s="825"/>
      <c r="AN36" s="825"/>
      <c r="AO36" s="825"/>
      <c r="AP36" s="825"/>
      <c r="AQ36" s="825"/>
      <c r="AR36" s="825"/>
      <c r="AS36" s="825"/>
      <c r="AT36" s="825"/>
      <c r="AU36" s="825"/>
      <c r="AV36" s="825"/>
      <c r="AW36" s="825"/>
      <c r="AX36" s="825"/>
      <c r="AY36" s="825"/>
      <c r="AZ36" s="826"/>
      <c r="BA36" s="826"/>
      <c r="BB36" s="826"/>
      <c r="BC36" s="826"/>
      <c r="BD36" s="826"/>
      <c r="BE36" s="827"/>
      <c r="BF36" s="827"/>
      <c r="BG36" s="827"/>
      <c r="BH36" s="827"/>
      <c r="BI36" s="828"/>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29"/>
      <c r="AL37" s="825"/>
      <c r="AM37" s="825"/>
      <c r="AN37" s="825"/>
      <c r="AO37" s="825"/>
      <c r="AP37" s="825"/>
      <c r="AQ37" s="825"/>
      <c r="AR37" s="825"/>
      <c r="AS37" s="825"/>
      <c r="AT37" s="825"/>
      <c r="AU37" s="825"/>
      <c r="AV37" s="825"/>
      <c r="AW37" s="825"/>
      <c r="AX37" s="825"/>
      <c r="AY37" s="825"/>
      <c r="AZ37" s="826"/>
      <c r="BA37" s="826"/>
      <c r="BB37" s="826"/>
      <c r="BC37" s="826"/>
      <c r="BD37" s="826"/>
      <c r="BE37" s="827"/>
      <c r="BF37" s="827"/>
      <c r="BG37" s="827"/>
      <c r="BH37" s="827"/>
      <c r="BI37" s="828"/>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29"/>
      <c r="AL38" s="825"/>
      <c r="AM38" s="825"/>
      <c r="AN38" s="825"/>
      <c r="AO38" s="825"/>
      <c r="AP38" s="825"/>
      <c r="AQ38" s="825"/>
      <c r="AR38" s="825"/>
      <c r="AS38" s="825"/>
      <c r="AT38" s="825"/>
      <c r="AU38" s="825"/>
      <c r="AV38" s="825"/>
      <c r="AW38" s="825"/>
      <c r="AX38" s="825"/>
      <c r="AY38" s="825"/>
      <c r="AZ38" s="826"/>
      <c r="BA38" s="826"/>
      <c r="BB38" s="826"/>
      <c r="BC38" s="826"/>
      <c r="BD38" s="826"/>
      <c r="BE38" s="827"/>
      <c r="BF38" s="827"/>
      <c r="BG38" s="827"/>
      <c r="BH38" s="827"/>
      <c r="BI38" s="828"/>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29"/>
      <c r="AL39" s="825"/>
      <c r="AM39" s="825"/>
      <c r="AN39" s="825"/>
      <c r="AO39" s="825"/>
      <c r="AP39" s="825"/>
      <c r="AQ39" s="825"/>
      <c r="AR39" s="825"/>
      <c r="AS39" s="825"/>
      <c r="AT39" s="825"/>
      <c r="AU39" s="825"/>
      <c r="AV39" s="825"/>
      <c r="AW39" s="825"/>
      <c r="AX39" s="825"/>
      <c r="AY39" s="825"/>
      <c r="AZ39" s="826"/>
      <c r="BA39" s="826"/>
      <c r="BB39" s="826"/>
      <c r="BC39" s="826"/>
      <c r="BD39" s="826"/>
      <c r="BE39" s="827"/>
      <c r="BF39" s="827"/>
      <c r="BG39" s="827"/>
      <c r="BH39" s="827"/>
      <c r="BI39" s="828"/>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29"/>
      <c r="AL40" s="825"/>
      <c r="AM40" s="825"/>
      <c r="AN40" s="825"/>
      <c r="AO40" s="825"/>
      <c r="AP40" s="825"/>
      <c r="AQ40" s="825"/>
      <c r="AR40" s="825"/>
      <c r="AS40" s="825"/>
      <c r="AT40" s="825"/>
      <c r="AU40" s="825"/>
      <c r="AV40" s="825"/>
      <c r="AW40" s="825"/>
      <c r="AX40" s="825"/>
      <c r="AY40" s="825"/>
      <c r="AZ40" s="826"/>
      <c r="BA40" s="826"/>
      <c r="BB40" s="826"/>
      <c r="BC40" s="826"/>
      <c r="BD40" s="826"/>
      <c r="BE40" s="827"/>
      <c r="BF40" s="827"/>
      <c r="BG40" s="827"/>
      <c r="BH40" s="827"/>
      <c r="BI40" s="828"/>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29"/>
      <c r="AL41" s="825"/>
      <c r="AM41" s="825"/>
      <c r="AN41" s="825"/>
      <c r="AO41" s="825"/>
      <c r="AP41" s="825"/>
      <c r="AQ41" s="825"/>
      <c r="AR41" s="825"/>
      <c r="AS41" s="825"/>
      <c r="AT41" s="825"/>
      <c r="AU41" s="825"/>
      <c r="AV41" s="825"/>
      <c r="AW41" s="825"/>
      <c r="AX41" s="825"/>
      <c r="AY41" s="825"/>
      <c r="AZ41" s="826"/>
      <c r="BA41" s="826"/>
      <c r="BB41" s="826"/>
      <c r="BC41" s="826"/>
      <c r="BD41" s="826"/>
      <c r="BE41" s="827"/>
      <c r="BF41" s="827"/>
      <c r="BG41" s="827"/>
      <c r="BH41" s="827"/>
      <c r="BI41" s="828"/>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29"/>
      <c r="AL42" s="825"/>
      <c r="AM42" s="825"/>
      <c r="AN42" s="825"/>
      <c r="AO42" s="825"/>
      <c r="AP42" s="825"/>
      <c r="AQ42" s="825"/>
      <c r="AR42" s="825"/>
      <c r="AS42" s="825"/>
      <c r="AT42" s="825"/>
      <c r="AU42" s="825"/>
      <c r="AV42" s="825"/>
      <c r="AW42" s="825"/>
      <c r="AX42" s="825"/>
      <c r="AY42" s="825"/>
      <c r="AZ42" s="826"/>
      <c r="BA42" s="826"/>
      <c r="BB42" s="826"/>
      <c r="BC42" s="826"/>
      <c r="BD42" s="826"/>
      <c r="BE42" s="827"/>
      <c r="BF42" s="827"/>
      <c r="BG42" s="827"/>
      <c r="BH42" s="827"/>
      <c r="BI42" s="828"/>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29"/>
      <c r="AL43" s="825"/>
      <c r="AM43" s="825"/>
      <c r="AN43" s="825"/>
      <c r="AO43" s="825"/>
      <c r="AP43" s="825"/>
      <c r="AQ43" s="825"/>
      <c r="AR43" s="825"/>
      <c r="AS43" s="825"/>
      <c r="AT43" s="825"/>
      <c r="AU43" s="825"/>
      <c r="AV43" s="825"/>
      <c r="AW43" s="825"/>
      <c r="AX43" s="825"/>
      <c r="AY43" s="825"/>
      <c r="AZ43" s="826"/>
      <c r="BA43" s="826"/>
      <c r="BB43" s="826"/>
      <c r="BC43" s="826"/>
      <c r="BD43" s="826"/>
      <c r="BE43" s="827"/>
      <c r="BF43" s="827"/>
      <c r="BG43" s="827"/>
      <c r="BH43" s="827"/>
      <c r="BI43" s="828"/>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29"/>
      <c r="AL44" s="825"/>
      <c r="AM44" s="825"/>
      <c r="AN44" s="825"/>
      <c r="AO44" s="825"/>
      <c r="AP44" s="825"/>
      <c r="AQ44" s="825"/>
      <c r="AR44" s="825"/>
      <c r="AS44" s="825"/>
      <c r="AT44" s="825"/>
      <c r="AU44" s="825"/>
      <c r="AV44" s="825"/>
      <c r="AW44" s="825"/>
      <c r="AX44" s="825"/>
      <c r="AY44" s="825"/>
      <c r="AZ44" s="826"/>
      <c r="BA44" s="826"/>
      <c r="BB44" s="826"/>
      <c r="BC44" s="826"/>
      <c r="BD44" s="826"/>
      <c r="BE44" s="827"/>
      <c r="BF44" s="827"/>
      <c r="BG44" s="827"/>
      <c r="BH44" s="827"/>
      <c r="BI44" s="828"/>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29"/>
      <c r="AL45" s="825"/>
      <c r="AM45" s="825"/>
      <c r="AN45" s="825"/>
      <c r="AO45" s="825"/>
      <c r="AP45" s="825"/>
      <c r="AQ45" s="825"/>
      <c r="AR45" s="825"/>
      <c r="AS45" s="825"/>
      <c r="AT45" s="825"/>
      <c r="AU45" s="825"/>
      <c r="AV45" s="825"/>
      <c r="AW45" s="825"/>
      <c r="AX45" s="825"/>
      <c r="AY45" s="825"/>
      <c r="AZ45" s="826"/>
      <c r="BA45" s="826"/>
      <c r="BB45" s="826"/>
      <c r="BC45" s="826"/>
      <c r="BD45" s="826"/>
      <c r="BE45" s="827"/>
      <c r="BF45" s="827"/>
      <c r="BG45" s="827"/>
      <c r="BH45" s="827"/>
      <c r="BI45" s="828"/>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29"/>
      <c r="AL46" s="825"/>
      <c r="AM46" s="825"/>
      <c r="AN46" s="825"/>
      <c r="AO46" s="825"/>
      <c r="AP46" s="825"/>
      <c r="AQ46" s="825"/>
      <c r="AR46" s="825"/>
      <c r="AS46" s="825"/>
      <c r="AT46" s="825"/>
      <c r="AU46" s="825"/>
      <c r="AV46" s="825"/>
      <c r="AW46" s="825"/>
      <c r="AX46" s="825"/>
      <c r="AY46" s="825"/>
      <c r="AZ46" s="826"/>
      <c r="BA46" s="826"/>
      <c r="BB46" s="826"/>
      <c r="BC46" s="826"/>
      <c r="BD46" s="826"/>
      <c r="BE46" s="827"/>
      <c r="BF46" s="827"/>
      <c r="BG46" s="827"/>
      <c r="BH46" s="827"/>
      <c r="BI46" s="828"/>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29"/>
      <c r="AL47" s="825"/>
      <c r="AM47" s="825"/>
      <c r="AN47" s="825"/>
      <c r="AO47" s="825"/>
      <c r="AP47" s="825"/>
      <c r="AQ47" s="825"/>
      <c r="AR47" s="825"/>
      <c r="AS47" s="825"/>
      <c r="AT47" s="825"/>
      <c r="AU47" s="825"/>
      <c r="AV47" s="825"/>
      <c r="AW47" s="825"/>
      <c r="AX47" s="825"/>
      <c r="AY47" s="825"/>
      <c r="AZ47" s="826"/>
      <c r="BA47" s="826"/>
      <c r="BB47" s="826"/>
      <c r="BC47" s="826"/>
      <c r="BD47" s="826"/>
      <c r="BE47" s="827"/>
      <c r="BF47" s="827"/>
      <c r="BG47" s="827"/>
      <c r="BH47" s="827"/>
      <c r="BI47" s="828"/>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29"/>
      <c r="AL48" s="825"/>
      <c r="AM48" s="825"/>
      <c r="AN48" s="825"/>
      <c r="AO48" s="825"/>
      <c r="AP48" s="825"/>
      <c r="AQ48" s="825"/>
      <c r="AR48" s="825"/>
      <c r="AS48" s="825"/>
      <c r="AT48" s="825"/>
      <c r="AU48" s="825"/>
      <c r="AV48" s="825"/>
      <c r="AW48" s="825"/>
      <c r="AX48" s="825"/>
      <c r="AY48" s="825"/>
      <c r="AZ48" s="826"/>
      <c r="BA48" s="826"/>
      <c r="BB48" s="826"/>
      <c r="BC48" s="826"/>
      <c r="BD48" s="826"/>
      <c r="BE48" s="827"/>
      <c r="BF48" s="827"/>
      <c r="BG48" s="827"/>
      <c r="BH48" s="827"/>
      <c r="BI48" s="828"/>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29"/>
      <c r="AL49" s="825"/>
      <c r="AM49" s="825"/>
      <c r="AN49" s="825"/>
      <c r="AO49" s="825"/>
      <c r="AP49" s="825"/>
      <c r="AQ49" s="825"/>
      <c r="AR49" s="825"/>
      <c r="AS49" s="825"/>
      <c r="AT49" s="825"/>
      <c r="AU49" s="825"/>
      <c r="AV49" s="825"/>
      <c r="AW49" s="825"/>
      <c r="AX49" s="825"/>
      <c r="AY49" s="825"/>
      <c r="AZ49" s="826"/>
      <c r="BA49" s="826"/>
      <c r="BB49" s="826"/>
      <c r="BC49" s="826"/>
      <c r="BD49" s="826"/>
      <c r="BE49" s="827"/>
      <c r="BF49" s="827"/>
      <c r="BG49" s="827"/>
      <c r="BH49" s="827"/>
      <c r="BI49" s="828"/>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0"/>
      <c r="R50" s="831"/>
      <c r="S50" s="831"/>
      <c r="T50" s="831"/>
      <c r="U50" s="831"/>
      <c r="V50" s="831"/>
      <c r="W50" s="831"/>
      <c r="X50" s="831"/>
      <c r="Y50" s="831"/>
      <c r="Z50" s="831"/>
      <c r="AA50" s="831"/>
      <c r="AB50" s="831"/>
      <c r="AC50" s="831"/>
      <c r="AD50" s="831"/>
      <c r="AE50" s="832"/>
      <c r="AF50" s="782"/>
      <c r="AG50" s="783"/>
      <c r="AH50" s="783"/>
      <c r="AI50" s="783"/>
      <c r="AJ50" s="784"/>
      <c r="AK50" s="834"/>
      <c r="AL50" s="831"/>
      <c r="AM50" s="831"/>
      <c r="AN50" s="831"/>
      <c r="AO50" s="831"/>
      <c r="AP50" s="831"/>
      <c r="AQ50" s="831"/>
      <c r="AR50" s="831"/>
      <c r="AS50" s="831"/>
      <c r="AT50" s="831"/>
      <c r="AU50" s="831"/>
      <c r="AV50" s="831"/>
      <c r="AW50" s="831"/>
      <c r="AX50" s="831"/>
      <c r="AY50" s="831"/>
      <c r="AZ50" s="833"/>
      <c r="BA50" s="833"/>
      <c r="BB50" s="833"/>
      <c r="BC50" s="833"/>
      <c r="BD50" s="833"/>
      <c r="BE50" s="827"/>
      <c r="BF50" s="827"/>
      <c r="BG50" s="827"/>
      <c r="BH50" s="827"/>
      <c r="BI50" s="828"/>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0"/>
      <c r="R51" s="831"/>
      <c r="S51" s="831"/>
      <c r="T51" s="831"/>
      <c r="U51" s="831"/>
      <c r="V51" s="831"/>
      <c r="W51" s="831"/>
      <c r="X51" s="831"/>
      <c r="Y51" s="831"/>
      <c r="Z51" s="831"/>
      <c r="AA51" s="831"/>
      <c r="AB51" s="831"/>
      <c r="AC51" s="831"/>
      <c r="AD51" s="831"/>
      <c r="AE51" s="832"/>
      <c r="AF51" s="782"/>
      <c r="AG51" s="783"/>
      <c r="AH51" s="783"/>
      <c r="AI51" s="783"/>
      <c r="AJ51" s="784"/>
      <c r="AK51" s="834"/>
      <c r="AL51" s="831"/>
      <c r="AM51" s="831"/>
      <c r="AN51" s="831"/>
      <c r="AO51" s="831"/>
      <c r="AP51" s="831"/>
      <c r="AQ51" s="831"/>
      <c r="AR51" s="831"/>
      <c r="AS51" s="831"/>
      <c r="AT51" s="831"/>
      <c r="AU51" s="831"/>
      <c r="AV51" s="831"/>
      <c r="AW51" s="831"/>
      <c r="AX51" s="831"/>
      <c r="AY51" s="831"/>
      <c r="AZ51" s="833"/>
      <c r="BA51" s="833"/>
      <c r="BB51" s="833"/>
      <c r="BC51" s="833"/>
      <c r="BD51" s="833"/>
      <c r="BE51" s="827"/>
      <c r="BF51" s="827"/>
      <c r="BG51" s="827"/>
      <c r="BH51" s="827"/>
      <c r="BI51" s="828"/>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0"/>
      <c r="R52" s="831"/>
      <c r="S52" s="831"/>
      <c r="T52" s="831"/>
      <c r="U52" s="831"/>
      <c r="V52" s="831"/>
      <c r="W52" s="831"/>
      <c r="X52" s="831"/>
      <c r="Y52" s="831"/>
      <c r="Z52" s="831"/>
      <c r="AA52" s="831"/>
      <c r="AB52" s="831"/>
      <c r="AC52" s="831"/>
      <c r="AD52" s="831"/>
      <c r="AE52" s="832"/>
      <c r="AF52" s="782"/>
      <c r="AG52" s="783"/>
      <c r="AH52" s="783"/>
      <c r="AI52" s="783"/>
      <c r="AJ52" s="784"/>
      <c r="AK52" s="834"/>
      <c r="AL52" s="831"/>
      <c r="AM52" s="831"/>
      <c r="AN52" s="831"/>
      <c r="AO52" s="831"/>
      <c r="AP52" s="831"/>
      <c r="AQ52" s="831"/>
      <c r="AR52" s="831"/>
      <c r="AS52" s="831"/>
      <c r="AT52" s="831"/>
      <c r="AU52" s="831"/>
      <c r="AV52" s="831"/>
      <c r="AW52" s="831"/>
      <c r="AX52" s="831"/>
      <c r="AY52" s="831"/>
      <c r="AZ52" s="833"/>
      <c r="BA52" s="833"/>
      <c r="BB52" s="833"/>
      <c r="BC52" s="833"/>
      <c r="BD52" s="833"/>
      <c r="BE52" s="827"/>
      <c r="BF52" s="827"/>
      <c r="BG52" s="827"/>
      <c r="BH52" s="827"/>
      <c r="BI52" s="828"/>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0"/>
      <c r="R53" s="831"/>
      <c r="S53" s="831"/>
      <c r="T53" s="831"/>
      <c r="U53" s="831"/>
      <c r="V53" s="831"/>
      <c r="W53" s="831"/>
      <c r="X53" s="831"/>
      <c r="Y53" s="831"/>
      <c r="Z53" s="831"/>
      <c r="AA53" s="831"/>
      <c r="AB53" s="831"/>
      <c r="AC53" s="831"/>
      <c r="AD53" s="831"/>
      <c r="AE53" s="832"/>
      <c r="AF53" s="782"/>
      <c r="AG53" s="783"/>
      <c r="AH53" s="783"/>
      <c r="AI53" s="783"/>
      <c r="AJ53" s="784"/>
      <c r="AK53" s="834"/>
      <c r="AL53" s="831"/>
      <c r="AM53" s="831"/>
      <c r="AN53" s="831"/>
      <c r="AO53" s="831"/>
      <c r="AP53" s="831"/>
      <c r="AQ53" s="831"/>
      <c r="AR53" s="831"/>
      <c r="AS53" s="831"/>
      <c r="AT53" s="831"/>
      <c r="AU53" s="831"/>
      <c r="AV53" s="831"/>
      <c r="AW53" s="831"/>
      <c r="AX53" s="831"/>
      <c r="AY53" s="831"/>
      <c r="AZ53" s="833"/>
      <c r="BA53" s="833"/>
      <c r="BB53" s="833"/>
      <c r="BC53" s="833"/>
      <c r="BD53" s="833"/>
      <c r="BE53" s="827"/>
      <c r="BF53" s="827"/>
      <c r="BG53" s="827"/>
      <c r="BH53" s="827"/>
      <c r="BI53" s="828"/>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0"/>
      <c r="R54" s="831"/>
      <c r="S54" s="831"/>
      <c r="T54" s="831"/>
      <c r="U54" s="831"/>
      <c r="V54" s="831"/>
      <c r="W54" s="831"/>
      <c r="X54" s="831"/>
      <c r="Y54" s="831"/>
      <c r="Z54" s="831"/>
      <c r="AA54" s="831"/>
      <c r="AB54" s="831"/>
      <c r="AC54" s="831"/>
      <c r="AD54" s="831"/>
      <c r="AE54" s="832"/>
      <c r="AF54" s="782"/>
      <c r="AG54" s="783"/>
      <c r="AH54" s="783"/>
      <c r="AI54" s="783"/>
      <c r="AJ54" s="784"/>
      <c r="AK54" s="834"/>
      <c r="AL54" s="831"/>
      <c r="AM54" s="831"/>
      <c r="AN54" s="831"/>
      <c r="AO54" s="831"/>
      <c r="AP54" s="831"/>
      <c r="AQ54" s="831"/>
      <c r="AR54" s="831"/>
      <c r="AS54" s="831"/>
      <c r="AT54" s="831"/>
      <c r="AU54" s="831"/>
      <c r="AV54" s="831"/>
      <c r="AW54" s="831"/>
      <c r="AX54" s="831"/>
      <c r="AY54" s="831"/>
      <c r="AZ54" s="833"/>
      <c r="BA54" s="833"/>
      <c r="BB54" s="833"/>
      <c r="BC54" s="833"/>
      <c r="BD54" s="833"/>
      <c r="BE54" s="827"/>
      <c r="BF54" s="827"/>
      <c r="BG54" s="827"/>
      <c r="BH54" s="827"/>
      <c r="BI54" s="828"/>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0"/>
      <c r="R55" s="831"/>
      <c r="S55" s="831"/>
      <c r="T55" s="831"/>
      <c r="U55" s="831"/>
      <c r="V55" s="831"/>
      <c r="W55" s="831"/>
      <c r="X55" s="831"/>
      <c r="Y55" s="831"/>
      <c r="Z55" s="831"/>
      <c r="AA55" s="831"/>
      <c r="AB55" s="831"/>
      <c r="AC55" s="831"/>
      <c r="AD55" s="831"/>
      <c r="AE55" s="832"/>
      <c r="AF55" s="782"/>
      <c r="AG55" s="783"/>
      <c r="AH55" s="783"/>
      <c r="AI55" s="783"/>
      <c r="AJ55" s="784"/>
      <c r="AK55" s="834"/>
      <c r="AL55" s="831"/>
      <c r="AM55" s="831"/>
      <c r="AN55" s="831"/>
      <c r="AO55" s="831"/>
      <c r="AP55" s="831"/>
      <c r="AQ55" s="831"/>
      <c r="AR55" s="831"/>
      <c r="AS55" s="831"/>
      <c r="AT55" s="831"/>
      <c r="AU55" s="831"/>
      <c r="AV55" s="831"/>
      <c r="AW55" s="831"/>
      <c r="AX55" s="831"/>
      <c r="AY55" s="831"/>
      <c r="AZ55" s="833"/>
      <c r="BA55" s="833"/>
      <c r="BB55" s="833"/>
      <c r="BC55" s="833"/>
      <c r="BD55" s="833"/>
      <c r="BE55" s="827"/>
      <c r="BF55" s="827"/>
      <c r="BG55" s="827"/>
      <c r="BH55" s="827"/>
      <c r="BI55" s="828"/>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0"/>
      <c r="R56" s="831"/>
      <c r="S56" s="831"/>
      <c r="T56" s="831"/>
      <c r="U56" s="831"/>
      <c r="V56" s="831"/>
      <c r="W56" s="831"/>
      <c r="X56" s="831"/>
      <c r="Y56" s="831"/>
      <c r="Z56" s="831"/>
      <c r="AA56" s="831"/>
      <c r="AB56" s="831"/>
      <c r="AC56" s="831"/>
      <c r="AD56" s="831"/>
      <c r="AE56" s="832"/>
      <c r="AF56" s="782"/>
      <c r="AG56" s="783"/>
      <c r="AH56" s="783"/>
      <c r="AI56" s="783"/>
      <c r="AJ56" s="784"/>
      <c r="AK56" s="834"/>
      <c r="AL56" s="831"/>
      <c r="AM56" s="831"/>
      <c r="AN56" s="831"/>
      <c r="AO56" s="831"/>
      <c r="AP56" s="831"/>
      <c r="AQ56" s="831"/>
      <c r="AR56" s="831"/>
      <c r="AS56" s="831"/>
      <c r="AT56" s="831"/>
      <c r="AU56" s="831"/>
      <c r="AV56" s="831"/>
      <c r="AW56" s="831"/>
      <c r="AX56" s="831"/>
      <c r="AY56" s="831"/>
      <c r="AZ56" s="833"/>
      <c r="BA56" s="833"/>
      <c r="BB56" s="833"/>
      <c r="BC56" s="833"/>
      <c r="BD56" s="833"/>
      <c r="BE56" s="827"/>
      <c r="BF56" s="827"/>
      <c r="BG56" s="827"/>
      <c r="BH56" s="827"/>
      <c r="BI56" s="828"/>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0"/>
      <c r="R57" s="831"/>
      <c r="S57" s="831"/>
      <c r="T57" s="831"/>
      <c r="U57" s="831"/>
      <c r="V57" s="831"/>
      <c r="W57" s="831"/>
      <c r="X57" s="831"/>
      <c r="Y57" s="831"/>
      <c r="Z57" s="831"/>
      <c r="AA57" s="831"/>
      <c r="AB57" s="831"/>
      <c r="AC57" s="831"/>
      <c r="AD57" s="831"/>
      <c r="AE57" s="832"/>
      <c r="AF57" s="782"/>
      <c r="AG57" s="783"/>
      <c r="AH57" s="783"/>
      <c r="AI57" s="783"/>
      <c r="AJ57" s="784"/>
      <c r="AK57" s="834"/>
      <c r="AL57" s="831"/>
      <c r="AM57" s="831"/>
      <c r="AN57" s="831"/>
      <c r="AO57" s="831"/>
      <c r="AP57" s="831"/>
      <c r="AQ57" s="831"/>
      <c r="AR57" s="831"/>
      <c r="AS57" s="831"/>
      <c r="AT57" s="831"/>
      <c r="AU57" s="831"/>
      <c r="AV57" s="831"/>
      <c r="AW57" s="831"/>
      <c r="AX57" s="831"/>
      <c r="AY57" s="831"/>
      <c r="AZ57" s="833"/>
      <c r="BA57" s="833"/>
      <c r="BB57" s="833"/>
      <c r="BC57" s="833"/>
      <c r="BD57" s="833"/>
      <c r="BE57" s="827"/>
      <c r="BF57" s="827"/>
      <c r="BG57" s="827"/>
      <c r="BH57" s="827"/>
      <c r="BI57" s="828"/>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0"/>
      <c r="R58" s="831"/>
      <c r="S58" s="831"/>
      <c r="T58" s="831"/>
      <c r="U58" s="831"/>
      <c r="V58" s="831"/>
      <c r="W58" s="831"/>
      <c r="X58" s="831"/>
      <c r="Y58" s="831"/>
      <c r="Z58" s="831"/>
      <c r="AA58" s="831"/>
      <c r="AB58" s="831"/>
      <c r="AC58" s="831"/>
      <c r="AD58" s="831"/>
      <c r="AE58" s="832"/>
      <c r="AF58" s="782"/>
      <c r="AG58" s="783"/>
      <c r="AH58" s="783"/>
      <c r="AI58" s="783"/>
      <c r="AJ58" s="784"/>
      <c r="AK58" s="834"/>
      <c r="AL58" s="831"/>
      <c r="AM58" s="831"/>
      <c r="AN58" s="831"/>
      <c r="AO58" s="831"/>
      <c r="AP58" s="831"/>
      <c r="AQ58" s="831"/>
      <c r="AR58" s="831"/>
      <c r="AS58" s="831"/>
      <c r="AT58" s="831"/>
      <c r="AU58" s="831"/>
      <c r="AV58" s="831"/>
      <c r="AW58" s="831"/>
      <c r="AX58" s="831"/>
      <c r="AY58" s="831"/>
      <c r="AZ58" s="833"/>
      <c r="BA58" s="833"/>
      <c r="BB58" s="833"/>
      <c r="BC58" s="833"/>
      <c r="BD58" s="833"/>
      <c r="BE58" s="827"/>
      <c r="BF58" s="827"/>
      <c r="BG58" s="827"/>
      <c r="BH58" s="827"/>
      <c r="BI58" s="828"/>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0"/>
      <c r="R59" s="831"/>
      <c r="S59" s="831"/>
      <c r="T59" s="831"/>
      <c r="U59" s="831"/>
      <c r="V59" s="831"/>
      <c r="W59" s="831"/>
      <c r="X59" s="831"/>
      <c r="Y59" s="831"/>
      <c r="Z59" s="831"/>
      <c r="AA59" s="831"/>
      <c r="AB59" s="831"/>
      <c r="AC59" s="831"/>
      <c r="AD59" s="831"/>
      <c r="AE59" s="832"/>
      <c r="AF59" s="782"/>
      <c r="AG59" s="783"/>
      <c r="AH59" s="783"/>
      <c r="AI59" s="783"/>
      <c r="AJ59" s="784"/>
      <c r="AK59" s="834"/>
      <c r="AL59" s="831"/>
      <c r="AM59" s="831"/>
      <c r="AN59" s="831"/>
      <c r="AO59" s="831"/>
      <c r="AP59" s="831"/>
      <c r="AQ59" s="831"/>
      <c r="AR59" s="831"/>
      <c r="AS59" s="831"/>
      <c r="AT59" s="831"/>
      <c r="AU59" s="831"/>
      <c r="AV59" s="831"/>
      <c r="AW59" s="831"/>
      <c r="AX59" s="831"/>
      <c r="AY59" s="831"/>
      <c r="AZ59" s="833"/>
      <c r="BA59" s="833"/>
      <c r="BB59" s="833"/>
      <c r="BC59" s="833"/>
      <c r="BD59" s="833"/>
      <c r="BE59" s="827"/>
      <c r="BF59" s="827"/>
      <c r="BG59" s="827"/>
      <c r="BH59" s="827"/>
      <c r="BI59" s="828"/>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0"/>
      <c r="R60" s="831"/>
      <c r="S60" s="831"/>
      <c r="T60" s="831"/>
      <c r="U60" s="831"/>
      <c r="V60" s="831"/>
      <c r="W60" s="831"/>
      <c r="X60" s="831"/>
      <c r="Y60" s="831"/>
      <c r="Z60" s="831"/>
      <c r="AA60" s="831"/>
      <c r="AB60" s="831"/>
      <c r="AC60" s="831"/>
      <c r="AD60" s="831"/>
      <c r="AE60" s="832"/>
      <c r="AF60" s="782"/>
      <c r="AG60" s="783"/>
      <c r="AH60" s="783"/>
      <c r="AI60" s="783"/>
      <c r="AJ60" s="784"/>
      <c r="AK60" s="834"/>
      <c r="AL60" s="831"/>
      <c r="AM60" s="831"/>
      <c r="AN60" s="831"/>
      <c r="AO60" s="831"/>
      <c r="AP60" s="831"/>
      <c r="AQ60" s="831"/>
      <c r="AR60" s="831"/>
      <c r="AS60" s="831"/>
      <c r="AT60" s="831"/>
      <c r="AU60" s="831"/>
      <c r="AV60" s="831"/>
      <c r="AW60" s="831"/>
      <c r="AX60" s="831"/>
      <c r="AY60" s="831"/>
      <c r="AZ60" s="833"/>
      <c r="BA60" s="833"/>
      <c r="BB60" s="833"/>
      <c r="BC60" s="833"/>
      <c r="BD60" s="833"/>
      <c r="BE60" s="827"/>
      <c r="BF60" s="827"/>
      <c r="BG60" s="827"/>
      <c r="BH60" s="827"/>
      <c r="BI60" s="828"/>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0"/>
      <c r="R61" s="831"/>
      <c r="S61" s="831"/>
      <c r="T61" s="831"/>
      <c r="U61" s="831"/>
      <c r="V61" s="831"/>
      <c r="W61" s="831"/>
      <c r="X61" s="831"/>
      <c r="Y61" s="831"/>
      <c r="Z61" s="831"/>
      <c r="AA61" s="831"/>
      <c r="AB61" s="831"/>
      <c r="AC61" s="831"/>
      <c r="AD61" s="831"/>
      <c r="AE61" s="832"/>
      <c r="AF61" s="782"/>
      <c r="AG61" s="783"/>
      <c r="AH61" s="783"/>
      <c r="AI61" s="783"/>
      <c r="AJ61" s="784"/>
      <c r="AK61" s="834"/>
      <c r="AL61" s="831"/>
      <c r="AM61" s="831"/>
      <c r="AN61" s="831"/>
      <c r="AO61" s="831"/>
      <c r="AP61" s="831"/>
      <c r="AQ61" s="831"/>
      <c r="AR61" s="831"/>
      <c r="AS61" s="831"/>
      <c r="AT61" s="831"/>
      <c r="AU61" s="831"/>
      <c r="AV61" s="831"/>
      <c r="AW61" s="831"/>
      <c r="AX61" s="831"/>
      <c r="AY61" s="831"/>
      <c r="AZ61" s="833"/>
      <c r="BA61" s="833"/>
      <c r="BB61" s="833"/>
      <c r="BC61" s="833"/>
      <c r="BD61" s="833"/>
      <c r="BE61" s="827"/>
      <c r="BF61" s="827"/>
      <c r="BG61" s="827"/>
      <c r="BH61" s="827"/>
      <c r="BI61" s="828"/>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0"/>
      <c r="R62" s="831"/>
      <c r="S62" s="831"/>
      <c r="T62" s="831"/>
      <c r="U62" s="831"/>
      <c r="V62" s="831"/>
      <c r="W62" s="831"/>
      <c r="X62" s="831"/>
      <c r="Y62" s="831"/>
      <c r="Z62" s="831"/>
      <c r="AA62" s="831"/>
      <c r="AB62" s="831"/>
      <c r="AC62" s="831"/>
      <c r="AD62" s="831"/>
      <c r="AE62" s="832"/>
      <c r="AF62" s="782"/>
      <c r="AG62" s="783"/>
      <c r="AH62" s="783"/>
      <c r="AI62" s="783"/>
      <c r="AJ62" s="784"/>
      <c r="AK62" s="834"/>
      <c r="AL62" s="831"/>
      <c r="AM62" s="831"/>
      <c r="AN62" s="831"/>
      <c r="AO62" s="831"/>
      <c r="AP62" s="831"/>
      <c r="AQ62" s="831"/>
      <c r="AR62" s="831"/>
      <c r="AS62" s="831"/>
      <c r="AT62" s="831"/>
      <c r="AU62" s="831"/>
      <c r="AV62" s="831"/>
      <c r="AW62" s="831"/>
      <c r="AX62" s="831"/>
      <c r="AY62" s="831"/>
      <c r="AZ62" s="833"/>
      <c r="BA62" s="833"/>
      <c r="BB62" s="833"/>
      <c r="BC62" s="833"/>
      <c r="BD62" s="833"/>
      <c r="BE62" s="827"/>
      <c r="BF62" s="827"/>
      <c r="BG62" s="827"/>
      <c r="BH62" s="827"/>
      <c r="BI62" s="828"/>
      <c r="BJ62" s="842" t="s">
        <v>416</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397</v>
      </c>
      <c r="B63" s="785" t="s">
        <v>417</v>
      </c>
      <c r="C63" s="786"/>
      <c r="D63" s="786"/>
      <c r="E63" s="786"/>
      <c r="F63" s="786"/>
      <c r="G63" s="786"/>
      <c r="H63" s="786"/>
      <c r="I63" s="786"/>
      <c r="J63" s="786"/>
      <c r="K63" s="786"/>
      <c r="L63" s="786"/>
      <c r="M63" s="786"/>
      <c r="N63" s="786"/>
      <c r="O63" s="786"/>
      <c r="P63" s="787"/>
      <c r="Q63" s="835"/>
      <c r="R63" s="836"/>
      <c r="S63" s="836"/>
      <c r="T63" s="836"/>
      <c r="U63" s="836"/>
      <c r="V63" s="836"/>
      <c r="W63" s="836"/>
      <c r="X63" s="836"/>
      <c r="Y63" s="836"/>
      <c r="Z63" s="836"/>
      <c r="AA63" s="836"/>
      <c r="AB63" s="836"/>
      <c r="AC63" s="836"/>
      <c r="AD63" s="836"/>
      <c r="AE63" s="837"/>
      <c r="AF63" s="838">
        <v>925</v>
      </c>
      <c r="AG63" s="839"/>
      <c r="AH63" s="839"/>
      <c r="AI63" s="839"/>
      <c r="AJ63" s="840"/>
      <c r="AK63" s="841"/>
      <c r="AL63" s="836"/>
      <c r="AM63" s="836"/>
      <c r="AN63" s="836"/>
      <c r="AO63" s="836"/>
      <c r="AP63" s="839">
        <v>1266</v>
      </c>
      <c r="AQ63" s="839"/>
      <c r="AR63" s="839"/>
      <c r="AS63" s="839"/>
      <c r="AT63" s="839"/>
      <c r="AU63" s="839">
        <v>1002</v>
      </c>
      <c r="AV63" s="839"/>
      <c r="AW63" s="839"/>
      <c r="AX63" s="839"/>
      <c r="AY63" s="839"/>
      <c r="AZ63" s="843"/>
      <c r="BA63" s="843"/>
      <c r="BB63" s="843"/>
      <c r="BC63" s="843"/>
      <c r="BD63" s="843"/>
      <c r="BE63" s="844"/>
      <c r="BF63" s="844"/>
      <c r="BG63" s="844"/>
      <c r="BH63" s="844"/>
      <c r="BI63" s="845"/>
      <c r="BJ63" s="846" t="s">
        <v>418</v>
      </c>
      <c r="BK63" s="847"/>
      <c r="BL63" s="847"/>
      <c r="BM63" s="847"/>
      <c r="BN63" s="848"/>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419</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420</v>
      </c>
      <c r="B66" s="724"/>
      <c r="C66" s="724"/>
      <c r="D66" s="724"/>
      <c r="E66" s="724"/>
      <c r="F66" s="724"/>
      <c r="G66" s="724"/>
      <c r="H66" s="724"/>
      <c r="I66" s="724"/>
      <c r="J66" s="724"/>
      <c r="K66" s="724"/>
      <c r="L66" s="724"/>
      <c r="M66" s="724"/>
      <c r="N66" s="724"/>
      <c r="O66" s="724"/>
      <c r="P66" s="725"/>
      <c r="Q66" s="729" t="s">
        <v>421</v>
      </c>
      <c r="R66" s="730"/>
      <c r="S66" s="730"/>
      <c r="T66" s="730"/>
      <c r="U66" s="731"/>
      <c r="V66" s="729" t="s">
        <v>422</v>
      </c>
      <c r="W66" s="730"/>
      <c r="X66" s="730"/>
      <c r="Y66" s="730"/>
      <c r="Z66" s="731"/>
      <c r="AA66" s="729" t="s">
        <v>423</v>
      </c>
      <c r="AB66" s="730"/>
      <c r="AC66" s="730"/>
      <c r="AD66" s="730"/>
      <c r="AE66" s="731"/>
      <c r="AF66" s="849" t="s">
        <v>424</v>
      </c>
      <c r="AG66" s="811"/>
      <c r="AH66" s="811"/>
      <c r="AI66" s="811"/>
      <c r="AJ66" s="850"/>
      <c r="AK66" s="729" t="s">
        <v>425</v>
      </c>
      <c r="AL66" s="724"/>
      <c r="AM66" s="724"/>
      <c r="AN66" s="724"/>
      <c r="AO66" s="725"/>
      <c r="AP66" s="729" t="s">
        <v>426</v>
      </c>
      <c r="AQ66" s="730"/>
      <c r="AR66" s="730"/>
      <c r="AS66" s="730"/>
      <c r="AT66" s="731"/>
      <c r="AU66" s="729" t="s">
        <v>427</v>
      </c>
      <c r="AV66" s="730"/>
      <c r="AW66" s="730"/>
      <c r="AX66" s="730"/>
      <c r="AY66" s="731"/>
      <c r="AZ66" s="729" t="s">
        <v>381</v>
      </c>
      <c r="BA66" s="730"/>
      <c r="BB66" s="730"/>
      <c r="BC66" s="730"/>
      <c r="BD66" s="736"/>
      <c r="BE66" s="232"/>
      <c r="BF66" s="232"/>
      <c r="BG66" s="232"/>
      <c r="BH66" s="232"/>
      <c r="BI66" s="232"/>
      <c r="BJ66" s="232"/>
      <c r="BK66" s="232"/>
      <c r="BL66" s="232"/>
      <c r="BM66" s="232"/>
      <c r="BN66" s="232"/>
      <c r="BO66" s="232"/>
      <c r="BP66" s="232"/>
      <c r="BQ66" s="229">
        <v>60</v>
      </c>
      <c r="BR66" s="234"/>
      <c r="BS66" s="854"/>
      <c r="BT66" s="855"/>
      <c r="BU66" s="855"/>
      <c r="BV66" s="855"/>
      <c r="BW66" s="855"/>
      <c r="BX66" s="855"/>
      <c r="BY66" s="855"/>
      <c r="BZ66" s="855"/>
      <c r="CA66" s="855"/>
      <c r="CB66" s="855"/>
      <c r="CC66" s="855"/>
      <c r="CD66" s="855"/>
      <c r="CE66" s="855"/>
      <c r="CF66" s="855"/>
      <c r="CG66" s="860"/>
      <c r="CH66" s="857"/>
      <c r="CI66" s="858"/>
      <c r="CJ66" s="858"/>
      <c r="CK66" s="858"/>
      <c r="CL66" s="859"/>
      <c r="CM66" s="857"/>
      <c r="CN66" s="858"/>
      <c r="CO66" s="858"/>
      <c r="CP66" s="858"/>
      <c r="CQ66" s="859"/>
      <c r="CR66" s="857"/>
      <c r="CS66" s="858"/>
      <c r="CT66" s="858"/>
      <c r="CU66" s="858"/>
      <c r="CV66" s="859"/>
      <c r="CW66" s="857"/>
      <c r="CX66" s="858"/>
      <c r="CY66" s="858"/>
      <c r="CZ66" s="858"/>
      <c r="DA66" s="859"/>
      <c r="DB66" s="857"/>
      <c r="DC66" s="858"/>
      <c r="DD66" s="858"/>
      <c r="DE66" s="858"/>
      <c r="DF66" s="859"/>
      <c r="DG66" s="857"/>
      <c r="DH66" s="858"/>
      <c r="DI66" s="858"/>
      <c r="DJ66" s="858"/>
      <c r="DK66" s="859"/>
      <c r="DL66" s="857"/>
      <c r="DM66" s="858"/>
      <c r="DN66" s="858"/>
      <c r="DO66" s="858"/>
      <c r="DP66" s="859"/>
      <c r="DQ66" s="857"/>
      <c r="DR66" s="858"/>
      <c r="DS66" s="858"/>
      <c r="DT66" s="858"/>
      <c r="DU66" s="859"/>
      <c r="DV66" s="854"/>
      <c r="DW66" s="855"/>
      <c r="DX66" s="855"/>
      <c r="DY66" s="855"/>
      <c r="DZ66" s="856"/>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1"/>
      <c r="AG67" s="814"/>
      <c r="AH67" s="814"/>
      <c r="AI67" s="814"/>
      <c r="AJ67" s="852"/>
      <c r="AK67" s="853"/>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4"/>
      <c r="BT67" s="855"/>
      <c r="BU67" s="855"/>
      <c r="BV67" s="855"/>
      <c r="BW67" s="855"/>
      <c r="BX67" s="855"/>
      <c r="BY67" s="855"/>
      <c r="BZ67" s="855"/>
      <c r="CA67" s="855"/>
      <c r="CB67" s="855"/>
      <c r="CC67" s="855"/>
      <c r="CD67" s="855"/>
      <c r="CE67" s="855"/>
      <c r="CF67" s="855"/>
      <c r="CG67" s="860"/>
      <c r="CH67" s="857"/>
      <c r="CI67" s="858"/>
      <c r="CJ67" s="858"/>
      <c r="CK67" s="858"/>
      <c r="CL67" s="859"/>
      <c r="CM67" s="857"/>
      <c r="CN67" s="858"/>
      <c r="CO67" s="858"/>
      <c r="CP67" s="858"/>
      <c r="CQ67" s="859"/>
      <c r="CR67" s="857"/>
      <c r="CS67" s="858"/>
      <c r="CT67" s="858"/>
      <c r="CU67" s="858"/>
      <c r="CV67" s="859"/>
      <c r="CW67" s="857"/>
      <c r="CX67" s="858"/>
      <c r="CY67" s="858"/>
      <c r="CZ67" s="858"/>
      <c r="DA67" s="859"/>
      <c r="DB67" s="857"/>
      <c r="DC67" s="858"/>
      <c r="DD67" s="858"/>
      <c r="DE67" s="858"/>
      <c r="DF67" s="859"/>
      <c r="DG67" s="857"/>
      <c r="DH67" s="858"/>
      <c r="DI67" s="858"/>
      <c r="DJ67" s="858"/>
      <c r="DK67" s="859"/>
      <c r="DL67" s="857"/>
      <c r="DM67" s="858"/>
      <c r="DN67" s="858"/>
      <c r="DO67" s="858"/>
      <c r="DP67" s="859"/>
      <c r="DQ67" s="857"/>
      <c r="DR67" s="858"/>
      <c r="DS67" s="858"/>
      <c r="DT67" s="858"/>
      <c r="DU67" s="859"/>
      <c r="DV67" s="854"/>
      <c r="DW67" s="855"/>
      <c r="DX67" s="855"/>
      <c r="DY67" s="855"/>
      <c r="DZ67" s="856"/>
      <c r="EA67" s="221"/>
    </row>
    <row r="68" spans="1:131" ht="26.25" customHeight="1" thickTop="1" x14ac:dyDescent="0.15">
      <c r="A68" s="227">
        <v>1</v>
      </c>
      <c r="B68" s="864" t="s">
        <v>592</v>
      </c>
      <c r="C68" s="865"/>
      <c r="D68" s="865"/>
      <c r="E68" s="865"/>
      <c r="F68" s="865"/>
      <c r="G68" s="865"/>
      <c r="H68" s="865"/>
      <c r="I68" s="865"/>
      <c r="J68" s="865"/>
      <c r="K68" s="865"/>
      <c r="L68" s="865"/>
      <c r="M68" s="865"/>
      <c r="N68" s="865"/>
      <c r="O68" s="865"/>
      <c r="P68" s="866"/>
      <c r="Q68" s="867">
        <v>770</v>
      </c>
      <c r="R68" s="861"/>
      <c r="S68" s="861"/>
      <c r="T68" s="861"/>
      <c r="U68" s="861"/>
      <c r="V68" s="861">
        <v>769</v>
      </c>
      <c r="W68" s="861"/>
      <c r="X68" s="861"/>
      <c r="Y68" s="861"/>
      <c r="Z68" s="861"/>
      <c r="AA68" s="861">
        <v>1</v>
      </c>
      <c r="AB68" s="861"/>
      <c r="AC68" s="861"/>
      <c r="AD68" s="861"/>
      <c r="AE68" s="861"/>
      <c r="AF68" s="861">
        <v>1</v>
      </c>
      <c r="AG68" s="861"/>
      <c r="AH68" s="861"/>
      <c r="AI68" s="861"/>
      <c r="AJ68" s="861"/>
      <c r="AK68" s="861">
        <v>49</v>
      </c>
      <c r="AL68" s="861"/>
      <c r="AM68" s="861"/>
      <c r="AN68" s="861"/>
      <c r="AO68" s="861"/>
      <c r="AP68" s="861"/>
      <c r="AQ68" s="861"/>
      <c r="AR68" s="861"/>
      <c r="AS68" s="861"/>
      <c r="AT68" s="861"/>
      <c r="AU68" s="861"/>
      <c r="AV68" s="861"/>
      <c r="AW68" s="861"/>
      <c r="AX68" s="861"/>
      <c r="AY68" s="861"/>
      <c r="AZ68" s="862"/>
      <c r="BA68" s="862"/>
      <c r="BB68" s="862"/>
      <c r="BC68" s="862"/>
      <c r="BD68" s="863"/>
      <c r="BE68" s="232"/>
      <c r="BF68" s="232"/>
      <c r="BG68" s="232"/>
      <c r="BH68" s="232"/>
      <c r="BI68" s="232"/>
      <c r="BJ68" s="232"/>
      <c r="BK68" s="232"/>
      <c r="BL68" s="232"/>
      <c r="BM68" s="232"/>
      <c r="BN68" s="232"/>
      <c r="BO68" s="232"/>
      <c r="BP68" s="232"/>
      <c r="BQ68" s="229">
        <v>62</v>
      </c>
      <c r="BR68" s="234"/>
      <c r="BS68" s="854"/>
      <c r="BT68" s="855"/>
      <c r="BU68" s="855"/>
      <c r="BV68" s="855"/>
      <c r="BW68" s="855"/>
      <c r="BX68" s="855"/>
      <c r="BY68" s="855"/>
      <c r="BZ68" s="855"/>
      <c r="CA68" s="855"/>
      <c r="CB68" s="855"/>
      <c r="CC68" s="855"/>
      <c r="CD68" s="855"/>
      <c r="CE68" s="855"/>
      <c r="CF68" s="855"/>
      <c r="CG68" s="860"/>
      <c r="CH68" s="857"/>
      <c r="CI68" s="858"/>
      <c r="CJ68" s="858"/>
      <c r="CK68" s="858"/>
      <c r="CL68" s="859"/>
      <c r="CM68" s="857"/>
      <c r="CN68" s="858"/>
      <c r="CO68" s="858"/>
      <c r="CP68" s="858"/>
      <c r="CQ68" s="859"/>
      <c r="CR68" s="857"/>
      <c r="CS68" s="858"/>
      <c r="CT68" s="858"/>
      <c r="CU68" s="858"/>
      <c r="CV68" s="859"/>
      <c r="CW68" s="857"/>
      <c r="CX68" s="858"/>
      <c r="CY68" s="858"/>
      <c r="CZ68" s="858"/>
      <c r="DA68" s="859"/>
      <c r="DB68" s="857"/>
      <c r="DC68" s="858"/>
      <c r="DD68" s="858"/>
      <c r="DE68" s="858"/>
      <c r="DF68" s="859"/>
      <c r="DG68" s="857"/>
      <c r="DH68" s="858"/>
      <c r="DI68" s="858"/>
      <c r="DJ68" s="858"/>
      <c r="DK68" s="859"/>
      <c r="DL68" s="857"/>
      <c r="DM68" s="858"/>
      <c r="DN68" s="858"/>
      <c r="DO68" s="858"/>
      <c r="DP68" s="859"/>
      <c r="DQ68" s="857"/>
      <c r="DR68" s="858"/>
      <c r="DS68" s="858"/>
      <c r="DT68" s="858"/>
      <c r="DU68" s="859"/>
      <c r="DV68" s="854"/>
      <c r="DW68" s="855"/>
      <c r="DX68" s="855"/>
      <c r="DY68" s="855"/>
      <c r="DZ68" s="856"/>
      <c r="EA68" s="221"/>
    </row>
    <row r="69" spans="1:131" ht="26.25" customHeight="1" x14ac:dyDescent="0.15">
      <c r="A69" s="229">
        <v>2</v>
      </c>
      <c r="B69" s="868" t="s">
        <v>593</v>
      </c>
      <c r="C69" s="869"/>
      <c r="D69" s="869"/>
      <c r="E69" s="869"/>
      <c r="F69" s="869"/>
      <c r="G69" s="869"/>
      <c r="H69" s="869"/>
      <c r="I69" s="869"/>
      <c r="J69" s="869"/>
      <c r="K69" s="869"/>
      <c r="L69" s="869"/>
      <c r="M69" s="869"/>
      <c r="N69" s="869"/>
      <c r="O69" s="869"/>
      <c r="P69" s="870"/>
      <c r="Q69" s="871">
        <v>2310</v>
      </c>
      <c r="R69" s="825"/>
      <c r="S69" s="825"/>
      <c r="T69" s="825"/>
      <c r="U69" s="825"/>
      <c r="V69" s="825">
        <v>2307</v>
      </c>
      <c r="W69" s="825"/>
      <c r="X69" s="825"/>
      <c r="Y69" s="825"/>
      <c r="Z69" s="825"/>
      <c r="AA69" s="825">
        <v>3</v>
      </c>
      <c r="AB69" s="825"/>
      <c r="AC69" s="825"/>
      <c r="AD69" s="825"/>
      <c r="AE69" s="825"/>
      <c r="AF69" s="825">
        <v>3</v>
      </c>
      <c r="AG69" s="825"/>
      <c r="AH69" s="825"/>
      <c r="AI69" s="825"/>
      <c r="AJ69" s="825"/>
      <c r="AK69" s="825">
        <v>80</v>
      </c>
      <c r="AL69" s="825"/>
      <c r="AM69" s="825"/>
      <c r="AN69" s="825"/>
      <c r="AO69" s="825"/>
      <c r="AP69" s="825">
        <v>1</v>
      </c>
      <c r="AQ69" s="825"/>
      <c r="AR69" s="825"/>
      <c r="AS69" s="825"/>
      <c r="AT69" s="825"/>
      <c r="AU69" s="825">
        <v>0</v>
      </c>
      <c r="AV69" s="825"/>
      <c r="AW69" s="825"/>
      <c r="AX69" s="825"/>
      <c r="AY69" s="825"/>
      <c r="AZ69" s="827"/>
      <c r="BA69" s="827"/>
      <c r="BB69" s="827"/>
      <c r="BC69" s="827"/>
      <c r="BD69" s="828"/>
      <c r="BE69" s="232"/>
      <c r="BF69" s="232"/>
      <c r="BG69" s="232"/>
      <c r="BH69" s="232"/>
      <c r="BI69" s="232"/>
      <c r="BJ69" s="232"/>
      <c r="BK69" s="232"/>
      <c r="BL69" s="232"/>
      <c r="BM69" s="232"/>
      <c r="BN69" s="232"/>
      <c r="BO69" s="232"/>
      <c r="BP69" s="232"/>
      <c r="BQ69" s="229">
        <v>63</v>
      </c>
      <c r="BR69" s="234"/>
      <c r="BS69" s="854"/>
      <c r="BT69" s="855"/>
      <c r="BU69" s="855"/>
      <c r="BV69" s="855"/>
      <c r="BW69" s="855"/>
      <c r="BX69" s="855"/>
      <c r="BY69" s="855"/>
      <c r="BZ69" s="855"/>
      <c r="CA69" s="855"/>
      <c r="CB69" s="855"/>
      <c r="CC69" s="855"/>
      <c r="CD69" s="855"/>
      <c r="CE69" s="855"/>
      <c r="CF69" s="855"/>
      <c r="CG69" s="860"/>
      <c r="CH69" s="857"/>
      <c r="CI69" s="858"/>
      <c r="CJ69" s="858"/>
      <c r="CK69" s="858"/>
      <c r="CL69" s="859"/>
      <c r="CM69" s="857"/>
      <c r="CN69" s="858"/>
      <c r="CO69" s="858"/>
      <c r="CP69" s="858"/>
      <c r="CQ69" s="859"/>
      <c r="CR69" s="857"/>
      <c r="CS69" s="858"/>
      <c r="CT69" s="858"/>
      <c r="CU69" s="858"/>
      <c r="CV69" s="859"/>
      <c r="CW69" s="857"/>
      <c r="CX69" s="858"/>
      <c r="CY69" s="858"/>
      <c r="CZ69" s="858"/>
      <c r="DA69" s="859"/>
      <c r="DB69" s="857"/>
      <c r="DC69" s="858"/>
      <c r="DD69" s="858"/>
      <c r="DE69" s="858"/>
      <c r="DF69" s="859"/>
      <c r="DG69" s="857"/>
      <c r="DH69" s="858"/>
      <c r="DI69" s="858"/>
      <c r="DJ69" s="858"/>
      <c r="DK69" s="859"/>
      <c r="DL69" s="857"/>
      <c r="DM69" s="858"/>
      <c r="DN69" s="858"/>
      <c r="DO69" s="858"/>
      <c r="DP69" s="859"/>
      <c r="DQ69" s="857"/>
      <c r="DR69" s="858"/>
      <c r="DS69" s="858"/>
      <c r="DT69" s="858"/>
      <c r="DU69" s="859"/>
      <c r="DV69" s="854"/>
      <c r="DW69" s="855"/>
      <c r="DX69" s="855"/>
      <c r="DY69" s="855"/>
      <c r="DZ69" s="856"/>
      <c r="EA69" s="221"/>
    </row>
    <row r="70" spans="1:131" ht="26.25" customHeight="1" x14ac:dyDescent="0.15">
      <c r="A70" s="229">
        <v>3</v>
      </c>
      <c r="B70" s="868" t="s">
        <v>594</v>
      </c>
      <c r="C70" s="869"/>
      <c r="D70" s="869"/>
      <c r="E70" s="869"/>
      <c r="F70" s="869"/>
      <c r="G70" s="869"/>
      <c r="H70" s="869"/>
      <c r="I70" s="869"/>
      <c r="J70" s="869"/>
      <c r="K70" s="869"/>
      <c r="L70" s="869"/>
      <c r="M70" s="869"/>
      <c r="N70" s="869"/>
      <c r="O70" s="869"/>
      <c r="P70" s="870"/>
      <c r="Q70" s="871">
        <v>542</v>
      </c>
      <c r="R70" s="825"/>
      <c r="S70" s="825"/>
      <c r="T70" s="825"/>
      <c r="U70" s="825"/>
      <c r="V70" s="825">
        <v>540</v>
      </c>
      <c r="W70" s="825"/>
      <c r="X70" s="825"/>
      <c r="Y70" s="825"/>
      <c r="Z70" s="825"/>
      <c r="AA70" s="825">
        <v>2</v>
      </c>
      <c r="AB70" s="825"/>
      <c r="AC70" s="825"/>
      <c r="AD70" s="825"/>
      <c r="AE70" s="825"/>
      <c r="AF70" s="825">
        <v>2</v>
      </c>
      <c r="AG70" s="825"/>
      <c r="AH70" s="825"/>
      <c r="AI70" s="825"/>
      <c r="AJ70" s="825"/>
      <c r="AK70" s="825">
        <v>150</v>
      </c>
      <c r="AL70" s="825"/>
      <c r="AM70" s="825"/>
      <c r="AN70" s="825"/>
      <c r="AO70" s="825"/>
      <c r="AP70" s="825"/>
      <c r="AQ70" s="825"/>
      <c r="AR70" s="825"/>
      <c r="AS70" s="825"/>
      <c r="AT70" s="825"/>
      <c r="AU70" s="825"/>
      <c r="AV70" s="825"/>
      <c r="AW70" s="825"/>
      <c r="AX70" s="825"/>
      <c r="AY70" s="825"/>
      <c r="AZ70" s="827"/>
      <c r="BA70" s="827"/>
      <c r="BB70" s="827"/>
      <c r="BC70" s="827"/>
      <c r="BD70" s="828"/>
      <c r="BE70" s="232"/>
      <c r="BF70" s="232"/>
      <c r="BG70" s="232"/>
      <c r="BH70" s="232"/>
      <c r="BI70" s="232"/>
      <c r="BJ70" s="232"/>
      <c r="BK70" s="232"/>
      <c r="BL70" s="232"/>
      <c r="BM70" s="232"/>
      <c r="BN70" s="232"/>
      <c r="BO70" s="232"/>
      <c r="BP70" s="232"/>
      <c r="BQ70" s="229">
        <v>64</v>
      </c>
      <c r="BR70" s="234"/>
      <c r="BS70" s="854"/>
      <c r="BT70" s="855"/>
      <c r="BU70" s="855"/>
      <c r="BV70" s="855"/>
      <c r="BW70" s="855"/>
      <c r="BX70" s="855"/>
      <c r="BY70" s="855"/>
      <c r="BZ70" s="855"/>
      <c r="CA70" s="855"/>
      <c r="CB70" s="855"/>
      <c r="CC70" s="855"/>
      <c r="CD70" s="855"/>
      <c r="CE70" s="855"/>
      <c r="CF70" s="855"/>
      <c r="CG70" s="860"/>
      <c r="CH70" s="857"/>
      <c r="CI70" s="858"/>
      <c r="CJ70" s="858"/>
      <c r="CK70" s="858"/>
      <c r="CL70" s="859"/>
      <c r="CM70" s="857"/>
      <c r="CN70" s="858"/>
      <c r="CO70" s="858"/>
      <c r="CP70" s="858"/>
      <c r="CQ70" s="859"/>
      <c r="CR70" s="857"/>
      <c r="CS70" s="858"/>
      <c r="CT70" s="858"/>
      <c r="CU70" s="858"/>
      <c r="CV70" s="859"/>
      <c r="CW70" s="857"/>
      <c r="CX70" s="858"/>
      <c r="CY70" s="858"/>
      <c r="CZ70" s="858"/>
      <c r="DA70" s="859"/>
      <c r="DB70" s="857"/>
      <c r="DC70" s="858"/>
      <c r="DD70" s="858"/>
      <c r="DE70" s="858"/>
      <c r="DF70" s="859"/>
      <c r="DG70" s="857"/>
      <c r="DH70" s="858"/>
      <c r="DI70" s="858"/>
      <c r="DJ70" s="858"/>
      <c r="DK70" s="859"/>
      <c r="DL70" s="857"/>
      <c r="DM70" s="858"/>
      <c r="DN70" s="858"/>
      <c r="DO70" s="858"/>
      <c r="DP70" s="859"/>
      <c r="DQ70" s="857"/>
      <c r="DR70" s="858"/>
      <c r="DS70" s="858"/>
      <c r="DT70" s="858"/>
      <c r="DU70" s="859"/>
      <c r="DV70" s="854"/>
      <c r="DW70" s="855"/>
      <c r="DX70" s="855"/>
      <c r="DY70" s="855"/>
      <c r="DZ70" s="856"/>
      <c r="EA70" s="221"/>
    </row>
    <row r="71" spans="1:131" ht="26.25" customHeight="1" x14ac:dyDescent="0.15">
      <c r="A71" s="229">
        <v>4</v>
      </c>
      <c r="B71" s="868" t="s">
        <v>595</v>
      </c>
      <c r="C71" s="869"/>
      <c r="D71" s="869"/>
      <c r="E71" s="869"/>
      <c r="F71" s="869"/>
      <c r="G71" s="869"/>
      <c r="H71" s="869"/>
      <c r="I71" s="869"/>
      <c r="J71" s="869"/>
      <c r="K71" s="869"/>
      <c r="L71" s="869"/>
      <c r="M71" s="869"/>
      <c r="N71" s="869"/>
      <c r="O71" s="869"/>
      <c r="P71" s="870"/>
      <c r="Q71" s="871">
        <v>215</v>
      </c>
      <c r="R71" s="825"/>
      <c r="S71" s="825"/>
      <c r="T71" s="825"/>
      <c r="U71" s="825"/>
      <c r="V71" s="825">
        <v>214</v>
      </c>
      <c r="W71" s="825"/>
      <c r="X71" s="825"/>
      <c r="Y71" s="825"/>
      <c r="Z71" s="825"/>
      <c r="AA71" s="825">
        <v>1</v>
      </c>
      <c r="AB71" s="825"/>
      <c r="AC71" s="825"/>
      <c r="AD71" s="825"/>
      <c r="AE71" s="825"/>
      <c r="AF71" s="825">
        <v>1</v>
      </c>
      <c r="AG71" s="825"/>
      <c r="AH71" s="825"/>
      <c r="AI71" s="825"/>
      <c r="AJ71" s="825"/>
      <c r="AK71" s="825">
        <v>1</v>
      </c>
      <c r="AL71" s="825"/>
      <c r="AM71" s="825"/>
      <c r="AN71" s="825"/>
      <c r="AO71" s="825"/>
      <c r="AP71" s="825"/>
      <c r="AQ71" s="825"/>
      <c r="AR71" s="825"/>
      <c r="AS71" s="825"/>
      <c r="AT71" s="825"/>
      <c r="AU71" s="825"/>
      <c r="AV71" s="825"/>
      <c r="AW71" s="825"/>
      <c r="AX71" s="825"/>
      <c r="AY71" s="825"/>
      <c r="AZ71" s="827"/>
      <c r="BA71" s="827"/>
      <c r="BB71" s="827"/>
      <c r="BC71" s="827"/>
      <c r="BD71" s="828"/>
      <c r="BE71" s="232"/>
      <c r="BF71" s="232"/>
      <c r="BG71" s="232"/>
      <c r="BH71" s="232"/>
      <c r="BI71" s="232"/>
      <c r="BJ71" s="232"/>
      <c r="BK71" s="232"/>
      <c r="BL71" s="232"/>
      <c r="BM71" s="232"/>
      <c r="BN71" s="232"/>
      <c r="BO71" s="232"/>
      <c r="BP71" s="232"/>
      <c r="BQ71" s="229">
        <v>65</v>
      </c>
      <c r="BR71" s="234"/>
      <c r="BS71" s="854"/>
      <c r="BT71" s="855"/>
      <c r="BU71" s="855"/>
      <c r="BV71" s="855"/>
      <c r="BW71" s="855"/>
      <c r="BX71" s="855"/>
      <c r="BY71" s="855"/>
      <c r="BZ71" s="855"/>
      <c r="CA71" s="855"/>
      <c r="CB71" s="855"/>
      <c r="CC71" s="855"/>
      <c r="CD71" s="855"/>
      <c r="CE71" s="855"/>
      <c r="CF71" s="855"/>
      <c r="CG71" s="860"/>
      <c r="CH71" s="857"/>
      <c r="CI71" s="858"/>
      <c r="CJ71" s="858"/>
      <c r="CK71" s="858"/>
      <c r="CL71" s="859"/>
      <c r="CM71" s="857"/>
      <c r="CN71" s="858"/>
      <c r="CO71" s="858"/>
      <c r="CP71" s="858"/>
      <c r="CQ71" s="859"/>
      <c r="CR71" s="857"/>
      <c r="CS71" s="858"/>
      <c r="CT71" s="858"/>
      <c r="CU71" s="858"/>
      <c r="CV71" s="859"/>
      <c r="CW71" s="857"/>
      <c r="CX71" s="858"/>
      <c r="CY71" s="858"/>
      <c r="CZ71" s="858"/>
      <c r="DA71" s="859"/>
      <c r="DB71" s="857"/>
      <c r="DC71" s="858"/>
      <c r="DD71" s="858"/>
      <c r="DE71" s="858"/>
      <c r="DF71" s="859"/>
      <c r="DG71" s="857"/>
      <c r="DH71" s="858"/>
      <c r="DI71" s="858"/>
      <c r="DJ71" s="858"/>
      <c r="DK71" s="859"/>
      <c r="DL71" s="857"/>
      <c r="DM71" s="858"/>
      <c r="DN71" s="858"/>
      <c r="DO71" s="858"/>
      <c r="DP71" s="859"/>
      <c r="DQ71" s="857"/>
      <c r="DR71" s="858"/>
      <c r="DS71" s="858"/>
      <c r="DT71" s="858"/>
      <c r="DU71" s="859"/>
      <c r="DV71" s="854"/>
      <c r="DW71" s="855"/>
      <c r="DX71" s="855"/>
      <c r="DY71" s="855"/>
      <c r="DZ71" s="856"/>
      <c r="EA71" s="221"/>
    </row>
    <row r="72" spans="1:131" ht="26.25" customHeight="1" x14ac:dyDescent="0.15">
      <c r="A72" s="229">
        <v>5</v>
      </c>
      <c r="B72" s="868" t="s">
        <v>596</v>
      </c>
      <c r="C72" s="869"/>
      <c r="D72" s="869"/>
      <c r="E72" s="869"/>
      <c r="F72" s="869"/>
      <c r="G72" s="869"/>
      <c r="H72" s="869"/>
      <c r="I72" s="869"/>
      <c r="J72" s="869"/>
      <c r="K72" s="869"/>
      <c r="L72" s="869"/>
      <c r="M72" s="869"/>
      <c r="N72" s="869"/>
      <c r="O72" s="869"/>
      <c r="P72" s="870"/>
      <c r="Q72" s="871">
        <v>27</v>
      </c>
      <c r="R72" s="825"/>
      <c r="S72" s="825"/>
      <c r="T72" s="825"/>
      <c r="U72" s="825"/>
      <c r="V72" s="825">
        <v>20</v>
      </c>
      <c r="W72" s="825"/>
      <c r="X72" s="825"/>
      <c r="Y72" s="825"/>
      <c r="Z72" s="825"/>
      <c r="AA72" s="825">
        <v>6</v>
      </c>
      <c r="AB72" s="825"/>
      <c r="AC72" s="825"/>
      <c r="AD72" s="825"/>
      <c r="AE72" s="825"/>
      <c r="AF72" s="825">
        <v>6</v>
      </c>
      <c r="AG72" s="825"/>
      <c r="AH72" s="825"/>
      <c r="AI72" s="825"/>
      <c r="AJ72" s="825"/>
      <c r="AK72" s="825">
        <v>0</v>
      </c>
      <c r="AL72" s="825"/>
      <c r="AM72" s="825"/>
      <c r="AN72" s="825"/>
      <c r="AO72" s="825"/>
      <c r="AP72" s="825"/>
      <c r="AQ72" s="825"/>
      <c r="AR72" s="825"/>
      <c r="AS72" s="825"/>
      <c r="AT72" s="825"/>
      <c r="AU72" s="825"/>
      <c r="AV72" s="825"/>
      <c r="AW72" s="825"/>
      <c r="AX72" s="825"/>
      <c r="AY72" s="825"/>
      <c r="AZ72" s="827"/>
      <c r="BA72" s="827"/>
      <c r="BB72" s="827"/>
      <c r="BC72" s="827"/>
      <c r="BD72" s="828"/>
      <c r="BE72" s="232"/>
      <c r="BF72" s="232"/>
      <c r="BG72" s="232"/>
      <c r="BH72" s="232"/>
      <c r="BI72" s="232"/>
      <c r="BJ72" s="232"/>
      <c r="BK72" s="232"/>
      <c r="BL72" s="232"/>
      <c r="BM72" s="232"/>
      <c r="BN72" s="232"/>
      <c r="BO72" s="232"/>
      <c r="BP72" s="232"/>
      <c r="BQ72" s="229">
        <v>66</v>
      </c>
      <c r="BR72" s="234"/>
      <c r="BS72" s="854"/>
      <c r="BT72" s="855"/>
      <c r="BU72" s="855"/>
      <c r="BV72" s="855"/>
      <c r="BW72" s="855"/>
      <c r="BX72" s="855"/>
      <c r="BY72" s="855"/>
      <c r="BZ72" s="855"/>
      <c r="CA72" s="855"/>
      <c r="CB72" s="855"/>
      <c r="CC72" s="855"/>
      <c r="CD72" s="855"/>
      <c r="CE72" s="855"/>
      <c r="CF72" s="855"/>
      <c r="CG72" s="860"/>
      <c r="CH72" s="857"/>
      <c r="CI72" s="858"/>
      <c r="CJ72" s="858"/>
      <c r="CK72" s="858"/>
      <c r="CL72" s="859"/>
      <c r="CM72" s="857"/>
      <c r="CN72" s="858"/>
      <c r="CO72" s="858"/>
      <c r="CP72" s="858"/>
      <c r="CQ72" s="859"/>
      <c r="CR72" s="857"/>
      <c r="CS72" s="858"/>
      <c r="CT72" s="858"/>
      <c r="CU72" s="858"/>
      <c r="CV72" s="859"/>
      <c r="CW72" s="857"/>
      <c r="CX72" s="858"/>
      <c r="CY72" s="858"/>
      <c r="CZ72" s="858"/>
      <c r="DA72" s="859"/>
      <c r="DB72" s="857"/>
      <c r="DC72" s="858"/>
      <c r="DD72" s="858"/>
      <c r="DE72" s="858"/>
      <c r="DF72" s="859"/>
      <c r="DG72" s="857"/>
      <c r="DH72" s="858"/>
      <c r="DI72" s="858"/>
      <c r="DJ72" s="858"/>
      <c r="DK72" s="859"/>
      <c r="DL72" s="857"/>
      <c r="DM72" s="858"/>
      <c r="DN72" s="858"/>
      <c r="DO72" s="858"/>
      <c r="DP72" s="859"/>
      <c r="DQ72" s="857"/>
      <c r="DR72" s="858"/>
      <c r="DS72" s="858"/>
      <c r="DT72" s="858"/>
      <c r="DU72" s="859"/>
      <c r="DV72" s="854"/>
      <c r="DW72" s="855"/>
      <c r="DX72" s="855"/>
      <c r="DY72" s="855"/>
      <c r="DZ72" s="856"/>
      <c r="EA72" s="221"/>
    </row>
    <row r="73" spans="1:131" ht="26.25" customHeight="1" x14ac:dyDescent="0.15">
      <c r="A73" s="229">
        <v>6</v>
      </c>
      <c r="B73" s="868" t="s">
        <v>597</v>
      </c>
      <c r="C73" s="869"/>
      <c r="D73" s="869"/>
      <c r="E73" s="869"/>
      <c r="F73" s="869"/>
      <c r="G73" s="869"/>
      <c r="H73" s="869"/>
      <c r="I73" s="869"/>
      <c r="J73" s="869"/>
      <c r="K73" s="869"/>
      <c r="L73" s="869"/>
      <c r="M73" s="869"/>
      <c r="N73" s="869"/>
      <c r="O73" s="869"/>
      <c r="P73" s="870"/>
      <c r="Q73" s="871">
        <v>432</v>
      </c>
      <c r="R73" s="825"/>
      <c r="S73" s="825"/>
      <c r="T73" s="825"/>
      <c r="U73" s="825"/>
      <c r="V73" s="825">
        <v>353</v>
      </c>
      <c r="W73" s="825"/>
      <c r="X73" s="825"/>
      <c r="Y73" s="825"/>
      <c r="Z73" s="825"/>
      <c r="AA73" s="825">
        <v>79</v>
      </c>
      <c r="AB73" s="825"/>
      <c r="AC73" s="825"/>
      <c r="AD73" s="825"/>
      <c r="AE73" s="825"/>
      <c r="AF73" s="825">
        <v>79</v>
      </c>
      <c r="AG73" s="825"/>
      <c r="AH73" s="825"/>
      <c r="AI73" s="825"/>
      <c r="AJ73" s="825"/>
      <c r="AK73" s="825"/>
      <c r="AL73" s="825"/>
      <c r="AM73" s="825"/>
      <c r="AN73" s="825"/>
      <c r="AO73" s="825"/>
      <c r="AP73" s="825"/>
      <c r="AQ73" s="825"/>
      <c r="AR73" s="825"/>
      <c r="AS73" s="825"/>
      <c r="AT73" s="825"/>
      <c r="AU73" s="825"/>
      <c r="AV73" s="825"/>
      <c r="AW73" s="825"/>
      <c r="AX73" s="825"/>
      <c r="AY73" s="825"/>
      <c r="AZ73" s="827"/>
      <c r="BA73" s="827"/>
      <c r="BB73" s="827"/>
      <c r="BC73" s="827"/>
      <c r="BD73" s="828"/>
      <c r="BE73" s="232"/>
      <c r="BF73" s="232"/>
      <c r="BG73" s="232"/>
      <c r="BH73" s="232"/>
      <c r="BI73" s="232"/>
      <c r="BJ73" s="232"/>
      <c r="BK73" s="232"/>
      <c r="BL73" s="232"/>
      <c r="BM73" s="232"/>
      <c r="BN73" s="232"/>
      <c r="BO73" s="232"/>
      <c r="BP73" s="232"/>
      <c r="BQ73" s="229">
        <v>67</v>
      </c>
      <c r="BR73" s="234"/>
      <c r="BS73" s="854"/>
      <c r="BT73" s="855"/>
      <c r="BU73" s="855"/>
      <c r="BV73" s="855"/>
      <c r="BW73" s="855"/>
      <c r="BX73" s="855"/>
      <c r="BY73" s="855"/>
      <c r="BZ73" s="855"/>
      <c r="CA73" s="855"/>
      <c r="CB73" s="855"/>
      <c r="CC73" s="855"/>
      <c r="CD73" s="855"/>
      <c r="CE73" s="855"/>
      <c r="CF73" s="855"/>
      <c r="CG73" s="860"/>
      <c r="CH73" s="857"/>
      <c r="CI73" s="858"/>
      <c r="CJ73" s="858"/>
      <c r="CK73" s="858"/>
      <c r="CL73" s="859"/>
      <c r="CM73" s="857"/>
      <c r="CN73" s="858"/>
      <c r="CO73" s="858"/>
      <c r="CP73" s="858"/>
      <c r="CQ73" s="859"/>
      <c r="CR73" s="857"/>
      <c r="CS73" s="858"/>
      <c r="CT73" s="858"/>
      <c r="CU73" s="858"/>
      <c r="CV73" s="859"/>
      <c r="CW73" s="857"/>
      <c r="CX73" s="858"/>
      <c r="CY73" s="858"/>
      <c r="CZ73" s="858"/>
      <c r="DA73" s="859"/>
      <c r="DB73" s="857"/>
      <c r="DC73" s="858"/>
      <c r="DD73" s="858"/>
      <c r="DE73" s="858"/>
      <c r="DF73" s="859"/>
      <c r="DG73" s="857"/>
      <c r="DH73" s="858"/>
      <c r="DI73" s="858"/>
      <c r="DJ73" s="858"/>
      <c r="DK73" s="859"/>
      <c r="DL73" s="857"/>
      <c r="DM73" s="858"/>
      <c r="DN73" s="858"/>
      <c r="DO73" s="858"/>
      <c r="DP73" s="859"/>
      <c r="DQ73" s="857"/>
      <c r="DR73" s="858"/>
      <c r="DS73" s="858"/>
      <c r="DT73" s="858"/>
      <c r="DU73" s="859"/>
      <c r="DV73" s="854"/>
      <c r="DW73" s="855"/>
      <c r="DX73" s="855"/>
      <c r="DY73" s="855"/>
      <c r="DZ73" s="856"/>
      <c r="EA73" s="221"/>
    </row>
    <row r="74" spans="1:131" ht="26.25" customHeight="1" x14ac:dyDescent="0.15">
      <c r="A74" s="229">
        <v>7</v>
      </c>
      <c r="B74" s="868" t="s">
        <v>598</v>
      </c>
      <c r="C74" s="869"/>
      <c r="D74" s="869"/>
      <c r="E74" s="869"/>
      <c r="F74" s="869"/>
      <c r="G74" s="869"/>
      <c r="H74" s="869"/>
      <c r="I74" s="869"/>
      <c r="J74" s="869"/>
      <c r="K74" s="869"/>
      <c r="L74" s="869"/>
      <c r="M74" s="869"/>
      <c r="N74" s="869"/>
      <c r="O74" s="869"/>
      <c r="P74" s="870"/>
      <c r="Q74" s="871">
        <v>274</v>
      </c>
      <c r="R74" s="825"/>
      <c r="S74" s="825"/>
      <c r="T74" s="825"/>
      <c r="U74" s="825"/>
      <c r="V74" s="825">
        <v>255</v>
      </c>
      <c r="W74" s="825"/>
      <c r="X74" s="825"/>
      <c r="Y74" s="825"/>
      <c r="Z74" s="825"/>
      <c r="AA74" s="825">
        <v>19</v>
      </c>
      <c r="AB74" s="825"/>
      <c r="AC74" s="825"/>
      <c r="AD74" s="825"/>
      <c r="AE74" s="825"/>
      <c r="AF74" s="825">
        <v>68</v>
      </c>
      <c r="AG74" s="825"/>
      <c r="AH74" s="825"/>
      <c r="AI74" s="825"/>
      <c r="AJ74" s="825"/>
      <c r="AK74" s="825"/>
      <c r="AL74" s="825"/>
      <c r="AM74" s="825"/>
      <c r="AN74" s="825"/>
      <c r="AO74" s="825"/>
      <c r="AP74" s="825">
        <v>229</v>
      </c>
      <c r="AQ74" s="825"/>
      <c r="AR74" s="825"/>
      <c r="AS74" s="825"/>
      <c r="AT74" s="825"/>
      <c r="AU74" s="825">
        <v>229</v>
      </c>
      <c r="AV74" s="825"/>
      <c r="AW74" s="825"/>
      <c r="AX74" s="825"/>
      <c r="AY74" s="825"/>
      <c r="AZ74" s="827"/>
      <c r="BA74" s="827"/>
      <c r="BB74" s="827"/>
      <c r="BC74" s="827"/>
      <c r="BD74" s="828"/>
      <c r="BE74" s="232"/>
      <c r="BF74" s="232"/>
      <c r="BG74" s="232"/>
      <c r="BH74" s="232"/>
      <c r="BI74" s="232"/>
      <c r="BJ74" s="232"/>
      <c r="BK74" s="232"/>
      <c r="BL74" s="232"/>
      <c r="BM74" s="232"/>
      <c r="BN74" s="232"/>
      <c r="BO74" s="232"/>
      <c r="BP74" s="232"/>
      <c r="BQ74" s="229">
        <v>68</v>
      </c>
      <c r="BR74" s="234"/>
      <c r="BS74" s="854"/>
      <c r="BT74" s="855"/>
      <c r="BU74" s="855"/>
      <c r="BV74" s="855"/>
      <c r="BW74" s="855"/>
      <c r="BX74" s="855"/>
      <c r="BY74" s="855"/>
      <c r="BZ74" s="855"/>
      <c r="CA74" s="855"/>
      <c r="CB74" s="855"/>
      <c r="CC74" s="855"/>
      <c r="CD74" s="855"/>
      <c r="CE74" s="855"/>
      <c r="CF74" s="855"/>
      <c r="CG74" s="860"/>
      <c r="CH74" s="857"/>
      <c r="CI74" s="858"/>
      <c r="CJ74" s="858"/>
      <c r="CK74" s="858"/>
      <c r="CL74" s="859"/>
      <c r="CM74" s="857"/>
      <c r="CN74" s="858"/>
      <c r="CO74" s="858"/>
      <c r="CP74" s="858"/>
      <c r="CQ74" s="859"/>
      <c r="CR74" s="857"/>
      <c r="CS74" s="858"/>
      <c r="CT74" s="858"/>
      <c r="CU74" s="858"/>
      <c r="CV74" s="859"/>
      <c r="CW74" s="857"/>
      <c r="CX74" s="858"/>
      <c r="CY74" s="858"/>
      <c r="CZ74" s="858"/>
      <c r="DA74" s="859"/>
      <c r="DB74" s="857"/>
      <c r="DC74" s="858"/>
      <c r="DD74" s="858"/>
      <c r="DE74" s="858"/>
      <c r="DF74" s="859"/>
      <c r="DG74" s="857"/>
      <c r="DH74" s="858"/>
      <c r="DI74" s="858"/>
      <c r="DJ74" s="858"/>
      <c r="DK74" s="859"/>
      <c r="DL74" s="857"/>
      <c r="DM74" s="858"/>
      <c r="DN74" s="858"/>
      <c r="DO74" s="858"/>
      <c r="DP74" s="859"/>
      <c r="DQ74" s="857"/>
      <c r="DR74" s="858"/>
      <c r="DS74" s="858"/>
      <c r="DT74" s="858"/>
      <c r="DU74" s="859"/>
      <c r="DV74" s="854"/>
      <c r="DW74" s="855"/>
      <c r="DX74" s="855"/>
      <c r="DY74" s="855"/>
      <c r="DZ74" s="856"/>
      <c r="EA74" s="221"/>
    </row>
    <row r="75" spans="1:131" ht="26.25" customHeight="1" x14ac:dyDescent="0.15">
      <c r="A75" s="229">
        <v>8</v>
      </c>
      <c r="B75" s="868" t="s">
        <v>599</v>
      </c>
      <c r="C75" s="869"/>
      <c r="D75" s="869"/>
      <c r="E75" s="869"/>
      <c r="F75" s="869"/>
      <c r="G75" s="869"/>
      <c r="H75" s="869"/>
      <c r="I75" s="869"/>
      <c r="J75" s="869"/>
      <c r="K75" s="869"/>
      <c r="L75" s="869"/>
      <c r="M75" s="869"/>
      <c r="N75" s="869"/>
      <c r="O75" s="869"/>
      <c r="P75" s="870"/>
      <c r="Q75" s="872">
        <v>332</v>
      </c>
      <c r="R75" s="873"/>
      <c r="S75" s="873"/>
      <c r="T75" s="873"/>
      <c r="U75" s="829"/>
      <c r="V75" s="874">
        <v>292</v>
      </c>
      <c r="W75" s="873"/>
      <c r="X75" s="873"/>
      <c r="Y75" s="873"/>
      <c r="Z75" s="829"/>
      <c r="AA75" s="874">
        <v>39</v>
      </c>
      <c r="AB75" s="873"/>
      <c r="AC75" s="873"/>
      <c r="AD75" s="873"/>
      <c r="AE75" s="829"/>
      <c r="AF75" s="874">
        <v>39</v>
      </c>
      <c r="AG75" s="873"/>
      <c r="AH75" s="873"/>
      <c r="AI75" s="873"/>
      <c r="AJ75" s="829"/>
      <c r="AK75" s="874"/>
      <c r="AL75" s="873"/>
      <c r="AM75" s="873"/>
      <c r="AN75" s="873"/>
      <c r="AO75" s="829"/>
      <c r="AP75" s="874">
        <v>20</v>
      </c>
      <c r="AQ75" s="873"/>
      <c r="AR75" s="873"/>
      <c r="AS75" s="873"/>
      <c r="AT75" s="829"/>
      <c r="AU75" s="874">
        <v>0</v>
      </c>
      <c r="AV75" s="873"/>
      <c r="AW75" s="873"/>
      <c r="AX75" s="873"/>
      <c r="AY75" s="829"/>
      <c r="AZ75" s="827"/>
      <c r="BA75" s="827"/>
      <c r="BB75" s="827"/>
      <c r="BC75" s="827"/>
      <c r="BD75" s="828"/>
      <c r="BE75" s="232"/>
      <c r="BF75" s="232"/>
      <c r="BG75" s="232"/>
      <c r="BH75" s="232"/>
      <c r="BI75" s="232"/>
      <c r="BJ75" s="232"/>
      <c r="BK75" s="232"/>
      <c r="BL75" s="232"/>
      <c r="BM75" s="232"/>
      <c r="BN75" s="232"/>
      <c r="BO75" s="232"/>
      <c r="BP75" s="232"/>
      <c r="BQ75" s="229">
        <v>69</v>
      </c>
      <c r="BR75" s="234"/>
      <c r="BS75" s="854"/>
      <c r="BT75" s="855"/>
      <c r="BU75" s="855"/>
      <c r="BV75" s="855"/>
      <c r="BW75" s="855"/>
      <c r="BX75" s="855"/>
      <c r="BY75" s="855"/>
      <c r="BZ75" s="855"/>
      <c r="CA75" s="855"/>
      <c r="CB75" s="855"/>
      <c r="CC75" s="855"/>
      <c r="CD75" s="855"/>
      <c r="CE75" s="855"/>
      <c r="CF75" s="855"/>
      <c r="CG75" s="860"/>
      <c r="CH75" s="857"/>
      <c r="CI75" s="858"/>
      <c r="CJ75" s="858"/>
      <c r="CK75" s="858"/>
      <c r="CL75" s="859"/>
      <c r="CM75" s="857"/>
      <c r="CN75" s="858"/>
      <c r="CO75" s="858"/>
      <c r="CP75" s="858"/>
      <c r="CQ75" s="859"/>
      <c r="CR75" s="857"/>
      <c r="CS75" s="858"/>
      <c r="CT75" s="858"/>
      <c r="CU75" s="858"/>
      <c r="CV75" s="859"/>
      <c r="CW75" s="857"/>
      <c r="CX75" s="858"/>
      <c r="CY75" s="858"/>
      <c r="CZ75" s="858"/>
      <c r="DA75" s="859"/>
      <c r="DB75" s="857"/>
      <c r="DC75" s="858"/>
      <c r="DD75" s="858"/>
      <c r="DE75" s="858"/>
      <c r="DF75" s="859"/>
      <c r="DG75" s="857"/>
      <c r="DH75" s="858"/>
      <c r="DI75" s="858"/>
      <c r="DJ75" s="858"/>
      <c r="DK75" s="859"/>
      <c r="DL75" s="857"/>
      <c r="DM75" s="858"/>
      <c r="DN75" s="858"/>
      <c r="DO75" s="858"/>
      <c r="DP75" s="859"/>
      <c r="DQ75" s="857"/>
      <c r="DR75" s="858"/>
      <c r="DS75" s="858"/>
      <c r="DT75" s="858"/>
      <c r="DU75" s="859"/>
      <c r="DV75" s="854"/>
      <c r="DW75" s="855"/>
      <c r="DX75" s="855"/>
      <c r="DY75" s="855"/>
      <c r="DZ75" s="856"/>
      <c r="EA75" s="221"/>
    </row>
    <row r="76" spans="1:131" ht="26.25" customHeight="1" x14ac:dyDescent="0.15">
      <c r="A76" s="229">
        <v>9</v>
      </c>
      <c r="B76" s="868" t="s">
        <v>600</v>
      </c>
      <c r="C76" s="869"/>
      <c r="D76" s="869"/>
      <c r="E76" s="869"/>
      <c r="F76" s="869"/>
      <c r="G76" s="869"/>
      <c r="H76" s="869"/>
      <c r="I76" s="869"/>
      <c r="J76" s="869"/>
      <c r="K76" s="869"/>
      <c r="L76" s="869"/>
      <c r="M76" s="869"/>
      <c r="N76" s="869"/>
      <c r="O76" s="869"/>
      <c r="P76" s="870"/>
      <c r="Q76" s="872">
        <v>347</v>
      </c>
      <c r="R76" s="873"/>
      <c r="S76" s="873"/>
      <c r="T76" s="873"/>
      <c r="U76" s="829"/>
      <c r="V76" s="874">
        <v>294</v>
      </c>
      <c r="W76" s="873"/>
      <c r="X76" s="873"/>
      <c r="Y76" s="873"/>
      <c r="Z76" s="829"/>
      <c r="AA76" s="874">
        <v>54</v>
      </c>
      <c r="AB76" s="873"/>
      <c r="AC76" s="873"/>
      <c r="AD76" s="873"/>
      <c r="AE76" s="829"/>
      <c r="AF76" s="874">
        <v>54</v>
      </c>
      <c r="AG76" s="873"/>
      <c r="AH76" s="873"/>
      <c r="AI76" s="873"/>
      <c r="AJ76" s="829"/>
      <c r="AK76" s="874">
        <v>135</v>
      </c>
      <c r="AL76" s="873"/>
      <c r="AM76" s="873"/>
      <c r="AN76" s="873"/>
      <c r="AO76" s="829"/>
      <c r="AP76" s="874"/>
      <c r="AQ76" s="873"/>
      <c r="AR76" s="873"/>
      <c r="AS76" s="873"/>
      <c r="AT76" s="829"/>
      <c r="AU76" s="874"/>
      <c r="AV76" s="873"/>
      <c r="AW76" s="873"/>
      <c r="AX76" s="873"/>
      <c r="AY76" s="829"/>
      <c r="AZ76" s="827"/>
      <c r="BA76" s="827"/>
      <c r="BB76" s="827"/>
      <c r="BC76" s="827"/>
      <c r="BD76" s="828"/>
      <c r="BE76" s="232"/>
      <c r="BF76" s="232"/>
      <c r="BG76" s="232"/>
      <c r="BH76" s="232"/>
      <c r="BI76" s="232"/>
      <c r="BJ76" s="232"/>
      <c r="BK76" s="232"/>
      <c r="BL76" s="232"/>
      <c r="BM76" s="232"/>
      <c r="BN76" s="232"/>
      <c r="BO76" s="232"/>
      <c r="BP76" s="232"/>
      <c r="BQ76" s="229">
        <v>70</v>
      </c>
      <c r="BR76" s="234"/>
      <c r="BS76" s="854"/>
      <c r="BT76" s="855"/>
      <c r="BU76" s="855"/>
      <c r="BV76" s="855"/>
      <c r="BW76" s="855"/>
      <c r="BX76" s="855"/>
      <c r="BY76" s="855"/>
      <c r="BZ76" s="855"/>
      <c r="CA76" s="855"/>
      <c r="CB76" s="855"/>
      <c r="CC76" s="855"/>
      <c r="CD76" s="855"/>
      <c r="CE76" s="855"/>
      <c r="CF76" s="855"/>
      <c r="CG76" s="860"/>
      <c r="CH76" s="857"/>
      <c r="CI76" s="858"/>
      <c r="CJ76" s="858"/>
      <c r="CK76" s="858"/>
      <c r="CL76" s="859"/>
      <c r="CM76" s="857"/>
      <c r="CN76" s="858"/>
      <c r="CO76" s="858"/>
      <c r="CP76" s="858"/>
      <c r="CQ76" s="859"/>
      <c r="CR76" s="857"/>
      <c r="CS76" s="858"/>
      <c r="CT76" s="858"/>
      <c r="CU76" s="858"/>
      <c r="CV76" s="859"/>
      <c r="CW76" s="857"/>
      <c r="CX76" s="858"/>
      <c r="CY76" s="858"/>
      <c r="CZ76" s="858"/>
      <c r="DA76" s="859"/>
      <c r="DB76" s="857"/>
      <c r="DC76" s="858"/>
      <c r="DD76" s="858"/>
      <c r="DE76" s="858"/>
      <c r="DF76" s="859"/>
      <c r="DG76" s="857"/>
      <c r="DH76" s="858"/>
      <c r="DI76" s="858"/>
      <c r="DJ76" s="858"/>
      <c r="DK76" s="859"/>
      <c r="DL76" s="857"/>
      <c r="DM76" s="858"/>
      <c r="DN76" s="858"/>
      <c r="DO76" s="858"/>
      <c r="DP76" s="859"/>
      <c r="DQ76" s="857"/>
      <c r="DR76" s="858"/>
      <c r="DS76" s="858"/>
      <c r="DT76" s="858"/>
      <c r="DU76" s="859"/>
      <c r="DV76" s="854"/>
      <c r="DW76" s="855"/>
      <c r="DX76" s="855"/>
      <c r="DY76" s="855"/>
      <c r="DZ76" s="856"/>
      <c r="EA76" s="221"/>
    </row>
    <row r="77" spans="1:131" ht="26.25" customHeight="1" x14ac:dyDescent="0.15">
      <c r="A77" s="229">
        <v>10</v>
      </c>
      <c r="B77" s="868" t="s">
        <v>601</v>
      </c>
      <c r="C77" s="869"/>
      <c r="D77" s="869"/>
      <c r="E77" s="869"/>
      <c r="F77" s="869"/>
      <c r="G77" s="869"/>
      <c r="H77" s="869"/>
      <c r="I77" s="869"/>
      <c r="J77" s="869"/>
      <c r="K77" s="869"/>
      <c r="L77" s="869"/>
      <c r="M77" s="869"/>
      <c r="N77" s="869"/>
      <c r="O77" s="869"/>
      <c r="P77" s="870"/>
      <c r="Q77" s="872">
        <v>304201</v>
      </c>
      <c r="R77" s="873"/>
      <c r="S77" s="873"/>
      <c r="T77" s="873"/>
      <c r="U77" s="829"/>
      <c r="V77" s="874">
        <v>288028</v>
      </c>
      <c r="W77" s="873"/>
      <c r="X77" s="873"/>
      <c r="Y77" s="873"/>
      <c r="Z77" s="829"/>
      <c r="AA77" s="874">
        <v>16173</v>
      </c>
      <c r="AB77" s="873"/>
      <c r="AC77" s="873"/>
      <c r="AD77" s="873"/>
      <c r="AE77" s="829"/>
      <c r="AF77" s="874">
        <v>16179</v>
      </c>
      <c r="AG77" s="873"/>
      <c r="AH77" s="873"/>
      <c r="AI77" s="873"/>
      <c r="AJ77" s="829"/>
      <c r="AK77" s="874">
        <v>0</v>
      </c>
      <c r="AL77" s="873"/>
      <c r="AM77" s="873"/>
      <c r="AN77" s="873"/>
      <c r="AO77" s="829"/>
      <c r="AP77" s="874"/>
      <c r="AQ77" s="873"/>
      <c r="AR77" s="873"/>
      <c r="AS77" s="873"/>
      <c r="AT77" s="829"/>
      <c r="AU77" s="874"/>
      <c r="AV77" s="873"/>
      <c r="AW77" s="873"/>
      <c r="AX77" s="873"/>
      <c r="AY77" s="829"/>
      <c r="AZ77" s="827"/>
      <c r="BA77" s="827"/>
      <c r="BB77" s="827"/>
      <c r="BC77" s="827"/>
      <c r="BD77" s="828"/>
      <c r="BE77" s="232"/>
      <c r="BF77" s="232"/>
      <c r="BG77" s="232"/>
      <c r="BH77" s="232"/>
      <c r="BI77" s="232"/>
      <c r="BJ77" s="232"/>
      <c r="BK77" s="232"/>
      <c r="BL77" s="232"/>
      <c r="BM77" s="232"/>
      <c r="BN77" s="232"/>
      <c r="BO77" s="232"/>
      <c r="BP77" s="232"/>
      <c r="BQ77" s="229">
        <v>71</v>
      </c>
      <c r="BR77" s="234"/>
      <c r="BS77" s="854"/>
      <c r="BT77" s="855"/>
      <c r="BU77" s="855"/>
      <c r="BV77" s="855"/>
      <c r="BW77" s="855"/>
      <c r="BX77" s="855"/>
      <c r="BY77" s="855"/>
      <c r="BZ77" s="855"/>
      <c r="CA77" s="855"/>
      <c r="CB77" s="855"/>
      <c r="CC77" s="855"/>
      <c r="CD77" s="855"/>
      <c r="CE77" s="855"/>
      <c r="CF77" s="855"/>
      <c r="CG77" s="860"/>
      <c r="CH77" s="857"/>
      <c r="CI77" s="858"/>
      <c r="CJ77" s="858"/>
      <c r="CK77" s="858"/>
      <c r="CL77" s="859"/>
      <c r="CM77" s="857"/>
      <c r="CN77" s="858"/>
      <c r="CO77" s="858"/>
      <c r="CP77" s="858"/>
      <c r="CQ77" s="859"/>
      <c r="CR77" s="857"/>
      <c r="CS77" s="858"/>
      <c r="CT77" s="858"/>
      <c r="CU77" s="858"/>
      <c r="CV77" s="859"/>
      <c r="CW77" s="857"/>
      <c r="CX77" s="858"/>
      <c r="CY77" s="858"/>
      <c r="CZ77" s="858"/>
      <c r="DA77" s="859"/>
      <c r="DB77" s="857"/>
      <c r="DC77" s="858"/>
      <c r="DD77" s="858"/>
      <c r="DE77" s="858"/>
      <c r="DF77" s="859"/>
      <c r="DG77" s="857"/>
      <c r="DH77" s="858"/>
      <c r="DI77" s="858"/>
      <c r="DJ77" s="858"/>
      <c r="DK77" s="859"/>
      <c r="DL77" s="857"/>
      <c r="DM77" s="858"/>
      <c r="DN77" s="858"/>
      <c r="DO77" s="858"/>
      <c r="DP77" s="859"/>
      <c r="DQ77" s="857"/>
      <c r="DR77" s="858"/>
      <c r="DS77" s="858"/>
      <c r="DT77" s="858"/>
      <c r="DU77" s="859"/>
      <c r="DV77" s="854"/>
      <c r="DW77" s="855"/>
      <c r="DX77" s="855"/>
      <c r="DY77" s="855"/>
      <c r="DZ77" s="856"/>
      <c r="EA77" s="221"/>
    </row>
    <row r="78" spans="1:131" ht="26.25" customHeight="1" x14ac:dyDescent="0.15">
      <c r="A78" s="229">
        <v>11</v>
      </c>
      <c r="B78" s="868" t="s">
        <v>602</v>
      </c>
      <c r="C78" s="869"/>
      <c r="D78" s="869"/>
      <c r="E78" s="869"/>
      <c r="F78" s="869"/>
      <c r="G78" s="869"/>
      <c r="H78" s="869"/>
      <c r="I78" s="869"/>
      <c r="J78" s="869"/>
      <c r="K78" s="869"/>
      <c r="L78" s="869"/>
      <c r="M78" s="869"/>
      <c r="N78" s="869"/>
      <c r="O78" s="869"/>
      <c r="P78" s="870"/>
      <c r="Q78" s="871">
        <v>79</v>
      </c>
      <c r="R78" s="825"/>
      <c r="S78" s="825"/>
      <c r="T78" s="825"/>
      <c r="U78" s="825"/>
      <c r="V78" s="825">
        <v>57</v>
      </c>
      <c r="W78" s="825"/>
      <c r="X78" s="825"/>
      <c r="Y78" s="825"/>
      <c r="Z78" s="825"/>
      <c r="AA78" s="825">
        <v>21</v>
      </c>
      <c r="AB78" s="825"/>
      <c r="AC78" s="825"/>
      <c r="AD78" s="825"/>
      <c r="AE78" s="825"/>
      <c r="AF78" s="825">
        <v>17</v>
      </c>
      <c r="AG78" s="825"/>
      <c r="AH78" s="825"/>
      <c r="AI78" s="825"/>
      <c r="AJ78" s="825"/>
      <c r="AK78" s="825"/>
      <c r="AL78" s="825"/>
      <c r="AM78" s="825"/>
      <c r="AN78" s="825"/>
      <c r="AO78" s="825"/>
      <c r="AP78" s="825"/>
      <c r="AQ78" s="825"/>
      <c r="AR78" s="825"/>
      <c r="AS78" s="825"/>
      <c r="AT78" s="825"/>
      <c r="AU78" s="825"/>
      <c r="AV78" s="825"/>
      <c r="AW78" s="825"/>
      <c r="AX78" s="825"/>
      <c r="AY78" s="825"/>
      <c r="AZ78" s="827"/>
      <c r="BA78" s="827"/>
      <c r="BB78" s="827"/>
      <c r="BC78" s="827"/>
      <c r="BD78" s="828"/>
      <c r="BE78" s="232"/>
      <c r="BF78" s="232"/>
      <c r="BG78" s="232"/>
      <c r="BH78" s="232"/>
      <c r="BI78" s="232"/>
      <c r="BJ78" s="221"/>
      <c r="BK78" s="221"/>
      <c r="BL78" s="221"/>
      <c r="BM78" s="221"/>
      <c r="BN78" s="221"/>
      <c r="BO78" s="232"/>
      <c r="BP78" s="232"/>
      <c r="BQ78" s="229">
        <v>72</v>
      </c>
      <c r="BR78" s="234"/>
      <c r="BS78" s="854"/>
      <c r="BT78" s="855"/>
      <c r="BU78" s="855"/>
      <c r="BV78" s="855"/>
      <c r="BW78" s="855"/>
      <c r="BX78" s="855"/>
      <c r="BY78" s="855"/>
      <c r="BZ78" s="855"/>
      <c r="CA78" s="855"/>
      <c r="CB78" s="855"/>
      <c r="CC78" s="855"/>
      <c r="CD78" s="855"/>
      <c r="CE78" s="855"/>
      <c r="CF78" s="855"/>
      <c r="CG78" s="860"/>
      <c r="CH78" s="857"/>
      <c r="CI78" s="858"/>
      <c r="CJ78" s="858"/>
      <c r="CK78" s="858"/>
      <c r="CL78" s="859"/>
      <c r="CM78" s="857"/>
      <c r="CN78" s="858"/>
      <c r="CO78" s="858"/>
      <c r="CP78" s="858"/>
      <c r="CQ78" s="859"/>
      <c r="CR78" s="857"/>
      <c r="CS78" s="858"/>
      <c r="CT78" s="858"/>
      <c r="CU78" s="858"/>
      <c r="CV78" s="859"/>
      <c r="CW78" s="857"/>
      <c r="CX78" s="858"/>
      <c r="CY78" s="858"/>
      <c r="CZ78" s="858"/>
      <c r="DA78" s="859"/>
      <c r="DB78" s="857"/>
      <c r="DC78" s="858"/>
      <c r="DD78" s="858"/>
      <c r="DE78" s="858"/>
      <c r="DF78" s="859"/>
      <c r="DG78" s="857"/>
      <c r="DH78" s="858"/>
      <c r="DI78" s="858"/>
      <c r="DJ78" s="858"/>
      <c r="DK78" s="859"/>
      <c r="DL78" s="857"/>
      <c r="DM78" s="858"/>
      <c r="DN78" s="858"/>
      <c r="DO78" s="858"/>
      <c r="DP78" s="859"/>
      <c r="DQ78" s="857"/>
      <c r="DR78" s="858"/>
      <c r="DS78" s="858"/>
      <c r="DT78" s="858"/>
      <c r="DU78" s="859"/>
      <c r="DV78" s="854"/>
      <c r="DW78" s="855"/>
      <c r="DX78" s="855"/>
      <c r="DY78" s="855"/>
      <c r="DZ78" s="856"/>
      <c r="EA78" s="221"/>
    </row>
    <row r="79" spans="1:131" ht="26.25" customHeight="1" x14ac:dyDescent="0.15">
      <c r="A79" s="229">
        <v>12</v>
      </c>
      <c r="B79" s="868" t="s">
        <v>603</v>
      </c>
      <c r="C79" s="869"/>
      <c r="D79" s="869"/>
      <c r="E79" s="869"/>
      <c r="F79" s="869"/>
      <c r="G79" s="869"/>
      <c r="H79" s="869"/>
      <c r="I79" s="869"/>
      <c r="J79" s="869"/>
      <c r="K79" s="869"/>
      <c r="L79" s="869"/>
      <c r="M79" s="869"/>
      <c r="N79" s="869"/>
      <c r="O79" s="869"/>
      <c r="P79" s="870"/>
      <c r="Q79" s="871">
        <v>6522</v>
      </c>
      <c r="R79" s="825"/>
      <c r="S79" s="825"/>
      <c r="T79" s="825"/>
      <c r="U79" s="825"/>
      <c r="V79" s="825">
        <v>5585</v>
      </c>
      <c r="W79" s="825"/>
      <c r="X79" s="825"/>
      <c r="Y79" s="825"/>
      <c r="Z79" s="825"/>
      <c r="AA79" s="825">
        <v>937</v>
      </c>
      <c r="AB79" s="825"/>
      <c r="AC79" s="825"/>
      <c r="AD79" s="825"/>
      <c r="AE79" s="825"/>
      <c r="AF79" s="825">
        <v>937</v>
      </c>
      <c r="AG79" s="825"/>
      <c r="AH79" s="825"/>
      <c r="AI79" s="825"/>
      <c r="AJ79" s="825"/>
      <c r="AK79" s="825">
        <v>7</v>
      </c>
      <c r="AL79" s="825"/>
      <c r="AM79" s="825"/>
      <c r="AN79" s="825"/>
      <c r="AO79" s="825"/>
      <c r="AP79" s="825"/>
      <c r="AQ79" s="825"/>
      <c r="AR79" s="825"/>
      <c r="AS79" s="825"/>
      <c r="AT79" s="825"/>
      <c r="AU79" s="825"/>
      <c r="AV79" s="825"/>
      <c r="AW79" s="825"/>
      <c r="AX79" s="825"/>
      <c r="AY79" s="825"/>
      <c r="AZ79" s="827"/>
      <c r="BA79" s="827"/>
      <c r="BB79" s="827"/>
      <c r="BC79" s="827"/>
      <c r="BD79" s="828"/>
      <c r="BE79" s="232"/>
      <c r="BF79" s="232"/>
      <c r="BG79" s="232"/>
      <c r="BH79" s="232"/>
      <c r="BI79" s="232"/>
      <c r="BJ79" s="221"/>
      <c r="BK79" s="221"/>
      <c r="BL79" s="221"/>
      <c r="BM79" s="221"/>
      <c r="BN79" s="221"/>
      <c r="BO79" s="232"/>
      <c r="BP79" s="232"/>
      <c r="BQ79" s="229">
        <v>73</v>
      </c>
      <c r="BR79" s="234"/>
      <c r="BS79" s="854"/>
      <c r="BT79" s="855"/>
      <c r="BU79" s="855"/>
      <c r="BV79" s="855"/>
      <c r="BW79" s="855"/>
      <c r="BX79" s="855"/>
      <c r="BY79" s="855"/>
      <c r="BZ79" s="855"/>
      <c r="CA79" s="855"/>
      <c r="CB79" s="855"/>
      <c r="CC79" s="855"/>
      <c r="CD79" s="855"/>
      <c r="CE79" s="855"/>
      <c r="CF79" s="855"/>
      <c r="CG79" s="860"/>
      <c r="CH79" s="857"/>
      <c r="CI79" s="858"/>
      <c r="CJ79" s="858"/>
      <c r="CK79" s="858"/>
      <c r="CL79" s="859"/>
      <c r="CM79" s="857"/>
      <c r="CN79" s="858"/>
      <c r="CO79" s="858"/>
      <c r="CP79" s="858"/>
      <c r="CQ79" s="859"/>
      <c r="CR79" s="857"/>
      <c r="CS79" s="858"/>
      <c r="CT79" s="858"/>
      <c r="CU79" s="858"/>
      <c r="CV79" s="859"/>
      <c r="CW79" s="857"/>
      <c r="CX79" s="858"/>
      <c r="CY79" s="858"/>
      <c r="CZ79" s="858"/>
      <c r="DA79" s="859"/>
      <c r="DB79" s="857"/>
      <c r="DC79" s="858"/>
      <c r="DD79" s="858"/>
      <c r="DE79" s="858"/>
      <c r="DF79" s="859"/>
      <c r="DG79" s="857"/>
      <c r="DH79" s="858"/>
      <c r="DI79" s="858"/>
      <c r="DJ79" s="858"/>
      <c r="DK79" s="859"/>
      <c r="DL79" s="857"/>
      <c r="DM79" s="858"/>
      <c r="DN79" s="858"/>
      <c r="DO79" s="858"/>
      <c r="DP79" s="859"/>
      <c r="DQ79" s="857"/>
      <c r="DR79" s="858"/>
      <c r="DS79" s="858"/>
      <c r="DT79" s="858"/>
      <c r="DU79" s="859"/>
      <c r="DV79" s="854"/>
      <c r="DW79" s="855"/>
      <c r="DX79" s="855"/>
      <c r="DY79" s="855"/>
      <c r="DZ79" s="856"/>
      <c r="EA79" s="221"/>
    </row>
    <row r="80" spans="1:131" ht="26.25" customHeight="1" x14ac:dyDescent="0.15">
      <c r="A80" s="229">
        <v>13</v>
      </c>
      <c r="B80" s="868" t="s">
        <v>604</v>
      </c>
      <c r="C80" s="869"/>
      <c r="D80" s="869"/>
      <c r="E80" s="869"/>
      <c r="F80" s="869"/>
      <c r="G80" s="869"/>
      <c r="H80" s="869"/>
      <c r="I80" s="869"/>
      <c r="J80" s="869"/>
      <c r="K80" s="869"/>
      <c r="L80" s="869"/>
      <c r="M80" s="869"/>
      <c r="N80" s="869"/>
      <c r="O80" s="869"/>
      <c r="P80" s="870"/>
      <c r="Q80" s="871">
        <v>13</v>
      </c>
      <c r="R80" s="825"/>
      <c r="S80" s="825"/>
      <c r="T80" s="825"/>
      <c r="U80" s="825"/>
      <c r="V80" s="825">
        <v>11</v>
      </c>
      <c r="W80" s="825"/>
      <c r="X80" s="825"/>
      <c r="Y80" s="825"/>
      <c r="Z80" s="825"/>
      <c r="AA80" s="825">
        <v>2</v>
      </c>
      <c r="AB80" s="825"/>
      <c r="AC80" s="825"/>
      <c r="AD80" s="825"/>
      <c r="AE80" s="825"/>
      <c r="AF80" s="825">
        <v>2</v>
      </c>
      <c r="AG80" s="825"/>
      <c r="AH80" s="825"/>
      <c r="AI80" s="825"/>
      <c r="AJ80" s="825"/>
      <c r="AK80" s="825">
        <v>0</v>
      </c>
      <c r="AL80" s="825"/>
      <c r="AM80" s="825"/>
      <c r="AN80" s="825"/>
      <c r="AO80" s="825"/>
      <c r="AP80" s="825"/>
      <c r="AQ80" s="825"/>
      <c r="AR80" s="825"/>
      <c r="AS80" s="825"/>
      <c r="AT80" s="825"/>
      <c r="AU80" s="825"/>
      <c r="AV80" s="825"/>
      <c r="AW80" s="825"/>
      <c r="AX80" s="825"/>
      <c r="AY80" s="825"/>
      <c r="AZ80" s="827"/>
      <c r="BA80" s="827"/>
      <c r="BB80" s="827"/>
      <c r="BC80" s="827"/>
      <c r="BD80" s="828"/>
      <c r="BE80" s="232"/>
      <c r="BF80" s="232"/>
      <c r="BG80" s="232"/>
      <c r="BH80" s="232"/>
      <c r="BI80" s="232"/>
      <c r="BJ80" s="232"/>
      <c r="BK80" s="232"/>
      <c r="BL80" s="232"/>
      <c r="BM80" s="232"/>
      <c r="BN80" s="232"/>
      <c r="BO80" s="232"/>
      <c r="BP80" s="232"/>
      <c r="BQ80" s="229">
        <v>74</v>
      </c>
      <c r="BR80" s="234"/>
      <c r="BS80" s="854"/>
      <c r="BT80" s="855"/>
      <c r="BU80" s="855"/>
      <c r="BV80" s="855"/>
      <c r="BW80" s="855"/>
      <c r="BX80" s="855"/>
      <c r="BY80" s="855"/>
      <c r="BZ80" s="855"/>
      <c r="CA80" s="855"/>
      <c r="CB80" s="855"/>
      <c r="CC80" s="855"/>
      <c r="CD80" s="855"/>
      <c r="CE80" s="855"/>
      <c r="CF80" s="855"/>
      <c r="CG80" s="860"/>
      <c r="CH80" s="857"/>
      <c r="CI80" s="858"/>
      <c r="CJ80" s="858"/>
      <c r="CK80" s="858"/>
      <c r="CL80" s="859"/>
      <c r="CM80" s="857"/>
      <c r="CN80" s="858"/>
      <c r="CO80" s="858"/>
      <c r="CP80" s="858"/>
      <c r="CQ80" s="859"/>
      <c r="CR80" s="857"/>
      <c r="CS80" s="858"/>
      <c r="CT80" s="858"/>
      <c r="CU80" s="858"/>
      <c r="CV80" s="859"/>
      <c r="CW80" s="857"/>
      <c r="CX80" s="858"/>
      <c r="CY80" s="858"/>
      <c r="CZ80" s="858"/>
      <c r="DA80" s="859"/>
      <c r="DB80" s="857"/>
      <c r="DC80" s="858"/>
      <c r="DD80" s="858"/>
      <c r="DE80" s="858"/>
      <c r="DF80" s="859"/>
      <c r="DG80" s="857"/>
      <c r="DH80" s="858"/>
      <c r="DI80" s="858"/>
      <c r="DJ80" s="858"/>
      <c r="DK80" s="859"/>
      <c r="DL80" s="857"/>
      <c r="DM80" s="858"/>
      <c r="DN80" s="858"/>
      <c r="DO80" s="858"/>
      <c r="DP80" s="859"/>
      <c r="DQ80" s="857"/>
      <c r="DR80" s="858"/>
      <c r="DS80" s="858"/>
      <c r="DT80" s="858"/>
      <c r="DU80" s="859"/>
      <c r="DV80" s="854"/>
      <c r="DW80" s="855"/>
      <c r="DX80" s="855"/>
      <c r="DY80" s="855"/>
      <c r="DZ80" s="856"/>
      <c r="EA80" s="221"/>
    </row>
    <row r="81" spans="1:131" ht="26.25" customHeight="1" x14ac:dyDescent="0.15">
      <c r="A81" s="229">
        <v>14</v>
      </c>
      <c r="B81" s="868" t="s">
        <v>605</v>
      </c>
      <c r="C81" s="869"/>
      <c r="D81" s="869"/>
      <c r="E81" s="869"/>
      <c r="F81" s="869"/>
      <c r="G81" s="869"/>
      <c r="H81" s="869"/>
      <c r="I81" s="869"/>
      <c r="J81" s="869"/>
      <c r="K81" s="869"/>
      <c r="L81" s="869"/>
      <c r="M81" s="869"/>
      <c r="N81" s="869"/>
      <c r="O81" s="869"/>
      <c r="P81" s="870"/>
      <c r="Q81" s="871">
        <v>1447</v>
      </c>
      <c r="R81" s="825"/>
      <c r="S81" s="825"/>
      <c r="T81" s="825"/>
      <c r="U81" s="825"/>
      <c r="V81" s="825">
        <v>1407</v>
      </c>
      <c r="W81" s="825"/>
      <c r="X81" s="825"/>
      <c r="Y81" s="825"/>
      <c r="Z81" s="825"/>
      <c r="AA81" s="825">
        <v>39</v>
      </c>
      <c r="AB81" s="825"/>
      <c r="AC81" s="825"/>
      <c r="AD81" s="825"/>
      <c r="AE81" s="825"/>
      <c r="AF81" s="825">
        <v>39</v>
      </c>
      <c r="AG81" s="825"/>
      <c r="AH81" s="825"/>
      <c r="AI81" s="825"/>
      <c r="AJ81" s="825"/>
      <c r="AK81" s="825">
        <v>15</v>
      </c>
      <c r="AL81" s="825"/>
      <c r="AM81" s="825"/>
      <c r="AN81" s="825"/>
      <c r="AO81" s="825"/>
      <c r="AP81" s="825"/>
      <c r="AQ81" s="825"/>
      <c r="AR81" s="825"/>
      <c r="AS81" s="825"/>
      <c r="AT81" s="825"/>
      <c r="AU81" s="825"/>
      <c r="AV81" s="825"/>
      <c r="AW81" s="825"/>
      <c r="AX81" s="825"/>
      <c r="AY81" s="825"/>
      <c r="AZ81" s="827"/>
      <c r="BA81" s="827"/>
      <c r="BB81" s="827"/>
      <c r="BC81" s="827"/>
      <c r="BD81" s="828"/>
      <c r="BE81" s="232"/>
      <c r="BF81" s="232"/>
      <c r="BG81" s="232"/>
      <c r="BH81" s="232"/>
      <c r="BI81" s="232"/>
      <c r="BJ81" s="232"/>
      <c r="BK81" s="232"/>
      <c r="BL81" s="232"/>
      <c r="BM81" s="232"/>
      <c r="BN81" s="232"/>
      <c r="BO81" s="232"/>
      <c r="BP81" s="232"/>
      <c r="BQ81" s="229">
        <v>75</v>
      </c>
      <c r="BR81" s="234"/>
      <c r="BS81" s="854"/>
      <c r="BT81" s="855"/>
      <c r="BU81" s="855"/>
      <c r="BV81" s="855"/>
      <c r="BW81" s="855"/>
      <c r="BX81" s="855"/>
      <c r="BY81" s="855"/>
      <c r="BZ81" s="855"/>
      <c r="CA81" s="855"/>
      <c r="CB81" s="855"/>
      <c r="CC81" s="855"/>
      <c r="CD81" s="855"/>
      <c r="CE81" s="855"/>
      <c r="CF81" s="855"/>
      <c r="CG81" s="860"/>
      <c r="CH81" s="857"/>
      <c r="CI81" s="858"/>
      <c r="CJ81" s="858"/>
      <c r="CK81" s="858"/>
      <c r="CL81" s="859"/>
      <c r="CM81" s="857"/>
      <c r="CN81" s="858"/>
      <c r="CO81" s="858"/>
      <c r="CP81" s="858"/>
      <c r="CQ81" s="859"/>
      <c r="CR81" s="857"/>
      <c r="CS81" s="858"/>
      <c r="CT81" s="858"/>
      <c r="CU81" s="858"/>
      <c r="CV81" s="859"/>
      <c r="CW81" s="857"/>
      <c r="CX81" s="858"/>
      <c r="CY81" s="858"/>
      <c r="CZ81" s="858"/>
      <c r="DA81" s="859"/>
      <c r="DB81" s="857"/>
      <c r="DC81" s="858"/>
      <c r="DD81" s="858"/>
      <c r="DE81" s="858"/>
      <c r="DF81" s="859"/>
      <c r="DG81" s="857"/>
      <c r="DH81" s="858"/>
      <c r="DI81" s="858"/>
      <c r="DJ81" s="858"/>
      <c r="DK81" s="859"/>
      <c r="DL81" s="857"/>
      <c r="DM81" s="858"/>
      <c r="DN81" s="858"/>
      <c r="DO81" s="858"/>
      <c r="DP81" s="859"/>
      <c r="DQ81" s="857"/>
      <c r="DR81" s="858"/>
      <c r="DS81" s="858"/>
      <c r="DT81" s="858"/>
      <c r="DU81" s="859"/>
      <c r="DV81" s="854"/>
      <c r="DW81" s="855"/>
      <c r="DX81" s="855"/>
      <c r="DY81" s="855"/>
      <c r="DZ81" s="856"/>
      <c r="EA81" s="221"/>
    </row>
    <row r="82" spans="1:131" ht="26.25" customHeight="1" x14ac:dyDescent="0.15">
      <c r="A82" s="229">
        <v>15</v>
      </c>
      <c r="B82" s="868" t="s">
        <v>606</v>
      </c>
      <c r="C82" s="869"/>
      <c r="D82" s="869"/>
      <c r="E82" s="869"/>
      <c r="F82" s="869"/>
      <c r="G82" s="869"/>
      <c r="H82" s="869"/>
      <c r="I82" s="869"/>
      <c r="J82" s="869"/>
      <c r="K82" s="869"/>
      <c r="L82" s="869"/>
      <c r="M82" s="869"/>
      <c r="N82" s="869"/>
      <c r="O82" s="869"/>
      <c r="P82" s="870"/>
      <c r="Q82" s="871">
        <v>192</v>
      </c>
      <c r="R82" s="825"/>
      <c r="S82" s="825"/>
      <c r="T82" s="825"/>
      <c r="U82" s="825"/>
      <c r="V82" s="825">
        <v>184</v>
      </c>
      <c r="W82" s="825"/>
      <c r="X82" s="825"/>
      <c r="Y82" s="825"/>
      <c r="Z82" s="825"/>
      <c r="AA82" s="825">
        <v>7</v>
      </c>
      <c r="AB82" s="825"/>
      <c r="AC82" s="825"/>
      <c r="AD82" s="825"/>
      <c r="AE82" s="825"/>
      <c r="AF82" s="825">
        <v>7</v>
      </c>
      <c r="AG82" s="825"/>
      <c r="AH82" s="825"/>
      <c r="AI82" s="825"/>
      <c r="AJ82" s="825"/>
      <c r="AK82" s="825" t="s">
        <v>613</v>
      </c>
      <c r="AL82" s="825"/>
      <c r="AM82" s="825"/>
      <c r="AN82" s="825"/>
      <c r="AO82" s="825"/>
      <c r="AP82" s="825"/>
      <c r="AQ82" s="825"/>
      <c r="AR82" s="825"/>
      <c r="AS82" s="825"/>
      <c r="AT82" s="825"/>
      <c r="AU82" s="825"/>
      <c r="AV82" s="825"/>
      <c r="AW82" s="825"/>
      <c r="AX82" s="825"/>
      <c r="AY82" s="825"/>
      <c r="AZ82" s="827"/>
      <c r="BA82" s="827"/>
      <c r="BB82" s="827"/>
      <c r="BC82" s="827"/>
      <c r="BD82" s="828"/>
      <c r="BE82" s="232"/>
      <c r="BF82" s="232"/>
      <c r="BG82" s="232"/>
      <c r="BH82" s="232"/>
      <c r="BI82" s="232"/>
      <c r="BJ82" s="232"/>
      <c r="BK82" s="232"/>
      <c r="BL82" s="232"/>
      <c r="BM82" s="232"/>
      <c r="BN82" s="232"/>
      <c r="BO82" s="232"/>
      <c r="BP82" s="232"/>
      <c r="BQ82" s="229">
        <v>76</v>
      </c>
      <c r="BR82" s="234"/>
      <c r="BS82" s="854"/>
      <c r="BT82" s="855"/>
      <c r="BU82" s="855"/>
      <c r="BV82" s="855"/>
      <c r="BW82" s="855"/>
      <c r="BX82" s="855"/>
      <c r="BY82" s="855"/>
      <c r="BZ82" s="855"/>
      <c r="CA82" s="855"/>
      <c r="CB82" s="855"/>
      <c r="CC82" s="855"/>
      <c r="CD82" s="855"/>
      <c r="CE82" s="855"/>
      <c r="CF82" s="855"/>
      <c r="CG82" s="860"/>
      <c r="CH82" s="857"/>
      <c r="CI82" s="858"/>
      <c r="CJ82" s="858"/>
      <c r="CK82" s="858"/>
      <c r="CL82" s="859"/>
      <c r="CM82" s="857"/>
      <c r="CN82" s="858"/>
      <c r="CO82" s="858"/>
      <c r="CP82" s="858"/>
      <c r="CQ82" s="859"/>
      <c r="CR82" s="857"/>
      <c r="CS82" s="858"/>
      <c r="CT82" s="858"/>
      <c r="CU82" s="858"/>
      <c r="CV82" s="859"/>
      <c r="CW82" s="857"/>
      <c r="CX82" s="858"/>
      <c r="CY82" s="858"/>
      <c r="CZ82" s="858"/>
      <c r="DA82" s="859"/>
      <c r="DB82" s="857"/>
      <c r="DC82" s="858"/>
      <c r="DD82" s="858"/>
      <c r="DE82" s="858"/>
      <c r="DF82" s="859"/>
      <c r="DG82" s="857"/>
      <c r="DH82" s="858"/>
      <c r="DI82" s="858"/>
      <c r="DJ82" s="858"/>
      <c r="DK82" s="859"/>
      <c r="DL82" s="857"/>
      <c r="DM82" s="858"/>
      <c r="DN82" s="858"/>
      <c r="DO82" s="858"/>
      <c r="DP82" s="859"/>
      <c r="DQ82" s="857"/>
      <c r="DR82" s="858"/>
      <c r="DS82" s="858"/>
      <c r="DT82" s="858"/>
      <c r="DU82" s="859"/>
      <c r="DV82" s="854"/>
      <c r="DW82" s="855"/>
      <c r="DX82" s="855"/>
      <c r="DY82" s="855"/>
      <c r="DZ82" s="856"/>
      <c r="EA82" s="221"/>
    </row>
    <row r="83" spans="1:131" ht="26.25" customHeight="1" x14ac:dyDescent="0.15">
      <c r="A83" s="229">
        <v>16</v>
      </c>
      <c r="B83" s="868" t="s">
        <v>607</v>
      </c>
      <c r="C83" s="869"/>
      <c r="D83" s="869"/>
      <c r="E83" s="869"/>
      <c r="F83" s="869"/>
      <c r="G83" s="869"/>
      <c r="H83" s="869"/>
      <c r="I83" s="869"/>
      <c r="J83" s="869"/>
      <c r="K83" s="869"/>
      <c r="L83" s="869"/>
      <c r="M83" s="869"/>
      <c r="N83" s="869"/>
      <c r="O83" s="869"/>
      <c r="P83" s="870"/>
      <c r="Q83" s="871">
        <v>704</v>
      </c>
      <c r="R83" s="825"/>
      <c r="S83" s="825"/>
      <c r="T83" s="825"/>
      <c r="U83" s="825"/>
      <c r="V83" s="825">
        <v>620</v>
      </c>
      <c r="W83" s="825"/>
      <c r="X83" s="825"/>
      <c r="Y83" s="825"/>
      <c r="Z83" s="825"/>
      <c r="AA83" s="825">
        <v>84</v>
      </c>
      <c r="AB83" s="825"/>
      <c r="AC83" s="825"/>
      <c r="AD83" s="825"/>
      <c r="AE83" s="825"/>
      <c r="AF83" s="825">
        <v>84</v>
      </c>
      <c r="AG83" s="825"/>
      <c r="AH83" s="825"/>
      <c r="AI83" s="825"/>
      <c r="AJ83" s="825"/>
      <c r="AK83" s="825">
        <v>0</v>
      </c>
      <c r="AL83" s="825"/>
      <c r="AM83" s="825"/>
      <c r="AN83" s="825"/>
      <c r="AO83" s="825"/>
      <c r="AP83" s="825">
        <v>5219</v>
      </c>
      <c r="AQ83" s="825"/>
      <c r="AR83" s="825"/>
      <c r="AS83" s="825"/>
      <c r="AT83" s="825"/>
      <c r="AU83" s="825">
        <v>392</v>
      </c>
      <c r="AV83" s="825"/>
      <c r="AW83" s="825"/>
      <c r="AX83" s="825"/>
      <c r="AY83" s="825"/>
      <c r="AZ83" s="827"/>
      <c r="BA83" s="827"/>
      <c r="BB83" s="827"/>
      <c r="BC83" s="827"/>
      <c r="BD83" s="828"/>
      <c r="BE83" s="232"/>
      <c r="BF83" s="232"/>
      <c r="BG83" s="232"/>
      <c r="BH83" s="232"/>
      <c r="BI83" s="232"/>
      <c r="BJ83" s="232"/>
      <c r="BK83" s="232"/>
      <c r="BL83" s="232"/>
      <c r="BM83" s="232"/>
      <c r="BN83" s="232"/>
      <c r="BO83" s="232"/>
      <c r="BP83" s="232"/>
      <c r="BQ83" s="229">
        <v>77</v>
      </c>
      <c r="BR83" s="234"/>
      <c r="BS83" s="854"/>
      <c r="BT83" s="855"/>
      <c r="BU83" s="855"/>
      <c r="BV83" s="855"/>
      <c r="BW83" s="855"/>
      <c r="BX83" s="855"/>
      <c r="BY83" s="855"/>
      <c r="BZ83" s="855"/>
      <c r="CA83" s="855"/>
      <c r="CB83" s="855"/>
      <c r="CC83" s="855"/>
      <c r="CD83" s="855"/>
      <c r="CE83" s="855"/>
      <c r="CF83" s="855"/>
      <c r="CG83" s="860"/>
      <c r="CH83" s="857"/>
      <c r="CI83" s="858"/>
      <c r="CJ83" s="858"/>
      <c r="CK83" s="858"/>
      <c r="CL83" s="859"/>
      <c r="CM83" s="857"/>
      <c r="CN83" s="858"/>
      <c r="CO83" s="858"/>
      <c r="CP83" s="858"/>
      <c r="CQ83" s="859"/>
      <c r="CR83" s="857"/>
      <c r="CS83" s="858"/>
      <c r="CT83" s="858"/>
      <c r="CU83" s="858"/>
      <c r="CV83" s="859"/>
      <c r="CW83" s="857"/>
      <c r="CX83" s="858"/>
      <c r="CY83" s="858"/>
      <c r="CZ83" s="858"/>
      <c r="DA83" s="859"/>
      <c r="DB83" s="857"/>
      <c r="DC83" s="858"/>
      <c r="DD83" s="858"/>
      <c r="DE83" s="858"/>
      <c r="DF83" s="859"/>
      <c r="DG83" s="857"/>
      <c r="DH83" s="858"/>
      <c r="DI83" s="858"/>
      <c r="DJ83" s="858"/>
      <c r="DK83" s="859"/>
      <c r="DL83" s="857"/>
      <c r="DM83" s="858"/>
      <c r="DN83" s="858"/>
      <c r="DO83" s="858"/>
      <c r="DP83" s="859"/>
      <c r="DQ83" s="857"/>
      <c r="DR83" s="858"/>
      <c r="DS83" s="858"/>
      <c r="DT83" s="858"/>
      <c r="DU83" s="859"/>
      <c r="DV83" s="854"/>
      <c r="DW83" s="855"/>
      <c r="DX83" s="855"/>
      <c r="DY83" s="855"/>
      <c r="DZ83" s="856"/>
      <c r="EA83" s="221"/>
    </row>
    <row r="84" spans="1:131" ht="26.25" customHeight="1" x14ac:dyDescent="0.15">
      <c r="A84" s="229">
        <v>17</v>
      </c>
      <c r="B84" s="868"/>
      <c r="C84" s="869"/>
      <c r="D84" s="869"/>
      <c r="E84" s="869"/>
      <c r="F84" s="869"/>
      <c r="G84" s="869"/>
      <c r="H84" s="869"/>
      <c r="I84" s="869"/>
      <c r="J84" s="869"/>
      <c r="K84" s="869"/>
      <c r="L84" s="869"/>
      <c r="M84" s="869"/>
      <c r="N84" s="869"/>
      <c r="O84" s="869"/>
      <c r="P84" s="870"/>
      <c r="Q84" s="871"/>
      <c r="R84" s="825"/>
      <c r="S84" s="825"/>
      <c r="T84" s="825"/>
      <c r="U84" s="825"/>
      <c r="V84" s="825"/>
      <c r="W84" s="825"/>
      <c r="X84" s="825"/>
      <c r="Y84" s="825"/>
      <c r="Z84" s="825"/>
      <c r="AA84" s="825"/>
      <c r="AB84" s="825"/>
      <c r="AC84" s="825"/>
      <c r="AD84" s="825"/>
      <c r="AE84" s="825"/>
      <c r="AF84" s="825"/>
      <c r="AG84" s="825"/>
      <c r="AH84" s="825"/>
      <c r="AI84" s="825"/>
      <c r="AJ84" s="825"/>
      <c r="AK84" s="825"/>
      <c r="AL84" s="825"/>
      <c r="AM84" s="825"/>
      <c r="AN84" s="825"/>
      <c r="AO84" s="825"/>
      <c r="AP84" s="825"/>
      <c r="AQ84" s="825"/>
      <c r="AR84" s="825"/>
      <c r="AS84" s="825"/>
      <c r="AT84" s="825"/>
      <c r="AU84" s="825"/>
      <c r="AV84" s="825"/>
      <c r="AW84" s="825"/>
      <c r="AX84" s="825"/>
      <c r="AY84" s="825"/>
      <c r="AZ84" s="827"/>
      <c r="BA84" s="827"/>
      <c r="BB84" s="827"/>
      <c r="BC84" s="827"/>
      <c r="BD84" s="828"/>
      <c r="BE84" s="232"/>
      <c r="BF84" s="232"/>
      <c r="BG84" s="232"/>
      <c r="BH84" s="232"/>
      <c r="BI84" s="232"/>
      <c r="BJ84" s="232"/>
      <c r="BK84" s="232"/>
      <c r="BL84" s="232"/>
      <c r="BM84" s="232"/>
      <c r="BN84" s="232"/>
      <c r="BO84" s="232"/>
      <c r="BP84" s="232"/>
      <c r="BQ84" s="229">
        <v>78</v>
      </c>
      <c r="BR84" s="234"/>
      <c r="BS84" s="854"/>
      <c r="BT84" s="855"/>
      <c r="BU84" s="855"/>
      <c r="BV84" s="855"/>
      <c r="BW84" s="855"/>
      <c r="BX84" s="855"/>
      <c r="BY84" s="855"/>
      <c r="BZ84" s="855"/>
      <c r="CA84" s="855"/>
      <c r="CB84" s="855"/>
      <c r="CC84" s="855"/>
      <c r="CD84" s="855"/>
      <c r="CE84" s="855"/>
      <c r="CF84" s="855"/>
      <c r="CG84" s="860"/>
      <c r="CH84" s="857"/>
      <c r="CI84" s="858"/>
      <c r="CJ84" s="858"/>
      <c r="CK84" s="858"/>
      <c r="CL84" s="859"/>
      <c r="CM84" s="857"/>
      <c r="CN84" s="858"/>
      <c r="CO84" s="858"/>
      <c r="CP84" s="858"/>
      <c r="CQ84" s="859"/>
      <c r="CR84" s="857"/>
      <c r="CS84" s="858"/>
      <c r="CT84" s="858"/>
      <c r="CU84" s="858"/>
      <c r="CV84" s="859"/>
      <c r="CW84" s="857"/>
      <c r="CX84" s="858"/>
      <c r="CY84" s="858"/>
      <c r="CZ84" s="858"/>
      <c r="DA84" s="859"/>
      <c r="DB84" s="857"/>
      <c r="DC84" s="858"/>
      <c r="DD84" s="858"/>
      <c r="DE84" s="858"/>
      <c r="DF84" s="859"/>
      <c r="DG84" s="857"/>
      <c r="DH84" s="858"/>
      <c r="DI84" s="858"/>
      <c r="DJ84" s="858"/>
      <c r="DK84" s="859"/>
      <c r="DL84" s="857"/>
      <c r="DM84" s="858"/>
      <c r="DN84" s="858"/>
      <c r="DO84" s="858"/>
      <c r="DP84" s="859"/>
      <c r="DQ84" s="857"/>
      <c r="DR84" s="858"/>
      <c r="DS84" s="858"/>
      <c r="DT84" s="858"/>
      <c r="DU84" s="859"/>
      <c r="DV84" s="854"/>
      <c r="DW84" s="855"/>
      <c r="DX84" s="855"/>
      <c r="DY84" s="855"/>
      <c r="DZ84" s="856"/>
      <c r="EA84" s="221"/>
    </row>
    <row r="85" spans="1:131" ht="26.25" customHeight="1" x14ac:dyDescent="0.15">
      <c r="A85" s="229">
        <v>18</v>
      </c>
      <c r="B85" s="868"/>
      <c r="C85" s="869"/>
      <c r="D85" s="869"/>
      <c r="E85" s="869"/>
      <c r="F85" s="869"/>
      <c r="G85" s="869"/>
      <c r="H85" s="869"/>
      <c r="I85" s="869"/>
      <c r="J85" s="869"/>
      <c r="K85" s="869"/>
      <c r="L85" s="869"/>
      <c r="M85" s="869"/>
      <c r="N85" s="869"/>
      <c r="O85" s="869"/>
      <c r="P85" s="870"/>
      <c r="Q85" s="871"/>
      <c r="R85" s="825"/>
      <c r="S85" s="825"/>
      <c r="T85" s="825"/>
      <c r="U85" s="825"/>
      <c r="V85" s="825"/>
      <c r="W85" s="825"/>
      <c r="X85" s="825"/>
      <c r="Y85" s="825"/>
      <c r="Z85" s="825"/>
      <c r="AA85" s="825"/>
      <c r="AB85" s="825"/>
      <c r="AC85" s="825"/>
      <c r="AD85" s="825"/>
      <c r="AE85" s="825"/>
      <c r="AF85" s="825"/>
      <c r="AG85" s="825"/>
      <c r="AH85" s="825"/>
      <c r="AI85" s="825"/>
      <c r="AJ85" s="825"/>
      <c r="AK85" s="825"/>
      <c r="AL85" s="825"/>
      <c r="AM85" s="825"/>
      <c r="AN85" s="825"/>
      <c r="AO85" s="825"/>
      <c r="AP85" s="825"/>
      <c r="AQ85" s="825"/>
      <c r="AR85" s="825"/>
      <c r="AS85" s="825"/>
      <c r="AT85" s="825"/>
      <c r="AU85" s="825"/>
      <c r="AV85" s="825"/>
      <c r="AW85" s="825"/>
      <c r="AX85" s="825"/>
      <c r="AY85" s="825"/>
      <c r="AZ85" s="827"/>
      <c r="BA85" s="827"/>
      <c r="BB85" s="827"/>
      <c r="BC85" s="827"/>
      <c r="BD85" s="828"/>
      <c r="BE85" s="232"/>
      <c r="BF85" s="232"/>
      <c r="BG85" s="232"/>
      <c r="BH85" s="232"/>
      <c r="BI85" s="232"/>
      <c r="BJ85" s="232"/>
      <c r="BK85" s="232"/>
      <c r="BL85" s="232"/>
      <c r="BM85" s="232"/>
      <c r="BN85" s="232"/>
      <c r="BO85" s="232"/>
      <c r="BP85" s="232"/>
      <c r="BQ85" s="229">
        <v>79</v>
      </c>
      <c r="BR85" s="234"/>
      <c r="BS85" s="854"/>
      <c r="BT85" s="855"/>
      <c r="BU85" s="855"/>
      <c r="BV85" s="855"/>
      <c r="BW85" s="855"/>
      <c r="BX85" s="855"/>
      <c r="BY85" s="855"/>
      <c r="BZ85" s="855"/>
      <c r="CA85" s="855"/>
      <c r="CB85" s="855"/>
      <c r="CC85" s="855"/>
      <c r="CD85" s="855"/>
      <c r="CE85" s="855"/>
      <c r="CF85" s="855"/>
      <c r="CG85" s="860"/>
      <c r="CH85" s="857"/>
      <c r="CI85" s="858"/>
      <c r="CJ85" s="858"/>
      <c r="CK85" s="858"/>
      <c r="CL85" s="859"/>
      <c r="CM85" s="857"/>
      <c r="CN85" s="858"/>
      <c r="CO85" s="858"/>
      <c r="CP85" s="858"/>
      <c r="CQ85" s="859"/>
      <c r="CR85" s="857"/>
      <c r="CS85" s="858"/>
      <c r="CT85" s="858"/>
      <c r="CU85" s="858"/>
      <c r="CV85" s="859"/>
      <c r="CW85" s="857"/>
      <c r="CX85" s="858"/>
      <c r="CY85" s="858"/>
      <c r="CZ85" s="858"/>
      <c r="DA85" s="859"/>
      <c r="DB85" s="857"/>
      <c r="DC85" s="858"/>
      <c r="DD85" s="858"/>
      <c r="DE85" s="858"/>
      <c r="DF85" s="859"/>
      <c r="DG85" s="857"/>
      <c r="DH85" s="858"/>
      <c r="DI85" s="858"/>
      <c r="DJ85" s="858"/>
      <c r="DK85" s="859"/>
      <c r="DL85" s="857"/>
      <c r="DM85" s="858"/>
      <c r="DN85" s="858"/>
      <c r="DO85" s="858"/>
      <c r="DP85" s="859"/>
      <c r="DQ85" s="857"/>
      <c r="DR85" s="858"/>
      <c r="DS85" s="858"/>
      <c r="DT85" s="858"/>
      <c r="DU85" s="859"/>
      <c r="DV85" s="854"/>
      <c r="DW85" s="855"/>
      <c r="DX85" s="855"/>
      <c r="DY85" s="855"/>
      <c r="DZ85" s="856"/>
      <c r="EA85" s="221"/>
    </row>
    <row r="86" spans="1:131" ht="26.25" customHeight="1" x14ac:dyDescent="0.15">
      <c r="A86" s="229">
        <v>19</v>
      </c>
      <c r="B86" s="868"/>
      <c r="C86" s="869"/>
      <c r="D86" s="869"/>
      <c r="E86" s="869"/>
      <c r="F86" s="869"/>
      <c r="G86" s="869"/>
      <c r="H86" s="869"/>
      <c r="I86" s="869"/>
      <c r="J86" s="869"/>
      <c r="K86" s="869"/>
      <c r="L86" s="869"/>
      <c r="M86" s="869"/>
      <c r="N86" s="869"/>
      <c r="O86" s="869"/>
      <c r="P86" s="870"/>
      <c r="Q86" s="871"/>
      <c r="R86" s="825"/>
      <c r="S86" s="825"/>
      <c r="T86" s="825"/>
      <c r="U86" s="825"/>
      <c r="V86" s="825"/>
      <c r="W86" s="825"/>
      <c r="X86" s="825"/>
      <c r="Y86" s="825"/>
      <c r="Z86" s="825"/>
      <c r="AA86" s="825"/>
      <c r="AB86" s="825"/>
      <c r="AC86" s="825"/>
      <c r="AD86" s="825"/>
      <c r="AE86" s="825"/>
      <c r="AF86" s="825"/>
      <c r="AG86" s="825"/>
      <c r="AH86" s="825"/>
      <c r="AI86" s="825"/>
      <c r="AJ86" s="825"/>
      <c r="AK86" s="825"/>
      <c r="AL86" s="825"/>
      <c r="AM86" s="825"/>
      <c r="AN86" s="825"/>
      <c r="AO86" s="825"/>
      <c r="AP86" s="825"/>
      <c r="AQ86" s="825"/>
      <c r="AR86" s="825"/>
      <c r="AS86" s="825"/>
      <c r="AT86" s="825"/>
      <c r="AU86" s="825"/>
      <c r="AV86" s="825"/>
      <c r="AW86" s="825"/>
      <c r="AX86" s="825"/>
      <c r="AY86" s="825"/>
      <c r="AZ86" s="827"/>
      <c r="BA86" s="827"/>
      <c r="BB86" s="827"/>
      <c r="BC86" s="827"/>
      <c r="BD86" s="828"/>
      <c r="BE86" s="232"/>
      <c r="BF86" s="232"/>
      <c r="BG86" s="232"/>
      <c r="BH86" s="232"/>
      <c r="BI86" s="232"/>
      <c r="BJ86" s="232"/>
      <c r="BK86" s="232"/>
      <c r="BL86" s="232"/>
      <c r="BM86" s="232"/>
      <c r="BN86" s="232"/>
      <c r="BO86" s="232"/>
      <c r="BP86" s="232"/>
      <c r="BQ86" s="229">
        <v>80</v>
      </c>
      <c r="BR86" s="234"/>
      <c r="BS86" s="854"/>
      <c r="BT86" s="855"/>
      <c r="BU86" s="855"/>
      <c r="BV86" s="855"/>
      <c r="BW86" s="855"/>
      <c r="BX86" s="855"/>
      <c r="BY86" s="855"/>
      <c r="BZ86" s="855"/>
      <c r="CA86" s="855"/>
      <c r="CB86" s="855"/>
      <c r="CC86" s="855"/>
      <c r="CD86" s="855"/>
      <c r="CE86" s="855"/>
      <c r="CF86" s="855"/>
      <c r="CG86" s="860"/>
      <c r="CH86" s="857"/>
      <c r="CI86" s="858"/>
      <c r="CJ86" s="858"/>
      <c r="CK86" s="858"/>
      <c r="CL86" s="859"/>
      <c r="CM86" s="857"/>
      <c r="CN86" s="858"/>
      <c r="CO86" s="858"/>
      <c r="CP86" s="858"/>
      <c r="CQ86" s="859"/>
      <c r="CR86" s="857"/>
      <c r="CS86" s="858"/>
      <c r="CT86" s="858"/>
      <c r="CU86" s="858"/>
      <c r="CV86" s="859"/>
      <c r="CW86" s="857"/>
      <c r="CX86" s="858"/>
      <c r="CY86" s="858"/>
      <c r="CZ86" s="858"/>
      <c r="DA86" s="859"/>
      <c r="DB86" s="857"/>
      <c r="DC86" s="858"/>
      <c r="DD86" s="858"/>
      <c r="DE86" s="858"/>
      <c r="DF86" s="859"/>
      <c r="DG86" s="857"/>
      <c r="DH86" s="858"/>
      <c r="DI86" s="858"/>
      <c r="DJ86" s="858"/>
      <c r="DK86" s="859"/>
      <c r="DL86" s="857"/>
      <c r="DM86" s="858"/>
      <c r="DN86" s="858"/>
      <c r="DO86" s="858"/>
      <c r="DP86" s="859"/>
      <c r="DQ86" s="857"/>
      <c r="DR86" s="858"/>
      <c r="DS86" s="858"/>
      <c r="DT86" s="858"/>
      <c r="DU86" s="859"/>
      <c r="DV86" s="854"/>
      <c r="DW86" s="855"/>
      <c r="DX86" s="855"/>
      <c r="DY86" s="855"/>
      <c r="DZ86" s="856"/>
      <c r="EA86" s="221"/>
    </row>
    <row r="87" spans="1:131" ht="26.25" customHeight="1" x14ac:dyDescent="0.15">
      <c r="A87" s="235">
        <v>20</v>
      </c>
      <c r="B87" s="875"/>
      <c r="C87" s="876"/>
      <c r="D87" s="876"/>
      <c r="E87" s="876"/>
      <c r="F87" s="876"/>
      <c r="G87" s="876"/>
      <c r="H87" s="876"/>
      <c r="I87" s="876"/>
      <c r="J87" s="876"/>
      <c r="K87" s="876"/>
      <c r="L87" s="876"/>
      <c r="M87" s="876"/>
      <c r="N87" s="876"/>
      <c r="O87" s="876"/>
      <c r="P87" s="877"/>
      <c r="Q87" s="878"/>
      <c r="R87" s="879"/>
      <c r="S87" s="879"/>
      <c r="T87" s="879"/>
      <c r="U87" s="879"/>
      <c r="V87" s="879"/>
      <c r="W87" s="879"/>
      <c r="X87" s="879"/>
      <c r="Y87" s="879"/>
      <c r="Z87" s="879"/>
      <c r="AA87" s="879"/>
      <c r="AB87" s="879"/>
      <c r="AC87" s="879"/>
      <c r="AD87" s="879"/>
      <c r="AE87" s="879"/>
      <c r="AF87" s="879"/>
      <c r="AG87" s="879"/>
      <c r="AH87" s="879"/>
      <c r="AI87" s="879"/>
      <c r="AJ87" s="879"/>
      <c r="AK87" s="879"/>
      <c r="AL87" s="879"/>
      <c r="AM87" s="879"/>
      <c r="AN87" s="879"/>
      <c r="AO87" s="879"/>
      <c r="AP87" s="879"/>
      <c r="AQ87" s="879"/>
      <c r="AR87" s="879"/>
      <c r="AS87" s="879"/>
      <c r="AT87" s="879"/>
      <c r="AU87" s="879"/>
      <c r="AV87" s="879"/>
      <c r="AW87" s="879"/>
      <c r="AX87" s="879"/>
      <c r="AY87" s="879"/>
      <c r="AZ87" s="880"/>
      <c r="BA87" s="880"/>
      <c r="BB87" s="880"/>
      <c r="BC87" s="880"/>
      <c r="BD87" s="881"/>
      <c r="BE87" s="232"/>
      <c r="BF87" s="232"/>
      <c r="BG87" s="232"/>
      <c r="BH87" s="232"/>
      <c r="BI87" s="232"/>
      <c r="BJ87" s="232"/>
      <c r="BK87" s="232"/>
      <c r="BL87" s="232"/>
      <c r="BM87" s="232"/>
      <c r="BN87" s="232"/>
      <c r="BO87" s="232"/>
      <c r="BP87" s="232"/>
      <c r="BQ87" s="229">
        <v>81</v>
      </c>
      <c r="BR87" s="234"/>
      <c r="BS87" s="854"/>
      <c r="BT87" s="855"/>
      <c r="BU87" s="855"/>
      <c r="BV87" s="855"/>
      <c r="BW87" s="855"/>
      <c r="BX87" s="855"/>
      <c r="BY87" s="855"/>
      <c r="BZ87" s="855"/>
      <c r="CA87" s="855"/>
      <c r="CB87" s="855"/>
      <c r="CC87" s="855"/>
      <c r="CD87" s="855"/>
      <c r="CE87" s="855"/>
      <c r="CF87" s="855"/>
      <c r="CG87" s="860"/>
      <c r="CH87" s="857"/>
      <c r="CI87" s="858"/>
      <c r="CJ87" s="858"/>
      <c r="CK87" s="858"/>
      <c r="CL87" s="859"/>
      <c r="CM87" s="857"/>
      <c r="CN87" s="858"/>
      <c r="CO87" s="858"/>
      <c r="CP87" s="858"/>
      <c r="CQ87" s="859"/>
      <c r="CR87" s="857"/>
      <c r="CS87" s="858"/>
      <c r="CT87" s="858"/>
      <c r="CU87" s="858"/>
      <c r="CV87" s="859"/>
      <c r="CW87" s="857"/>
      <c r="CX87" s="858"/>
      <c r="CY87" s="858"/>
      <c r="CZ87" s="858"/>
      <c r="DA87" s="859"/>
      <c r="DB87" s="857"/>
      <c r="DC87" s="858"/>
      <c r="DD87" s="858"/>
      <c r="DE87" s="858"/>
      <c r="DF87" s="859"/>
      <c r="DG87" s="857"/>
      <c r="DH87" s="858"/>
      <c r="DI87" s="858"/>
      <c r="DJ87" s="858"/>
      <c r="DK87" s="859"/>
      <c r="DL87" s="857"/>
      <c r="DM87" s="858"/>
      <c r="DN87" s="858"/>
      <c r="DO87" s="858"/>
      <c r="DP87" s="859"/>
      <c r="DQ87" s="857"/>
      <c r="DR87" s="858"/>
      <c r="DS87" s="858"/>
      <c r="DT87" s="858"/>
      <c r="DU87" s="859"/>
      <c r="DV87" s="854"/>
      <c r="DW87" s="855"/>
      <c r="DX87" s="855"/>
      <c r="DY87" s="855"/>
      <c r="DZ87" s="856"/>
      <c r="EA87" s="221"/>
    </row>
    <row r="88" spans="1:131" ht="26.25" customHeight="1" thickBot="1" x14ac:dyDescent="0.2">
      <c r="A88" s="231" t="s">
        <v>397</v>
      </c>
      <c r="B88" s="785" t="s">
        <v>428</v>
      </c>
      <c r="C88" s="786"/>
      <c r="D88" s="786"/>
      <c r="E88" s="786"/>
      <c r="F88" s="786"/>
      <c r="G88" s="786"/>
      <c r="H88" s="786"/>
      <c r="I88" s="786"/>
      <c r="J88" s="786"/>
      <c r="K88" s="786"/>
      <c r="L88" s="786"/>
      <c r="M88" s="786"/>
      <c r="N88" s="786"/>
      <c r="O88" s="786"/>
      <c r="P88" s="787"/>
      <c r="Q88" s="835"/>
      <c r="R88" s="836"/>
      <c r="S88" s="836"/>
      <c r="T88" s="836"/>
      <c r="U88" s="836"/>
      <c r="V88" s="836"/>
      <c r="W88" s="836"/>
      <c r="X88" s="836"/>
      <c r="Y88" s="836"/>
      <c r="Z88" s="836"/>
      <c r="AA88" s="836"/>
      <c r="AB88" s="836"/>
      <c r="AC88" s="836"/>
      <c r="AD88" s="836"/>
      <c r="AE88" s="836"/>
      <c r="AF88" s="839">
        <v>17518</v>
      </c>
      <c r="AG88" s="839"/>
      <c r="AH88" s="839"/>
      <c r="AI88" s="839"/>
      <c r="AJ88" s="839"/>
      <c r="AK88" s="836"/>
      <c r="AL88" s="836"/>
      <c r="AM88" s="836"/>
      <c r="AN88" s="836"/>
      <c r="AO88" s="836"/>
      <c r="AP88" s="839">
        <v>5469</v>
      </c>
      <c r="AQ88" s="839"/>
      <c r="AR88" s="839"/>
      <c r="AS88" s="839"/>
      <c r="AT88" s="839"/>
      <c r="AU88" s="839">
        <v>621</v>
      </c>
      <c r="AV88" s="839"/>
      <c r="AW88" s="839"/>
      <c r="AX88" s="839"/>
      <c r="AY88" s="839"/>
      <c r="AZ88" s="844"/>
      <c r="BA88" s="844"/>
      <c r="BB88" s="844"/>
      <c r="BC88" s="844"/>
      <c r="BD88" s="845"/>
      <c r="BE88" s="232"/>
      <c r="BF88" s="232"/>
      <c r="BG88" s="232"/>
      <c r="BH88" s="232"/>
      <c r="BI88" s="232"/>
      <c r="BJ88" s="232"/>
      <c r="BK88" s="232"/>
      <c r="BL88" s="232"/>
      <c r="BM88" s="232"/>
      <c r="BN88" s="232"/>
      <c r="BO88" s="232"/>
      <c r="BP88" s="232"/>
      <c r="BQ88" s="229">
        <v>82</v>
      </c>
      <c r="BR88" s="234"/>
      <c r="BS88" s="854"/>
      <c r="BT88" s="855"/>
      <c r="BU88" s="855"/>
      <c r="BV88" s="855"/>
      <c r="BW88" s="855"/>
      <c r="BX88" s="855"/>
      <c r="BY88" s="855"/>
      <c r="BZ88" s="855"/>
      <c r="CA88" s="855"/>
      <c r="CB88" s="855"/>
      <c r="CC88" s="855"/>
      <c r="CD88" s="855"/>
      <c r="CE88" s="855"/>
      <c r="CF88" s="855"/>
      <c r="CG88" s="860"/>
      <c r="CH88" s="857"/>
      <c r="CI88" s="858"/>
      <c r="CJ88" s="858"/>
      <c r="CK88" s="858"/>
      <c r="CL88" s="859"/>
      <c r="CM88" s="857"/>
      <c r="CN88" s="858"/>
      <c r="CO88" s="858"/>
      <c r="CP88" s="858"/>
      <c r="CQ88" s="859"/>
      <c r="CR88" s="857"/>
      <c r="CS88" s="858"/>
      <c r="CT88" s="858"/>
      <c r="CU88" s="858"/>
      <c r="CV88" s="859"/>
      <c r="CW88" s="857"/>
      <c r="CX88" s="858"/>
      <c r="CY88" s="858"/>
      <c r="CZ88" s="858"/>
      <c r="DA88" s="859"/>
      <c r="DB88" s="857"/>
      <c r="DC88" s="858"/>
      <c r="DD88" s="858"/>
      <c r="DE88" s="858"/>
      <c r="DF88" s="859"/>
      <c r="DG88" s="857"/>
      <c r="DH88" s="858"/>
      <c r="DI88" s="858"/>
      <c r="DJ88" s="858"/>
      <c r="DK88" s="859"/>
      <c r="DL88" s="857"/>
      <c r="DM88" s="858"/>
      <c r="DN88" s="858"/>
      <c r="DO88" s="858"/>
      <c r="DP88" s="859"/>
      <c r="DQ88" s="857"/>
      <c r="DR88" s="858"/>
      <c r="DS88" s="858"/>
      <c r="DT88" s="858"/>
      <c r="DU88" s="859"/>
      <c r="DV88" s="854"/>
      <c r="DW88" s="855"/>
      <c r="DX88" s="855"/>
      <c r="DY88" s="855"/>
      <c r="DZ88" s="856"/>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4"/>
      <c r="BT89" s="855"/>
      <c r="BU89" s="855"/>
      <c r="BV89" s="855"/>
      <c r="BW89" s="855"/>
      <c r="BX89" s="855"/>
      <c r="BY89" s="855"/>
      <c r="BZ89" s="855"/>
      <c r="CA89" s="855"/>
      <c r="CB89" s="855"/>
      <c r="CC89" s="855"/>
      <c r="CD89" s="855"/>
      <c r="CE89" s="855"/>
      <c r="CF89" s="855"/>
      <c r="CG89" s="860"/>
      <c r="CH89" s="857"/>
      <c r="CI89" s="858"/>
      <c r="CJ89" s="858"/>
      <c r="CK89" s="858"/>
      <c r="CL89" s="859"/>
      <c r="CM89" s="857"/>
      <c r="CN89" s="858"/>
      <c r="CO89" s="858"/>
      <c r="CP89" s="858"/>
      <c r="CQ89" s="859"/>
      <c r="CR89" s="857"/>
      <c r="CS89" s="858"/>
      <c r="CT89" s="858"/>
      <c r="CU89" s="858"/>
      <c r="CV89" s="859"/>
      <c r="CW89" s="857"/>
      <c r="CX89" s="858"/>
      <c r="CY89" s="858"/>
      <c r="CZ89" s="858"/>
      <c r="DA89" s="859"/>
      <c r="DB89" s="857"/>
      <c r="DC89" s="858"/>
      <c r="DD89" s="858"/>
      <c r="DE89" s="858"/>
      <c r="DF89" s="859"/>
      <c r="DG89" s="857"/>
      <c r="DH89" s="858"/>
      <c r="DI89" s="858"/>
      <c r="DJ89" s="858"/>
      <c r="DK89" s="859"/>
      <c r="DL89" s="857"/>
      <c r="DM89" s="858"/>
      <c r="DN89" s="858"/>
      <c r="DO89" s="858"/>
      <c r="DP89" s="859"/>
      <c r="DQ89" s="857"/>
      <c r="DR89" s="858"/>
      <c r="DS89" s="858"/>
      <c r="DT89" s="858"/>
      <c r="DU89" s="859"/>
      <c r="DV89" s="854"/>
      <c r="DW89" s="855"/>
      <c r="DX89" s="855"/>
      <c r="DY89" s="855"/>
      <c r="DZ89" s="856"/>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4"/>
      <c r="BT90" s="855"/>
      <c r="BU90" s="855"/>
      <c r="BV90" s="855"/>
      <c r="BW90" s="855"/>
      <c r="BX90" s="855"/>
      <c r="BY90" s="855"/>
      <c r="BZ90" s="855"/>
      <c r="CA90" s="855"/>
      <c r="CB90" s="855"/>
      <c r="CC90" s="855"/>
      <c r="CD90" s="855"/>
      <c r="CE90" s="855"/>
      <c r="CF90" s="855"/>
      <c r="CG90" s="860"/>
      <c r="CH90" s="857"/>
      <c r="CI90" s="858"/>
      <c r="CJ90" s="858"/>
      <c r="CK90" s="858"/>
      <c r="CL90" s="859"/>
      <c r="CM90" s="857"/>
      <c r="CN90" s="858"/>
      <c r="CO90" s="858"/>
      <c r="CP90" s="858"/>
      <c r="CQ90" s="859"/>
      <c r="CR90" s="857"/>
      <c r="CS90" s="858"/>
      <c r="CT90" s="858"/>
      <c r="CU90" s="858"/>
      <c r="CV90" s="859"/>
      <c r="CW90" s="857"/>
      <c r="CX90" s="858"/>
      <c r="CY90" s="858"/>
      <c r="CZ90" s="858"/>
      <c r="DA90" s="859"/>
      <c r="DB90" s="857"/>
      <c r="DC90" s="858"/>
      <c r="DD90" s="858"/>
      <c r="DE90" s="858"/>
      <c r="DF90" s="859"/>
      <c r="DG90" s="857"/>
      <c r="DH90" s="858"/>
      <c r="DI90" s="858"/>
      <c r="DJ90" s="858"/>
      <c r="DK90" s="859"/>
      <c r="DL90" s="857"/>
      <c r="DM90" s="858"/>
      <c r="DN90" s="858"/>
      <c r="DO90" s="858"/>
      <c r="DP90" s="859"/>
      <c r="DQ90" s="857"/>
      <c r="DR90" s="858"/>
      <c r="DS90" s="858"/>
      <c r="DT90" s="858"/>
      <c r="DU90" s="859"/>
      <c r="DV90" s="854"/>
      <c r="DW90" s="855"/>
      <c r="DX90" s="855"/>
      <c r="DY90" s="855"/>
      <c r="DZ90" s="856"/>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4"/>
      <c r="BT91" s="855"/>
      <c r="BU91" s="855"/>
      <c r="BV91" s="855"/>
      <c r="BW91" s="855"/>
      <c r="BX91" s="855"/>
      <c r="BY91" s="855"/>
      <c r="BZ91" s="855"/>
      <c r="CA91" s="855"/>
      <c r="CB91" s="855"/>
      <c r="CC91" s="855"/>
      <c r="CD91" s="855"/>
      <c r="CE91" s="855"/>
      <c r="CF91" s="855"/>
      <c r="CG91" s="860"/>
      <c r="CH91" s="857"/>
      <c r="CI91" s="858"/>
      <c r="CJ91" s="858"/>
      <c r="CK91" s="858"/>
      <c r="CL91" s="859"/>
      <c r="CM91" s="857"/>
      <c r="CN91" s="858"/>
      <c r="CO91" s="858"/>
      <c r="CP91" s="858"/>
      <c r="CQ91" s="859"/>
      <c r="CR91" s="857"/>
      <c r="CS91" s="858"/>
      <c r="CT91" s="858"/>
      <c r="CU91" s="858"/>
      <c r="CV91" s="859"/>
      <c r="CW91" s="857"/>
      <c r="CX91" s="858"/>
      <c r="CY91" s="858"/>
      <c r="CZ91" s="858"/>
      <c r="DA91" s="859"/>
      <c r="DB91" s="857"/>
      <c r="DC91" s="858"/>
      <c r="DD91" s="858"/>
      <c r="DE91" s="858"/>
      <c r="DF91" s="859"/>
      <c r="DG91" s="857"/>
      <c r="DH91" s="858"/>
      <c r="DI91" s="858"/>
      <c r="DJ91" s="858"/>
      <c r="DK91" s="859"/>
      <c r="DL91" s="857"/>
      <c r="DM91" s="858"/>
      <c r="DN91" s="858"/>
      <c r="DO91" s="858"/>
      <c r="DP91" s="859"/>
      <c r="DQ91" s="857"/>
      <c r="DR91" s="858"/>
      <c r="DS91" s="858"/>
      <c r="DT91" s="858"/>
      <c r="DU91" s="859"/>
      <c r="DV91" s="854"/>
      <c r="DW91" s="855"/>
      <c r="DX91" s="855"/>
      <c r="DY91" s="855"/>
      <c r="DZ91" s="856"/>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4"/>
      <c r="BT92" s="855"/>
      <c r="BU92" s="855"/>
      <c r="BV92" s="855"/>
      <c r="BW92" s="855"/>
      <c r="BX92" s="855"/>
      <c r="BY92" s="855"/>
      <c r="BZ92" s="855"/>
      <c r="CA92" s="855"/>
      <c r="CB92" s="855"/>
      <c r="CC92" s="855"/>
      <c r="CD92" s="855"/>
      <c r="CE92" s="855"/>
      <c r="CF92" s="855"/>
      <c r="CG92" s="860"/>
      <c r="CH92" s="857"/>
      <c r="CI92" s="858"/>
      <c r="CJ92" s="858"/>
      <c r="CK92" s="858"/>
      <c r="CL92" s="859"/>
      <c r="CM92" s="857"/>
      <c r="CN92" s="858"/>
      <c r="CO92" s="858"/>
      <c r="CP92" s="858"/>
      <c r="CQ92" s="859"/>
      <c r="CR92" s="857"/>
      <c r="CS92" s="858"/>
      <c r="CT92" s="858"/>
      <c r="CU92" s="858"/>
      <c r="CV92" s="859"/>
      <c r="CW92" s="857"/>
      <c r="CX92" s="858"/>
      <c r="CY92" s="858"/>
      <c r="CZ92" s="858"/>
      <c r="DA92" s="859"/>
      <c r="DB92" s="857"/>
      <c r="DC92" s="858"/>
      <c r="DD92" s="858"/>
      <c r="DE92" s="858"/>
      <c r="DF92" s="859"/>
      <c r="DG92" s="857"/>
      <c r="DH92" s="858"/>
      <c r="DI92" s="858"/>
      <c r="DJ92" s="858"/>
      <c r="DK92" s="859"/>
      <c r="DL92" s="857"/>
      <c r="DM92" s="858"/>
      <c r="DN92" s="858"/>
      <c r="DO92" s="858"/>
      <c r="DP92" s="859"/>
      <c r="DQ92" s="857"/>
      <c r="DR92" s="858"/>
      <c r="DS92" s="858"/>
      <c r="DT92" s="858"/>
      <c r="DU92" s="859"/>
      <c r="DV92" s="854"/>
      <c r="DW92" s="855"/>
      <c r="DX92" s="855"/>
      <c r="DY92" s="855"/>
      <c r="DZ92" s="856"/>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4"/>
      <c r="BT93" s="855"/>
      <c r="BU93" s="855"/>
      <c r="BV93" s="855"/>
      <c r="BW93" s="855"/>
      <c r="BX93" s="855"/>
      <c r="BY93" s="855"/>
      <c r="BZ93" s="855"/>
      <c r="CA93" s="855"/>
      <c r="CB93" s="855"/>
      <c r="CC93" s="855"/>
      <c r="CD93" s="855"/>
      <c r="CE93" s="855"/>
      <c r="CF93" s="855"/>
      <c r="CG93" s="860"/>
      <c r="CH93" s="857"/>
      <c r="CI93" s="858"/>
      <c r="CJ93" s="858"/>
      <c r="CK93" s="858"/>
      <c r="CL93" s="859"/>
      <c r="CM93" s="857"/>
      <c r="CN93" s="858"/>
      <c r="CO93" s="858"/>
      <c r="CP93" s="858"/>
      <c r="CQ93" s="859"/>
      <c r="CR93" s="857"/>
      <c r="CS93" s="858"/>
      <c r="CT93" s="858"/>
      <c r="CU93" s="858"/>
      <c r="CV93" s="859"/>
      <c r="CW93" s="857"/>
      <c r="CX93" s="858"/>
      <c r="CY93" s="858"/>
      <c r="CZ93" s="858"/>
      <c r="DA93" s="859"/>
      <c r="DB93" s="857"/>
      <c r="DC93" s="858"/>
      <c r="DD93" s="858"/>
      <c r="DE93" s="858"/>
      <c r="DF93" s="859"/>
      <c r="DG93" s="857"/>
      <c r="DH93" s="858"/>
      <c r="DI93" s="858"/>
      <c r="DJ93" s="858"/>
      <c r="DK93" s="859"/>
      <c r="DL93" s="857"/>
      <c r="DM93" s="858"/>
      <c r="DN93" s="858"/>
      <c r="DO93" s="858"/>
      <c r="DP93" s="859"/>
      <c r="DQ93" s="857"/>
      <c r="DR93" s="858"/>
      <c r="DS93" s="858"/>
      <c r="DT93" s="858"/>
      <c r="DU93" s="859"/>
      <c r="DV93" s="854"/>
      <c r="DW93" s="855"/>
      <c r="DX93" s="855"/>
      <c r="DY93" s="855"/>
      <c r="DZ93" s="856"/>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4"/>
      <c r="BT94" s="855"/>
      <c r="BU94" s="855"/>
      <c r="BV94" s="855"/>
      <c r="BW94" s="855"/>
      <c r="BX94" s="855"/>
      <c r="BY94" s="855"/>
      <c r="BZ94" s="855"/>
      <c r="CA94" s="855"/>
      <c r="CB94" s="855"/>
      <c r="CC94" s="855"/>
      <c r="CD94" s="855"/>
      <c r="CE94" s="855"/>
      <c r="CF94" s="855"/>
      <c r="CG94" s="860"/>
      <c r="CH94" s="857"/>
      <c r="CI94" s="858"/>
      <c r="CJ94" s="858"/>
      <c r="CK94" s="858"/>
      <c r="CL94" s="859"/>
      <c r="CM94" s="857"/>
      <c r="CN94" s="858"/>
      <c r="CO94" s="858"/>
      <c r="CP94" s="858"/>
      <c r="CQ94" s="859"/>
      <c r="CR94" s="857"/>
      <c r="CS94" s="858"/>
      <c r="CT94" s="858"/>
      <c r="CU94" s="858"/>
      <c r="CV94" s="859"/>
      <c r="CW94" s="857"/>
      <c r="CX94" s="858"/>
      <c r="CY94" s="858"/>
      <c r="CZ94" s="858"/>
      <c r="DA94" s="859"/>
      <c r="DB94" s="857"/>
      <c r="DC94" s="858"/>
      <c r="DD94" s="858"/>
      <c r="DE94" s="858"/>
      <c r="DF94" s="859"/>
      <c r="DG94" s="857"/>
      <c r="DH94" s="858"/>
      <c r="DI94" s="858"/>
      <c r="DJ94" s="858"/>
      <c r="DK94" s="859"/>
      <c r="DL94" s="857"/>
      <c r="DM94" s="858"/>
      <c r="DN94" s="858"/>
      <c r="DO94" s="858"/>
      <c r="DP94" s="859"/>
      <c r="DQ94" s="857"/>
      <c r="DR94" s="858"/>
      <c r="DS94" s="858"/>
      <c r="DT94" s="858"/>
      <c r="DU94" s="859"/>
      <c r="DV94" s="854"/>
      <c r="DW94" s="855"/>
      <c r="DX94" s="855"/>
      <c r="DY94" s="855"/>
      <c r="DZ94" s="856"/>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4"/>
      <c r="BT95" s="855"/>
      <c r="BU95" s="855"/>
      <c r="BV95" s="855"/>
      <c r="BW95" s="855"/>
      <c r="BX95" s="855"/>
      <c r="BY95" s="855"/>
      <c r="BZ95" s="855"/>
      <c r="CA95" s="855"/>
      <c r="CB95" s="855"/>
      <c r="CC95" s="855"/>
      <c r="CD95" s="855"/>
      <c r="CE95" s="855"/>
      <c r="CF95" s="855"/>
      <c r="CG95" s="860"/>
      <c r="CH95" s="857"/>
      <c r="CI95" s="858"/>
      <c r="CJ95" s="858"/>
      <c r="CK95" s="858"/>
      <c r="CL95" s="859"/>
      <c r="CM95" s="857"/>
      <c r="CN95" s="858"/>
      <c r="CO95" s="858"/>
      <c r="CP95" s="858"/>
      <c r="CQ95" s="859"/>
      <c r="CR95" s="857"/>
      <c r="CS95" s="858"/>
      <c r="CT95" s="858"/>
      <c r="CU95" s="858"/>
      <c r="CV95" s="859"/>
      <c r="CW95" s="857"/>
      <c r="CX95" s="858"/>
      <c r="CY95" s="858"/>
      <c r="CZ95" s="858"/>
      <c r="DA95" s="859"/>
      <c r="DB95" s="857"/>
      <c r="DC95" s="858"/>
      <c r="DD95" s="858"/>
      <c r="DE95" s="858"/>
      <c r="DF95" s="859"/>
      <c r="DG95" s="857"/>
      <c r="DH95" s="858"/>
      <c r="DI95" s="858"/>
      <c r="DJ95" s="858"/>
      <c r="DK95" s="859"/>
      <c r="DL95" s="857"/>
      <c r="DM95" s="858"/>
      <c r="DN95" s="858"/>
      <c r="DO95" s="858"/>
      <c r="DP95" s="859"/>
      <c r="DQ95" s="857"/>
      <c r="DR95" s="858"/>
      <c r="DS95" s="858"/>
      <c r="DT95" s="858"/>
      <c r="DU95" s="859"/>
      <c r="DV95" s="854"/>
      <c r="DW95" s="855"/>
      <c r="DX95" s="855"/>
      <c r="DY95" s="855"/>
      <c r="DZ95" s="856"/>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4"/>
      <c r="BT96" s="855"/>
      <c r="BU96" s="855"/>
      <c r="BV96" s="855"/>
      <c r="BW96" s="855"/>
      <c r="BX96" s="855"/>
      <c r="BY96" s="855"/>
      <c r="BZ96" s="855"/>
      <c r="CA96" s="855"/>
      <c r="CB96" s="855"/>
      <c r="CC96" s="855"/>
      <c r="CD96" s="855"/>
      <c r="CE96" s="855"/>
      <c r="CF96" s="855"/>
      <c r="CG96" s="860"/>
      <c r="CH96" s="857"/>
      <c r="CI96" s="858"/>
      <c r="CJ96" s="858"/>
      <c r="CK96" s="858"/>
      <c r="CL96" s="859"/>
      <c r="CM96" s="857"/>
      <c r="CN96" s="858"/>
      <c r="CO96" s="858"/>
      <c r="CP96" s="858"/>
      <c r="CQ96" s="859"/>
      <c r="CR96" s="857"/>
      <c r="CS96" s="858"/>
      <c r="CT96" s="858"/>
      <c r="CU96" s="858"/>
      <c r="CV96" s="859"/>
      <c r="CW96" s="857"/>
      <c r="CX96" s="858"/>
      <c r="CY96" s="858"/>
      <c r="CZ96" s="858"/>
      <c r="DA96" s="859"/>
      <c r="DB96" s="857"/>
      <c r="DC96" s="858"/>
      <c r="DD96" s="858"/>
      <c r="DE96" s="858"/>
      <c r="DF96" s="859"/>
      <c r="DG96" s="857"/>
      <c r="DH96" s="858"/>
      <c r="DI96" s="858"/>
      <c r="DJ96" s="858"/>
      <c r="DK96" s="859"/>
      <c r="DL96" s="857"/>
      <c r="DM96" s="858"/>
      <c r="DN96" s="858"/>
      <c r="DO96" s="858"/>
      <c r="DP96" s="859"/>
      <c r="DQ96" s="857"/>
      <c r="DR96" s="858"/>
      <c r="DS96" s="858"/>
      <c r="DT96" s="858"/>
      <c r="DU96" s="859"/>
      <c r="DV96" s="854"/>
      <c r="DW96" s="855"/>
      <c r="DX96" s="855"/>
      <c r="DY96" s="855"/>
      <c r="DZ96" s="856"/>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4"/>
      <c r="BT97" s="855"/>
      <c r="BU97" s="855"/>
      <c r="BV97" s="855"/>
      <c r="BW97" s="855"/>
      <c r="BX97" s="855"/>
      <c r="BY97" s="855"/>
      <c r="BZ97" s="855"/>
      <c r="CA97" s="855"/>
      <c r="CB97" s="855"/>
      <c r="CC97" s="855"/>
      <c r="CD97" s="855"/>
      <c r="CE97" s="855"/>
      <c r="CF97" s="855"/>
      <c r="CG97" s="860"/>
      <c r="CH97" s="857"/>
      <c r="CI97" s="858"/>
      <c r="CJ97" s="858"/>
      <c r="CK97" s="858"/>
      <c r="CL97" s="859"/>
      <c r="CM97" s="857"/>
      <c r="CN97" s="858"/>
      <c r="CO97" s="858"/>
      <c r="CP97" s="858"/>
      <c r="CQ97" s="859"/>
      <c r="CR97" s="857"/>
      <c r="CS97" s="858"/>
      <c r="CT97" s="858"/>
      <c r="CU97" s="858"/>
      <c r="CV97" s="859"/>
      <c r="CW97" s="857"/>
      <c r="CX97" s="858"/>
      <c r="CY97" s="858"/>
      <c r="CZ97" s="858"/>
      <c r="DA97" s="859"/>
      <c r="DB97" s="857"/>
      <c r="DC97" s="858"/>
      <c r="DD97" s="858"/>
      <c r="DE97" s="858"/>
      <c r="DF97" s="859"/>
      <c r="DG97" s="857"/>
      <c r="DH97" s="858"/>
      <c r="DI97" s="858"/>
      <c r="DJ97" s="858"/>
      <c r="DK97" s="859"/>
      <c r="DL97" s="857"/>
      <c r="DM97" s="858"/>
      <c r="DN97" s="858"/>
      <c r="DO97" s="858"/>
      <c r="DP97" s="859"/>
      <c r="DQ97" s="857"/>
      <c r="DR97" s="858"/>
      <c r="DS97" s="858"/>
      <c r="DT97" s="858"/>
      <c r="DU97" s="859"/>
      <c r="DV97" s="854"/>
      <c r="DW97" s="855"/>
      <c r="DX97" s="855"/>
      <c r="DY97" s="855"/>
      <c r="DZ97" s="856"/>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4"/>
      <c r="BT98" s="855"/>
      <c r="BU98" s="855"/>
      <c r="BV98" s="855"/>
      <c r="BW98" s="855"/>
      <c r="BX98" s="855"/>
      <c r="BY98" s="855"/>
      <c r="BZ98" s="855"/>
      <c r="CA98" s="855"/>
      <c r="CB98" s="855"/>
      <c r="CC98" s="855"/>
      <c r="CD98" s="855"/>
      <c r="CE98" s="855"/>
      <c r="CF98" s="855"/>
      <c r="CG98" s="860"/>
      <c r="CH98" s="857"/>
      <c r="CI98" s="858"/>
      <c r="CJ98" s="858"/>
      <c r="CK98" s="858"/>
      <c r="CL98" s="859"/>
      <c r="CM98" s="857"/>
      <c r="CN98" s="858"/>
      <c r="CO98" s="858"/>
      <c r="CP98" s="858"/>
      <c r="CQ98" s="859"/>
      <c r="CR98" s="857"/>
      <c r="CS98" s="858"/>
      <c r="CT98" s="858"/>
      <c r="CU98" s="858"/>
      <c r="CV98" s="859"/>
      <c r="CW98" s="857"/>
      <c r="CX98" s="858"/>
      <c r="CY98" s="858"/>
      <c r="CZ98" s="858"/>
      <c r="DA98" s="859"/>
      <c r="DB98" s="857"/>
      <c r="DC98" s="858"/>
      <c r="DD98" s="858"/>
      <c r="DE98" s="858"/>
      <c r="DF98" s="859"/>
      <c r="DG98" s="857"/>
      <c r="DH98" s="858"/>
      <c r="DI98" s="858"/>
      <c r="DJ98" s="858"/>
      <c r="DK98" s="859"/>
      <c r="DL98" s="857"/>
      <c r="DM98" s="858"/>
      <c r="DN98" s="858"/>
      <c r="DO98" s="858"/>
      <c r="DP98" s="859"/>
      <c r="DQ98" s="857"/>
      <c r="DR98" s="858"/>
      <c r="DS98" s="858"/>
      <c r="DT98" s="858"/>
      <c r="DU98" s="859"/>
      <c r="DV98" s="854"/>
      <c r="DW98" s="855"/>
      <c r="DX98" s="855"/>
      <c r="DY98" s="855"/>
      <c r="DZ98" s="856"/>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4"/>
      <c r="BT99" s="855"/>
      <c r="BU99" s="855"/>
      <c r="BV99" s="855"/>
      <c r="BW99" s="855"/>
      <c r="BX99" s="855"/>
      <c r="BY99" s="855"/>
      <c r="BZ99" s="855"/>
      <c r="CA99" s="855"/>
      <c r="CB99" s="855"/>
      <c r="CC99" s="855"/>
      <c r="CD99" s="855"/>
      <c r="CE99" s="855"/>
      <c r="CF99" s="855"/>
      <c r="CG99" s="860"/>
      <c r="CH99" s="857"/>
      <c r="CI99" s="858"/>
      <c r="CJ99" s="858"/>
      <c r="CK99" s="858"/>
      <c r="CL99" s="859"/>
      <c r="CM99" s="857"/>
      <c r="CN99" s="858"/>
      <c r="CO99" s="858"/>
      <c r="CP99" s="858"/>
      <c r="CQ99" s="859"/>
      <c r="CR99" s="857"/>
      <c r="CS99" s="858"/>
      <c r="CT99" s="858"/>
      <c r="CU99" s="858"/>
      <c r="CV99" s="859"/>
      <c r="CW99" s="857"/>
      <c r="CX99" s="858"/>
      <c r="CY99" s="858"/>
      <c r="CZ99" s="858"/>
      <c r="DA99" s="859"/>
      <c r="DB99" s="857"/>
      <c r="DC99" s="858"/>
      <c r="DD99" s="858"/>
      <c r="DE99" s="858"/>
      <c r="DF99" s="859"/>
      <c r="DG99" s="857"/>
      <c r="DH99" s="858"/>
      <c r="DI99" s="858"/>
      <c r="DJ99" s="858"/>
      <c r="DK99" s="859"/>
      <c r="DL99" s="857"/>
      <c r="DM99" s="858"/>
      <c r="DN99" s="858"/>
      <c r="DO99" s="858"/>
      <c r="DP99" s="859"/>
      <c r="DQ99" s="857"/>
      <c r="DR99" s="858"/>
      <c r="DS99" s="858"/>
      <c r="DT99" s="858"/>
      <c r="DU99" s="859"/>
      <c r="DV99" s="854"/>
      <c r="DW99" s="855"/>
      <c r="DX99" s="855"/>
      <c r="DY99" s="855"/>
      <c r="DZ99" s="856"/>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4"/>
      <c r="BT100" s="855"/>
      <c r="BU100" s="855"/>
      <c r="BV100" s="855"/>
      <c r="BW100" s="855"/>
      <c r="BX100" s="855"/>
      <c r="BY100" s="855"/>
      <c r="BZ100" s="855"/>
      <c r="CA100" s="855"/>
      <c r="CB100" s="855"/>
      <c r="CC100" s="855"/>
      <c r="CD100" s="855"/>
      <c r="CE100" s="855"/>
      <c r="CF100" s="855"/>
      <c r="CG100" s="860"/>
      <c r="CH100" s="857"/>
      <c r="CI100" s="858"/>
      <c r="CJ100" s="858"/>
      <c r="CK100" s="858"/>
      <c r="CL100" s="859"/>
      <c r="CM100" s="857"/>
      <c r="CN100" s="858"/>
      <c r="CO100" s="858"/>
      <c r="CP100" s="858"/>
      <c r="CQ100" s="859"/>
      <c r="CR100" s="857"/>
      <c r="CS100" s="858"/>
      <c r="CT100" s="858"/>
      <c r="CU100" s="858"/>
      <c r="CV100" s="859"/>
      <c r="CW100" s="857"/>
      <c r="CX100" s="858"/>
      <c r="CY100" s="858"/>
      <c r="CZ100" s="858"/>
      <c r="DA100" s="859"/>
      <c r="DB100" s="857"/>
      <c r="DC100" s="858"/>
      <c r="DD100" s="858"/>
      <c r="DE100" s="858"/>
      <c r="DF100" s="859"/>
      <c r="DG100" s="857"/>
      <c r="DH100" s="858"/>
      <c r="DI100" s="858"/>
      <c r="DJ100" s="858"/>
      <c r="DK100" s="859"/>
      <c r="DL100" s="857"/>
      <c r="DM100" s="858"/>
      <c r="DN100" s="858"/>
      <c r="DO100" s="858"/>
      <c r="DP100" s="859"/>
      <c r="DQ100" s="857"/>
      <c r="DR100" s="858"/>
      <c r="DS100" s="858"/>
      <c r="DT100" s="858"/>
      <c r="DU100" s="859"/>
      <c r="DV100" s="854"/>
      <c r="DW100" s="855"/>
      <c r="DX100" s="855"/>
      <c r="DY100" s="855"/>
      <c r="DZ100" s="856"/>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4"/>
      <c r="BT101" s="855"/>
      <c r="BU101" s="855"/>
      <c r="BV101" s="855"/>
      <c r="BW101" s="855"/>
      <c r="BX101" s="855"/>
      <c r="BY101" s="855"/>
      <c r="BZ101" s="855"/>
      <c r="CA101" s="855"/>
      <c r="CB101" s="855"/>
      <c r="CC101" s="855"/>
      <c r="CD101" s="855"/>
      <c r="CE101" s="855"/>
      <c r="CF101" s="855"/>
      <c r="CG101" s="860"/>
      <c r="CH101" s="857"/>
      <c r="CI101" s="858"/>
      <c r="CJ101" s="858"/>
      <c r="CK101" s="858"/>
      <c r="CL101" s="859"/>
      <c r="CM101" s="857"/>
      <c r="CN101" s="858"/>
      <c r="CO101" s="858"/>
      <c r="CP101" s="858"/>
      <c r="CQ101" s="859"/>
      <c r="CR101" s="857"/>
      <c r="CS101" s="858"/>
      <c r="CT101" s="858"/>
      <c r="CU101" s="858"/>
      <c r="CV101" s="859"/>
      <c r="CW101" s="857"/>
      <c r="CX101" s="858"/>
      <c r="CY101" s="858"/>
      <c r="CZ101" s="858"/>
      <c r="DA101" s="859"/>
      <c r="DB101" s="857"/>
      <c r="DC101" s="858"/>
      <c r="DD101" s="858"/>
      <c r="DE101" s="858"/>
      <c r="DF101" s="859"/>
      <c r="DG101" s="857"/>
      <c r="DH101" s="858"/>
      <c r="DI101" s="858"/>
      <c r="DJ101" s="858"/>
      <c r="DK101" s="859"/>
      <c r="DL101" s="857"/>
      <c r="DM101" s="858"/>
      <c r="DN101" s="858"/>
      <c r="DO101" s="858"/>
      <c r="DP101" s="859"/>
      <c r="DQ101" s="857"/>
      <c r="DR101" s="858"/>
      <c r="DS101" s="858"/>
      <c r="DT101" s="858"/>
      <c r="DU101" s="859"/>
      <c r="DV101" s="854"/>
      <c r="DW101" s="855"/>
      <c r="DX101" s="855"/>
      <c r="DY101" s="855"/>
      <c r="DZ101" s="856"/>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397</v>
      </c>
      <c r="BR102" s="785" t="s">
        <v>429</v>
      </c>
      <c r="BS102" s="786"/>
      <c r="BT102" s="786"/>
      <c r="BU102" s="786"/>
      <c r="BV102" s="786"/>
      <c r="BW102" s="786"/>
      <c r="BX102" s="786"/>
      <c r="BY102" s="786"/>
      <c r="BZ102" s="786"/>
      <c r="CA102" s="786"/>
      <c r="CB102" s="786"/>
      <c r="CC102" s="786"/>
      <c r="CD102" s="786"/>
      <c r="CE102" s="786"/>
      <c r="CF102" s="786"/>
      <c r="CG102" s="787"/>
      <c r="CH102" s="882"/>
      <c r="CI102" s="883"/>
      <c r="CJ102" s="883"/>
      <c r="CK102" s="883"/>
      <c r="CL102" s="884"/>
      <c r="CM102" s="882"/>
      <c r="CN102" s="883"/>
      <c r="CO102" s="883"/>
      <c r="CP102" s="883"/>
      <c r="CQ102" s="884"/>
      <c r="CR102" s="885">
        <v>50</v>
      </c>
      <c r="CS102" s="847"/>
      <c r="CT102" s="847"/>
      <c r="CU102" s="847"/>
      <c r="CV102" s="886"/>
      <c r="CW102" s="885"/>
      <c r="CX102" s="847"/>
      <c r="CY102" s="847"/>
      <c r="CZ102" s="847"/>
      <c r="DA102" s="886"/>
      <c r="DB102" s="885"/>
      <c r="DC102" s="847"/>
      <c r="DD102" s="847"/>
      <c r="DE102" s="847"/>
      <c r="DF102" s="886"/>
      <c r="DG102" s="885"/>
      <c r="DH102" s="847"/>
      <c r="DI102" s="847"/>
      <c r="DJ102" s="847"/>
      <c r="DK102" s="886"/>
      <c r="DL102" s="885"/>
      <c r="DM102" s="847"/>
      <c r="DN102" s="847"/>
      <c r="DO102" s="847"/>
      <c r="DP102" s="886"/>
      <c r="DQ102" s="885"/>
      <c r="DR102" s="847"/>
      <c r="DS102" s="847"/>
      <c r="DT102" s="847"/>
      <c r="DU102" s="886"/>
      <c r="DV102" s="785"/>
      <c r="DW102" s="786"/>
      <c r="DX102" s="786"/>
      <c r="DY102" s="786"/>
      <c r="DZ102" s="909"/>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0" t="s">
        <v>430</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1" t="s">
        <v>431</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432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2" t="s">
        <v>434</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435</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221" customFormat="1" ht="26.25" customHeight="1" x14ac:dyDescent="0.15">
      <c r="A109" s="907" t="s">
        <v>436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87" t="s">
        <v>437</v>
      </c>
      <c r="AB109" s="888"/>
      <c r="AC109" s="888"/>
      <c r="AD109" s="888"/>
      <c r="AE109" s="889"/>
      <c r="AF109" s="887" t="s">
        <v>438</v>
      </c>
      <c r="AG109" s="888"/>
      <c r="AH109" s="888"/>
      <c r="AI109" s="888"/>
      <c r="AJ109" s="889"/>
      <c r="AK109" s="887" t="s">
        <v>309</v>
      </c>
      <c r="AL109" s="888"/>
      <c r="AM109" s="888"/>
      <c r="AN109" s="888"/>
      <c r="AO109" s="889"/>
      <c r="AP109" s="887" t="s">
        <v>439</v>
      </c>
      <c r="AQ109" s="888"/>
      <c r="AR109" s="888"/>
      <c r="AS109" s="888"/>
      <c r="AT109" s="890"/>
      <c r="AU109" s="907" t="s">
        <v>436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87" t="s">
        <v>437</v>
      </c>
      <c r="BR109" s="888"/>
      <c r="BS109" s="888"/>
      <c r="BT109" s="888"/>
      <c r="BU109" s="889"/>
      <c r="BV109" s="887" t="s">
        <v>438</v>
      </c>
      <c r="BW109" s="888"/>
      <c r="BX109" s="888"/>
      <c r="BY109" s="888"/>
      <c r="BZ109" s="889"/>
      <c r="CA109" s="887" t="s">
        <v>309</v>
      </c>
      <c r="CB109" s="888"/>
      <c r="CC109" s="888"/>
      <c r="CD109" s="888"/>
      <c r="CE109" s="889"/>
      <c r="CF109" s="908" t="s">
        <v>439</v>
      </c>
      <c r="CG109" s="908"/>
      <c r="CH109" s="908"/>
      <c r="CI109" s="908"/>
      <c r="CJ109" s="908"/>
      <c r="CK109" s="887" t="s">
        <v>440</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87" t="s">
        <v>437</v>
      </c>
      <c r="DH109" s="888"/>
      <c r="DI109" s="888"/>
      <c r="DJ109" s="888"/>
      <c r="DK109" s="889"/>
      <c r="DL109" s="887" t="s">
        <v>438</v>
      </c>
      <c r="DM109" s="888"/>
      <c r="DN109" s="888"/>
      <c r="DO109" s="888"/>
      <c r="DP109" s="889"/>
      <c r="DQ109" s="887" t="s">
        <v>309</v>
      </c>
      <c r="DR109" s="888"/>
      <c r="DS109" s="888"/>
      <c r="DT109" s="888"/>
      <c r="DU109" s="889"/>
      <c r="DV109" s="887" t="s">
        <v>439</v>
      </c>
      <c r="DW109" s="888"/>
      <c r="DX109" s="888"/>
      <c r="DY109" s="888"/>
      <c r="DZ109" s="890"/>
    </row>
    <row r="110" spans="1:131" s="221"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894">
        <v>291640</v>
      </c>
      <c r="AB110" s="895"/>
      <c r="AC110" s="895"/>
      <c r="AD110" s="895"/>
      <c r="AE110" s="896"/>
      <c r="AF110" s="897">
        <v>301756</v>
      </c>
      <c r="AG110" s="895"/>
      <c r="AH110" s="895"/>
      <c r="AI110" s="895"/>
      <c r="AJ110" s="896"/>
      <c r="AK110" s="897">
        <v>323270</v>
      </c>
      <c r="AL110" s="895"/>
      <c r="AM110" s="895"/>
      <c r="AN110" s="895"/>
      <c r="AO110" s="896"/>
      <c r="AP110" s="898">
        <v>12</v>
      </c>
      <c r="AQ110" s="899"/>
      <c r="AR110" s="899"/>
      <c r="AS110" s="899"/>
      <c r="AT110" s="900"/>
      <c r="AU110" s="901" t="s">
        <v>73</v>
      </c>
      <c r="AV110" s="902"/>
      <c r="AW110" s="902"/>
      <c r="AX110" s="902"/>
      <c r="AY110" s="902"/>
      <c r="AZ110" s="924" t="s">
        <v>442</v>
      </c>
      <c r="BA110" s="892"/>
      <c r="BB110" s="892"/>
      <c r="BC110" s="892"/>
      <c r="BD110" s="892"/>
      <c r="BE110" s="892"/>
      <c r="BF110" s="892"/>
      <c r="BG110" s="892"/>
      <c r="BH110" s="892"/>
      <c r="BI110" s="892"/>
      <c r="BJ110" s="892"/>
      <c r="BK110" s="892"/>
      <c r="BL110" s="892"/>
      <c r="BM110" s="892"/>
      <c r="BN110" s="892"/>
      <c r="BO110" s="892"/>
      <c r="BP110" s="893"/>
      <c r="BQ110" s="925">
        <v>2848827</v>
      </c>
      <c r="BR110" s="926"/>
      <c r="BS110" s="926"/>
      <c r="BT110" s="926"/>
      <c r="BU110" s="926"/>
      <c r="BV110" s="926">
        <v>2813814</v>
      </c>
      <c r="BW110" s="926"/>
      <c r="BX110" s="926"/>
      <c r="BY110" s="926"/>
      <c r="BZ110" s="926"/>
      <c r="CA110" s="926">
        <v>3030632</v>
      </c>
      <c r="CB110" s="926"/>
      <c r="CC110" s="926"/>
      <c r="CD110" s="926"/>
      <c r="CE110" s="926"/>
      <c r="CF110" s="939">
        <v>112.3</v>
      </c>
      <c r="CG110" s="940"/>
      <c r="CH110" s="940"/>
      <c r="CI110" s="940"/>
      <c r="CJ110" s="940"/>
      <c r="CK110" s="941" t="s">
        <v>443</v>
      </c>
      <c r="CL110" s="942"/>
      <c r="CM110" s="924" t="s">
        <v>444</v>
      </c>
      <c r="CN110" s="892"/>
      <c r="CO110" s="892"/>
      <c r="CP110" s="892"/>
      <c r="CQ110" s="892"/>
      <c r="CR110" s="892"/>
      <c r="CS110" s="892"/>
      <c r="CT110" s="892"/>
      <c r="CU110" s="892"/>
      <c r="CV110" s="892"/>
      <c r="CW110" s="892"/>
      <c r="CX110" s="892"/>
      <c r="CY110" s="892"/>
      <c r="CZ110" s="892"/>
      <c r="DA110" s="892"/>
      <c r="DB110" s="892"/>
      <c r="DC110" s="892"/>
      <c r="DD110" s="892"/>
      <c r="DE110" s="892"/>
      <c r="DF110" s="893"/>
      <c r="DG110" s="925" t="s">
        <v>131</v>
      </c>
      <c r="DH110" s="926"/>
      <c r="DI110" s="926"/>
      <c r="DJ110" s="926"/>
      <c r="DK110" s="926"/>
      <c r="DL110" s="926" t="s">
        <v>131</v>
      </c>
      <c r="DM110" s="926"/>
      <c r="DN110" s="926"/>
      <c r="DO110" s="926"/>
      <c r="DP110" s="926"/>
      <c r="DQ110" s="926" t="s">
        <v>131</v>
      </c>
      <c r="DR110" s="926"/>
      <c r="DS110" s="926"/>
      <c r="DT110" s="926"/>
      <c r="DU110" s="926"/>
      <c r="DV110" s="927" t="s">
        <v>131</v>
      </c>
      <c r="DW110" s="927"/>
      <c r="DX110" s="927"/>
      <c r="DY110" s="927"/>
      <c r="DZ110" s="928"/>
    </row>
    <row r="111" spans="1:131" s="221" customFormat="1" ht="26.25" customHeight="1" x14ac:dyDescent="0.15">
      <c r="A111" s="929" t="s">
        <v>445</v>
      </c>
      <c r="B111" s="930"/>
      <c r="C111" s="930"/>
      <c r="D111" s="930"/>
      <c r="E111" s="930"/>
      <c r="F111" s="930"/>
      <c r="G111" s="930"/>
      <c r="H111" s="930"/>
      <c r="I111" s="930"/>
      <c r="J111" s="930"/>
      <c r="K111" s="930"/>
      <c r="L111" s="930"/>
      <c r="M111" s="930"/>
      <c r="N111" s="930"/>
      <c r="O111" s="930"/>
      <c r="P111" s="930"/>
      <c r="Q111" s="930"/>
      <c r="R111" s="930"/>
      <c r="S111" s="930"/>
      <c r="T111" s="930"/>
      <c r="U111" s="930"/>
      <c r="V111" s="930"/>
      <c r="W111" s="930"/>
      <c r="X111" s="930"/>
      <c r="Y111" s="930"/>
      <c r="Z111" s="931"/>
      <c r="AA111" s="932" t="s">
        <v>131</v>
      </c>
      <c r="AB111" s="933"/>
      <c r="AC111" s="933"/>
      <c r="AD111" s="933"/>
      <c r="AE111" s="934"/>
      <c r="AF111" s="935" t="s">
        <v>131</v>
      </c>
      <c r="AG111" s="933"/>
      <c r="AH111" s="933"/>
      <c r="AI111" s="933"/>
      <c r="AJ111" s="934"/>
      <c r="AK111" s="935" t="s">
        <v>131</v>
      </c>
      <c r="AL111" s="933"/>
      <c r="AM111" s="933"/>
      <c r="AN111" s="933"/>
      <c r="AO111" s="934"/>
      <c r="AP111" s="936" t="s">
        <v>131</v>
      </c>
      <c r="AQ111" s="937"/>
      <c r="AR111" s="937"/>
      <c r="AS111" s="937"/>
      <c r="AT111" s="938"/>
      <c r="AU111" s="903"/>
      <c r="AV111" s="904"/>
      <c r="AW111" s="904"/>
      <c r="AX111" s="904"/>
      <c r="AY111" s="904"/>
      <c r="AZ111" s="917" t="s">
        <v>446</v>
      </c>
      <c r="BA111" s="918"/>
      <c r="BB111" s="918"/>
      <c r="BC111" s="918"/>
      <c r="BD111" s="918"/>
      <c r="BE111" s="918"/>
      <c r="BF111" s="918"/>
      <c r="BG111" s="918"/>
      <c r="BH111" s="918"/>
      <c r="BI111" s="918"/>
      <c r="BJ111" s="918"/>
      <c r="BK111" s="918"/>
      <c r="BL111" s="918"/>
      <c r="BM111" s="918"/>
      <c r="BN111" s="918"/>
      <c r="BO111" s="918"/>
      <c r="BP111" s="919"/>
      <c r="BQ111" s="920" t="s">
        <v>131</v>
      </c>
      <c r="BR111" s="921"/>
      <c r="BS111" s="921"/>
      <c r="BT111" s="921"/>
      <c r="BU111" s="921"/>
      <c r="BV111" s="921" t="s">
        <v>131</v>
      </c>
      <c r="BW111" s="921"/>
      <c r="BX111" s="921"/>
      <c r="BY111" s="921"/>
      <c r="BZ111" s="921"/>
      <c r="CA111" s="921" t="s">
        <v>131</v>
      </c>
      <c r="CB111" s="921"/>
      <c r="CC111" s="921"/>
      <c r="CD111" s="921"/>
      <c r="CE111" s="921"/>
      <c r="CF111" s="915" t="s">
        <v>131</v>
      </c>
      <c r="CG111" s="916"/>
      <c r="CH111" s="916"/>
      <c r="CI111" s="916"/>
      <c r="CJ111" s="916"/>
      <c r="CK111" s="943"/>
      <c r="CL111" s="944"/>
      <c r="CM111" s="917" t="s">
        <v>447</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131</v>
      </c>
      <c r="DH111" s="921"/>
      <c r="DI111" s="921"/>
      <c r="DJ111" s="921"/>
      <c r="DK111" s="921"/>
      <c r="DL111" s="921" t="s">
        <v>131</v>
      </c>
      <c r="DM111" s="921"/>
      <c r="DN111" s="921"/>
      <c r="DO111" s="921"/>
      <c r="DP111" s="921"/>
      <c r="DQ111" s="921" t="s">
        <v>131</v>
      </c>
      <c r="DR111" s="921"/>
      <c r="DS111" s="921"/>
      <c r="DT111" s="921"/>
      <c r="DU111" s="921"/>
      <c r="DV111" s="922" t="s">
        <v>131</v>
      </c>
      <c r="DW111" s="922"/>
      <c r="DX111" s="922"/>
      <c r="DY111" s="922"/>
      <c r="DZ111" s="923"/>
    </row>
    <row r="112" spans="1:131" s="221" customFormat="1" ht="26.25" customHeight="1" x14ac:dyDescent="0.15">
      <c r="A112" s="947" t="s">
        <v>448</v>
      </c>
      <c r="B112" s="948"/>
      <c r="C112" s="918" t="s">
        <v>449</v>
      </c>
      <c r="D112" s="918"/>
      <c r="E112" s="918"/>
      <c r="F112" s="918"/>
      <c r="G112" s="918"/>
      <c r="H112" s="918"/>
      <c r="I112" s="918"/>
      <c r="J112" s="918"/>
      <c r="K112" s="918"/>
      <c r="L112" s="918"/>
      <c r="M112" s="918"/>
      <c r="N112" s="918"/>
      <c r="O112" s="918"/>
      <c r="P112" s="918"/>
      <c r="Q112" s="918"/>
      <c r="R112" s="918"/>
      <c r="S112" s="918"/>
      <c r="T112" s="918"/>
      <c r="U112" s="918"/>
      <c r="V112" s="918"/>
      <c r="W112" s="918"/>
      <c r="X112" s="918"/>
      <c r="Y112" s="918"/>
      <c r="Z112" s="919"/>
      <c r="AA112" s="953" t="s">
        <v>131</v>
      </c>
      <c r="AB112" s="954"/>
      <c r="AC112" s="954"/>
      <c r="AD112" s="954"/>
      <c r="AE112" s="955"/>
      <c r="AF112" s="956" t="s">
        <v>131</v>
      </c>
      <c r="AG112" s="954"/>
      <c r="AH112" s="954"/>
      <c r="AI112" s="954"/>
      <c r="AJ112" s="955"/>
      <c r="AK112" s="956" t="s">
        <v>131</v>
      </c>
      <c r="AL112" s="954"/>
      <c r="AM112" s="954"/>
      <c r="AN112" s="954"/>
      <c r="AO112" s="955"/>
      <c r="AP112" s="957" t="s">
        <v>131</v>
      </c>
      <c r="AQ112" s="958"/>
      <c r="AR112" s="958"/>
      <c r="AS112" s="958"/>
      <c r="AT112" s="959"/>
      <c r="AU112" s="903"/>
      <c r="AV112" s="904"/>
      <c r="AW112" s="904"/>
      <c r="AX112" s="904"/>
      <c r="AY112" s="904"/>
      <c r="AZ112" s="917" t="s">
        <v>450</v>
      </c>
      <c r="BA112" s="918"/>
      <c r="BB112" s="918"/>
      <c r="BC112" s="918"/>
      <c r="BD112" s="918"/>
      <c r="BE112" s="918"/>
      <c r="BF112" s="918"/>
      <c r="BG112" s="918"/>
      <c r="BH112" s="918"/>
      <c r="BI112" s="918"/>
      <c r="BJ112" s="918"/>
      <c r="BK112" s="918"/>
      <c r="BL112" s="918"/>
      <c r="BM112" s="918"/>
      <c r="BN112" s="918"/>
      <c r="BO112" s="918"/>
      <c r="BP112" s="919"/>
      <c r="BQ112" s="920">
        <v>1435405</v>
      </c>
      <c r="BR112" s="921"/>
      <c r="BS112" s="921"/>
      <c r="BT112" s="921"/>
      <c r="BU112" s="921"/>
      <c r="BV112" s="921">
        <v>1229364</v>
      </c>
      <c r="BW112" s="921"/>
      <c r="BX112" s="921"/>
      <c r="BY112" s="921"/>
      <c r="BZ112" s="921"/>
      <c r="CA112" s="921">
        <v>1002515</v>
      </c>
      <c r="CB112" s="921"/>
      <c r="CC112" s="921"/>
      <c r="CD112" s="921"/>
      <c r="CE112" s="921"/>
      <c r="CF112" s="915">
        <v>37.200000000000003</v>
      </c>
      <c r="CG112" s="916"/>
      <c r="CH112" s="916"/>
      <c r="CI112" s="916"/>
      <c r="CJ112" s="916"/>
      <c r="CK112" s="943"/>
      <c r="CL112" s="944"/>
      <c r="CM112" s="917" t="s">
        <v>451</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131</v>
      </c>
      <c r="DH112" s="921"/>
      <c r="DI112" s="921"/>
      <c r="DJ112" s="921"/>
      <c r="DK112" s="921"/>
      <c r="DL112" s="921" t="s">
        <v>131</v>
      </c>
      <c r="DM112" s="921"/>
      <c r="DN112" s="921"/>
      <c r="DO112" s="921"/>
      <c r="DP112" s="921"/>
      <c r="DQ112" s="921" t="s">
        <v>131</v>
      </c>
      <c r="DR112" s="921"/>
      <c r="DS112" s="921"/>
      <c r="DT112" s="921"/>
      <c r="DU112" s="921"/>
      <c r="DV112" s="922" t="s">
        <v>131</v>
      </c>
      <c r="DW112" s="922"/>
      <c r="DX112" s="922"/>
      <c r="DY112" s="922"/>
      <c r="DZ112" s="923"/>
    </row>
    <row r="113" spans="1:130" s="221" customFormat="1" ht="26.25" customHeight="1" x14ac:dyDescent="0.15">
      <c r="A113" s="949"/>
      <c r="B113" s="950"/>
      <c r="C113" s="918" t="s">
        <v>452</v>
      </c>
      <c r="D113" s="918"/>
      <c r="E113" s="918"/>
      <c r="F113" s="918"/>
      <c r="G113" s="918"/>
      <c r="H113" s="918"/>
      <c r="I113" s="918"/>
      <c r="J113" s="918"/>
      <c r="K113" s="918"/>
      <c r="L113" s="918"/>
      <c r="M113" s="918"/>
      <c r="N113" s="918"/>
      <c r="O113" s="918"/>
      <c r="P113" s="918"/>
      <c r="Q113" s="918"/>
      <c r="R113" s="918"/>
      <c r="S113" s="918"/>
      <c r="T113" s="918"/>
      <c r="U113" s="918"/>
      <c r="V113" s="918"/>
      <c r="W113" s="918"/>
      <c r="X113" s="918"/>
      <c r="Y113" s="918"/>
      <c r="Z113" s="919"/>
      <c r="AA113" s="932">
        <v>254372</v>
      </c>
      <c r="AB113" s="933"/>
      <c r="AC113" s="933"/>
      <c r="AD113" s="933"/>
      <c r="AE113" s="934"/>
      <c r="AF113" s="935">
        <v>265398</v>
      </c>
      <c r="AG113" s="933"/>
      <c r="AH113" s="933"/>
      <c r="AI113" s="933"/>
      <c r="AJ113" s="934"/>
      <c r="AK113" s="935">
        <v>237264</v>
      </c>
      <c r="AL113" s="933"/>
      <c r="AM113" s="933"/>
      <c r="AN113" s="933"/>
      <c r="AO113" s="934"/>
      <c r="AP113" s="936">
        <v>8.8000000000000007</v>
      </c>
      <c r="AQ113" s="937"/>
      <c r="AR113" s="937"/>
      <c r="AS113" s="937"/>
      <c r="AT113" s="938"/>
      <c r="AU113" s="903"/>
      <c r="AV113" s="904"/>
      <c r="AW113" s="904"/>
      <c r="AX113" s="904"/>
      <c r="AY113" s="904"/>
      <c r="AZ113" s="917" t="s">
        <v>453</v>
      </c>
      <c r="BA113" s="918"/>
      <c r="BB113" s="918"/>
      <c r="BC113" s="918"/>
      <c r="BD113" s="918"/>
      <c r="BE113" s="918"/>
      <c r="BF113" s="918"/>
      <c r="BG113" s="918"/>
      <c r="BH113" s="918"/>
      <c r="BI113" s="918"/>
      <c r="BJ113" s="918"/>
      <c r="BK113" s="918"/>
      <c r="BL113" s="918"/>
      <c r="BM113" s="918"/>
      <c r="BN113" s="918"/>
      <c r="BO113" s="918"/>
      <c r="BP113" s="919"/>
      <c r="BQ113" s="920">
        <v>643644</v>
      </c>
      <c r="BR113" s="921"/>
      <c r="BS113" s="921"/>
      <c r="BT113" s="921"/>
      <c r="BU113" s="921"/>
      <c r="BV113" s="921">
        <v>695080</v>
      </c>
      <c r="BW113" s="921"/>
      <c r="BX113" s="921"/>
      <c r="BY113" s="921"/>
      <c r="BZ113" s="921"/>
      <c r="CA113" s="921">
        <v>623313</v>
      </c>
      <c r="CB113" s="921"/>
      <c r="CC113" s="921"/>
      <c r="CD113" s="921"/>
      <c r="CE113" s="921"/>
      <c r="CF113" s="915">
        <v>23.1</v>
      </c>
      <c r="CG113" s="916"/>
      <c r="CH113" s="916"/>
      <c r="CI113" s="916"/>
      <c r="CJ113" s="916"/>
      <c r="CK113" s="943"/>
      <c r="CL113" s="944"/>
      <c r="CM113" s="917" t="s">
        <v>454</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3" t="s">
        <v>131</v>
      </c>
      <c r="DH113" s="954"/>
      <c r="DI113" s="954"/>
      <c r="DJ113" s="954"/>
      <c r="DK113" s="955"/>
      <c r="DL113" s="956" t="s">
        <v>131</v>
      </c>
      <c r="DM113" s="954"/>
      <c r="DN113" s="954"/>
      <c r="DO113" s="954"/>
      <c r="DP113" s="955"/>
      <c r="DQ113" s="956" t="s">
        <v>131</v>
      </c>
      <c r="DR113" s="954"/>
      <c r="DS113" s="954"/>
      <c r="DT113" s="954"/>
      <c r="DU113" s="955"/>
      <c r="DV113" s="957" t="s">
        <v>131</v>
      </c>
      <c r="DW113" s="958"/>
      <c r="DX113" s="958"/>
      <c r="DY113" s="958"/>
      <c r="DZ113" s="959"/>
    </row>
    <row r="114" spans="1:130" s="221" customFormat="1" ht="26.25" customHeight="1" x14ac:dyDescent="0.15">
      <c r="A114" s="949"/>
      <c r="B114" s="950"/>
      <c r="C114" s="918" t="s">
        <v>455</v>
      </c>
      <c r="D114" s="918"/>
      <c r="E114" s="918"/>
      <c r="F114" s="918"/>
      <c r="G114" s="918"/>
      <c r="H114" s="918"/>
      <c r="I114" s="918"/>
      <c r="J114" s="918"/>
      <c r="K114" s="918"/>
      <c r="L114" s="918"/>
      <c r="M114" s="918"/>
      <c r="N114" s="918"/>
      <c r="O114" s="918"/>
      <c r="P114" s="918"/>
      <c r="Q114" s="918"/>
      <c r="R114" s="918"/>
      <c r="S114" s="918"/>
      <c r="T114" s="918"/>
      <c r="U114" s="918"/>
      <c r="V114" s="918"/>
      <c r="W114" s="918"/>
      <c r="X114" s="918"/>
      <c r="Y114" s="918"/>
      <c r="Z114" s="919"/>
      <c r="AA114" s="953">
        <v>67702</v>
      </c>
      <c r="AB114" s="954"/>
      <c r="AC114" s="954"/>
      <c r="AD114" s="954"/>
      <c r="AE114" s="955"/>
      <c r="AF114" s="956">
        <v>85575</v>
      </c>
      <c r="AG114" s="954"/>
      <c r="AH114" s="954"/>
      <c r="AI114" s="954"/>
      <c r="AJ114" s="955"/>
      <c r="AK114" s="956">
        <v>72025</v>
      </c>
      <c r="AL114" s="954"/>
      <c r="AM114" s="954"/>
      <c r="AN114" s="954"/>
      <c r="AO114" s="955"/>
      <c r="AP114" s="957">
        <v>2.7</v>
      </c>
      <c r="AQ114" s="958"/>
      <c r="AR114" s="958"/>
      <c r="AS114" s="958"/>
      <c r="AT114" s="959"/>
      <c r="AU114" s="903"/>
      <c r="AV114" s="904"/>
      <c r="AW114" s="904"/>
      <c r="AX114" s="904"/>
      <c r="AY114" s="904"/>
      <c r="AZ114" s="917" t="s">
        <v>456</v>
      </c>
      <c r="BA114" s="918"/>
      <c r="BB114" s="918"/>
      <c r="BC114" s="918"/>
      <c r="BD114" s="918"/>
      <c r="BE114" s="918"/>
      <c r="BF114" s="918"/>
      <c r="BG114" s="918"/>
      <c r="BH114" s="918"/>
      <c r="BI114" s="918"/>
      <c r="BJ114" s="918"/>
      <c r="BK114" s="918"/>
      <c r="BL114" s="918"/>
      <c r="BM114" s="918"/>
      <c r="BN114" s="918"/>
      <c r="BO114" s="918"/>
      <c r="BP114" s="919"/>
      <c r="BQ114" s="920">
        <v>1053713</v>
      </c>
      <c r="BR114" s="921"/>
      <c r="BS114" s="921"/>
      <c r="BT114" s="921"/>
      <c r="BU114" s="921"/>
      <c r="BV114" s="921">
        <v>1074958</v>
      </c>
      <c r="BW114" s="921"/>
      <c r="BX114" s="921"/>
      <c r="BY114" s="921"/>
      <c r="BZ114" s="921"/>
      <c r="CA114" s="921">
        <v>1051857</v>
      </c>
      <c r="CB114" s="921"/>
      <c r="CC114" s="921"/>
      <c r="CD114" s="921"/>
      <c r="CE114" s="921"/>
      <c r="CF114" s="915">
        <v>39</v>
      </c>
      <c r="CG114" s="916"/>
      <c r="CH114" s="916"/>
      <c r="CI114" s="916"/>
      <c r="CJ114" s="916"/>
      <c r="CK114" s="943"/>
      <c r="CL114" s="944"/>
      <c r="CM114" s="917" t="s">
        <v>457</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3" t="s">
        <v>131</v>
      </c>
      <c r="DH114" s="954"/>
      <c r="DI114" s="954"/>
      <c r="DJ114" s="954"/>
      <c r="DK114" s="955"/>
      <c r="DL114" s="956" t="s">
        <v>131</v>
      </c>
      <c r="DM114" s="954"/>
      <c r="DN114" s="954"/>
      <c r="DO114" s="954"/>
      <c r="DP114" s="955"/>
      <c r="DQ114" s="956" t="s">
        <v>131</v>
      </c>
      <c r="DR114" s="954"/>
      <c r="DS114" s="954"/>
      <c r="DT114" s="954"/>
      <c r="DU114" s="955"/>
      <c r="DV114" s="957" t="s">
        <v>131</v>
      </c>
      <c r="DW114" s="958"/>
      <c r="DX114" s="958"/>
      <c r="DY114" s="958"/>
      <c r="DZ114" s="959"/>
    </row>
    <row r="115" spans="1:130" s="221" customFormat="1" ht="26.25" customHeight="1" x14ac:dyDescent="0.15">
      <c r="A115" s="949"/>
      <c r="B115" s="950"/>
      <c r="C115" s="918" t="s">
        <v>458</v>
      </c>
      <c r="D115" s="918"/>
      <c r="E115" s="918"/>
      <c r="F115" s="918"/>
      <c r="G115" s="918"/>
      <c r="H115" s="918"/>
      <c r="I115" s="918"/>
      <c r="J115" s="918"/>
      <c r="K115" s="918"/>
      <c r="L115" s="918"/>
      <c r="M115" s="918"/>
      <c r="N115" s="918"/>
      <c r="O115" s="918"/>
      <c r="P115" s="918"/>
      <c r="Q115" s="918"/>
      <c r="R115" s="918"/>
      <c r="S115" s="918"/>
      <c r="T115" s="918"/>
      <c r="U115" s="918"/>
      <c r="V115" s="918"/>
      <c r="W115" s="918"/>
      <c r="X115" s="918"/>
      <c r="Y115" s="918"/>
      <c r="Z115" s="919"/>
      <c r="AA115" s="932" t="s">
        <v>131</v>
      </c>
      <c r="AB115" s="933"/>
      <c r="AC115" s="933"/>
      <c r="AD115" s="933"/>
      <c r="AE115" s="934"/>
      <c r="AF115" s="935" t="s">
        <v>131</v>
      </c>
      <c r="AG115" s="933"/>
      <c r="AH115" s="933"/>
      <c r="AI115" s="933"/>
      <c r="AJ115" s="934"/>
      <c r="AK115" s="935" t="s">
        <v>131</v>
      </c>
      <c r="AL115" s="933"/>
      <c r="AM115" s="933"/>
      <c r="AN115" s="933"/>
      <c r="AO115" s="934"/>
      <c r="AP115" s="936" t="s">
        <v>131</v>
      </c>
      <c r="AQ115" s="937"/>
      <c r="AR115" s="937"/>
      <c r="AS115" s="937"/>
      <c r="AT115" s="938"/>
      <c r="AU115" s="903"/>
      <c r="AV115" s="904"/>
      <c r="AW115" s="904"/>
      <c r="AX115" s="904"/>
      <c r="AY115" s="904"/>
      <c r="AZ115" s="917" t="s">
        <v>459</v>
      </c>
      <c r="BA115" s="918"/>
      <c r="BB115" s="918"/>
      <c r="BC115" s="918"/>
      <c r="BD115" s="918"/>
      <c r="BE115" s="918"/>
      <c r="BF115" s="918"/>
      <c r="BG115" s="918"/>
      <c r="BH115" s="918"/>
      <c r="BI115" s="918"/>
      <c r="BJ115" s="918"/>
      <c r="BK115" s="918"/>
      <c r="BL115" s="918"/>
      <c r="BM115" s="918"/>
      <c r="BN115" s="918"/>
      <c r="BO115" s="918"/>
      <c r="BP115" s="919"/>
      <c r="BQ115" s="920">
        <v>167236</v>
      </c>
      <c r="BR115" s="921"/>
      <c r="BS115" s="921"/>
      <c r="BT115" s="921"/>
      <c r="BU115" s="921"/>
      <c r="BV115" s="921">
        <v>161421</v>
      </c>
      <c r="BW115" s="921"/>
      <c r="BX115" s="921"/>
      <c r="BY115" s="921"/>
      <c r="BZ115" s="921"/>
      <c r="CA115" s="921">
        <v>155577</v>
      </c>
      <c r="CB115" s="921"/>
      <c r="CC115" s="921"/>
      <c r="CD115" s="921"/>
      <c r="CE115" s="921"/>
      <c r="CF115" s="915">
        <v>5.8</v>
      </c>
      <c r="CG115" s="916"/>
      <c r="CH115" s="916"/>
      <c r="CI115" s="916"/>
      <c r="CJ115" s="916"/>
      <c r="CK115" s="943"/>
      <c r="CL115" s="944"/>
      <c r="CM115" s="917" t="s">
        <v>460</v>
      </c>
      <c r="CN115" s="918"/>
      <c r="CO115" s="918"/>
      <c r="CP115" s="918"/>
      <c r="CQ115" s="918"/>
      <c r="CR115" s="918"/>
      <c r="CS115" s="918"/>
      <c r="CT115" s="918"/>
      <c r="CU115" s="918"/>
      <c r="CV115" s="918"/>
      <c r="CW115" s="918"/>
      <c r="CX115" s="918"/>
      <c r="CY115" s="918"/>
      <c r="CZ115" s="918"/>
      <c r="DA115" s="918"/>
      <c r="DB115" s="918"/>
      <c r="DC115" s="918"/>
      <c r="DD115" s="918"/>
      <c r="DE115" s="918"/>
      <c r="DF115" s="919"/>
      <c r="DG115" s="953" t="s">
        <v>131</v>
      </c>
      <c r="DH115" s="954"/>
      <c r="DI115" s="954"/>
      <c r="DJ115" s="954"/>
      <c r="DK115" s="955"/>
      <c r="DL115" s="956" t="s">
        <v>131</v>
      </c>
      <c r="DM115" s="954"/>
      <c r="DN115" s="954"/>
      <c r="DO115" s="954"/>
      <c r="DP115" s="955"/>
      <c r="DQ115" s="956" t="s">
        <v>131</v>
      </c>
      <c r="DR115" s="954"/>
      <c r="DS115" s="954"/>
      <c r="DT115" s="954"/>
      <c r="DU115" s="955"/>
      <c r="DV115" s="957" t="s">
        <v>131</v>
      </c>
      <c r="DW115" s="958"/>
      <c r="DX115" s="958"/>
      <c r="DY115" s="958"/>
      <c r="DZ115" s="959"/>
    </row>
    <row r="116" spans="1:130" s="221" customFormat="1" ht="26.25" customHeight="1" x14ac:dyDescent="0.15">
      <c r="A116" s="951"/>
      <c r="B116" s="952"/>
      <c r="C116" s="960" t="s">
        <v>461</v>
      </c>
      <c r="D116" s="960"/>
      <c r="E116" s="960"/>
      <c r="F116" s="960"/>
      <c r="G116" s="960"/>
      <c r="H116" s="960"/>
      <c r="I116" s="960"/>
      <c r="J116" s="960"/>
      <c r="K116" s="960"/>
      <c r="L116" s="960"/>
      <c r="M116" s="960"/>
      <c r="N116" s="960"/>
      <c r="O116" s="960"/>
      <c r="P116" s="960"/>
      <c r="Q116" s="960"/>
      <c r="R116" s="960"/>
      <c r="S116" s="960"/>
      <c r="T116" s="960"/>
      <c r="U116" s="960"/>
      <c r="V116" s="960"/>
      <c r="W116" s="960"/>
      <c r="X116" s="960"/>
      <c r="Y116" s="960"/>
      <c r="Z116" s="961"/>
      <c r="AA116" s="953" t="s">
        <v>131</v>
      </c>
      <c r="AB116" s="954"/>
      <c r="AC116" s="954"/>
      <c r="AD116" s="954"/>
      <c r="AE116" s="955"/>
      <c r="AF116" s="956" t="s">
        <v>131</v>
      </c>
      <c r="AG116" s="954"/>
      <c r="AH116" s="954"/>
      <c r="AI116" s="954"/>
      <c r="AJ116" s="955"/>
      <c r="AK116" s="956" t="s">
        <v>131</v>
      </c>
      <c r="AL116" s="954"/>
      <c r="AM116" s="954"/>
      <c r="AN116" s="954"/>
      <c r="AO116" s="955"/>
      <c r="AP116" s="957" t="s">
        <v>131</v>
      </c>
      <c r="AQ116" s="958"/>
      <c r="AR116" s="958"/>
      <c r="AS116" s="958"/>
      <c r="AT116" s="959"/>
      <c r="AU116" s="903"/>
      <c r="AV116" s="904"/>
      <c r="AW116" s="904"/>
      <c r="AX116" s="904"/>
      <c r="AY116" s="904"/>
      <c r="AZ116" s="962" t="s">
        <v>462</v>
      </c>
      <c r="BA116" s="963"/>
      <c r="BB116" s="963"/>
      <c r="BC116" s="963"/>
      <c r="BD116" s="963"/>
      <c r="BE116" s="963"/>
      <c r="BF116" s="963"/>
      <c r="BG116" s="963"/>
      <c r="BH116" s="963"/>
      <c r="BI116" s="963"/>
      <c r="BJ116" s="963"/>
      <c r="BK116" s="963"/>
      <c r="BL116" s="963"/>
      <c r="BM116" s="963"/>
      <c r="BN116" s="963"/>
      <c r="BO116" s="963"/>
      <c r="BP116" s="964"/>
      <c r="BQ116" s="920" t="s">
        <v>131</v>
      </c>
      <c r="BR116" s="921"/>
      <c r="BS116" s="921"/>
      <c r="BT116" s="921"/>
      <c r="BU116" s="921"/>
      <c r="BV116" s="921" t="s">
        <v>131</v>
      </c>
      <c r="BW116" s="921"/>
      <c r="BX116" s="921"/>
      <c r="BY116" s="921"/>
      <c r="BZ116" s="921"/>
      <c r="CA116" s="921" t="s">
        <v>131</v>
      </c>
      <c r="CB116" s="921"/>
      <c r="CC116" s="921"/>
      <c r="CD116" s="921"/>
      <c r="CE116" s="921"/>
      <c r="CF116" s="915" t="s">
        <v>131</v>
      </c>
      <c r="CG116" s="916"/>
      <c r="CH116" s="916"/>
      <c r="CI116" s="916"/>
      <c r="CJ116" s="916"/>
      <c r="CK116" s="943"/>
      <c r="CL116" s="944"/>
      <c r="CM116" s="917" t="s">
        <v>463</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3" t="s">
        <v>131</v>
      </c>
      <c r="DH116" s="954"/>
      <c r="DI116" s="954"/>
      <c r="DJ116" s="954"/>
      <c r="DK116" s="955"/>
      <c r="DL116" s="956" t="s">
        <v>131</v>
      </c>
      <c r="DM116" s="954"/>
      <c r="DN116" s="954"/>
      <c r="DO116" s="954"/>
      <c r="DP116" s="955"/>
      <c r="DQ116" s="956" t="s">
        <v>131</v>
      </c>
      <c r="DR116" s="954"/>
      <c r="DS116" s="954"/>
      <c r="DT116" s="954"/>
      <c r="DU116" s="955"/>
      <c r="DV116" s="957" t="s">
        <v>131</v>
      </c>
      <c r="DW116" s="958"/>
      <c r="DX116" s="958"/>
      <c r="DY116" s="958"/>
      <c r="DZ116" s="959"/>
    </row>
    <row r="117" spans="1:130" s="221" customFormat="1" ht="26.25" customHeight="1" x14ac:dyDescent="0.15">
      <c r="A117" s="907" t="s">
        <v>190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972" t="s">
        <v>464</v>
      </c>
      <c r="Z117" s="889"/>
      <c r="AA117" s="973">
        <v>613714</v>
      </c>
      <c r="AB117" s="974"/>
      <c r="AC117" s="974"/>
      <c r="AD117" s="974"/>
      <c r="AE117" s="975"/>
      <c r="AF117" s="976">
        <v>652729</v>
      </c>
      <c r="AG117" s="974"/>
      <c r="AH117" s="974"/>
      <c r="AI117" s="974"/>
      <c r="AJ117" s="975"/>
      <c r="AK117" s="976">
        <v>632559</v>
      </c>
      <c r="AL117" s="974"/>
      <c r="AM117" s="974"/>
      <c r="AN117" s="974"/>
      <c r="AO117" s="975"/>
      <c r="AP117" s="977"/>
      <c r="AQ117" s="978"/>
      <c r="AR117" s="978"/>
      <c r="AS117" s="978"/>
      <c r="AT117" s="979"/>
      <c r="AU117" s="903"/>
      <c r="AV117" s="904"/>
      <c r="AW117" s="904"/>
      <c r="AX117" s="904"/>
      <c r="AY117" s="904"/>
      <c r="AZ117" s="969" t="s">
        <v>465</v>
      </c>
      <c r="BA117" s="970"/>
      <c r="BB117" s="970"/>
      <c r="BC117" s="970"/>
      <c r="BD117" s="970"/>
      <c r="BE117" s="970"/>
      <c r="BF117" s="970"/>
      <c r="BG117" s="970"/>
      <c r="BH117" s="970"/>
      <c r="BI117" s="970"/>
      <c r="BJ117" s="970"/>
      <c r="BK117" s="970"/>
      <c r="BL117" s="970"/>
      <c r="BM117" s="970"/>
      <c r="BN117" s="970"/>
      <c r="BO117" s="970"/>
      <c r="BP117" s="971"/>
      <c r="BQ117" s="920" t="s">
        <v>131</v>
      </c>
      <c r="BR117" s="921"/>
      <c r="BS117" s="921"/>
      <c r="BT117" s="921"/>
      <c r="BU117" s="921"/>
      <c r="BV117" s="921" t="s">
        <v>131</v>
      </c>
      <c r="BW117" s="921"/>
      <c r="BX117" s="921"/>
      <c r="BY117" s="921"/>
      <c r="BZ117" s="921"/>
      <c r="CA117" s="921" t="s">
        <v>131</v>
      </c>
      <c r="CB117" s="921"/>
      <c r="CC117" s="921"/>
      <c r="CD117" s="921"/>
      <c r="CE117" s="921"/>
      <c r="CF117" s="915" t="s">
        <v>131</v>
      </c>
      <c r="CG117" s="916"/>
      <c r="CH117" s="916"/>
      <c r="CI117" s="916"/>
      <c r="CJ117" s="916"/>
      <c r="CK117" s="943"/>
      <c r="CL117" s="944"/>
      <c r="CM117" s="917" t="s">
        <v>466</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3" t="s">
        <v>131</v>
      </c>
      <c r="DH117" s="954"/>
      <c r="DI117" s="954"/>
      <c r="DJ117" s="954"/>
      <c r="DK117" s="955"/>
      <c r="DL117" s="956" t="s">
        <v>131</v>
      </c>
      <c r="DM117" s="954"/>
      <c r="DN117" s="954"/>
      <c r="DO117" s="954"/>
      <c r="DP117" s="955"/>
      <c r="DQ117" s="956" t="s">
        <v>131</v>
      </c>
      <c r="DR117" s="954"/>
      <c r="DS117" s="954"/>
      <c r="DT117" s="954"/>
      <c r="DU117" s="955"/>
      <c r="DV117" s="957" t="s">
        <v>131</v>
      </c>
      <c r="DW117" s="958"/>
      <c r="DX117" s="958"/>
      <c r="DY117" s="958"/>
      <c r="DZ117" s="959"/>
    </row>
    <row r="118" spans="1:130" s="221" customFormat="1" ht="26.25" customHeight="1" x14ac:dyDescent="0.15">
      <c r="A118" s="907" t="s">
        <v>440</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87" t="s">
        <v>437</v>
      </c>
      <c r="AB118" s="888"/>
      <c r="AC118" s="888"/>
      <c r="AD118" s="888"/>
      <c r="AE118" s="889"/>
      <c r="AF118" s="887" t="s">
        <v>438</v>
      </c>
      <c r="AG118" s="888"/>
      <c r="AH118" s="888"/>
      <c r="AI118" s="888"/>
      <c r="AJ118" s="889"/>
      <c r="AK118" s="887" t="s">
        <v>309</v>
      </c>
      <c r="AL118" s="888"/>
      <c r="AM118" s="888"/>
      <c r="AN118" s="888"/>
      <c r="AO118" s="889"/>
      <c r="AP118" s="965" t="s">
        <v>439</v>
      </c>
      <c r="AQ118" s="966"/>
      <c r="AR118" s="966"/>
      <c r="AS118" s="966"/>
      <c r="AT118" s="967"/>
      <c r="AU118" s="903"/>
      <c r="AV118" s="904"/>
      <c r="AW118" s="904"/>
      <c r="AX118" s="904"/>
      <c r="AY118" s="904"/>
      <c r="AZ118" s="968" t="s">
        <v>467</v>
      </c>
      <c r="BA118" s="960"/>
      <c r="BB118" s="960"/>
      <c r="BC118" s="960"/>
      <c r="BD118" s="960"/>
      <c r="BE118" s="960"/>
      <c r="BF118" s="960"/>
      <c r="BG118" s="960"/>
      <c r="BH118" s="960"/>
      <c r="BI118" s="960"/>
      <c r="BJ118" s="960"/>
      <c r="BK118" s="960"/>
      <c r="BL118" s="960"/>
      <c r="BM118" s="960"/>
      <c r="BN118" s="960"/>
      <c r="BO118" s="960"/>
      <c r="BP118" s="961"/>
      <c r="BQ118" s="994" t="s">
        <v>131</v>
      </c>
      <c r="BR118" s="995"/>
      <c r="BS118" s="995"/>
      <c r="BT118" s="995"/>
      <c r="BU118" s="995"/>
      <c r="BV118" s="995" t="s">
        <v>131</v>
      </c>
      <c r="BW118" s="995"/>
      <c r="BX118" s="995"/>
      <c r="BY118" s="995"/>
      <c r="BZ118" s="995"/>
      <c r="CA118" s="995" t="s">
        <v>131</v>
      </c>
      <c r="CB118" s="995"/>
      <c r="CC118" s="995"/>
      <c r="CD118" s="995"/>
      <c r="CE118" s="995"/>
      <c r="CF118" s="915" t="s">
        <v>131</v>
      </c>
      <c r="CG118" s="916"/>
      <c r="CH118" s="916"/>
      <c r="CI118" s="916"/>
      <c r="CJ118" s="916"/>
      <c r="CK118" s="943"/>
      <c r="CL118" s="944"/>
      <c r="CM118" s="917" t="s">
        <v>468</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3" t="s">
        <v>131</v>
      </c>
      <c r="DH118" s="954"/>
      <c r="DI118" s="954"/>
      <c r="DJ118" s="954"/>
      <c r="DK118" s="955"/>
      <c r="DL118" s="956" t="s">
        <v>131</v>
      </c>
      <c r="DM118" s="954"/>
      <c r="DN118" s="954"/>
      <c r="DO118" s="954"/>
      <c r="DP118" s="955"/>
      <c r="DQ118" s="956" t="s">
        <v>131</v>
      </c>
      <c r="DR118" s="954"/>
      <c r="DS118" s="954"/>
      <c r="DT118" s="954"/>
      <c r="DU118" s="955"/>
      <c r="DV118" s="957" t="s">
        <v>131</v>
      </c>
      <c r="DW118" s="958"/>
      <c r="DX118" s="958"/>
      <c r="DY118" s="958"/>
      <c r="DZ118" s="959"/>
    </row>
    <row r="119" spans="1:130" s="221" customFormat="1" ht="26.25" customHeight="1" x14ac:dyDescent="0.15">
      <c r="A119" s="1051" t="s">
        <v>443</v>
      </c>
      <c r="B119" s="942"/>
      <c r="C119" s="924" t="s">
        <v>444</v>
      </c>
      <c r="D119" s="892"/>
      <c r="E119" s="892"/>
      <c r="F119" s="892"/>
      <c r="G119" s="892"/>
      <c r="H119" s="892"/>
      <c r="I119" s="892"/>
      <c r="J119" s="892"/>
      <c r="K119" s="892"/>
      <c r="L119" s="892"/>
      <c r="M119" s="892"/>
      <c r="N119" s="892"/>
      <c r="O119" s="892"/>
      <c r="P119" s="892"/>
      <c r="Q119" s="892"/>
      <c r="R119" s="892"/>
      <c r="S119" s="892"/>
      <c r="T119" s="892"/>
      <c r="U119" s="892"/>
      <c r="V119" s="892"/>
      <c r="W119" s="892"/>
      <c r="X119" s="892"/>
      <c r="Y119" s="892"/>
      <c r="Z119" s="893"/>
      <c r="AA119" s="894" t="s">
        <v>131</v>
      </c>
      <c r="AB119" s="895"/>
      <c r="AC119" s="895"/>
      <c r="AD119" s="895"/>
      <c r="AE119" s="896"/>
      <c r="AF119" s="897" t="s">
        <v>131</v>
      </c>
      <c r="AG119" s="895"/>
      <c r="AH119" s="895"/>
      <c r="AI119" s="895"/>
      <c r="AJ119" s="896"/>
      <c r="AK119" s="897" t="s">
        <v>131</v>
      </c>
      <c r="AL119" s="895"/>
      <c r="AM119" s="895"/>
      <c r="AN119" s="895"/>
      <c r="AO119" s="896"/>
      <c r="AP119" s="898" t="s">
        <v>131</v>
      </c>
      <c r="AQ119" s="899"/>
      <c r="AR119" s="899"/>
      <c r="AS119" s="899"/>
      <c r="AT119" s="900"/>
      <c r="AU119" s="905"/>
      <c r="AV119" s="906"/>
      <c r="AW119" s="906"/>
      <c r="AX119" s="906"/>
      <c r="AY119" s="906"/>
      <c r="AZ119" s="242" t="s">
        <v>190</v>
      </c>
      <c r="BA119" s="242"/>
      <c r="BB119" s="242"/>
      <c r="BC119" s="242"/>
      <c r="BD119" s="242"/>
      <c r="BE119" s="242"/>
      <c r="BF119" s="242"/>
      <c r="BG119" s="242"/>
      <c r="BH119" s="242"/>
      <c r="BI119" s="242"/>
      <c r="BJ119" s="242"/>
      <c r="BK119" s="242"/>
      <c r="BL119" s="242"/>
      <c r="BM119" s="242"/>
      <c r="BN119" s="242"/>
      <c r="BO119" s="972" t="s">
        <v>469</v>
      </c>
      <c r="BP119" s="1000"/>
      <c r="BQ119" s="994">
        <v>6148825</v>
      </c>
      <c r="BR119" s="995"/>
      <c r="BS119" s="995"/>
      <c r="BT119" s="995"/>
      <c r="BU119" s="995"/>
      <c r="BV119" s="995">
        <v>5974637</v>
      </c>
      <c r="BW119" s="995"/>
      <c r="BX119" s="995"/>
      <c r="BY119" s="995"/>
      <c r="BZ119" s="995"/>
      <c r="CA119" s="995">
        <v>5863894</v>
      </c>
      <c r="CB119" s="995"/>
      <c r="CC119" s="995"/>
      <c r="CD119" s="995"/>
      <c r="CE119" s="995"/>
      <c r="CF119" s="996"/>
      <c r="CG119" s="997"/>
      <c r="CH119" s="997"/>
      <c r="CI119" s="997"/>
      <c r="CJ119" s="998"/>
      <c r="CK119" s="945"/>
      <c r="CL119" s="946"/>
      <c r="CM119" s="968" t="s">
        <v>470</v>
      </c>
      <c r="CN119" s="960"/>
      <c r="CO119" s="960"/>
      <c r="CP119" s="960"/>
      <c r="CQ119" s="960"/>
      <c r="CR119" s="960"/>
      <c r="CS119" s="960"/>
      <c r="CT119" s="960"/>
      <c r="CU119" s="960"/>
      <c r="CV119" s="960"/>
      <c r="CW119" s="960"/>
      <c r="CX119" s="960"/>
      <c r="CY119" s="960"/>
      <c r="CZ119" s="960"/>
      <c r="DA119" s="960"/>
      <c r="DB119" s="960"/>
      <c r="DC119" s="960"/>
      <c r="DD119" s="960"/>
      <c r="DE119" s="960"/>
      <c r="DF119" s="961"/>
      <c r="DG119" s="999" t="s">
        <v>131</v>
      </c>
      <c r="DH119" s="981"/>
      <c r="DI119" s="981"/>
      <c r="DJ119" s="981"/>
      <c r="DK119" s="982"/>
      <c r="DL119" s="980" t="s">
        <v>131</v>
      </c>
      <c r="DM119" s="981"/>
      <c r="DN119" s="981"/>
      <c r="DO119" s="981"/>
      <c r="DP119" s="982"/>
      <c r="DQ119" s="980" t="s">
        <v>131</v>
      </c>
      <c r="DR119" s="981"/>
      <c r="DS119" s="981"/>
      <c r="DT119" s="981"/>
      <c r="DU119" s="982"/>
      <c r="DV119" s="983" t="s">
        <v>131</v>
      </c>
      <c r="DW119" s="984"/>
      <c r="DX119" s="984"/>
      <c r="DY119" s="984"/>
      <c r="DZ119" s="985"/>
    </row>
    <row r="120" spans="1:130" s="221" customFormat="1" ht="26.25" customHeight="1" x14ac:dyDescent="0.15">
      <c r="A120" s="1052"/>
      <c r="B120" s="944"/>
      <c r="C120" s="917" t="s">
        <v>447</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3" t="s">
        <v>131</v>
      </c>
      <c r="AB120" s="954"/>
      <c r="AC120" s="954"/>
      <c r="AD120" s="954"/>
      <c r="AE120" s="955"/>
      <c r="AF120" s="956" t="s">
        <v>131</v>
      </c>
      <c r="AG120" s="954"/>
      <c r="AH120" s="954"/>
      <c r="AI120" s="954"/>
      <c r="AJ120" s="955"/>
      <c r="AK120" s="956" t="s">
        <v>131</v>
      </c>
      <c r="AL120" s="954"/>
      <c r="AM120" s="954"/>
      <c r="AN120" s="954"/>
      <c r="AO120" s="955"/>
      <c r="AP120" s="957" t="s">
        <v>131</v>
      </c>
      <c r="AQ120" s="958"/>
      <c r="AR120" s="958"/>
      <c r="AS120" s="958"/>
      <c r="AT120" s="959"/>
      <c r="AU120" s="986" t="s">
        <v>471</v>
      </c>
      <c r="AV120" s="987"/>
      <c r="AW120" s="987"/>
      <c r="AX120" s="987"/>
      <c r="AY120" s="988"/>
      <c r="AZ120" s="924" t="s">
        <v>472</v>
      </c>
      <c r="BA120" s="892"/>
      <c r="BB120" s="892"/>
      <c r="BC120" s="892"/>
      <c r="BD120" s="892"/>
      <c r="BE120" s="892"/>
      <c r="BF120" s="892"/>
      <c r="BG120" s="892"/>
      <c r="BH120" s="892"/>
      <c r="BI120" s="892"/>
      <c r="BJ120" s="892"/>
      <c r="BK120" s="892"/>
      <c r="BL120" s="892"/>
      <c r="BM120" s="892"/>
      <c r="BN120" s="892"/>
      <c r="BO120" s="892"/>
      <c r="BP120" s="893"/>
      <c r="BQ120" s="925">
        <v>4557290</v>
      </c>
      <c r="BR120" s="926"/>
      <c r="BS120" s="926"/>
      <c r="BT120" s="926"/>
      <c r="BU120" s="926"/>
      <c r="BV120" s="926">
        <v>4678651</v>
      </c>
      <c r="BW120" s="926"/>
      <c r="BX120" s="926"/>
      <c r="BY120" s="926"/>
      <c r="BZ120" s="926"/>
      <c r="CA120" s="926">
        <v>4835876</v>
      </c>
      <c r="CB120" s="926"/>
      <c r="CC120" s="926"/>
      <c r="CD120" s="926"/>
      <c r="CE120" s="926"/>
      <c r="CF120" s="939">
        <v>179.2</v>
      </c>
      <c r="CG120" s="940"/>
      <c r="CH120" s="940"/>
      <c r="CI120" s="940"/>
      <c r="CJ120" s="940"/>
      <c r="CK120" s="1001" t="s">
        <v>473</v>
      </c>
      <c r="CL120" s="1002"/>
      <c r="CM120" s="1002"/>
      <c r="CN120" s="1002"/>
      <c r="CO120" s="1003"/>
      <c r="CP120" s="1009" t="s">
        <v>474</v>
      </c>
      <c r="CQ120" s="1010"/>
      <c r="CR120" s="1010"/>
      <c r="CS120" s="1010"/>
      <c r="CT120" s="1010"/>
      <c r="CU120" s="1010"/>
      <c r="CV120" s="1010"/>
      <c r="CW120" s="1010"/>
      <c r="CX120" s="1010"/>
      <c r="CY120" s="1010"/>
      <c r="CZ120" s="1010"/>
      <c r="DA120" s="1010"/>
      <c r="DB120" s="1010"/>
      <c r="DC120" s="1010"/>
      <c r="DD120" s="1010"/>
      <c r="DE120" s="1010"/>
      <c r="DF120" s="1011"/>
      <c r="DG120" s="925" t="s">
        <v>131</v>
      </c>
      <c r="DH120" s="926"/>
      <c r="DI120" s="926"/>
      <c r="DJ120" s="926"/>
      <c r="DK120" s="926"/>
      <c r="DL120" s="926" t="s">
        <v>131</v>
      </c>
      <c r="DM120" s="926"/>
      <c r="DN120" s="926"/>
      <c r="DO120" s="926"/>
      <c r="DP120" s="926"/>
      <c r="DQ120" s="926">
        <v>980194</v>
      </c>
      <c r="DR120" s="926"/>
      <c r="DS120" s="926"/>
      <c r="DT120" s="926"/>
      <c r="DU120" s="926"/>
      <c r="DV120" s="927">
        <v>36.299999999999997</v>
      </c>
      <c r="DW120" s="927"/>
      <c r="DX120" s="927"/>
      <c r="DY120" s="927"/>
      <c r="DZ120" s="928"/>
    </row>
    <row r="121" spans="1:130" s="221" customFormat="1" ht="26.25" customHeight="1" x14ac:dyDescent="0.15">
      <c r="A121" s="1052"/>
      <c r="B121" s="944"/>
      <c r="C121" s="969" t="s">
        <v>475</v>
      </c>
      <c r="D121" s="970"/>
      <c r="E121" s="970"/>
      <c r="F121" s="970"/>
      <c r="G121" s="970"/>
      <c r="H121" s="970"/>
      <c r="I121" s="970"/>
      <c r="J121" s="970"/>
      <c r="K121" s="970"/>
      <c r="L121" s="970"/>
      <c r="M121" s="970"/>
      <c r="N121" s="970"/>
      <c r="O121" s="970"/>
      <c r="P121" s="970"/>
      <c r="Q121" s="970"/>
      <c r="R121" s="970"/>
      <c r="S121" s="970"/>
      <c r="T121" s="970"/>
      <c r="U121" s="970"/>
      <c r="V121" s="970"/>
      <c r="W121" s="970"/>
      <c r="X121" s="970"/>
      <c r="Y121" s="970"/>
      <c r="Z121" s="971"/>
      <c r="AA121" s="953" t="s">
        <v>131</v>
      </c>
      <c r="AB121" s="954"/>
      <c r="AC121" s="954"/>
      <c r="AD121" s="954"/>
      <c r="AE121" s="955"/>
      <c r="AF121" s="956" t="s">
        <v>131</v>
      </c>
      <c r="AG121" s="954"/>
      <c r="AH121" s="954"/>
      <c r="AI121" s="954"/>
      <c r="AJ121" s="955"/>
      <c r="AK121" s="956" t="s">
        <v>131</v>
      </c>
      <c r="AL121" s="954"/>
      <c r="AM121" s="954"/>
      <c r="AN121" s="954"/>
      <c r="AO121" s="955"/>
      <c r="AP121" s="957" t="s">
        <v>131</v>
      </c>
      <c r="AQ121" s="958"/>
      <c r="AR121" s="958"/>
      <c r="AS121" s="958"/>
      <c r="AT121" s="959"/>
      <c r="AU121" s="989"/>
      <c r="AV121" s="990"/>
      <c r="AW121" s="990"/>
      <c r="AX121" s="990"/>
      <c r="AY121" s="991"/>
      <c r="AZ121" s="917" t="s">
        <v>476</v>
      </c>
      <c r="BA121" s="918"/>
      <c r="BB121" s="918"/>
      <c r="BC121" s="918"/>
      <c r="BD121" s="918"/>
      <c r="BE121" s="918"/>
      <c r="BF121" s="918"/>
      <c r="BG121" s="918"/>
      <c r="BH121" s="918"/>
      <c r="BI121" s="918"/>
      <c r="BJ121" s="918"/>
      <c r="BK121" s="918"/>
      <c r="BL121" s="918"/>
      <c r="BM121" s="918"/>
      <c r="BN121" s="918"/>
      <c r="BO121" s="918"/>
      <c r="BP121" s="919"/>
      <c r="BQ121" s="920">
        <v>3069</v>
      </c>
      <c r="BR121" s="921"/>
      <c r="BS121" s="921"/>
      <c r="BT121" s="921"/>
      <c r="BU121" s="921"/>
      <c r="BV121" s="921">
        <v>648</v>
      </c>
      <c r="BW121" s="921"/>
      <c r="BX121" s="921"/>
      <c r="BY121" s="921"/>
      <c r="BZ121" s="921"/>
      <c r="CA121" s="921" t="s">
        <v>131</v>
      </c>
      <c r="CB121" s="921"/>
      <c r="CC121" s="921"/>
      <c r="CD121" s="921"/>
      <c r="CE121" s="921"/>
      <c r="CF121" s="915" t="s">
        <v>131</v>
      </c>
      <c r="CG121" s="916"/>
      <c r="CH121" s="916"/>
      <c r="CI121" s="916"/>
      <c r="CJ121" s="916"/>
      <c r="CK121" s="1004"/>
      <c r="CL121" s="1005"/>
      <c r="CM121" s="1005"/>
      <c r="CN121" s="1005"/>
      <c r="CO121" s="1006"/>
      <c r="CP121" s="1014" t="s">
        <v>477</v>
      </c>
      <c r="CQ121" s="1015"/>
      <c r="CR121" s="1015"/>
      <c r="CS121" s="1015"/>
      <c r="CT121" s="1015"/>
      <c r="CU121" s="1015"/>
      <c r="CV121" s="1015"/>
      <c r="CW121" s="1015"/>
      <c r="CX121" s="1015"/>
      <c r="CY121" s="1015"/>
      <c r="CZ121" s="1015"/>
      <c r="DA121" s="1015"/>
      <c r="DB121" s="1015"/>
      <c r="DC121" s="1015"/>
      <c r="DD121" s="1015"/>
      <c r="DE121" s="1015"/>
      <c r="DF121" s="1016"/>
      <c r="DG121" s="920">
        <v>44316</v>
      </c>
      <c r="DH121" s="921"/>
      <c r="DI121" s="921"/>
      <c r="DJ121" s="921"/>
      <c r="DK121" s="921"/>
      <c r="DL121" s="921">
        <v>34637</v>
      </c>
      <c r="DM121" s="921"/>
      <c r="DN121" s="921"/>
      <c r="DO121" s="921"/>
      <c r="DP121" s="921"/>
      <c r="DQ121" s="921">
        <v>22324</v>
      </c>
      <c r="DR121" s="921"/>
      <c r="DS121" s="921"/>
      <c r="DT121" s="921"/>
      <c r="DU121" s="921"/>
      <c r="DV121" s="922">
        <v>0.8</v>
      </c>
      <c r="DW121" s="922"/>
      <c r="DX121" s="922"/>
      <c r="DY121" s="922"/>
      <c r="DZ121" s="923"/>
    </row>
    <row r="122" spans="1:130" s="221" customFormat="1" ht="26.25" customHeight="1" x14ac:dyDescent="0.15">
      <c r="A122" s="1052"/>
      <c r="B122" s="944"/>
      <c r="C122" s="917" t="s">
        <v>457</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3" t="s">
        <v>131</v>
      </c>
      <c r="AB122" s="954"/>
      <c r="AC122" s="954"/>
      <c r="AD122" s="954"/>
      <c r="AE122" s="955"/>
      <c r="AF122" s="956" t="s">
        <v>131</v>
      </c>
      <c r="AG122" s="954"/>
      <c r="AH122" s="954"/>
      <c r="AI122" s="954"/>
      <c r="AJ122" s="955"/>
      <c r="AK122" s="956" t="s">
        <v>131</v>
      </c>
      <c r="AL122" s="954"/>
      <c r="AM122" s="954"/>
      <c r="AN122" s="954"/>
      <c r="AO122" s="955"/>
      <c r="AP122" s="957" t="s">
        <v>131</v>
      </c>
      <c r="AQ122" s="958"/>
      <c r="AR122" s="958"/>
      <c r="AS122" s="958"/>
      <c r="AT122" s="959"/>
      <c r="AU122" s="989"/>
      <c r="AV122" s="990"/>
      <c r="AW122" s="990"/>
      <c r="AX122" s="990"/>
      <c r="AY122" s="991"/>
      <c r="AZ122" s="968" t="s">
        <v>478</v>
      </c>
      <c r="BA122" s="960"/>
      <c r="BB122" s="960"/>
      <c r="BC122" s="960"/>
      <c r="BD122" s="960"/>
      <c r="BE122" s="960"/>
      <c r="BF122" s="960"/>
      <c r="BG122" s="960"/>
      <c r="BH122" s="960"/>
      <c r="BI122" s="960"/>
      <c r="BJ122" s="960"/>
      <c r="BK122" s="960"/>
      <c r="BL122" s="960"/>
      <c r="BM122" s="960"/>
      <c r="BN122" s="960"/>
      <c r="BO122" s="960"/>
      <c r="BP122" s="961"/>
      <c r="BQ122" s="994">
        <v>3682286</v>
      </c>
      <c r="BR122" s="995"/>
      <c r="BS122" s="995"/>
      <c r="BT122" s="995"/>
      <c r="BU122" s="995"/>
      <c r="BV122" s="995">
        <v>3688141</v>
      </c>
      <c r="BW122" s="995"/>
      <c r="BX122" s="995"/>
      <c r="BY122" s="995"/>
      <c r="BZ122" s="995"/>
      <c r="CA122" s="995">
        <v>2594490</v>
      </c>
      <c r="CB122" s="995"/>
      <c r="CC122" s="995"/>
      <c r="CD122" s="995"/>
      <c r="CE122" s="995"/>
      <c r="CF122" s="1012">
        <v>96.2</v>
      </c>
      <c r="CG122" s="1013"/>
      <c r="CH122" s="1013"/>
      <c r="CI122" s="1013"/>
      <c r="CJ122" s="1013"/>
      <c r="CK122" s="1004"/>
      <c r="CL122" s="1005"/>
      <c r="CM122" s="1005"/>
      <c r="CN122" s="1005"/>
      <c r="CO122" s="1006"/>
      <c r="CP122" s="1014" t="s">
        <v>479</v>
      </c>
      <c r="CQ122" s="1015"/>
      <c r="CR122" s="1015"/>
      <c r="CS122" s="1015"/>
      <c r="CT122" s="1015"/>
      <c r="CU122" s="1015"/>
      <c r="CV122" s="1015"/>
      <c r="CW122" s="1015"/>
      <c r="CX122" s="1015"/>
      <c r="CY122" s="1015"/>
      <c r="CZ122" s="1015"/>
      <c r="DA122" s="1015"/>
      <c r="DB122" s="1015"/>
      <c r="DC122" s="1015"/>
      <c r="DD122" s="1015"/>
      <c r="DE122" s="1015"/>
      <c r="DF122" s="1016"/>
      <c r="DG122" s="920" t="s">
        <v>131</v>
      </c>
      <c r="DH122" s="921"/>
      <c r="DI122" s="921"/>
      <c r="DJ122" s="921"/>
      <c r="DK122" s="921"/>
      <c r="DL122" s="921" t="s">
        <v>131</v>
      </c>
      <c r="DM122" s="921"/>
      <c r="DN122" s="921"/>
      <c r="DO122" s="921"/>
      <c r="DP122" s="921"/>
      <c r="DQ122" s="921" t="s">
        <v>131</v>
      </c>
      <c r="DR122" s="921"/>
      <c r="DS122" s="921"/>
      <c r="DT122" s="921"/>
      <c r="DU122" s="921"/>
      <c r="DV122" s="922" t="s">
        <v>131</v>
      </c>
      <c r="DW122" s="922"/>
      <c r="DX122" s="922"/>
      <c r="DY122" s="922"/>
      <c r="DZ122" s="923"/>
    </row>
    <row r="123" spans="1:130" s="221" customFormat="1" ht="26.25" customHeight="1" x14ac:dyDescent="0.15">
      <c r="A123" s="1052"/>
      <c r="B123" s="944"/>
      <c r="C123" s="917" t="s">
        <v>463</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3" t="s">
        <v>131</v>
      </c>
      <c r="AB123" s="954"/>
      <c r="AC123" s="954"/>
      <c r="AD123" s="954"/>
      <c r="AE123" s="955"/>
      <c r="AF123" s="956" t="s">
        <v>131</v>
      </c>
      <c r="AG123" s="954"/>
      <c r="AH123" s="954"/>
      <c r="AI123" s="954"/>
      <c r="AJ123" s="955"/>
      <c r="AK123" s="956" t="s">
        <v>131</v>
      </c>
      <c r="AL123" s="954"/>
      <c r="AM123" s="954"/>
      <c r="AN123" s="954"/>
      <c r="AO123" s="955"/>
      <c r="AP123" s="957" t="s">
        <v>131</v>
      </c>
      <c r="AQ123" s="958"/>
      <c r="AR123" s="958"/>
      <c r="AS123" s="958"/>
      <c r="AT123" s="959"/>
      <c r="AU123" s="992"/>
      <c r="AV123" s="993"/>
      <c r="AW123" s="993"/>
      <c r="AX123" s="993"/>
      <c r="AY123" s="993"/>
      <c r="AZ123" s="242" t="s">
        <v>190</v>
      </c>
      <c r="BA123" s="242"/>
      <c r="BB123" s="242"/>
      <c r="BC123" s="242"/>
      <c r="BD123" s="242"/>
      <c r="BE123" s="242"/>
      <c r="BF123" s="242"/>
      <c r="BG123" s="242"/>
      <c r="BH123" s="242"/>
      <c r="BI123" s="242"/>
      <c r="BJ123" s="242"/>
      <c r="BK123" s="242"/>
      <c r="BL123" s="242"/>
      <c r="BM123" s="242"/>
      <c r="BN123" s="242"/>
      <c r="BO123" s="972" t="s">
        <v>480</v>
      </c>
      <c r="BP123" s="1000"/>
      <c r="BQ123" s="1058">
        <v>8242645</v>
      </c>
      <c r="BR123" s="1059"/>
      <c r="BS123" s="1059"/>
      <c r="BT123" s="1059"/>
      <c r="BU123" s="1059"/>
      <c r="BV123" s="1059">
        <v>8367440</v>
      </c>
      <c r="BW123" s="1059"/>
      <c r="BX123" s="1059"/>
      <c r="BY123" s="1059"/>
      <c r="BZ123" s="1059"/>
      <c r="CA123" s="1059">
        <v>7430366</v>
      </c>
      <c r="CB123" s="1059"/>
      <c r="CC123" s="1059"/>
      <c r="CD123" s="1059"/>
      <c r="CE123" s="1059"/>
      <c r="CF123" s="996"/>
      <c r="CG123" s="997"/>
      <c r="CH123" s="997"/>
      <c r="CI123" s="997"/>
      <c r="CJ123" s="998"/>
      <c r="CK123" s="1004"/>
      <c r="CL123" s="1005"/>
      <c r="CM123" s="1005"/>
      <c r="CN123" s="1005"/>
      <c r="CO123" s="1006"/>
      <c r="CP123" s="1014" t="s">
        <v>481</v>
      </c>
      <c r="CQ123" s="1015"/>
      <c r="CR123" s="1015"/>
      <c r="CS123" s="1015"/>
      <c r="CT123" s="1015"/>
      <c r="CU123" s="1015"/>
      <c r="CV123" s="1015"/>
      <c r="CW123" s="1015"/>
      <c r="CX123" s="1015"/>
      <c r="CY123" s="1015"/>
      <c r="CZ123" s="1015"/>
      <c r="DA123" s="1015"/>
      <c r="DB123" s="1015"/>
      <c r="DC123" s="1015"/>
      <c r="DD123" s="1015"/>
      <c r="DE123" s="1015"/>
      <c r="DF123" s="1016"/>
      <c r="DG123" s="953" t="s">
        <v>131</v>
      </c>
      <c r="DH123" s="954"/>
      <c r="DI123" s="954"/>
      <c r="DJ123" s="954"/>
      <c r="DK123" s="955"/>
      <c r="DL123" s="956" t="s">
        <v>131</v>
      </c>
      <c r="DM123" s="954"/>
      <c r="DN123" s="954"/>
      <c r="DO123" s="954"/>
      <c r="DP123" s="955"/>
      <c r="DQ123" s="956" t="s">
        <v>131</v>
      </c>
      <c r="DR123" s="954"/>
      <c r="DS123" s="954"/>
      <c r="DT123" s="954"/>
      <c r="DU123" s="955"/>
      <c r="DV123" s="957" t="s">
        <v>131</v>
      </c>
      <c r="DW123" s="958"/>
      <c r="DX123" s="958"/>
      <c r="DY123" s="958"/>
      <c r="DZ123" s="959"/>
    </row>
    <row r="124" spans="1:130" s="221" customFormat="1" ht="26.25" customHeight="1" thickBot="1" x14ac:dyDescent="0.2">
      <c r="A124" s="1052"/>
      <c r="B124" s="944"/>
      <c r="C124" s="917" t="s">
        <v>466</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3" t="s">
        <v>131</v>
      </c>
      <c r="AB124" s="954"/>
      <c r="AC124" s="954"/>
      <c r="AD124" s="954"/>
      <c r="AE124" s="955"/>
      <c r="AF124" s="956" t="s">
        <v>131</v>
      </c>
      <c r="AG124" s="954"/>
      <c r="AH124" s="954"/>
      <c r="AI124" s="954"/>
      <c r="AJ124" s="955"/>
      <c r="AK124" s="956" t="s">
        <v>131</v>
      </c>
      <c r="AL124" s="954"/>
      <c r="AM124" s="954"/>
      <c r="AN124" s="954"/>
      <c r="AO124" s="955"/>
      <c r="AP124" s="957" t="s">
        <v>131</v>
      </c>
      <c r="AQ124" s="958"/>
      <c r="AR124" s="958"/>
      <c r="AS124" s="958"/>
      <c r="AT124" s="959"/>
      <c r="AU124" s="1054" t="s">
        <v>482</v>
      </c>
      <c r="AV124" s="1055"/>
      <c r="AW124" s="1055"/>
      <c r="AX124" s="1055"/>
      <c r="AY124" s="1055"/>
      <c r="AZ124" s="1055"/>
      <c r="BA124" s="1055"/>
      <c r="BB124" s="1055"/>
      <c r="BC124" s="1055"/>
      <c r="BD124" s="1055"/>
      <c r="BE124" s="1055"/>
      <c r="BF124" s="1055"/>
      <c r="BG124" s="1055"/>
      <c r="BH124" s="1055"/>
      <c r="BI124" s="1055"/>
      <c r="BJ124" s="1055"/>
      <c r="BK124" s="1055"/>
      <c r="BL124" s="1055"/>
      <c r="BM124" s="1055"/>
      <c r="BN124" s="1055"/>
      <c r="BO124" s="1055"/>
      <c r="BP124" s="1056"/>
      <c r="BQ124" s="1057" t="s">
        <v>131</v>
      </c>
      <c r="BR124" s="1022"/>
      <c r="BS124" s="1022"/>
      <c r="BT124" s="1022"/>
      <c r="BU124" s="1022"/>
      <c r="BV124" s="1022" t="s">
        <v>131</v>
      </c>
      <c r="BW124" s="1022"/>
      <c r="BX124" s="1022"/>
      <c r="BY124" s="1022"/>
      <c r="BZ124" s="1022"/>
      <c r="CA124" s="1022" t="s">
        <v>131</v>
      </c>
      <c r="CB124" s="1022"/>
      <c r="CC124" s="1022"/>
      <c r="CD124" s="1022"/>
      <c r="CE124" s="1022"/>
      <c r="CF124" s="1023"/>
      <c r="CG124" s="1024"/>
      <c r="CH124" s="1024"/>
      <c r="CI124" s="1024"/>
      <c r="CJ124" s="1025"/>
      <c r="CK124" s="1007"/>
      <c r="CL124" s="1007"/>
      <c r="CM124" s="1007"/>
      <c r="CN124" s="1007"/>
      <c r="CO124" s="1008"/>
      <c r="CP124" s="1014" t="s">
        <v>483</v>
      </c>
      <c r="CQ124" s="1015"/>
      <c r="CR124" s="1015"/>
      <c r="CS124" s="1015"/>
      <c r="CT124" s="1015"/>
      <c r="CU124" s="1015"/>
      <c r="CV124" s="1015"/>
      <c r="CW124" s="1015"/>
      <c r="CX124" s="1015"/>
      <c r="CY124" s="1015"/>
      <c r="CZ124" s="1015"/>
      <c r="DA124" s="1015"/>
      <c r="DB124" s="1015"/>
      <c r="DC124" s="1015"/>
      <c r="DD124" s="1015"/>
      <c r="DE124" s="1015"/>
      <c r="DF124" s="1016"/>
      <c r="DG124" s="999">
        <v>1391089</v>
      </c>
      <c r="DH124" s="981"/>
      <c r="DI124" s="981"/>
      <c r="DJ124" s="981"/>
      <c r="DK124" s="982"/>
      <c r="DL124" s="980">
        <v>1194727</v>
      </c>
      <c r="DM124" s="981"/>
      <c r="DN124" s="981"/>
      <c r="DO124" s="981"/>
      <c r="DP124" s="982"/>
      <c r="DQ124" s="980" t="s">
        <v>131</v>
      </c>
      <c r="DR124" s="981"/>
      <c r="DS124" s="981"/>
      <c r="DT124" s="981"/>
      <c r="DU124" s="982"/>
      <c r="DV124" s="983" t="s">
        <v>131</v>
      </c>
      <c r="DW124" s="984"/>
      <c r="DX124" s="984"/>
      <c r="DY124" s="984"/>
      <c r="DZ124" s="985"/>
    </row>
    <row r="125" spans="1:130" s="221" customFormat="1" ht="26.25" customHeight="1" x14ac:dyDescent="0.15">
      <c r="A125" s="1052"/>
      <c r="B125" s="944"/>
      <c r="C125" s="917" t="s">
        <v>468</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3" t="s">
        <v>131</v>
      </c>
      <c r="AB125" s="954"/>
      <c r="AC125" s="954"/>
      <c r="AD125" s="954"/>
      <c r="AE125" s="955"/>
      <c r="AF125" s="956" t="s">
        <v>131</v>
      </c>
      <c r="AG125" s="954"/>
      <c r="AH125" s="954"/>
      <c r="AI125" s="954"/>
      <c r="AJ125" s="955"/>
      <c r="AK125" s="956" t="s">
        <v>131</v>
      </c>
      <c r="AL125" s="954"/>
      <c r="AM125" s="954"/>
      <c r="AN125" s="954"/>
      <c r="AO125" s="955"/>
      <c r="AP125" s="957" t="s">
        <v>131</v>
      </c>
      <c r="AQ125" s="958"/>
      <c r="AR125" s="958"/>
      <c r="AS125" s="958"/>
      <c r="AT125" s="959"/>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7" t="s">
        <v>484</v>
      </c>
      <c r="CL125" s="1002"/>
      <c r="CM125" s="1002"/>
      <c r="CN125" s="1002"/>
      <c r="CO125" s="1003"/>
      <c r="CP125" s="924" t="s">
        <v>485</v>
      </c>
      <c r="CQ125" s="892"/>
      <c r="CR125" s="892"/>
      <c r="CS125" s="892"/>
      <c r="CT125" s="892"/>
      <c r="CU125" s="892"/>
      <c r="CV125" s="892"/>
      <c r="CW125" s="892"/>
      <c r="CX125" s="892"/>
      <c r="CY125" s="892"/>
      <c r="CZ125" s="892"/>
      <c r="DA125" s="892"/>
      <c r="DB125" s="892"/>
      <c r="DC125" s="892"/>
      <c r="DD125" s="892"/>
      <c r="DE125" s="892"/>
      <c r="DF125" s="893"/>
      <c r="DG125" s="925" t="s">
        <v>131</v>
      </c>
      <c r="DH125" s="926"/>
      <c r="DI125" s="926"/>
      <c r="DJ125" s="926"/>
      <c r="DK125" s="926"/>
      <c r="DL125" s="926" t="s">
        <v>131</v>
      </c>
      <c r="DM125" s="926"/>
      <c r="DN125" s="926"/>
      <c r="DO125" s="926"/>
      <c r="DP125" s="926"/>
      <c r="DQ125" s="926" t="s">
        <v>131</v>
      </c>
      <c r="DR125" s="926"/>
      <c r="DS125" s="926"/>
      <c r="DT125" s="926"/>
      <c r="DU125" s="926"/>
      <c r="DV125" s="927" t="s">
        <v>131</v>
      </c>
      <c r="DW125" s="927"/>
      <c r="DX125" s="927"/>
      <c r="DY125" s="927"/>
      <c r="DZ125" s="928"/>
    </row>
    <row r="126" spans="1:130" s="221" customFormat="1" ht="26.25" customHeight="1" thickBot="1" x14ac:dyDescent="0.2">
      <c r="A126" s="1052"/>
      <c r="B126" s="944"/>
      <c r="C126" s="917" t="s">
        <v>470</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3" t="s">
        <v>131</v>
      </c>
      <c r="AB126" s="954"/>
      <c r="AC126" s="954"/>
      <c r="AD126" s="954"/>
      <c r="AE126" s="955"/>
      <c r="AF126" s="956" t="s">
        <v>131</v>
      </c>
      <c r="AG126" s="954"/>
      <c r="AH126" s="954"/>
      <c r="AI126" s="954"/>
      <c r="AJ126" s="955"/>
      <c r="AK126" s="956" t="s">
        <v>131</v>
      </c>
      <c r="AL126" s="954"/>
      <c r="AM126" s="954"/>
      <c r="AN126" s="954"/>
      <c r="AO126" s="955"/>
      <c r="AP126" s="957" t="s">
        <v>131</v>
      </c>
      <c r="AQ126" s="958"/>
      <c r="AR126" s="958"/>
      <c r="AS126" s="958"/>
      <c r="AT126" s="959"/>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18"/>
      <c r="CL126" s="1005"/>
      <c r="CM126" s="1005"/>
      <c r="CN126" s="1005"/>
      <c r="CO126" s="1006"/>
      <c r="CP126" s="917" t="s">
        <v>486</v>
      </c>
      <c r="CQ126" s="918"/>
      <c r="CR126" s="918"/>
      <c r="CS126" s="918"/>
      <c r="CT126" s="918"/>
      <c r="CU126" s="918"/>
      <c r="CV126" s="918"/>
      <c r="CW126" s="918"/>
      <c r="CX126" s="918"/>
      <c r="CY126" s="918"/>
      <c r="CZ126" s="918"/>
      <c r="DA126" s="918"/>
      <c r="DB126" s="918"/>
      <c r="DC126" s="918"/>
      <c r="DD126" s="918"/>
      <c r="DE126" s="918"/>
      <c r="DF126" s="919"/>
      <c r="DG126" s="920" t="s">
        <v>131</v>
      </c>
      <c r="DH126" s="921"/>
      <c r="DI126" s="921"/>
      <c r="DJ126" s="921"/>
      <c r="DK126" s="921"/>
      <c r="DL126" s="921" t="s">
        <v>131</v>
      </c>
      <c r="DM126" s="921"/>
      <c r="DN126" s="921"/>
      <c r="DO126" s="921"/>
      <c r="DP126" s="921"/>
      <c r="DQ126" s="921" t="s">
        <v>131</v>
      </c>
      <c r="DR126" s="921"/>
      <c r="DS126" s="921"/>
      <c r="DT126" s="921"/>
      <c r="DU126" s="921"/>
      <c r="DV126" s="922" t="s">
        <v>131</v>
      </c>
      <c r="DW126" s="922"/>
      <c r="DX126" s="922"/>
      <c r="DY126" s="922"/>
      <c r="DZ126" s="923"/>
    </row>
    <row r="127" spans="1:130" s="221" customFormat="1" ht="26.25" customHeight="1" x14ac:dyDescent="0.15">
      <c r="A127" s="1053"/>
      <c r="B127" s="946"/>
      <c r="C127" s="968" t="s">
        <v>487</v>
      </c>
      <c r="D127" s="960"/>
      <c r="E127" s="960"/>
      <c r="F127" s="960"/>
      <c r="G127" s="960"/>
      <c r="H127" s="960"/>
      <c r="I127" s="960"/>
      <c r="J127" s="960"/>
      <c r="K127" s="960"/>
      <c r="L127" s="960"/>
      <c r="M127" s="960"/>
      <c r="N127" s="960"/>
      <c r="O127" s="960"/>
      <c r="P127" s="960"/>
      <c r="Q127" s="960"/>
      <c r="R127" s="960"/>
      <c r="S127" s="960"/>
      <c r="T127" s="960"/>
      <c r="U127" s="960"/>
      <c r="V127" s="960"/>
      <c r="W127" s="960"/>
      <c r="X127" s="960"/>
      <c r="Y127" s="960"/>
      <c r="Z127" s="961"/>
      <c r="AA127" s="953" t="s">
        <v>131</v>
      </c>
      <c r="AB127" s="954"/>
      <c r="AC127" s="954"/>
      <c r="AD127" s="954"/>
      <c r="AE127" s="955"/>
      <c r="AF127" s="956" t="s">
        <v>131</v>
      </c>
      <c r="AG127" s="954"/>
      <c r="AH127" s="954"/>
      <c r="AI127" s="954"/>
      <c r="AJ127" s="955"/>
      <c r="AK127" s="956" t="s">
        <v>131</v>
      </c>
      <c r="AL127" s="954"/>
      <c r="AM127" s="954"/>
      <c r="AN127" s="954"/>
      <c r="AO127" s="955"/>
      <c r="AP127" s="957" t="s">
        <v>131</v>
      </c>
      <c r="AQ127" s="958"/>
      <c r="AR127" s="958"/>
      <c r="AS127" s="958"/>
      <c r="AT127" s="959"/>
      <c r="AU127" s="223"/>
      <c r="AV127" s="223"/>
      <c r="AW127" s="223"/>
      <c r="AX127" s="1026" t="s">
        <v>488</v>
      </c>
      <c r="AY127" s="1027"/>
      <c r="AZ127" s="1027"/>
      <c r="BA127" s="1027"/>
      <c r="BB127" s="1027"/>
      <c r="BC127" s="1027"/>
      <c r="BD127" s="1027"/>
      <c r="BE127" s="1028"/>
      <c r="BF127" s="1029" t="s">
        <v>489</v>
      </c>
      <c r="BG127" s="1027"/>
      <c r="BH127" s="1027"/>
      <c r="BI127" s="1027"/>
      <c r="BJ127" s="1027"/>
      <c r="BK127" s="1027"/>
      <c r="BL127" s="1028"/>
      <c r="BM127" s="1029" t="s">
        <v>490</v>
      </c>
      <c r="BN127" s="1027"/>
      <c r="BO127" s="1027"/>
      <c r="BP127" s="1027"/>
      <c r="BQ127" s="1027"/>
      <c r="BR127" s="1027"/>
      <c r="BS127" s="1028"/>
      <c r="BT127" s="1029" t="s">
        <v>491</v>
      </c>
      <c r="BU127" s="1027"/>
      <c r="BV127" s="1027"/>
      <c r="BW127" s="1027"/>
      <c r="BX127" s="1027"/>
      <c r="BY127" s="1027"/>
      <c r="BZ127" s="1050"/>
      <c r="CA127" s="223"/>
      <c r="CB127" s="223"/>
      <c r="CC127" s="223"/>
      <c r="CD127" s="246"/>
      <c r="CE127" s="246"/>
      <c r="CF127" s="246"/>
      <c r="CG127" s="223"/>
      <c r="CH127" s="223"/>
      <c r="CI127" s="223"/>
      <c r="CJ127" s="245"/>
      <c r="CK127" s="1018"/>
      <c r="CL127" s="1005"/>
      <c r="CM127" s="1005"/>
      <c r="CN127" s="1005"/>
      <c r="CO127" s="1006"/>
      <c r="CP127" s="917" t="s">
        <v>492</v>
      </c>
      <c r="CQ127" s="918"/>
      <c r="CR127" s="918"/>
      <c r="CS127" s="918"/>
      <c r="CT127" s="918"/>
      <c r="CU127" s="918"/>
      <c r="CV127" s="918"/>
      <c r="CW127" s="918"/>
      <c r="CX127" s="918"/>
      <c r="CY127" s="918"/>
      <c r="CZ127" s="918"/>
      <c r="DA127" s="918"/>
      <c r="DB127" s="918"/>
      <c r="DC127" s="918"/>
      <c r="DD127" s="918"/>
      <c r="DE127" s="918"/>
      <c r="DF127" s="919"/>
      <c r="DG127" s="920" t="s">
        <v>131</v>
      </c>
      <c r="DH127" s="921"/>
      <c r="DI127" s="921"/>
      <c r="DJ127" s="921"/>
      <c r="DK127" s="921"/>
      <c r="DL127" s="921" t="s">
        <v>131</v>
      </c>
      <c r="DM127" s="921"/>
      <c r="DN127" s="921"/>
      <c r="DO127" s="921"/>
      <c r="DP127" s="921"/>
      <c r="DQ127" s="921" t="s">
        <v>131</v>
      </c>
      <c r="DR127" s="921"/>
      <c r="DS127" s="921"/>
      <c r="DT127" s="921"/>
      <c r="DU127" s="921"/>
      <c r="DV127" s="922" t="s">
        <v>131</v>
      </c>
      <c r="DW127" s="922"/>
      <c r="DX127" s="922"/>
      <c r="DY127" s="922"/>
      <c r="DZ127" s="923"/>
    </row>
    <row r="128" spans="1:130" s="221" customFormat="1" ht="26.25" customHeight="1" thickBot="1" x14ac:dyDescent="0.2">
      <c r="A128" s="1036" t="s">
        <v>493</v>
      </c>
      <c r="B128" s="1037"/>
      <c r="C128" s="1037"/>
      <c r="D128" s="1037"/>
      <c r="E128" s="1037"/>
      <c r="F128" s="1037"/>
      <c r="G128" s="1037"/>
      <c r="H128" s="1037"/>
      <c r="I128" s="1037"/>
      <c r="J128" s="1037"/>
      <c r="K128" s="1037"/>
      <c r="L128" s="1037"/>
      <c r="M128" s="1037"/>
      <c r="N128" s="1037"/>
      <c r="O128" s="1037"/>
      <c r="P128" s="1037"/>
      <c r="Q128" s="1037"/>
      <c r="R128" s="1037"/>
      <c r="S128" s="1037"/>
      <c r="T128" s="1037"/>
      <c r="U128" s="1037"/>
      <c r="V128" s="1037"/>
      <c r="W128" s="1038" t="s">
        <v>494</v>
      </c>
      <c r="X128" s="1038"/>
      <c r="Y128" s="1038"/>
      <c r="Z128" s="1039"/>
      <c r="AA128" s="1040">
        <v>29185</v>
      </c>
      <c r="AB128" s="1041"/>
      <c r="AC128" s="1041"/>
      <c r="AD128" s="1041"/>
      <c r="AE128" s="1042"/>
      <c r="AF128" s="1043">
        <v>31179</v>
      </c>
      <c r="AG128" s="1041"/>
      <c r="AH128" s="1041"/>
      <c r="AI128" s="1041"/>
      <c r="AJ128" s="1042"/>
      <c r="AK128" s="1043">
        <v>32732</v>
      </c>
      <c r="AL128" s="1041"/>
      <c r="AM128" s="1041"/>
      <c r="AN128" s="1041"/>
      <c r="AO128" s="1042"/>
      <c r="AP128" s="1044"/>
      <c r="AQ128" s="1045"/>
      <c r="AR128" s="1045"/>
      <c r="AS128" s="1045"/>
      <c r="AT128" s="1046"/>
      <c r="AU128" s="223"/>
      <c r="AV128" s="223"/>
      <c r="AW128" s="223"/>
      <c r="AX128" s="891" t="s">
        <v>495</v>
      </c>
      <c r="AY128" s="892"/>
      <c r="AZ128" s="892"/>
      <c r="BA128" s="892"/>
      <c r="BB128" s="892"/>
      <c r="BC128" s="892"/>
      <c r="BD128" s="892"/>
      <c r="BE128" s="893"/>
      <c r="BF128" s="1047" t="s">
        <v>131</v>
      </c>
      <c r="BG128" s="1048"/>
      <c r="BH128" s="1048"/>
      <c r="BI128" s="1048"/>
      <c r="BJ128" s="1048"/>
      <c r="BK128" s="1048"/>
      <c r="BL128" s="1049"/>
      <c r="BM128" s="1047">
        <v>15</v>
      </c>
      <c r="BN128" s="1048"/>
      <c r="BO128" s="1048"/>
      <c r="BP128" s="1048"/>
      <c r="BQ128" s="1048"/>
      <c r="BR128" s="1048"/>
      <c r="BS128" s="1049"/>
      <c r="BT128" s="1047">
        <v>20</v>
      </c>
      <c r="BU128" s="1048"/>
      <c r="BV128" s="1048"/>
      <c r="BW128" s="1048"/>
      <c r="BX128" s="1048"/>
      <c r="BY128" s="1048"/>
      <c r="BZ128" s="1071"/>
      <c r="CA128" s="246"/>
      <c r="CB128" s="246"/>
      <c r="CC128" s="246"/>
      <c r="CD128" s="246"/>
      <c r="CE128" s="246"/>
      <c r="CF128" s="246"/>
      <c r="CG128" s="223"/>
      <c r="CH128" s="223"/>
      <c r="CI128" s="223"/>
      <c r="CJ128" s="245"/>
      <c r="CK128" s="1019"/>
      <c r="CL128" s="1020"/>
      <c r="CM128" s="1020"/>
      <c r="CN128" s="1020"/>
      <c r="CO128" s="1021"/>
      <c r="CP128" s="1030" t="s">
        <v>496</v>
      </c>
      <c r="CQ128" s="722"/>
      <c r="CR128" s="722"/>
      <c r="CS128" s="722"/>
      <c r="CT128" s="722"/>
      <c r="CU128" s="722"/>
      <c r="CV128" s="722"/>
      <c r="CW128" s="722"/>
      <c r="CX128" s="722"/>
      <c r="CY128" s="722"/>
      <c r="CZ128" s="722"/>
      <c r="DA128" s="722"/>
      <c r="DB128" s="722"/>
      <c r="DC128" s="722"/>
      <c r="DD128" s="722"/>
      <c r="DE128" s="722"/>
      <c r="DF128" s="1031"/>
      <c r="DG128" s="1032">
        <v>167236</v>
      </c>
      <c r="DH128" s="1033"/>
      <c r="DI128" s="1033"/>
      <c r="DJ128" s="1033"/>
      <c r="DK128" s="1033"/>
      <c r="DL128" s="1033">
        <v>161421</v>
      </c>
      <c r="DM128" s="1033"/>
      <c r="DN128" s="1033"/>
      <c r="DO128" s="1033"/>
      <c r="DP128" s="1033"/>
      <c r="DQ128" s="1033">
        <v>155577</v>
      </c>
      <c r="DR128" s="1033"/>
      <c r="DS128" s="1033"/>
      <c r="DT128" s="1033"/>
      <c r="DU128" s="1033"/>
      <c r="DV128" s="1034">
        <v>5.8</v>
      </c>
      <c r="DW128" s="1034"/>
      <c r="DX128" s="1034"/>
      <c r="DY128" s="1034"/>
      <c r="DZ128" s="1035"/>
    </row>
    <row r="129" spans="1:131" s="221" customFormat="1" ht="26.25" customHeight="1" x14ac:dyDescent="0.15">
      <c r="A129" s="929" t="s">
        <v>108</v>
      </c>
      <c r="B129" s="930"/>
      <c r="C129" s="930"/>
      <c r="D129" s="930"/>
      <c r="E129" s="930"/>
      <c r="F129" s="930"/>
      <c r="G129" s="930"/>
      <c r="H129" s="930"/>
      <c r="I129" s="930"/>
      <c r="J129" s="930"/>
      <c r="K129" s="930"/>
      <c r="L129" s="930"/>
      <c r="M129" s="930"/>
      <c r="N129" s="930"/>
      <c r="O129" s="930"/>
      <c r="P129" s="930"/>
      <c r="Q129" s="930"/>
      <c r="R129" s="930"/>
      <c r="S129" s="930"/>
      <c r="T129" s="930"/>
      <c r="U129" s="930"/>
      <c r="V129" s="930"/>
      <c r="W129" s="1065" t="s">
        <v>497</v>
      </c>
      <c r="X129" s="1066"/>
      <c r="Y129" s="1066"/>
      <c r="Z129" s="1067"/>
      <c r="AA129" s="953">
        <v>2744632</v>
      </c>
      <c r="AB129" s="954"/>
      <c r="AC129" s="954"/>
      <c r="AD129" s="954"/>
      <c r="AE129" s="955"/>
      <c r="AF129" s="956">
        <v>2905921</v>
      </c>
      <c r="AG129" s="954"/>
      <c r="AH129" s="954"/>
      <c r="AI129" s="954"/>
      <c r="AJ129" s="955"/>
      <c r="AK129" s="956">
        <v>3107465</v>
      </c>
      <c r="AL129" s="954"/>
      <c r="AM129" s="954"/>
      <c r="AN129" s="954"/>
      <c r="AO129" s="955"/>
      <c r="AP129" s="1068"/>
      <c r="AQ129" s="1069"/>
      <c r="AR129" s="1069"/>
      <c r="AS129" s="1069"/>
      <c r="AT129" s="1070"/>
      <c r="AU129" s="224"/>
      <c r="AV129" s="224"/>
      <c r="AW129" s="224"/>
      <c r="AX129" s="1060" t="s">
        <v>498</v>
      </c>
      <c r="AY129" s="918"/>
      <c r="AZ129" s="918"/>
      <c r="BA129" s="918"/>
      <c r="BB129" s="918"/>
      <c r="BC129" s="918"/>
      <c r="BD129" s="918"/>
      <c r="BE129" s="919"/>
      <c r="BF129" s="1061" t="s">
        <v>131</v>
      </c>
      <c r="BG129" s="1062"/>
      <c r="BH129" s="1062"/>
      <c r="BI129" s="1062"/>
      <c r="BJ129" s="1062"/>
      <c r="BK129" s="1062"/>
      <c r="BL129" s="1063"/>
      <c r="BM129" s="1061">
        <v>20</v>
      </c>
      <c r="BN129" s="1062"/>
      <c r="BO129" s="1062"/>
      <c r="BP129" s="1062"/>
      <c r="BQ129" s="1062"/>
      <c r="BR129" s="1062"/>
      <c r="BS129" s="1063"/>
      <c r="BT129" s="1061">
        <v>30</v>
      </c>
      <c r="BU129" s="1062"/>
      <c r="BV129" s="1062"/>
      <c r="BW129" s="1062"/>
      <c r="BX129" s="1062"/>
      <c r="BY129" s="1062"/>
      <c r="BZ129" s="1064"/>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29" t="s">
        <v>499</v>
      </c>
      <c r="B130" s="930"/>
      <c r="C130" s="930"/>
      <c r="D130" s="930"/>
      <c r="E130" s="930"/>
      <c r="F130" s="930"/>
      <c r="G130" s="930"/>
      <c r="H130" s="930"/>
      <c r="I130" s="930"/>
      <c r="J130" s="930"/>
      <c r="K130" s="930"/>
      <c r="L130" s="930"/>
      <c r="M130" s="930"/>
      <c r="N130" s="930"/>
      <c r="O130" s="930"/>
      <c r="P130" s="930"/>
      <c r="Q130" s="930"/>
      <c r="R130" s="930"/>
      <c r="S130" s="930"/>
      <c r="T130" s="930"/>
      <c r="U130" s="930"/>
      <c r="V130" s="930"/>
      <c r="W130" s="1065" t="s">
        <v>500</v>
      </c>
      <c r="X130" s="1066"/>
      <c r="Y130" s="1066"/>
      <c r="Z130" s="1067"/>
      <c r="AA130" s="953">
        <v>401082</v>
      </c>
      <c r="AB130" s="954"/>
      <c r="AC130" s="954"/>
      <c r="AD130" s="954"/>
      <c r="AE130" s="955"/>
      <c r="AF130" s="956">
        <v>402148</v>
      </c>
      <c r="AG130" s="954"/>
      <c r="AH130" s="954"/>
      <c r="AI130" s="954"/>
      <c r="AJ130" s="955"/>
      <c r="AK130" s="956">
        <v>409622</v>
      </c>
      <c r="AL130" s="954"/>
      <c r="AM130" s="954"/>
      <c r="AN130" s="954"/>
      <c r="AO130" s="955"/>
      <c r="AP130" s="1068"/>
      <c r="AQ130" s="1069"/>
      <c r="AR130" s="1069"/>
      <c r="AS130" s="1069"/>
      <c r="AT130" s="1070"/>
      <c r="AU130" s="224"/>
      <c r="AV130" s="224"/>
      <c r="AW130" s="224"/>
      <c r="AX130" s="1060" t="s">
        <v>501</v>
      </c>
      <c r="AY130" s="918"/>
      <c r="AZ130" s="918"/>
      <c r="BA130" s="918"/>
      <c r="BB130" s="918"/>
      <c r="BC130" s="918"/>
      <c r="BD130" s="918"/>
      <c r="BE130" s="919"/>
      <c r="BF130" s="1096">
        <v>7.8</v>
      </c>
      <c r="BG130" s="1097"/>
      <c r="BH130" s="1097"/>
      <c r="BI130" s="1097"/>
      <c r="BJ130" s="1097"/>
      <c r="BK130" s="1097"/>
      <c r="BL130" s="1098"/>
      <c r="BM130" s="1096">
        <v>25</v>
      </c>
      <c r="BN130" s="1097"/>
      <c r="BO130" s="1097"/>
      <c r="BP130" s="1097"/>
      <c r="BQ130" s="1097"/>
      <c r="BR130" s="1097"/>
      <c r="BS130" s="1098"/>
      <c r="BT130" s="1096">
        <v>35</v>
      </c>
      <c r="BU130" s="1097"/>
      <c r="BV130" s="1097"/>
      <c r="BW130" s="1097"/>
      <c r="BX130" s="1097"/>
      <c r="BY130" s="1097"/>
      <c r="BZ130" s="109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0"/>
      <c r="B131" s="1101"/>
      <c r="C131" s="1101"/>
      <c r="D131" s="1101"/>
      <c r="E131" s="1101"/>
      <c r="F131" s="1101"/>
      <c r="G131" s="1101"/>
      <c r="H131" s="1101"/>
      <c r="I131" s="1101"/>
      <c r="J131" s="1101"/>
      <c r="K131" s="1101"/>
      <c r="L131" s="1101"/>
      <c r="M131" s="1101"/>
      <c r="N131" s="1101"/>
      <c r="O131" s="1101"/>
      <c r="P131" s="1101"/>
      <c r="Q131" s="1101"/>
      <c r="R131" s="1101"/>
      <c r="S131" s="1101"/>
      <c r="T131" s="1101"/>
      <c r="U131" s="1101"/>
      <c r="V131" s="1101"/>
      <c r="W131" s="1102" t="s">
        <v>502</v>
      </c>
      <c r="X131" s="1103"/>
      <c r="Y131" s="1103"/>
      <c r="Z131" s="1104"/>
      <c r="AA131" s="999">
        <v>2343550</v>
      </c>
      <c r="AB131" s="981"/>
      <c r="AC131" s="981"/>
      <c r="AD131" s="981"/>
      <c r="AE131" s="982"/>
      <c r="AF131" s="980">
        <v>2503773</v>
      </c>
      <c r="AG131" s="981"/>
      <c r="AH131" s="981"/>
      <c r="AI131" s="981"/>
      <c r="AJ131" s="982"/>
      <c r="AK131" s="980">
        <v>2697843</v>
      </c>
      <c r="AL131" s="981"/>
      <c r="AM131" s="981"/>
      <c r="AN131" s="981"/>
      <c r="AO131" s="982"/>
      <c r="AP131" s="1105"/>
      <c r="AQ131" s="1106"/>
      <c r="AR131" s="1106"/>
      <c r="AS131" s="1106"/>
      <c r="AT131" s="1107"/>
      <c r="AU131" s="224"/>
      <c r="AV131" s="224"/>
      <c r="AW131" s="224"/>
      <c r="AX131" s="1078" t="s">
        <v>503</v>
      </c>
      <c r="AY131" s="722"/>
      <c r="AZ131" s="722"/>
      <c r="BA131" s="722"/>
      <c r="BB131" s="722"/>
      <c r="BC131" s="722"/>
      <c r="BD131" s="722"/>
      <c r="BE131" s="1031"/>
      <c r="BF131" s="1079" t="s">
        <v>131</v>
      </c>
      <c r="BG131" s="1080"/>
      <c r="BH131" s="1080"/>
      <c r="BI131" s="1080"/>
      <c r="BJ131" s="1080"/>
      <c r="BK131" s="1080"/>
      <c r="BL131" s="1081"/>
      <c r="BM131" s="1079">
        <v>350</v>
      </c>
      <c r="BN131" s="1080"/>
      <c r="BO131" s="1080"/>
      <c r="BP131" s="1080"/>
      <c r="BQ131" s="1080"/>
      <c r="BR131" s="1080"/>
      <c r="BS131" s="1081"/>
      <c r="BT131" s="1082"/>
      <c r="BU131" s="1083"/>
      <c r="BV131" s="1083"/>
      <c r="BW131" s="1083"/>
      <c r="BX131" s="1083"/>
      <c r="BY131" s="1083"/>
      <c r="BZ131" s="108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5" t="s">
        <v>504</v>
      </c>
      <c r="B132" s="1086"/>
      <c r="C132" s="1086"/>
      <c r="D132" s="1086"/>
      <c r="E132" s="1086"/>
      <c r="F132" s="1086"/>
      <c r="G132" s="1086"/>
      <c r="H132" s="1086"/>
      <c r="I132" s="1086"/>
      <c r="J132" s="1086"/>
      <c r="K132" s="1086"/>
      <c r="L132" s="1086"/>
      <c r="M132" s="1086"/>
      <c r="N132" s="1086"/>
      <c r="O132" s="1086"/>
      <c r="P132" s="1086"/>
      <c r="Q132" s="1086"/>
      <c r="R132" s="1086"/>
      <c r="S132" s="1086"/>
      <c r="T132" s="1086"/>
      <c r="U132" s="1086"/>
      <c r="V132" s="1089" t="s">
        <v>505</v>
      </c>
      <c r="W132" s="1089"/>
      <c r="X132" s="1089"/>
      <c r="Y132" s="1089"/>
      <c r="Z132" s="1090"/>
      <c r="AA132" s="1091">
        <v>7.8277399670000003</v>
      </c>
      <c r="AB132" s="1092"/>
      <c r="AC132" s="1092"/>
      <c r="AD132" s="1092"/>
      <c r="AE132" s="1093"/>
      <c r="AF132" s="1094">
        <v>8.7628550989999994</v>
      </c>
      <c r="AG132" s="1092"/>
      <c r="AH132" s="1092"/>
      <c r="AI132" s="1092"/>
      <c r="AJ132" s="1093"/>
      <c r="AK132" s="1094">
        <v>7.0502620059999996</v>
      </c>
      <c r="AL132" s="1092"/>
      <c r="AM132" s="1092"/>
      <c r="AN132" s="1092"/>
      <c r="AO132" s="1093"/>
      <c r="AP132" s="996"/>
      <c r="AQ132" s="997"/>
      <c r="AR132" s="997"/>
      <c r="AS132" s="997"/>
      <c r="AT132" s="1095"/>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7"/>
      <c r="B133" s="1088"/>
      <c r="C133" s="1088"/>
      <c r="D133" s="1088"/>
      <c r="E133" s="1088"/>
      <c r="F133" s="1088"/>
      <c r="G133" s="1088"/>
      <c r="H133" s="1088"/>
      <c r="I133" s="1088"/>
      <c r="J133" s="1088"/>
      <c r="K133" s="1088"/>
      <c r="L133" s="1088"/>
      <c r="M133" s="1088"/>
      <c r="N133" s="1088"/>
      <c r="O133" s="1088"/>
      <c r="P133" s="1088"/>
      <c r="Q133" s="1088"/>
      <c r="R133" s="1088"/>
      <c r="S133" s="1088"/>
      <c r="T133" s="1088"/>
      <c r="U133" s="1088"/>
      <c r="V133" s="1072" t="s">
        <v>506</v>
      </c>
      <c r="W133" s="1072"/>
      <c r="X133" s="1072"/>
      <c r="Y133" s="1072"/>
      <c r="Z133" s="1073"/>
      <c r="AA133" s="1074">
        <v>7.2</v>
      </c>
      <c r="AB133" s="1075"/>
      <c r="AC133" s="1075"/>
      <c r="AD133" s="1075"/>
      <c r="AE133" s="1076"/>
      <c r="AF133" s="1074">
        <v>7.9</v>
      </c>
      <c r="AG133" s="1075"/>
      <c r="AH133" s="1075"/>
      <c r="AI133" s="1075"/>
      <c r="AJ133" s="1076"/>
      <c r="AK133" s="1074">
        <v>7.8</v>
      </c>
      <c r="AL133" s="1075"/>
      <c r="AM133" s="1075"/>
      <c r="AN133" s="1075"/>
      <c r="AO133" s="1076"/>
      <c r="AP133" s="1023"/>
      <c r="AQ133" s="1024"/>
      <c r="AR133" s="1024"/>
      <c r="AS133" s="1024"/>
      <c r="AT133" s="1077"/>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1EbJyCC0IalwPpeqHkxDpWALONAlezTsVd0bIMykHtrNiWpNPy31L4AKWriqO+VM5AqZ5LnUP8UbJrr6rFyn4w==" saltValue="30x45gRtgion6KYWLbPl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507</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gznwR+KmYkJ25jqCJN4jrcJXA+ldHIZUaPpglIeNzr1WVcvpMcdCWjWJR9DyE8Y/Md3dSBh6t5W5UtvINGpkMw==" saltValue="Hv81yUlK3dM3mawiamkjbg==" spinCount="100000" sheet="1" objects="1" scenarios="1"/>
  <dataConsolidate/>
  <phoneticPr fontId="2"/>
  <pageMargins left="0.59055118110236227" right="0" top="0.59055118110236227" bottom="0.59055118110236227" header="0.39370078740157483" footer="0.39370078740157483"/>
  <pageSetup paperSize="8" scale="61"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39" zoomScale="85" zoomScaleNormal="85"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lEJ2VqXn1QL82rfR1y9eWpUHXSP0mMaXSH6Q/+1hTP0gF5tisTITZGO2SJfyzBbG5UMLa9XcwsfKG5QJ/qu1Q==" saltValue="UQi1ETftAPyvwA7oYpc8ZA==" spinCount="100000" sheet="1" objects="1" scenarios="1"/>
  <dataConsolidate/>
  <phoneticPr fontId="2"/>
  <pageMargins left="0.59055118110236227" right="0" top="0.59055118110236227" bottom="0.59055118110236227" header="0.39370078740157483" footer="0.39370078740157483"/>
  <pageSetup paperSize="8" scale="6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R1" zoomScale="85" zoomScaleSheetLayoutView="85"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508</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509</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09" t="s">
        <v>510</v>
      </c>
      <c r="AP7" s="263"/>
      <c r="AQ7" s="264" t="s">
        <v>511</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0"/>
      <c r="AP8" s="269" t="s">
        <v>512</v>
      </c>
      <c r="AQ8" s="270" t="s">
        <v>513</v>
      </c>
      <c r="AR8" s="271" t="s">
        <v>514</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1" t="s">
        <v>515</v>
      </c>
      <c r="AL9" s="1112"/>
      <c r="AM9" s="1112"/>
      <c r="AN9" s="1113"/>
      <c r="AO9" s="272">
        <v>920962</v>
      </c>
      <c r="AP9" s="272">
        <v>132132</v>
      </c>
      <c r="AQ9" s="273">
        <v>135698</v>
      </c>
      <c r="AR9" s="274">
        <v>-2.6</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1" t="s">
        <v>516</v>
      </c>
      <c r="AL10" s="1112"/>
      <c r="AM10" s="1112"/>
      <c r="AN10" s="1113"/>
      <c r="AO10" s="275">
        <v>99680</v>
      </c>
      <c r="AP10" s="275">
        <v>14301</v>
      </c>
      <c r="AQ10" s="276">
        <v>15070</v>
      </c>
      <c r="AR10" s="277">
        <v>-5.0999999999999996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1" t="s">
        <v>517</v>
      </c>
      <c r="AL11" s="1112"/>
      <c r="AM11" s="1112"/>
      <c r="AN11" s="1113"/>
      <c r="AO11" s="275">
        <v>8244</v>
      </c>
      <c r="AP11" s="275">
        <v>1183</v>
      </c>
      <c r="AQ11" s="276">
        <v>1204</v>
      </c>
      <c r="AR11" s="277">
        <v>-1.7</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1" t="s">
        <v>518</v>
      </c>
      <c r="AL12" s="1112"/>
      <c r="AM12" s="1112"/>
      <c r="AN12" s="1113"/>
      <c r="AO12" s="275" t="s">
        <v>519</v>
      </c>
      <c r="AP12" s="275" t="s">
        <v>519</v>
      </c>
      <c r="AQ12" s="276" t="s">
        <v>519</v>
      </c>
      <c r="AR12" s="277" t="s">
        <v>519</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1" t="s">
        <v>520</v>
      </c>
      <c r="AL13" s="1112"/>
      <c r="AM13" s="1112"/>
      <c r="AN13" s="1113"/>
      <c r="AO13" s="275" t="s">
        <v>519</v>
      </c>
      <c r="AP13" s="275" t="s">
        <v>519</v>
      </c>
      <c r="AQ13" s="276">
        <v>5161</v>
      </c>
      <c r="AR13" s="277" t="s">
        <v>519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1" t="s">
        <v>521</v>
      </c>
      <c r="AL14" s="1112"/>
      <c r="AM14" s="1112"/>
      <c r="AN14" s="1113"/>
      <c r="AO14" s="275" t="s">
        <v>519</v>
      </c>
      <c r="AP14" s="275" t="s">
        <v>519</v>
      </c>
      <c r="AQ14" s="276">
        <v>2589</v>
      </c>
      <c r="AR14" s="277" t="s">
        <v>519</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4" t="s">
        <v>522</v>
      </c>
      <c r="AL15" s="1115"/>
      <c r="AM15" s="1115"/>
      <c r="AN15" s="1116"/>
      <c r="AO15" s="275">
        <v>-60861</v>
      </c>
      <c r="AP15" s="275">
        <v>-8732</v>
      </c>
      <c r="AQ15" s="276">
        <v>-9993</v>
      </c>
      <c r="AR15" s="277">
        <v>-12.6</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4" t="s">
        <v>190</v>
      </c>
      <c r="AL16" s="1115"/>
      <c r="AM16" s="1115"/>
      <c r="AN16" s="1116"/>
      <c r="AO16" s="275">
        <v>968025</v>
      </c>
      <c r="AP16" s="275">
        <v>138885</v>
      </c>
      <c r="AQ16" s="276">
        <v>149729</v>
      </c>
      <c r="AR16" s="277">
        <v>-7.2</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523</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524</v>
      </c>
      <c r="AP20" s="284" t="s">
        <v>525</v>
      </c>
      <c r="AQ20" s="285" t="s">
        <v>526</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7" t="s">
        <v>527</v>
      </c>
      <c r="AL21" s="1118"/>
      <c r="AM21" s="1118"/>
      <c r="AN21" s="1119"/>
      <c r="AO21" s="288">
        <v>12.48</v>
      </c>
      <c r="AP21" s="289">
        <v>13.47</v>
      </c>
      <c r="AQ21" s="290">
        <v>-0.99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7" t="s">
        <v>528</v>
      </c>
      <c r="AL22" s="1118"/>
      <c r="AM22" s="1118"/>
      <c r="AN22" s="1119"/>
      <c r="AO22" s="293">
        <v>99.3</v>
      </c>
      <c r="AP22" s="294">
        <v>96.1</v>
      </c>
      <c r="AQ22" s="295">
        <v>3.2</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08" t="s">
        <v>529</v>
      </c>
      <c r="B26" s="1108"/>
      <c r="C26" s="1108"/>
      <c r="D26" s="1108"/>
      <c r="E26" s="1108"/>
      <c r="F26" s="1108"/>
      <c r="G26" s="1108"/>
      <c r="H26" s="1108"/>
      <c r="I26" s="1108"/>
      <c r="J26" s="1108"/>
      <c r="K26" s="1108"/>
      <c r="L26" s="1108"/>
      <c r="M26" s="1108"/>
      <c r="N26" s="1108"/>
      <c r="O26" s="1108"/>
      <c r="P26" s="1108"/>
      <c r="Q26" s="1108"/>
      <c r="R26" s="1108"/>
      <c r="S26" s="1108"/>
      <c r="T26" s="1108"/>
      <c r="U26" s="1108"/>
      <c r="V26" s="1108"/>
      <c r="W26" s="1108"/>
      <c r="X26" s="1108"/>
      <c r="Y26" s="1108"/>
      <c r="Z26" s="1108"/>
      <c r="AA26" s="1108"/>
      <c r="AB26" s="1108"/>
      <c r="AC26" s="1108"/>
      <c r="AD26" s="1108"/>
      <c r="AE26" s="1108"/>
      <c r="AF26" s="1108"/>
      <c r="AG26" s="1108"/>
      <c r="AH26" s="1108"/>
      <c r="AI26" s="1108"/>
      <c r="AJ26" s="1108"/>
      <c r="AK26" s="1108"/>
      <c r="AL26" s="1108"/>
      <c r="AM26" s="1108"/>
      <c r="AN26" s="1108"/>
      <c r="AO26" s="1108"/>
      <c r="AP26" s="1108"/>
      <c r="AQ26" s="1108"/>
      <c r="AR26" s="1108"/>
      <c r="AS26" s="1108"/>
      <c r="AT26" s="258"/>
    </row>
    <row r="27" spans="1:46" x14ac:dyDescent="0.15">
      <c r="A27" s="300"/>
      <c r="AO27" s="253"/>
      <c r="AP27" s="253"/>
      <c r="AQ27" s="253"/>
      <c r="AR27" s="253"/>
      <c r="AS27" s="253"/>
      <c r="AT27" s="253"/>
    </row>
    <row r="28" spans="1:46" ht="17.25" x14ac:dyDescent="0.15">
      <c r="A28" s="254" t="s">
        <v>530</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531</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09" t="s">
        <v>510</v>
      </c>
      <c r="AP30" s="263"/>
      <c r="AQ30" s="264" t="s">
        <v>511</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0"/>
      <c r="AP31" s="269" t="s">
        <v>512</v>
      </c>
      <c r="AQ31" s="270" t="s">
        <v>513</v>
      </c>
      <c r="AR31" s="271" t="s">
        <v>514</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5" t="s">
        <v>532</v>
      </c>
      <c r="AL32" s="1126"/>
      <c r="AM32" s="1126"/>
      <c r="AN32" s="1127"/>
      <c r="AO32" s="303">
        <v>323270</v>
      </c>
      <c r="AP32" s="303">
        <v>46380</v>
      </c>
      <c r="AQ32" s="304">
        <v>77495</v>
      </c>
      <c r="AR32" s="305">
        <v>-40.200000000000003</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5" t="s">
        <v>533</v>
      </c>
      <c r="AL33" s="1126"/>
      <c r="AM33" s="1126"/>
      <c r="AN33" s="1127"/>
      <c r="AO33" s="303" t="s">
        <v>519</v>
      </c>
      <c r="AP33" s="303" t="s">
        <v>519</v>
      </c>
      <c r="AQ33" s="304" t="s">
        <v>519</v>
      </c>
      <c r="AR33" s="305" t="s">
        <v>519</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5" t="s">
        <v>534</v>
      </c>
      <c r="AL34" s="1126"/>
      <c r="AM34" s="1126"/>
      <c r="AN34" s="1127"/>
      <c r="AO34" s="303" t="s">
        <v>519</v>
      </c>
      <c r="AP34" s="303" t="s">
        <v>519</v>
      </c>
      <c r="AQ34" s="304" t="s">
        <v>519</v>
      </c>
      <c r="AR34" s="305" t="s">
        <v>519</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5" t="s">
        <v>535</v>
      </c>
      <c r="AL35" s="1126"/>
      <c r="AM35" s="1126"/>
      <c r="AN35" s="1127"/>
      <c r="AO35" s="303">
        <v>237264</v>
      </c>
      <c r="AP35" s="303">
        <v>34041</v>
      </c>
      <c r="AQ35" s="304">
        <v>26940</v>
      </c>
      <c r="AR35" s="305">
        <v>26.4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5" t="s">
        <v>536</v>
      </c>
      <c r="AL36" s="1126"/>
      <c r="AM36" s="1126"/>
      <c r="AN36" s="1127"/>
      <c r="AO36" s="303">
        <v>72025</v>
      </c>
      <c r="AP36" s="303">
        <v>10334</v>
      </c>
      <c r="AQ36" s="304">
        <v>3757</v>
      </c>
      <c r="AR36" s="305">
        <v>175.1</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5" t="s">
        <v>537</v>
      </c>
      <c r="AL37" s="1126"/>
      <c r="AM37" s="1126"/>
      <c r="AN37" s="1127"/>
      <c r="AO37" s="303" t="s">
        <v>519</v>
      </c>
      <c r="AP37" s="303" t="s">
        <v>519</v>
      </c>
      <c r="AQ37" s="304">
        <v>476</v>
      </c>
      <c r="AR37" s="305" t="s">
        <v>519</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28" t="s">
        <v>538</v>
      </c>
      <c r="AL38" s="1129"/>
      <c r="AM38" s="1129"/>
      <c r="AN38" s="1130"/>
      <c r="AO38" s="306" t="s">
        <v>519</v>
      </c>
      <c r="AP38" s="306" t="s">
        <v>519</v>
      </c>
      <c r="AQ38" s="307">
        <v>3</v>
      </c>
      <c r="AR38" s="295" t="s">
        <v>519</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28" t="s">
        <v>539</v>
      </c>
      <c r="AL39" s="1129"/>
      <c r="AM39" s="1129"/>
      <c r="AN39" s="1130"/>
      <c r="AO39" s="303">
        <v>-32732</v>
      </c>
      <c r="AP39" s="303">
        <v>-4696</v>
      </c>
      <c r="AQ39" s="304">
        <v>-1869</v>
      </c>
      <c r="AR39" s="305">
        <v>151.30000000000001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5" t="s">
        <v>540</v>
      </c>
      <c r="AL40" s="1126"/>
      <c r="AM40" s="1126"/>
      <c r="AN40" s="1127"/>
      <c r="AO40" s="303">
        <v>-409622</v>
      </c>
      <c r="AP40" s="303">
        <v>-58769</v>
      </c>
      <c r="AQ40" s="304">
        <v>-73868</v>
      </c>
      <c r="AR40" s="305">
        <v>-20.399999999999999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1" t="s">
        <v>302</v>
      </c>
      <c r="AL41" s="1132"/>
      <c r="AM41" s="1132"/>
      <c r="AN41" s="1133"/>
      <c r="AO41" s="303">
        <v>190205</v>
      </c>
      <c r="AP41" s="303">
        <v>27289</v>
      </c>
      <c r="AQ41" s="304">
        <v>32935</v>
      </c>
      <c r="AR41" s="305">
        <v>-17.100000000000001</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541</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542</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543</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0" t="s">
        <v>510</v>
      </c>
      <c r="AN49" s="1122" t="s">
        <v>544</v>
      </c>
      <c r="AO49" s="1123"/>
      <c r="AP49" s="1123"/>
      <c r="AQ49" s="1123"/>
      <c r="AR49" s="112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1"/>
      <c r="AN50" s="319" t="s">
        <v>545</v>
      </c>
      <c r="AO50" s="320" t="s">
        <v>546</v>
      </c>
      <c r="AP50" s="321" t="s">
        <v>547</v>
      </c>
      <c r="AQ50" s="322" t="s">
        <v>548</v>
      </c>
      <c r="AR50" s="323" t="s">
        <v>549</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550</v>
      </c>
      <c r="AL51" s="316"/>
      <c r="AM51" s="324">
        <v>375670</v>
      </c>
      <c r="AN51" s="325">
        <v>50486</v>
      </c>
      <c r="AO51" s="326">
        <v>-40.4</v>
      </c>
      <c r="AP51" s="327">
        <v>122882</v>
      </c>
      <c r="AQ51" s="328">
        <v>-11.4</v>
      </c>
      <c r="AR51" s="329">
        <v>-29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551</v>
      </c>
      <c r="AM52" s="332">
        <v>296135</v>
      </c>
      <c r="AN52" s="333">
        <v>39798</v>
      </c>
      <c r="AO52" s="334">
        <v>-34.5</v>
      </c>
      <c r="AP52" s="335">
        <v>65785</v>
      </c>
      <c r="AQ52" s="336">
        <v>-7.6</v>
      </c>
      <c r="AR52" s="337">
        <v>-26.9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552</v>
      </c>
      <c r="AL53" s="316"/>
      <c r="AM53" s="324">
        <v>637298</v>
      </c>
      <c r="AN53" s="325">
        <v>87134</v>
      </c>
      <c r="AO53" s="326">
        <v>72.599999999999994</v>
      </c>
      <c r="AP53" s="327">
        <v>114790</v>
      </c>
      <c r="AQ53" s="328">
        <v>-6.6</v>
      </c>
      <c r="AR53" s="329">
        <v>79.2</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551</v>
      </c>
      <c r="AM54" s="332">
        <v>564814</v>
      </c>
      <c r="AN54" s="333">
        <v>77224</v>
      </c>
      <c r="AO54" s="334">
        <v>94</v>
      </c>
      <c r="AP54" s="335">
        <v>55601</v>
      </c>
      <c r="AQ54" s="336">
        <v>-15.5</v>
      </c>
      <c r="AR54" s="337">
        <v>109.5</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553</v>
      </c>
      <c r="AL55" s="316"/>
      <c r="AM55" s="324">
        <v>358952</v>
      </c>
      <c r="AN55" s="325">
        <v>50091</v>
      </c>
      <c r="AO55" s="326">
        <v>-42.5</v>
      </c>
      <c r="AP55" s="327">
        <v>126262</v>
      </c>
      <c r="AQ55" s="328">
        <v>10</v>
      </c>
      <c r="AR55" s="329">
        <v>-52.5</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551</v>
      </c>
      <c r="AM56" s="332">
        <v>243127</v>
      </c>
      <c r="AN56" s="333">
        <v>33928</v>
      </c>
      <c r="AO56" s="334">
        <v>-56.1</v>
      </c>
      <c r="AP56" s="335">
        <v>56769</v>
      </c>
      <c r="AQ56" s="336">
        <v>2.1</v>
      </c>
      <c r="AR56" s="337">
        <v>-58.2</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554</v>
      </c>
      <c r="AL57" s="316"/>
      <c r="AM57" s="324">
        <v>384510</v>
      </c>
      <c r="AN57" s="325">
        <v>54440</v>
      </c>
      <c r="AO57" s="326">
        <v>8.6999999999999993</v>
      </c>
      <c r="AP57" s="327">
        <v>126525</v>
      </c>
      <c r="AQ57" s="328">
        <v>0.2</v>
      </c>
      <c r="AR57" s="329">
        <v>8.5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551</v>
      </c>
      <c r="AM58" s="332">
        <v>257752</v>
      </c>
      <c r="AN58" s="333">
        <v>36493</v>
      </c>
      <c r="AO58" s="334">
        <v>7.6</v>
      </c>
      <c r="AP58" s="335">
        <v>67052</v>
      </c>
      <c r="AQ58" s="336">
        <v>18.100000000000001</v>
      </c>
      <c r="AR58" s="337">
        <v>-10.5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555</v>
      </c>
      <c r="AL59" s="316"/>
      <c r="AM59" s="324">
        <v>623188</v>
      </c>
      <c r="AN59" s="325">
        <v>89410</v>
      </c>
      <c r="AO59" s="326">
        <v>64.2</v>
      </c>
      <c r="AP59" s="327">
        <v>122054</v>
      </c>
      <c r="AQ59" s="328">
        <v>-3.5</v>
      </c>
      <c r="AR59" s="329">
        <v>67.7</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551</v>
      </c>
      <c r="AM60" s="332">
        <v>554451</v>
      </c>
      <c r="AN60" s="333">
        <v>79548</v>
      </c>
      <c r="AO60" s="334">
        <v>118</v>
      </c>
      <c r="AP60" s="335">
        <v>68298</v>
      </c>
      <c r="AQ60" s="336">
        <v>1.9</v>
      </c>
      <c r="AR60" s="337">
        <v>116.1</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556</v>
      </c>
      <c r="AL61" s="338"/>
      <c r="AM61" s="339">
        <v>475924</v>
      </c>
      <c r="AN61" s="340">
        <v>66312</v>
      </c>
      <c r="AO61" s="341">
        <v>12.5</v>
      </c>
      <c r="AP61" s="342">
        <v>122503</v>
      </c>
      <c r="AQ61" s="343">
        <v>-2.2999999999999998</v>
      </c>
      <c r="AR61" s="329">
        <v>14.8</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551</v>
      </c>
      <c r="AM62" s="332">
        <v>383256</v>
      </c>
      <c r="AN62" s="333">
        <v>53398</v>
      </c>
      <c r="AO62" s="334">
        <v>25.8</v>
      </c>
      <c r="AP62" s="335">
        <v>62701</v>
      </c>
      <c r="AQ62" s="336">
        <v>-0.2</v>
      </c>
      <c r="AR62" s="337">
        <v>26</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3dtTuMYw7hb++qKd04NyVEPGuKWYXJ36NNiD0dV2c7j3nktY6rNZfpINgBmxQrElk8+SSYbucnHeQesjjPsI2A==" saltValue="1/iX5ap3w8iDdQ0OE/6rh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ageMargins left="0.59055118110236227" right="0" top="0.59055118110236227" bottom="0.59055118110236227" header="0.39370078740157483" footer="0.39370078740157483"/>
  <pageSetup paperSize="8" scale="84"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5" zoomScale="70" zoomScaleNormal="7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558</v>
      </c>
    </row>
    <row r="121" spans="125:125" ht="13.5" hidden="1" customHeight="1" x14ac:dyDescent="0.15">
      <c r="DU121" s="250"/>
    </row>
  </sheetData>
  <sheetProtection algorithmName="SHA-512" hashValue="UEgBINWQLG6O8fWxMOT3WM/Wj9X8MQSue3RoGUDTJS3BCiBjqoz8NyDzRGvFs1UVA/DoNrJwLrN8TmBhYNX9xg==" saltValue="ESG0xCvj/XIa5Qubvi+VtQ==" spinCount="100000" sheet="1" objects="1" scenarios="1"/>
  <dataConsolidate/>
  <phoneticPr fontId="2"/>
  <pageMargins left="0.59055118110236227" right="0" top="0.59055118110236227" bottom="0.59055118110236227" header="0.39370078740157483" footer="0.39370078740157483"/>
  <pageSetup paperSize="8" scale="52"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559</v>
      </c>
    </row>
  </sheetData>
  <sheetProtection algorithmName="SHA-512" hashValue="Q7/XNBLIxg/9iIUkgo2lqIcrIQi5saNnjrK1soxs8OKHPvlH9bWASo70RHkdZQ9V4ty4N78oaluA8WVRLH0b+w==" saltValue="UZHw+hI9YLyeFrgGbG1Y6w==" spinCount="100000" sheet="1" objects="1" scenarios="1"/>
  <dataConsolidate/>
  <phoneticPr fontId="2"/>
  <pageMargins left="0.59055118110236227" right="0" top="0.59055118110236227" bottom="0.59055118110236227" header="0.39370078740157483" footer="0.39370078740157483"/>
  <pageSetup paperSize="8" scale="52"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134" t="s">
        <v>3</v>
      </c>
      <c r="D47" s="1134"/>
      <c r="E47" s="1135"/>
      <c r="F47" s="11">
        <v>58.89</v>
      </c>
      <c r="G47" s="12">
        <v>48.89</v>
      </c>
      <c r="H47" s="12">
        <v>44.68</v>
      </c>
      <c r="I47" s="12">
        <v>42.23</v>
      </c>
      <c r="J47" s="13">
        <v>39.54</v>
      </c>
    </row>
    <row r="48" spans="2:10" ht="57.75" customHeight="1" x14ac:dyDescent="0.15">
      <c r="B48" s="14"/>
      <c r="C48" s="1136" t="s">
        <v>4</v>
      </c>
      <c r="D48" s="1136"/>
      <c r="E48" s="1137"/>
      <c r="F48" s="15">
        <v>19.61</v>
      </c>
      <c r="G48" s="16">
        <v>19.7</v>
      </c>
      <c r="H48" s="16">
        <v>20.43</v>
      </c>
      <c r="I48" s="16">
        <v>16.690000000000001</v>
      </c>
      <c r="J48" s="17">
        <v>18.059999999999999</v>
      </c>
    </row>
    <row r="49" spans="2:10" ht="57.75" customHeight="1" thickBot="1" x14ac:dyDescent="0.2">
      <c r="B49" s="18"/>
      <c r="C49" s="1138" t="s">
        <v>5</v>
      </c>
      <c r="D49" s="1138"/>
      <c r="E49" s="1139"/>
      <c r="F49" s="19" t="s">
        <v>565</v>
      </c>
      <c r="G49" s="20" t="s">
        <v>566</v>
      </c>
      <c r="H49" s="20" t="s">
        <v>567</v>
      </c>
      <c r="I49" s="20" t="s">
        <v>568</v>
      </c>
      <c r="J49" s="21">
        <v>2.5</v>
      </c>
    </row>
    <row r="50" spans="2:10" x14ac:dyDescent="0.15"/>
  </sheetData>
  <sheetProtection algorithmName="SHA-512" hashValue="zQtpI0PX8t9KpVr6pU8dyAamjY+66rRcJ0RFdu8yijPPquVZidOrUuPOva+XQA4z5tx3irojAB36z+OlT9M7og==" saltValue="ZLsakEKNGhKqHxJ7VM6LeA==" spinCount="100000" sheet="1" objects="1" scenarios="1"/>
  <mergeCells count="3">
    <mergeCell ref="C47:E47"/>
    <mergeCell ref="C48:E48"/>
    <mergeCell ref="C49:E49"/>
  </mergeCells>
  <phoneticPr fontId="2"/>
  <pageMargins left="0.59055118110236227" right="0" top="0.59055118110236227" bottom="0.59055118110236227" header="0.39370078740157483" footer="0.39370078740157483"/>
  <pageSetup paperSize="8" scale="8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2023-09-29T02:01:19Z</cp:lastPrinted>
  <dcterms:created xsi:type="dcterms:W3CDTF">2023-02-20T05:18:48Z</dcterms:created>
  <dcterms:modified xsi:type="dcterms:W3CDTF">2023-09-29T02:03:49Z</dcterms:modified>
  <cp:category/>
</cp:coreProperties>
</file>