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F2504308-2D8B-43A8-B31F-C00BD3DA2799}" xr6:coauthVersionLast="47" xr6:coauthVersionMax="47" xr10:uidLastSave="{00000000-0000-0000-0000-000000000000}"/>
  <bookViews>
    <workbookView xWindow="-120" yWindow="-120" windowWidth="20730" windowHeight="11160" tabRatio="87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BE36" i="10"/>
  <c r="AM36" i="10"/>
  <c r="BE35" i="10"/>
  <c r="C34" i="10"/>
  <c r="C35" i="10" s="1"/>
  <c r="C36" i="10" s="1"/>
  <c r="C37"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<sst xmlns="http://schemas.openxmlformats.org/spreadsheetml/2006/main" count="1197" uniqueCount="641">
  <si>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</si>
  <si>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</si>
  <si>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</si>
  <si>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</si>
  <si>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</si>
  <si>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</si>
  <si>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</si>
  <si>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</si>
  <si>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</si>
  <si>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</si>
  <si>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</si>
  <si>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</si>
  <si>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</si>
  <si>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</si>
  <si>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</si>
  <si>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</si>
  <si>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</si>
  <si>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</si>
  <si>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</si>
  <si>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</si>
  <si>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</si>
  <si>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</si>
  <si>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</si>
  <si>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</si>
  <si>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</si>
  <si>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</si>
  <si>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</si>
  <si>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</si>
  <si>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</si>
  <si>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</si>
  <si>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</si>
  <si>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</si>
  <si>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</si>
  <si>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</si>
  <si>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</si>
  <si>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</si>
  <si>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</si>
  <si>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</si>
  <si>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</si>
  <si>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</si>
  <si>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</si>
  <si>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</si>
  <si>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</si>
  <si>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</si>
  <si>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</si>
  <si>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</si>
  <si>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</si>
  <si>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</si>
  <si>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</si>
  <si>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</si>
  <si>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</si>
  <si>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</si>
  <si>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</si>
  <si>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</si>
  <si>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</si>
  <si>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</si>
  <si>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</si>
  <si>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</si>
  <si>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</si>
  <si>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</si>
  <si>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</si>
  <si>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</si>
  <si>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</si>
  <si>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</si>
  <si>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</si>
  <si>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</si>
  <si>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</si>
  <si>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</si>
  <si>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</si>
  <si>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</si>
  <si>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</si>
  <si>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</si>
  <si>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</si>
  <si>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</si>
  <si>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</si>
  <si>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</si>
  <si>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</si>
  <si>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</si>
  <si>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</si>
  <si>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</si>
  <si>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</si>
  <si>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</si>
  <si>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</si>
  <si>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</si>
  <si>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</si>
  <si>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</si>
  <si>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</si>
  <si>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</si>
  <si>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</si>
  <si>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</si>
  <si>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</si>
  <si>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</si>
  <si>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</si>
  <si>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</si>
  <si>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</si>
  <si>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</si>
  <si>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</si>
  <si>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</si>
  <si>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</si>
  <si>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</si>
  <si>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</si>
  <si>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</si>
  <si>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</si>
  <si>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</si>
  <si>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</si>
  <si>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</si>
  <si>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</si>
  <si>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</si>
  <si>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</si>
  <si>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</si>
  <si>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</si>
  <si>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</si>
  <si>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</si>
  <si>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</si>
  <si>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</si>
  <si>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</si>
  <si>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</si>
  <si>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</si>
  <si>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</si>
  <si>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</si>
  <si>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</si>
  <si>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</si>
  <si>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</si>
  <si>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</si>
  <si>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</si>
  <si>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</si>
  <si>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</si>
  <si>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</si>
  <si>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</si>
  <si>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</si>
  <si>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</si>
  <si>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</si>
  <si>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</si>
  <si>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</si>
  <si>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</si>
  <si>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</si>
  <si>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</si>
  <si>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</si>
  <si>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</si>
  <si>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</si>
  <si>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</si>
  <si>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</si>
  <si>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</si>
  <si>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</si>
  <si>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</si>
  <si>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</si>
  <si>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</si>
  <si>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</si>
  <si>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</si>
  <si>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</si>
  <si>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</si>
  <si>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</si>
  <si>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</si>
  <si>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</si>
  <si>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</si>
  <si>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</si>
  <si>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</si>
  <si>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</si>
  <si>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</si>
  <si>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</si>
  <si>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</si>
  <si>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</si>
  <si>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</si>
  <si>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</si>
  <si>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</si>
  <si>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</si>
  <si>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</si>
  <si>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</si>
  <si>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</si>
  <si>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</si>
  <si>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</si>
  <si>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</si>
  <si>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</si>
  <si>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</si>
  <si>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</si>
  <si>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</si>
  <si>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</si>
  <si>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</si>
  <si>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</si>
  <si>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</si>
  <si>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</si>
  <si>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</si>
  <si>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</si>
  <si>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</si>
  <si>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</si>
  <si>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</si>
  <si>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</si>
  <si>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</si>
  <si>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</si>
  <si>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</si>
  <si>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</si>
  <si>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</si>
  <si>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</si>
  <si>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</si>
  <si>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</si>
  <si>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</si>
  <si>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</si>
  <si>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</si>
  <si>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</si>
  <si>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</si>
  <si>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</si>
  <si>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</si>
  <si>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</si>
  <si>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</si>
  <si>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</si>
  <si>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</si>
  <si>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</si>
  <si>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</si>
  <si>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</si>
  <si>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</si>
  <si>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</si>
  <si>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</si>
  <si>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</si>
  <si>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長野県立科町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</si>
  <si>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</si>
  <si>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</si>
  <si>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</si>
  <si>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</si>
  <si>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</si>
  <si>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</si>
  <si>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</si>
  <si>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</si>
  <si>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</si>
  <si>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</si>
  <si>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</si>
  <si>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</si>
  <si>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</si>
  <si>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</si>
  <si>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</si>
  <si>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</si>
  <si>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</si>
  <si>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</si>
  <si>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</si>
  <si>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</si>
  <si>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</si>
  <si>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</si>
  <si>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</si>
  <si>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</si>
  <si>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</si>
  <si>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</si>
  <si>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</si>
  <si>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</si>
  <si>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</si>
  <si>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</si>
  <si>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</si>
  <si>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</si>
  <si>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</si>
  <si>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</si>
  <si>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</si>
  <si>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</si>
  <si>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</si>
  <si>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</si>
  <si>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</si>
  <si>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</si>
  <si>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</si>
  <si>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</si>
  <si>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</si>
  <si>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</si>
  <si>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</si>
  <si>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</si>
  <si>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</si>
  <si>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</si>
  <si>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</si>
  <si>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</si>
  <si>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</si>
  <si>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</si>
  <si>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</si>
  <si>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</si>
  <si>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</si>
  <si>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</si>
  <si>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</si>
  <si>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</si>
  <si>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</si>
  <si>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</si>
  <si>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</si>
  <si>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</si>
  <si>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</si>
  <si>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</si>
  <si>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</si>
  <si>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</si>
  <si>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</si>
  <si>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</si>
  <si>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</si>
  <si>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</si>
  <si>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</si>
  <si>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</si>
  <si>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</si>
  <si>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</si>
  <si>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</si>
  <si>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</si>
  <si>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</si>
  <si>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</si>
  <si>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</si>
  <si>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</si>
  <si>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</si>
  <si>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</si>
  <si>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</si>
  <si>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</si>
  <si>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</si>
  <si>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</si>
  <si>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</si>
  <si>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</si>
  <si>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</si>
  <si>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</si>
  <si>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</si>
  <si>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</si>
  <si>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</si>
  <si>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</si>
  <si>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</si>
  <si>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</si>
  <si>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</si>
  <si>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</si>
  <si>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</si>
  <si>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</si>
  <si>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</si>
  <si>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</si>
  <si>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</si>
  <si>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</si>
  <si>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</si>
  <si>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</si>
  <si>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</si>
  <si>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</si>
  <si>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</si>
  <si>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</si>
  <si>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</si>
  <si>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</si>
  <si>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</si>
  <si>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</si>
  <si>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</si>
  <si>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</si>
  <si>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</si>
  <si>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</si>
  <si>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</si>
  <si>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</si>
  <si>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</si>
  <si>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</si>
  <si>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</si>
  <si>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</si>
  <si>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</si>
  <si>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</si>
  <si>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</si>
  <si>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</si>
  <si>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</si>
  <si>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</si>
  <si>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</si>
  <si>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</si>
  <si>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</si>
  <si>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</si>
  <si>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</si>
  <si>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</si>
  <si>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</si>
  <si>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</si>
  <si>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</si>
  <si>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</si>
  <si>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</si>
  <si>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</si>
  <si>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</si>
  <si>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</si>
  <si>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</si>
  <si>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</si>
  <si>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</si>
  <si>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</si>
  <si>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</si>
  <si>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</si>
  <si>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</si>
  <si>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</si>
  <si>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</si>
  <si>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</si>
  <si>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</si>
  <si>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長野県立科町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</si>
  <si>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</si>
  <si>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</si>
  <si>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</si>
  <si>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</si>
  <si>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</si>
  <si>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</si>
  <si>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</si>
  <si>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</si>
  <si>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</si>
  <si>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</si>
  <si>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</si>
  <si>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</si>
  <si>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</si>
  <si>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</si>
  <si>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</si>
  <si>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</si>
  <si>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</si>
  <si>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</si>
  <si>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</si>
  <si>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</si>
  <si>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</si>
  <si>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立科町白樺高原下水道事業特別会計</t>
    <phoneticPr fontId="5"/>
  </si>
  <si>
    <t>立科町下水道事業特別会計のうち、コミプラ等分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</si>
  <si>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</si>
  <si>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</si>
  <si>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</si>
  <si>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</si>
  <si>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</si>
  <si>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</si>
  <si>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</si>
  <si>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</si>
  <si>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</si>
  <si>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</si>
  <si>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</si>
  <si>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</si>
  <si>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</si>
  <si>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</si>
  <si>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</si>
  <si>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</si>
  <si>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</si>
  <si>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</si>
  <si>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</si>
  <si>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立科町索道事業特別会計</t>
    <phoneticPr fontId="5"/>
  </si>
  <si>
    <t>立科町下水道事業特別会計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</si>
  <si>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</si>
  <si>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</si>
  <si>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</si>
  <si>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</si>
  <si>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</si>
  <si>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</si>
  <si>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</si>
  <si>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</si>
  <si>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</si>
  <si>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</si>
  <si>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</si>
  <si>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</si>
  <si>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</si>
  <si>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</si>
  <si>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</si>
  <si>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</si>
  <si>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</si>
  <si>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</si>
  <si>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</si>
  <si>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</si>
  <si>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</si>
  <si>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</si>
  <si>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</si>
  <si>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</si>
  <si>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</si>
  <si>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</si>
  <si>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</si>
  <si>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</si>
  <si>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</si>
  <si>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</si>
  <si>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</si>
  <si>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</si>
  <si>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</si>
  <si>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</si>
  <si>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</si>
  <si>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</si>
  <si>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</si>
  <si>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</si>
  <si>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</si>
  <si>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</si>
  <si>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</si>
  <si>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</si>
  <si>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</si>
  <si>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</si>
  <si>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</si>
  <si>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</si>
  <si>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</si>
  <si>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</si>
  <si>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</si>
  <si>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</si>
  <si>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</si>
  <si>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</si>
  <si>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</si>
  <si>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</si>
  <si>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</si>
  <si>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</si>
  <si>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</si>
  <si>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</si>
  <si>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</si>
  <si>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</si>
  <si>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</si>
  <si>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</si>
  <si>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</si>
  <si>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</si>
  <si>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</si>
  <si>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</si>
  <si>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</si>
  <si>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立科町下水道事業特別会計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</si>
  <si>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</si>
  <si>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</si>
  <si>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</si>
  <si>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立科町水道事業会計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</si>
  <si>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</si>
  <si>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立科町介護保険特別会計</t>
    <phoneticPr fontId="5"/>
  </si>
  <si>
    <t>(Ｆ)</t>
    <phoneticPr fontId="5"/>
  </si>
  <si>
    <t>立科町後期高齢者医療特別会計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</si>
  <si>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</si>
  <si>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</si>
  <si>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</si>
  <si>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</si>
  <si>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</si>
  <si>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</si>
  <si>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</si>
  <si>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</si>
  <si>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</si>
  <si>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</si>
  <si>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</si>
  <si>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</si>
  <si>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</si>
  <si>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</si>
  <si>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</si>
  <si>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</si>
  <si>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</si>
  <si>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</si>
  <si>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</si>
  <si>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</si>
  <si>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</si>
  <si>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</si>
  <si>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</si>
  <si>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</si>
  <si>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</si>
  <si>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</si>
  <si>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</si>
  <si>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</si>
  <si>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</si>
  <si>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</si>
  <si>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</si>
  <si>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</si>
  <si>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</si>
  <si>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</si>
  <si>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</si>
  <si>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</si>
  <si>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</si>
  <si>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</si>
  <si>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</si>
  <si>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</si>
  <si>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</si>
  <si>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</si>
  <si>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</si>
  <si>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</si>
  <si>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</si>
  <si>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</si>
  <si>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</si>
  <si>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</si>
  <si>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</si>
  <si>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</si>
  <si>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</si>
  <si>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</si>
  <si>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</si>
  <si>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</si>
  <si>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</si>
  <si>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</si>
  <si>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</si>
  <si>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</si>
  <si>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</si>
  <si>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</si>
  <si>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</si>
  <si>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</si>
  <si>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</si>
  <si>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</si>
  <si>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</si>
  <si>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</si>
  <si>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</si>
  <si>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</si>
  <si>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</si>
  <si>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</si>
  <si>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</si>
  <si>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</si>
  <si>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</si>
  <si>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</si>
  <si>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</si>
  <si>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</si>
  <si>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</si>
  <si>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</si>
  <si>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</si>
  <si>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</si>
  <si>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</si>
  <si>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</si>
  <si>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</si>
  <si>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</si>
  <si>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2.55</t>
  </si>
  <si>
    <t>▲ 11.27</t>
  </si>
  <si>
    <t>▲ 2.63</t>
  </si>
  <si>
    <t>▲ 2.57</t>
  </si>
  <si>
    <t>立科町下水道事業特別会計のうち、コミプラ等分</t>
  </si>
  <si>
    <t>▲ 0.13</t>
  </si>
  <si>
    <t>▲ 0.19</t>
  </si>
  <si>
    <t>▲ 0.12</t>
  </si>
  <si>
    <t>▲ 0.18</t>
  </si>
  <si>
    <t>▲ 0.09</t>
  </si>
  <si>
    <t>立科町水道事業会計</t>
  </si>
  <si>
    <t>一般会計</t>
  </si>
  <si>
    <t>立科町索道事業特別会計</t>
  </si>
  <si>
    <t>立科町下水道事業特別会計</t>
  </si>
  <si>
    <t>立科町介護保険特別会計</t>
  </si>
  <si>
    <t>立科町国民健康保険特別会計</t>
  </si>
  <si>
    <t>立科町白樺高原下水道事業特別会計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</si>
  <si>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</si>
  <si>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</si>
  <si>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</si>
  <si>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</si>
  <si>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</si>
  <si>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</si>
  <si>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</si>
  <si>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</si>
  <si>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</si>
  <si>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</si>
  <si>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</si>
  <si>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立科町土地開発公社</t>
    <rPh sb="0" eb="3">
      <t>タテシナマチ</t>
    </rPh>
    <rPh sb="3" eb="5">
      <t>トチ</t>
    </rPh>
    <rPh sb="5" eb="7">
      <t>カイハツ</t>
    </rPh>
    <rPh sb="7" eb="9">
      <t>コウシャ</t>
    </rPh>
    <phoneticPr fontId="2"/>
  </si>
  <si>
    <t>蓼科ケーブルビジョン㈱</t>
    <rPh sb="0" eb="2">
      <t>タテシナ</t>
    </rPh>
    <phoneticPr fontId="2"/>
  </si>
  <si>
    <t>㈱立科町農業振興公社</t>
    <rPh sb="1" eb="4">
      <t>タテシナマチ</t>
    </rPh>
    <rPh sb="4" eb="6">
      <t>ノウギョウ</t>
    </rPh>
    <rPh sb="6" eb="8">
      <t>シンコウ</t>
    </rPh>
    <rPh sb="8" eb="10">
      <t>コウシャ</t>
    </rPh>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</si>
  <si>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</si>
  <si>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</si>
  <si>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</si>
  <si>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</si>
  <si>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</si>
  <si>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白樺湖下水道組合　一般会計</t>
    <rPh sb="0" eb="3">
      <t>シラカバコ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</si>
  <si>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</si>
  <si>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</si>
  <si>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
  </si>
  <si>
    <t>長野県後期高齢者医療広域連合　一般会計</t>
    <rPh sb="15" eb="17">
      <t>イッパン</t>
    </rPh>
    <rPh sb="17" eb="19">
      <t>カイケイ</t>
    </rPh>
    <phoneticPr fontId="2"/>
  </si>
  <si>
    <t>長野県後期高齢者医療広域連合　後期高齢者医療特別会計</t>
  </si>
  <si>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</si>
  <si>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</si>
  <si>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</si>
  <si>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</si>
  <si>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</si>
  <si>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</si>
  <si>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t>
    <phoneticPr fontId="2"/>
  </si>
  <si>
    <t>ふるさと活性化基金</t>
    <phoneticPr fontId="5"/>
  </si>
  <si>
    <t>上下水道整備基金</t>
    <phoneticPr fontId="2"/>
  </si>
  <si>
    <t>白樺高原下水道事業基金</t>
    <phoneticPr fontId="2"/>
  </si>
  <si>
    <t>教育施設整備基金</t>
    <phoneticPr fontId="2"/>
  </si>
  <si>
    <t>公共施設等整備基金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</si>
  <si>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</si>
  <si>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</si>
  <si>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</si>
  <si>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</si>
  <si>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</si>
  <si>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</si>
  <si>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</si>
  <si>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</si>
  <si>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</si>
  <si>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</si>
  <si>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</si>
  <si>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額は、地方債等の減少、充当可能基金の増額等により、平成21年度から、将来負担額より充当可能財源等の数値が大きくなり、将来負担比率が数値なしとなっている。しかしながら、施設等の老朽化への対応が今後の課題であるので、計画的な整備を検討していく。</t>
    <phoneticPr fontId="5"/>
  </si>
  <si>
    <t>将来負担額は、地方債等の減少、充当可能基金の増額等により、平成21年度から、将来負担額より充当可能財源等の数値が大きくなり、将来負担比率が数値なしとなっている。今後も地方債の新規借入れを抑制し、充当可能基金の積み増しに努める。また、臨時財政対策債を除く、地方債の新規借入れを抑制し、実質公債費比率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</si>
</sst>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F628-44E7-B57F-C9E9CDE673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84754</c:v>
                </c:pt>
                <c:pt idx="1">
                  <c:v>50486</c:v>
                </c:pt>
                <c:pt idx="2">
                  <c:v>87134</c:v>
                </c:pt>
                <c:pt idx="3">
                  <c:v>50091</c:v>
                </c:pt>
                <c:pt idx="4">
                  <c:v>54440</c:v>
                </c:pt>
              </c:numCache>
            </c:numRef>
          </c:val>
          <c:smooth val="0"/>
          <c:extLst>
            <c:ext xmlns:c16="http://schemas.microsoft.com/office/drawing/2014/chart" uri="{C3380CC4-5D6E-409C-BE32-E72D297353CC}">
              <c16:uniqueId val="{00000001-F628-44E7-B57F-C9E9CDE673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22.3</c:v>
                </c:pt>
                <c:pt idx="1">
                  <c:v>19.61</c:v>
                </c:pt>
                <c:pt idx="2">
                  <c:v>19.7</c:v>
                </c:pt>
                <c:pt idx="3">
                  <c:v>20.43</c:v>
                </c:pt>
                <c:pt idx="4">
                  <c:v>16.690000000000001</c:v>
                </c:pt>
              </c:numCache>
            </c:numRef>
          </c:val>
          <c:extLst>
            <c:ext xmlns:c16="http://schemas.microsoft.com/office/drawing/2014/chart" uri="{C3380CC4-5D6E-409C-BE32-E72D297353CC}">
              <c16:uniqueId val="{00000000-B69D-4F93-B554-C12EE6D080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58.95</c:v>
                </c:pt>
                <c:pt idx="1">
                  <c:v>58.89</c:v>
                </c:pt>
                <c:pt idx="2">
                  <c:v>48.89</c:v>
                </c:pt>
                <c:pt idx="3">
                  <c:v>44.68</c:v>
                </c:pt>
                <c:pt idx="4">
                  <c:v>42.23</c:v>
                </c:pt>
              </c:numCache>
            </c:numRef>
          </c:val>
          <c:extLst>
            <c:ext xmlns:c16="http://schemas.microsoft.com/office/drawing/2014/chart" uri="{C3380CC4-5D6E-409C-BE32-E72D297353CC}">
              <c16:uniqueId val="{00000001-B69D-4F93-B554-C12EE6D080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-2.5499999999999998</c:v>
                </c:pt>
                <c:pt idx="2">
                  <c:v>-11.27</c:v>
                </c:pt>
                <c:pt idx="3">
                  <c:v>-2.63</c:v>
                </c:pt>
                <c:pt idx="4">
                  <c:v>-2.57</c:v>
                </c:pt>
              </c:numCache>
            </c:numRef>
          </c:val>
          <c:smooth val="0"/>
          <c:extLst>
            <c:ext xmlns:c16="http://schemas.microsoft.com/office/drawing/2014/chart" uri="{C3380CC4-5D6E-409C-BE32-E72D297353CC}">
              <c16:uniqueId val="{00000002-B69D-4F93-B554-C12EE6D080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0-08EB-449E-BC30-BD1E343FC2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EB-449E-BC30-BD1E343FC2E8}"/>
            </c:ext>
          </c:extLst>
        </c:ser>
        <c:ser>
          <c:idx val="2"/>
          <c:order val="2"/>
          <c:tx>
            <c:strRef>
              <c:f>データシート!$A$29</c:f>
              <c:strCache>
                <c:ptCount val="1"/>
                <c:pt idx="0">
                  <c:v>立科町白樺高原下水道事業特別会計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0.08</c:v>
                </c:pt>
                <c:pt idx="4">
                  <c:v>#N/A</c:v>
                </c:pt>
                <c:pt idx="5">
                  <c:v>0.05</c:v>
                </c:pt>
                <c:pt idx="6">
                  <c:v>#N/A</c:v>
                </c:pt>
                <c:pt idx="7">
                  <c:v>0.05</c:v>
                </c:pt>
                <c:pt idx="8">
                  <c:v>#N/A</c:v>
                </c:pt>
                <c:pt idx="9">
                  <c:v>0.08</c:v>
                </c:pt>
              </c:numCache>
            </c:numRef>
          </c:val>
          <c:extLst>
            <c:ext xmlns:c16="http://schemas.microsoft.com/office/drawing/2014/chart" uri="{C3380CC4-5D6E-409C-BE32-E72D297353CC}">
              <c16:uniqueId val="{00000002-08EB-449E-BC30-BD1E343FC2E8}"/>
            </c:ext>
          </c:extLst>
        </c:ser>
        <c:ser>
          <c:idx val="3"/>
          <c:order val="3"/>
          <c:tx>
            <c:strRef>
              <c:f>データシート!$A$30</c:f>
              <c:strCache>
                <c:ptCount val="1"/>
                <c:pt idx="0">
                  <c:v>立科町国民健康保険特別会計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0.41</c:v>
                </c:pt>
                <c:pt idx="2">
                  <c:v>#N/A</c:v>
                </c:pt>
                <c:pt idx="3">
                  <c:v>0.57999999999999996</c:v>
                </c:pt>
                <c:pt idx="4">
                  <c:v>#N/A</c:v>
                </c:pt>
                <c:pt idx="5">
                  <c:v>0.38</c:v>
                </c:pt>
                <c:pt idx="6">
                  <c:v>#N/A</c:v>
                </c:pt>
                <c:pt idx="7">
                  <c:v>0.18</c:v>
                </c:pt>
                <c:pt idx="8">
                  <c:v>#N/A</c:v>
                </c:pt>
                <c:pt idx="9">
                  <c:v>0.19</c:v>
                </c:pt>
              </c:numCache>
            </c:numRef>
          </c:val>
          <c:extLst>
            <c:ext xmlns:c16="http://schemas.microsoft.com/office/drawing/2014/chart" uri="{C3380CC4-5D6E-409C-BE32-E72D297353CC}">
              <c16:uniqueId val="{00000003-08EB-449E-BC30-BD1E343FC2E8}"/>
            </c:ext>
          </c:extLst>
        </c:ser>
        <c:ser>
          <c:idx val="4"/>
          <c:order val="4"/>
          <c:tx>
            <c:strRef>
              <c:f>データシート!$A$31</c:f>
              <c:strCache>
                <c:ptCount val="1"/>
                <c:pt idx="0">
                  <c:v>立科町介護保険特別会計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1.34</c:v>
                </c:pt>
                <c:pt idx="2">
                  <c:v>#N/A</c:v>
                </c:pt>
                <c:pt idx="3">
                  <c:v>0.78</c:v>
                </c:pt>
                <c:pt idx="4">
                  <c:v>#N/A</c:v>
                </c:pt>
                <c:pt idx="5">
                  <c:v>0.96</c:v>
                </c:pt>
                <c:pt idx="6">
                  <c:v>#N/A</c:v>
                </c:pt>
                <c:pt idx="7">
                  <c:v>0.97</c:v>
                </c:pt>
                <c:pt idx="8">
                  <c:v>#N/A</c:v>
                </c:pt>
                <c:pt idx="9">
                  <c:v>0.48</c:v>
                </c:pt>
              </c:numCache>
            </c:numRef>
          </c:val>
          <c:extLst>
            <c:ext xmlns:c16="http://schemas.microsoft.com/office/drawing/2014/chart" uri="{C3380CC4-5D6E-409C-BE32-E72D297353CC}">
              <c16:uniqueId val="{00000004-08EB-449E-BC30-BD1E343FC2E8}"/>
            </c:ext>
          </c:extLst>
        </c:ser>
        <c:ser>
          <c:idx val="5"/>
          <c:order val="5"/>
          <c:tx>
            <c:strRef>
              <c:f>データシート!$A$32</c:f>
              <c:strCache>
                <c:ptCount val="1"/>
                <c:pt idx="0">
                  <c:v>立科町下水道事業特別会計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0.28999999999999998</c:v>
                </c:pt>
                <c:pt idx="4">
                  <c:v>#N/A</c:v>
                </c:pt>
                <c:pt idx="5">
                  <c:v>0.51</c:v>
                </c:pt>
                <c:pt idx="6">
                  <c:v>#N/A</c:v>
                </c:pt>
                <c:pt idx="7">
                  <c:v>0.49</c:v>
                </c:pt>
                <c:pt idx="8">
                  <c:v>#N/A</c:v>
                </c:pt>
                <c:pt idx="9">
                  <c:v>1.1399999999999999</c:v>
                </c:pt>
              </c:numCache>
            </c:numRef>
          </c:val>
          <c:extLst>
            <c:ext xmlns:c16="http://schemas.microsoft.com/office/drawing/2014/chart" uri="{C3380CC4-5D6E-409C-BE32-E72D297353CC}">
              <c16:uniqueId val="{00000005-08EB-449E-BC30-BD1E343FC2E8}"/>
            </c:ext>
          </c:extLst>
        </c:ser>
        <c:ser>
          <c:idx val="6"/>
          <c:order val="6"/>
          <c:tx>
            <c:strRef>
              <c:f>データシート!$A$33</c:f>
              <c:strCache>
                <c:ptCount val="1"/>
                <c:pt idx="0">
                  <c:v>立科町索道事業特別会計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11.25</c:v>
                </c:pt>
                <c:pt idx="2">
                  <c:v>#N/A</c:v>
                </c:pt>
                <c:pt idx="3">
                  <c:v>9.34</c:v>
                </c:pt>
                <c:pt idx="4">
                  <c:v>#N/A</c:v>
                </c:pt>
                <c:pt idx="5">
                  <c:v>8.5</c:v>
                </c:pt>
                <c:pt idx="6">
                  <c:v>#N/A</c:v>
                </c:pt>
                <c:pt idx="7">
                  <c:v>5.83</c:v>
                </c:pt>
                <c:pt idx="8">
                  <c:v>#N/A</c:v>
                </c:pt>
                <c:pt idx="9">
                  <c:v>1.77</c:v>
                </c:pt>
              </c:numCache>
            </c:numRef>
          </c:val>
          <c:extLst>
            <c:ext xmlns:c16="http://schemas.microsoft.com/office/drawing/2014/chart" uri="{C3380CC4-5D6E-409C-BE32-E72D297353CC}">
              <c16:uniqueId val="{00000006-08EB-449E-BC30-BD1E343FC2E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22.33</c:v>
                </c:pt>
                <c:pt idx="2">
                  <c:v>#N/A</c:v>
                </c:pt>
                <c:pt idx="3">
                  <c:v>19.7</c:v>
                </c:pt>
                <c:pt idx="4">
                  <c:v>#N/A</c:v>
                </c:pt>
                <c:pt idx="5">
                  <c:v>19.75</c:v>
                </c:pt>
                <c:pt idx="6">
                  <c:v>#N/A</c:v>
                </c:pt>
                <c:pt idx="7">
                  <c:v>20.55</c:v>
                </c:pt>
                <c:pt idx="8">
                  <c:v>#N/A</c:v>
                </c:pt>
                <c:pt idx="9">
                  <c:v>16.68</c:v>
                </c:pt>
              </c:numCache>
            </c:numRef>
          </c:val>
          <c:extLst>
            <c:ext xmlns:c16="http://schemas.microsoft.com/office/drawing/2014/chart" uri="{C3380CC4-5D6E-409C-BE32-E72D297353CC}">
              <c16:uniqueId val="{00000007-08EB-449E-BC30-BD1E343FC2E8}"/>
            </c:ext>
          </c:extLst>
        </c:ser>
        <c:ser>
          <c:idx val="8"/>
          <c:order val="8"/>
          <c:tx>
            <c:strRef>
              <c:f>データシート!$A$35</c:f>
              <c:strCache>
                <c:ptCount val="1"/>
                <c:pt idx="0">
                  <c:v>立科町水道事業会計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24.18</c:v>
                </c:pt>
                <c:pt idx="2">
                  <c:v>#N/A</c:v>
                </c:pt>
                <c:pt idx="3">
                  <c:v>24.69</c:v>
                </c:pt>
                <c:pt idx="4">
                  <c:v>#N/A</c:v>
                </c:pt>
                <c:pt idx="5">
                  <c:v>25.98</c:v>
                </c:pt>
                <c:pt idx="6">
                  <c:v>#N/A</c:v>
                </c:pt>
                <c:pt idx="7">
                  <c:v>27.21</c:v>
                </c:pt>
                <c:pt idx="8">
                  <c:v>#N/A</c:v>
                </c:pt>
                <c:pt idx="9">
                  <c:v>24.95</c:v>
                </c:pt>
              </c:numCache>
            </c:numRef>
          </c:val>
          <c:extLst>
            <c:ext xmlns:c16="http://schemas.microsoft.com/office/drawing/2014/chart" uri="{C3380CC4-5D6E-409C-BE32-E72D297353CC}">
              <c16:uniqueId val="{00000008-08EB-449E-BC30-BD1E343FC2E8}"/>
            </c:ext>
          </c:extLst>
        </c:ser>
        <c:ser>
          <c:idx val="9"/>
          <c:order val="9"/>
          <c:tx>
            <c:strRef>
              <c:f>データシート!$A$36</c:f>
              <c:strCache>
                <c:ptCount val="1"/>
                <c:pt idx="0">
                  <c:v>立科町下水道事業特別会計のうち、コミプラ等分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0.13</c:v>
                </c:pt>
                <c:pt idx="1">
                  <c:v>#N/A</c:v>
                </c:pt>
                <c:pt idx="2">
                  <c:v>0.19</c:v>
                </c:pt>
                <c:pt idx="3">
                  <c:v>#N/A</c:v>
                </c:pt>
                <c:pt idx="4">
                  <c:v>0.12</c:v>
                </c:pt>
                <c:pt idx="5">
                  <c:v>#N/A</c:v>
                </c:pt>
                <c:pt idx="6">
                  <c:v>0.18</c:v>
                </c:pt>
                <c:pt idx="7">
                  <c:v>#N/A</c:v>
                </c:pt>
                <c:pt idx="8">
                  <c:v>0.09</c:v>
                </c:pt>
                <c:pt idx="9">
                  <c:v>#N/A</c:v>
                </c:pt>
              </c:numCache>
            </c:numRef>
          </c:val>
          <c:extLst>
            <c:ext xmlns:c16="http://schemas.microsoft.com/office/drawing/2014/chart" uri="{C3380CC4-5D6E-409C-BE32-E72D297353CC}">
              <c16:uniqueId val="{00000009-08EB-449E-BC30-BD1E343FC2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423</c:v>
                </c:pt>
                <c:pt idx="5">
                  <c:v>415</c:v>
                </c:pt>
                <c:pt idx="8">
                  <c:v>418</c:v>
                </c:pt>
                <c:pt idx="11">
                  <c:v>429</c:v>
                </c:pt>
                <c:pt idx="14">
                  <c:v>433</c:v>
                </c:pt>
              </c:numCache>
            </c:numRef>
          </c:val>
          <c:extLst>
            <c:ext xmlns:c16="http://schemas.microsoft.com/office/drawing/2014/chart" uri="{C3380CC4-5D6E-409C-BE32-E72D297353CC}">
              <c16:uniqueId val="{00000000-FF39-4A26-A814-6CBC4A167B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39-4A26-A814-6CBC4A167B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39-4A26-A814-6CBC4A167B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79</c:v>
                </c:pt>
                <c:pt idx="3">
                  <c:v>61</c:v>
                </c:pt>
                <c:pt idx="6">
                  <c:v>64</c:v>
                </c:pt>
                <c:pt idx="9">
                  <c:v>68</c:v>
                </c:pt>
                <c:pt idx="12">
                  <c:v>73</c:v>
                </c:pt>
              </c:numCache>
            </c:numRef>
          </c:val>
          <c:extLst>
            <c:ext xmlns:c16="http://schemas.microsoft.com/office/drawing/2014/chart" uri="{C3380CC4-5D6E-409C-BE32-E72D297353CC}">
              <c16:uniqueId val="{00000003-FF39-4A26-A814-6CBC4A167B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260</c:v>
                </c:pt>
                <c:pt idx="3">
                  <c:v>249</c:v>
                </c:pt>
                <c:pt idx="6">
                  <c:v>264</c:v>
                </c:pt>
                <c:pt idx="9">
                  <c:v>254</c:v>
                </c:pt>
                <c:pt idx="12">
                  <c:v>265</c:v>
                </c:pt>
              </c:numCache>
            </c:numRef>
          </c:val>
          <c:extLst>
            <c:ext xmlns:c16="http://schemas.microsoft.com/office/drawing/2014/chart" uri="{C3380CC4-5D6E-409C-BE32-E72D297353CC}">
              <c16:uniqueId val="{00000004-FF39-4A26-A814-6CBC4A167B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39-4A26-A814-6CBC4A167B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39-4A26-A814-6CBC4A167B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294</c:v>
                </c:pt>
                <c:pt idx="3">
                  <c:v>263</c:v>
                </c:pt>
                <c:pt idx="6">
                  <c:v>261</c:v>
                </c:pt>
                <c:pt idx="9">
                  <c:v>292</c:v>
                </c:pt>
                <c:pt idx="12">
                  <c:v>302</c:v>
                </c:pt>
              </c:numCache>
            </c:numRef>
          </c:val>
          <c:extLst>
            <c:ext xmlns:c16="http://schemas.microsoft.com/office/drawing/2014/chart" uri="{C3380CC4-5D6E-409C-BE32-E72D297353CC}">
              <c16:uniqueId val="{00000007-FF39-4A26-A814-6CBC4A167B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210</c:v>
                </c:pt>
                <c:pt idx="2">
                  <c:v>#N/A</c:v>
                </c:pt>
                <c:pt idx="3">
                  <c:v>#N/A</c:v>
                </c:pt>
                <c:pt idx="4">
                  <c:v>158</c:v>
                </c:pt>
                <c:pt idx="5">
                  <c:v>#N/A</c:v>
                </c:pt>
                <c:pt idx="6">
                  <c:v>#N/A</c:v>
                </c:pt>
                <c:pt idx="7">
                  <c:v>171</c:v>
                </c:pt>
                <c:pt idx="8">
                  <c:v>#N/A</c:v>
                </c:pt>
                <c:pt idx="9">
                  <c:v>#N/A</c:v>
                </c:pt>
                <c:pt idx="10">
                  <c:v>185</c:v>
                </c:pt>
                <c:pt idx="11">
                  <c:v>#N/A</c:v>
                </c:pt>
                <c:pt idx="12">
                  <c:v>#N/A</c:v>
                </c:pt>
                <c:pt idx="13">
                  <c:v>207</c:v>
                </c:pt>
                <c:pt idx="14">
                  <c:v>#N/A</c:v>
                </c:pt>
              </c:numCache>
            </c:numRef>
          </c:val>
          <c:smooth val="0"/>
          <c:extLst>
            <c:ext xmlns:c16="http://schemas.microsoft.com/office/drawing/2014/chart" uri="{C3380CC4-5D6E-409C-BE32-E72D297353CC}">
              <c16:uniqueId val="{00000008-FF39-4A26-A814-6CBC4A167B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4007</c:v>
                </c:pt>
                <c:pt idx="5">
                  <c:v>3903</c:v>
                </c:pt>
                <c:pt idx="8">
                  <c:v>3831</c:v>
                </c:pt>
                <c:pt idx="11">
                  <c:v>3682</c:v>
                </c:pt>
                <c:pt idx="14">
                  <c:v>3688</c:v>
                </c:pt>
              </c:numCache>
            </c:numRef>
          </c:val>
          <c:extLst>
            <c:ext xmlns:c16="http://schemas.microsoft.com/office/drawing/2014/chart" uri="{C3380CC4-5D6E-409C-BE32-E72D297353CC}">
              <c16:uniqueId val="{00000000-9920-4F42-A3A1-A10382110A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8</c:v>
                </c:pt>
                <c:pt idx="8">
                  <c:v>5</c:v>
                </c:pt>
                <c:pt idx="11">
                  <c:v>3</c:v>
                </c:pt>
                <c:pt idx="14">
                  <c:v>1</c:v>
                </c:pt>
              </c:numCache>
            </c:numRef>
          </c:val>
          <c:extLst>
            <c:ext xmlns:c16="http://schemas.microsoft.com/office/drawing/2014/chart" uri="{C3380CC4-5D6E-409C-BE32-E72D297353CC}">
              <c16:uniqueId val="{00000001-9920-4F42-A3A1-A10382110A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4523</c:v>
                </c:pt>
                <c:pt idx="5">
                  <c:v>4840</c:v>
                </c:pt>
                <c:pt idx="8">
                  <c:v>4647</c:v>
                </c:pt>
                <c:pt idx="11">
                  <c:v>4557</c:v>
                </c:pt>
                <c:pt idx="14">
                  <c:v>4679</c:v>
                </c:pt>
              </c:numCache>
            </c:numRef>
          </c:val>
          <c:extLst>
            <c:ext xmlns:c16="http://schemas.microsoft.com/office/drawing/2014/chart" uri="{C3380CC4-5D6E-409C-BE32-E72D297353CC}">
              <c16:uniqueId val="{00000002-9920-4F42-A3A1-A10382110A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20-4F42-A3A1-A10382110A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20-4F42-A3A1-A10382110A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190</c:v>
                </c:pt>
                <c:pt idx="3">
                  <c:v>184</c:v>
                </c:pt>
                <c:pt idx="6">
                  <c:v>178</c:v>
                </c:pt>
                <c:pt idx="9">
                  <c:v>167</c:v>
                </c:pt>
                <c:pt idx="12">
                  <c:v>161</c:v>
                </c:pt>
              </c:numCache>
            </c:numRef>
          </c:val>
          <c:extLst>
            <c:ext xmlns:c16="http://schemas.microsoft.com/office/drawing/2014/chart" uri="{C3380CC4-5D6E-409C-BE32-E72D297353CC}">
              <c16:uniqueId val="{00000005-9920-4F42-A3A1-A10382110A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1123</c:v>
                </c:pt>
                <c:pt idx="3">
                  <c:v>1101</c:v>
                </c:pt>
                <c:pt idx="6">
                  <c:v>1076</c:v>
                </c:pt>
                <c:pt idx="9">
                  <c:v>1054</c:v>
                </c:pt>
                <c:pt idx="12">
                  <c:v>1076</c:v>
                </c:pt>
              </c:numCache>
            </c:numRef>
          </c:val>
          <c:extLst>
            <c:ext xmlns:c16="http://schemas.microsoft.com/office/drawing/2014/chart" uri="{C3380CC4-5D6E-409C-BE32-E72D297353CC}">
              <c16:uniqueId val="{00000006-9920-4F42-A3A1-A10382110A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482</c:v>
                </c:pt>
                <c:pt idx="3">
                  <c:v>488</c:v>
                </c:pt>
                <c:pt idx="6">
                  <c:v>461</c:v>
                </c:pt>
                <c:pt idx="9">
                  <c:v>644</c:v>
                </c:pt>
                <c:pt idx="12">
                  <c:v>695</c:v>
                </c:pt>
              </c:numCache>
            </c:numRef>
          </c:val>
          <c:extLst>
            <c:ext xmlns:c16="http://schemas.microsoft.com/office/drawing/2014/chart" uri="{C3380CC4-5D6E-409C-BE32-E72D297353CC}">
              <c16:uniqueId val="{00000007-9920-4F42-A3A1-A10382110A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1986</c:v>
                </c:pt>
                <c:pt idx="3">
                  <c:v>1800</c:v>
                </c:pt>
                <c:pt idx="6">
                  <c:v>1666</c:v>
                </c:pt>
                <c:pt idx="9">
                  <c:v>1435</c:v>
                </c:pt>
                <c:pt idx="12">
                  <c:v>1229</c:v>
                </c:pt>
              </c:numCache>
            </c:numRef>
          </c:val>
          <c:extLst>
            <c:ext xmlns:c16="http://schemas.microsoft.com/office/drawing/2014/chart" uri="{C3380CC4-5D6E-409C-BE32-E72D297353CC}">
              <c16:uniqueId val="{00000008-9920-4F42-A3A1-A10382110A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20-4F42-A3A1-A10382110A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2945</c:v>
                </c:pt>
                <c:pt idx="3">
                  <c:v>2848</c:v>
                </c:pt>
                <c:pt idx="6">
                  <c:v>2800</c:v>
                </c:pt>
                <c:pt idx="9">
                  <c:v>2849</c:v>
                </c:pt>
                <c:pt idx="12">
                  <c:v>2814</c:v>
                </c:pt>
              </c:numCache>
            </c:numRef>
          </c:val>
          <c:extLst>
            <c:ext xmlns:c16="http://schemas.microsoft.com/office/drawing/2014/chart" uri="{C3380CC4-5D6E-409C-BE32-E72D297353CC}">
              <c16:uniqueId val="{0000000A-9920-4F42-A3A1-A10382110A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20-4F42-A3A1-A10382110A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1325</c:v>
                </c:pt>
                <c:pt idx="1">
                  <c:v>1226</c:v>
                </c:pt>
                <c:pt idx="2">
                  <c:v>1227</c:v>
                </c:pt>
              </c:numCache>
            </c:numRef>
          </c:val>
          <c:extLst>
            <c:ext xmlns:c16="http://schemas.microsoft.com/office/drawing/2014/chart" uri="{C3380CC4-5D6E-409C-BE32-E72D297353CC}">
              <c16:uniqueId val="{00000000-FD5F-4ABA-9EBE-E07C9B6828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FD5F-4ABA-9EBE-E07C9B6828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2680</c:v>
                </c:pt>
                <c:pt idx="1">
                  <c:v>2709</c:v>
                </c:pt>
                <c:pt idx="2">
                  <c:v>2824</c:v>
                </c:pt>
              </c:numCache>
            </c:numRef>
          </c:val>
          <c:extLst>
            <c:ext xmlns:c16="http://schemas.microsoft.com/office/drawing/2014/chart" uri="{C3380CC4-5D6E-409C-BE32-E72D297353CC}">
              <c16:uniqueId val="{00000002-FD5F-4ABA-9EBE-E07C9B6828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{D4B092EA-32B9-4D17-A7A5-E153D850BA6E}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C21-4F15-89BA-4F14B5DCA9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{6BFEAD6B-174A-4F01-8A13-5696B692D90E}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21-4F15-89BA-4F14B5DCA9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{CCD7E665-583B-4061-9F99-9235A453AE38}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21-4F15-89BA-4F14B5DCA9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{0243A0A6-3E78-46F4-862A-1A20A451C4B7}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21-4F15-89BA-4F14B5DCA9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{45D98190-75A6-453D-8B7D-47734D6E93BA}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21-4F15-89BA-4F14B5DCA93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{D02E6B07-7262-46B7-BABC-3FA55946F8D1}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C21-4F15-89BA-4F14B5DCA9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{C6708108-5570-4C76-B9FC-173BB1C42752}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C21-4F15-89BA-4F14B5DCA93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{4EEFCAFA-0911-4490-BD73-7D7699355A20}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C21-4F15-89BA-4F14B5DCA9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{7B95012A-1E26-4166-8C69-243AE2D8C1DA}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C21-4F15-89BA-4F14B5DCA9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57.6</c:v>
                </c:pt>
                <c:pt idx="16">
                  <c:v>57.2</c:v>
                </c:pt>
                <c:pt idx="24">
                  <c:v>58.5</c:v>
                </c:pt>
                <c:pt idx="32">
                  <c:v>60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C21-4F15-89BA-4F14B5DCA9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{35E62BB8-1DFC-42D9-97A7-4108BDEFDB85}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C21-4F15-89BA-4F14B5DCA9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{86338DF2-F4B9-497D-917F-86D194E5A59E}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21-4F15-89BA-4F14B5DCA9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{3A201961-90DF-4D0F-AB6D-7798C79636A9}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21-4F15-89BA-4F14B5DCA9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{27E8E96A-106C-44AB-A809-02702F97AEDA}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21-4F15-89BA-4F14B5DCA9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{4EDBDF0C-7961-4F87-82D3-7E1A1C21EA81}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21-4F15-89BA-4F14B5DCA93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{811480CD-FB42-4915-B730-968AF5CC2119}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C21-4F15-89BA-4F14B5DCA9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{AB0F64AA-FB9D-4BCA-93BD-735E72B5A95D}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C21-4F15-89BA-4F14B5DCA93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{FC90D80A-E2A8-4924-A380-FCA98975F055}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C21-4F15-89BA-4F14B5DCA9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{10C8982F-684F-4D81-A734-70F592C91A71}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C21-4F15-89BA-4F14B5DCA9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C21-4F15-89BA-4F14B5DCA93F}"/>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{4DEA2227-1C33-4224-9FB4-02DD55AA08FA}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CF6-46B4-8EC2-D9AE4D594B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{149ED729-007A-4C42-97BB-5B0D49088228}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F6-46B4-8EC2-D9AE4D594B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{D15C95C0-AEF6-416B-BC7E-AD3D0AFA7369}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F6-46B4-8EC2-D9AE4D594B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{8BA05164-D00C-4D04-A8ED-10582DB58338}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F6-46B4-8EC2-D9AE4D594B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{3D1906F6-6D88-406C-9C1E-FED830BD7E20}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F6-46B4-8EC2-D9AE4D594BE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{C31B1D07-2EAA-44A0-81D4-64F445AC60A7}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CF6-46B4-8EC2-D9AE4D594BE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{796FCF7D-D5B0-421C-B9F5-B50CF24F7BAE}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CF6-46B4-8EC2-D9AE4D594BE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{44E0A2C5-1FFA-47F8-A1BF-5142CE68E284}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CF6-46B4-8EC2-D9AE4D594BE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{30CCE83C-A68F-432D-B2C8-A2A630282E90}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CF6-46B4-8EC2-D9AE4D594B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6.8</c:v>
                </c:pt>
                <c:pt idx="16">
                  <c:v>7.6</c:v>
                </c:pt>
                <c:pt idx="24">
                  <c:v>7.2</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CF6-46B4-8EC2-D9AE4D594B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{7DEB1CFD-5561-4EFC-B24A-7AD8051F6BA8}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CF6-46B4-8EC2-D9AE4D594B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{411F6224-6AAF-447C-8769-B736F72FA4FC}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F6-46B4-8EC2-D9AE4D594B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{F7195BDE-9369-4879-A798-ECAEC14888AE}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F6-46B4-8EC2-D9AE4D594B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{20BAA0A1-FEE8-416A-82E4-8369BB674C66}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F6-46B4-8EC2-D9AE4D594B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{5195FF36-0C06-4BCF-B02A-A9991AE1B7B8}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F6-46B4-8EC2-D9AE4D594BE7}"/>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{60D2642A-D085-40A1-BBC6-ABD41CE1CA82}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CF6-46B4-8EC2-D9AE4D594BE7}"/>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{775C0B0D-9ACB-4003-A217-8CF29D35258B}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CF6-46B4-8EC2-D9AE4D594BE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{6B1E6D69-95B5-441C-86D3-1A3EA1CBBF4B}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CF6-46B4-8EC2-D9AE4D594BE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{C5665E3E-AB82-4AF9-B231-525FE745E7C7}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CF6-46B4-8EC2-D9AE4D594B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F6-46B4-8EC2-D9AE4D594BE7}"/>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年度臨時財政対策債（</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万円借入）等の元金償還が始まるため増となり、今後においても増加する。</a:t>
          </a:r>
        </a:p>
        <a:p>
          <a:r>
            <a:rPr kumimoji="1" lang="ja-JP" altLang="en-US" sz="1400">
              <a:latin typeface="ＭＳ ゴシック" pitchFamily="49" charset="-128"/>
              <a:ea typeface="ＭＳ ゴシック" pitchFamily="49" charset="-128"/>
            </a:rPr>
            <a:t>公営企業債の元利償還金については、下水道事業（公営企業会計適用債）の償還が増となったが、全体的には順調に償還が進んでいる。また、水道事業では、施設の老朽化が進んでおり、今後、施設の大規模改修等において、起債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組合等の元利償還金については、一部事務組合におけるごみ焼却施設整備に関して償還額が増となり、今後においても増加する。</a:t>
          </a:r>
        </a:p>
        <a:p>
          <a:r>
            <a:rPr kumimoji="1" lang="ja-JP" altLang="en-US" sz="1400">
              <a:latin typeface="ＭＳ ゴシック" pitchFamily="49" charset="-128"/>
              <a:ea typeface="ＭＳ ゴシック" pitchFamily="49" charset="-128"/>
            </a:rPr>
            <a:t>算入公債費等も、今後しばらく増加する見込みである。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anose="020B0609070205080204" pitchFamily="49" charset="-128"/>
              <a:ea typeface="ＭＳ ゴシック" panose="020B0609070205080204"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将来負担額は、地方債等の減少、充当可能基金の増額等により、平成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年度から、将来負担額より充当可能財源等の数値が大きくなり、将来負担比率が数値なしとなっている。</a:t>
          </a:r>
        </a:p>
        <a:p>
          <a:r>
            <a:rPr kumimoji="1" lang="ja-JP" altLang="en-US" sz="1400">
              <a:latin typeface="ＭＳ ゴシック" pitchFamily="49" charset="-128"/>
              <a:ea typeface="ＭＳ ゴシック" pitchFamily="49" charset="-128"/>
            </a:rPr>
            <a:t>今後も、地方債の新規借入を抑制し、充当可能基金の積み増しに努める。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長野県立科町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減債基金については、利子分のみの増額である。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年度に施設の大規模改修のため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億円取り崩し、令和元年度に災害等で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その他特定目的基金については、今後、大きな財政負担が見込まれる公共施設等の改修等費用のための積み増しによる増額である。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が進んでおり（中央公民館、小学校及び体育センター等）、今後、公共施設等総合管理計画等に基づき、維持補修、建替え及び処分等を検討することとなるが、大きな財政負担が見込まれ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年度に公共施設等整備基金を創設し、各施設の改修等費用として計画的に積み増しをしてきており、今後も財源確保に努めていく。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上下水道整備基金、白樺高原下水道事業基金については、上水道施設、下水道施設の老朽化に伴う改修費用の財源としている。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ふるさと活性化基金、教育施設整備基金等については、公共施設等の改修等費用の財源としている。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その他特定目的基金については、今後改修等が見込まれる公共施設やインフラ整備等の財源として計画的に積み増しをしている。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億円、「白樺高原下水道事業基金」に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百万円、「ふるさと活性化基金」に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を積み増し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・令和元年度に、「白樺高原下水道事業基金」に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・その他の増については、利子分の積立が主である。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今後、公共施設やインフラ施設等の大規模な改修等に多額の費用が見込まれるため、計画的に積み増しをおこなっていく予定。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年度は、施設の大規模改修のため、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令和元年度は、災害等のため、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公共施設等の改修等費用として、その他特定目的基金に積み増しをしているが、それだけでは対応できないため、財政調整基金の取り崩しも予想される。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今後は、積み増しをせず、各施設の改修等費用として活用していくことも検討する。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年度、令和元年度及び令和２年度は、利子分の積立による増額である。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今後、地方債の元利償還金が大幅に増額となる見込みがないことから、当面は、利子分のみ積立していく予定でいる。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。しかしながら、老朽化が進んでいる施設が多く、改修、建替え等の対策が必要である。今後は、公共施設等総合管理計画等を基に、統廃合も含めた施設整備の検討を進めていく。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89552</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39688</xdr:rowOff>
    </xdr:from>
    <xdr:to>
      <xdr:col>19</xdr:col>
      <xdr:colOff>187325</xdr:colOff>
      <xdr:row>30</xdr:row>
      <xdr:rowOff>141288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90488</xdr:rowOff>
    </xdr:from>
    <xdr:to>
      <xdr:col>23</xdr:col>
      <xdr:colOff>85725</xdr:colOff>
      <xdr:row>30</xdr:row>
      <xdr:rowOff>117475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005513"/>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90488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982123"/>
          <a:ext cx="762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74295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flipV="1">
          <a:off x="2527300" y="598212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115253</xdr:rowOff>
    </xdr:from>
    <xdr:to>
      <xdr:col>7</xdr:col>
      <xdr:colOff>187325</xdr:colOff>
      <xdr:row>31</xdr:row>
      <xdr:rowOff>45403</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166053</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flipV="1">
          <a:off x="1765300" y="5989320"/>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157815</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36530</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612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る水準で推移している。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年度にかけて繰上償還を行い地方債残高を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億円減少させたことがあげられる。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今後も、地方債の新規借入れを抑制する。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30634</xdr:rowOff>
    </xdr:from>
    <xdr:to>
      <xdr:col>76</xdr:col>
      <xdr:colOff>73025</xdr:colOff>
      <xdr:row>27</xdr:row>
      <xdr:rowOff>132234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4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53511</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28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49140</xdr:rowOff>
    </xdr:from>
    <xdr:to>
      <xdr:col>72</xdr:col>
      <xdr:colOff>123825</xdr:colOff>
      <xdr:row>27</xdr:row>
      <xdr:rowOff>150740</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4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81434</xdr:rowOff>
    </xdr:from>
    <xdr:to>
      <xdr:col>76</xdr:col>
      <xdr:colOff>22225</xdr:colOff>
      <xdr:row>27</xdr:row>
      <xdr:rowOff>99940</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482109"/>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29709</xdr:rowOff>
    </xdr:from>
    <xdr:to>
      <xdr:col>68</xdr:col>
      <xdr:colOff>123825</xdr:colOff>
      <xdr:row>27</xdr:row>
      <xdr:rowOff>131309</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4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80509</xdr:rowOff>
    </xdr:from>
    <xdr:to>
      <xdr:col>72</xdr:col>
      <xdr:colOff>73025</xdr:colOff>
      <xdr:row>27</xdr:row>
      <xdr:rowOff>99940</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481184"/>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33256</xdr:rowOff>
    </xdr:from>
    <xdr:to>
      <xdr:col>64</xdr:col>
      <xdr:colOff>123825</xdr:colOff>
      <xdr:row>27</xdr:row>
      <xdr:rowOff>134856</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80509</xdr:rowOff>
    </xdr:from>
    <xdr:to>
      <xdr:col>68</xdr:col>
      <xdr:colOff>73025</xdr:colOff>
      <xdr:row>27</xdr:row>
      <xdr:rowOff>84056</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2560300" y="5481184"/>
          <a:ext cx="762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75356</xdr:rowOff>
    </xdr:from>
    <xdr:to>
      <xdr:col>60</xdr:col>
      <xdr:colOff>123825</xdr:colOff>
      <xdr:row>28</xdr:row>
      <xdr:rowOff>5506</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4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84056</xdr:rowOff>
    </xdr:from>
    <xdr:to>
      <xdr:col>64</xdr:col>
      <xdr:colOff>73025</xdr:colOff>
      <xdr:row>27</xdr:row>
      <xdr:rowOff>126156</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484731"/>
          <a:ext cx="762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167267</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2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147836</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20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151383</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20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22033</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25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135890</xdr:rowOff>
    </xdr:from>
    <xdr:to>
      <xdr:col>20</xdr:col>
      <xdr:colOff>38100</xdr:colOff>
      <xdr:row>37</xdr:row>
      <xdr:rowOff>66040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xdr:rowOff>
    </xdr:from>
    <xdr:to>
      <xdr:col>24</xdr:col>
      <xdr:colOff>63500</xdr:colOff>
      <xdr:row>37</xdr:row>
      <xdr:rowOff>41910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588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107315</xdr:rowOff>
    </xdr:from>
    <xdr:to>
      <xdr:col>15</xdr:col>
      <xdr:colOff>101600</xdr:colOff>
      <xdr:row>37</xdr:row>
      <xdr:rowOff>37465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158115</xdr:rowOff>
    </xdr:from>
    <xdr:to>
      <xdr:col>19</xdr:col>
      <xdr:colOff>177800</xdr:colOff>
      <xdr:row>37</xdr:row>
      <xdr:rowOff>15240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30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158115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3697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143510</xdr:rowOff>
    </xdr:from>
    <xdr:to>
      <xdr:col>6</xdr:col>
      <xdr:colOff>38100</xdr:colOff>
      <xdr:row>36</xdr:row>
      <xdr:rowOff>73660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22860</xdr:rowOff>
    </xdr:from>
    <xdr:to>
      <xdr:col>10</xdr:col>
      <xdr:colOff>114300</xdr:colOff>
      <xdr:row>36</xdr:row>
      <xdr:rowOff>64770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19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82567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53992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132097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150075</xdr:rowOff>
    </xdr:from>
    <xdr:to>
      <xdr:col>55</xdr:col>
      <xdr:colOff>50800</xdr:colOff>
      <xdr:row>42</xdr:row>
      <xdr:rowOff>80225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1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1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150241</xdr:rowOff>
    </xdr:from>
    <xdr:to>
      <xdr:col>50</xdr:col>
      <xdr:colOff>165100</xdr:colOff>
      <xdr:row>42</xdr:row>
      <xdr:rowOff>80391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1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29425</xdr:rowOff>
    </xdr:from>
    <xdr:to>
      <xdr:col>55</xdr:col>
      <xdr:colOff>0</xdr:colOff>
      <xdr:row>42</xdr:row>
      <xdr:rowOff>29591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230325"/>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150409</xdr:rowOff>
    </xdr:from>
    <xdr:to>
      <xdr:col>46</xdr:col>
      <xdr:colOff>38100</xdr:colOff>
      <xdr:row>42</xdr:row>
      <xdr:rowOff>80559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1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29591</xdr:rowOff>
    </xdr:from>
    <xdr:to>
      <xdr:col>50</xdr:col>
      <xdr:colOff>114300</xdr:colOff>
      <xdr:row>42</xdr:row>
      <xdr:rowOff>29759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230491"/>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149923</xdr:rowOff>
    </xdr:from>
    <xdr:to>
      <xdr:col>41</xdr:col>
      <xdr:colOff>101600</xdr:colOff>
      <xdr:row>42</xdr:row>
      <xdr:rowOff>80073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29273</xdr:rowOff>
    </xdr:from>
    <xdr:to>
      <xdr:col>45</xdr:col>
      <xdr:colOff>177800</xdr:colOff>
      <xdr:row>42</xdr:row>
      <xdr:rowOff>29759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230173"/>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150044</xdr:rowOff>
    </xdr:from>
    <xdr:to>
      <xdr:col>36</xdr:col>
      <xdr:colOff>165100</xdr:colOff>
      <xdr:row>42</xdr:row>
      <xdr:rowOff>80194</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29273</xdr:rowOff>
    </xdr:from>
    <xdr:to>
      <xdr:col>41</xdr:col>
      <xdr:colOff>50800</xdr:colOff>
      <xdr:row>42</xdr:row>
      <xdr:rowOff>29394</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230173"/>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71518</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27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71686</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72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71200</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2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96721</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9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104322</xdr:rowOff>
    </xdr:from>
    <xdr:to>
      <xdr:col>24</xdr:col>
      <xdr:colOff>114300</xdr:colOff>
      <xdr:row>62</xdr:row>
      <xdr:rowOff>34472</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82749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155122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858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127363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417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83276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3885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60</xdr:row>
      <xdr:rowOff>151856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339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87888</xdr:rowOff>
    </xdr:from>
    <xdr:to>
      <xdr:col>55</xdr:col>
      <xdr:colOff>50800</xdr:colOff>
      <xdr:row>64</xdr:row>
      <xdr:rowOff>18038</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8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2815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0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88359</xdr:rowOff>
    </xdr:from>
    <xdr:to>
      <xdr:col>50</xdr:col>
      <xdr:colOff>165100</xdr:colOff>
      <xdr:row>64</xdr:row>
      <xdr:rowOff>18509</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8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138688</xdr:rowOff>
    </xdr:from>
    <xdr:to>
      <xdr:col>55</xdr:col>
      <xdr:colOff>0</xdr:colOff>
      <xdr:row>63</xdr:row>
      <xdr:rowOff>139159</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940038"/>
          <a:ext cx="8382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86945</xdr:rowOff>
    </xdr:from>
    <xdr:to>
      <xdr:col>46</xdr:col>
      <xdr:colOff>38100</xdr:colOff>
      <xdr:row>64</xdr:row>
      <xdr:rowOff>17095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88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137745</xdr:rowOff>
    </xdr:from>
    <xdr:to>
      <xdr:col>50</xdr:col>
      <xdr:colOff>114300</xdr:colOff>
      <xdr:row>63</xdr:row>
      <xdr:rowOff>139159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8750300" y="10939095"/>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85777</xdr:rowOff>
    </xdr:from>
    <xdr:to>
      <xdr:col>41</xdr:col>
      <xdr:colOff>101600</xdr:colOff>
      <xdr:row>64</xdr:row>
      <xdr:rowOff>15927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8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136577</xdr:rowOff>
    </xdr:from>
    <xdr:to>
      <xdr:col>45</xdr:col>
      <xdr:colOff>177800</xdr:colOff>
      <xdr:row>63</xdr:row>
      <xdr:rowOff>137745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861300" y="10937927"/>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87185</xdr:rowOff>
    </xdr:from>
    <xdr:to>
      <xdr:col>36</xdr:col>
      <xdr:colOff>165100</xdr:colOff>
      <xdr:row>64</xdr:row>
      <xdr:rowOff>17335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8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136577</xdr:rowOff>
    </xdr:from>
    <xdr:to>
      <xdr:col>41</xdr:col>
      <xdr:colOff>50800</xdr:colOff>
      <xdr:row>63</xdr:row>
      <xdr:rowOff>137985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937927"/>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9636</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98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8222</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9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7054</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9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8462</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9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111398</xdr:rowOff>
    </xdr:from>
    <xdr:to>
      <xdr:col>24</xdr:col>
      <xdr:colOff>114300</xdr:colOff>
      <xdr:row>82</xdr:row>
      <xdr:rowOff>41548</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134275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8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72208</xdr:rowOff>
    </xdr:from>
    <xdr:to>
      <xdr:col>20</xdr:col>
      <xdr:colOff>38100</xdr:colOff>
      <xdr:row>82</xdr:row>
      <xdr:rowOff>2358</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123008</xdr:rowOff>
    </xdr:from>
    <xdr:to>
      <xdr:col>24</xdr:col>
      <xdr:colOff>63500</xdr:colOff>
      <xdr:row>81</xdr:row>
      <xdr:rowOff>162198</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01045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123008</xdr:rowOff>
    </xdr:from>
    <xdr:to>
      <xdr:col>19</xdr:col>
      <xdr:colOff>177800</xdr:colOff>
      <xdr:row>81</xdr:row>
      <xdr:rowOff>140970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2908300" y="1401045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18324</xdr:rowOff>
    </xdr:from>
    <xdr:to>
      <xdr:col>10</xdr:col>
      <xdr:colOff>165100</xdr:colOff>
      <xdr:row>81</xdr:row>
      <xdr:rowOff>119924</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69124</xdr:rowOff>
    </xdr:from>
    <xdr:to>
      <xdr:col>15</xdr:col>
      <xdr:colOff>50800</xdr:colOff>
      <xdr:row>81</xdr:row>
      <xdr:rowOff>140970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39565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3629</xdr:rowOff>
    </xdr:from>
    <xdr:to>
      <xdr:col>6</xdr:col>
      <xdr:colOff>38100</xdr:colOff>
      <xdr:row>81</xdr:row>
      <xdr:rowOff>105229</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54429</xdr:rowOff>
    </xdr:from>
    <xdr:to>
      <xdr:col>10</xdr:col>
      <xdr:colOff>114300</xdr:colOff>
      <xdr:row>81</xdr:row>
      <xdr:rowOff>69124</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39418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18885</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136451</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121756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1839</xdr:rowOff>
    </xdr:from>
    <xdr:to>
      <xdr:col>55</xdr:col>
      <xdr:colOff>50800</xdr:colOff>
      <xdr:row>85</xdr:row>
      <xdr:rowOff>103439</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5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24716</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42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4079</xdr:rowOff>
    </xdr:from>
    <xdr:to>
      <xdr:col>50</xdr:col>
      <xdr:colOff>165100</xdr:colOff>
      <xdr:row>85</xdr:row>
      <xdr:rowOff>105679</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5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52639</xdr:rowOff>
    </xdr:from>
    <xdr:to>
      <xdr:col>55</xdr:col>
      <xdr:colOff>0</xdr:colOff>
      <xdr:row>85</xdr:row>
      <xdr:rowOff>54879</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625889"/>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7189</xdr:rowOff>
    </xdr:from>
    <xdr:to>
      <xdr:col>46</xdr:col>
      <xdr:colOff>38100</xdr:colOff>
      <xdr:row>85</xdr:row>
      <xdr:rowOff>108789</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5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54879</xdr:rowOff>
    </xdr:from>
    <xdr:to>
      <xdr:col>50</xdr:col>
      <xdr:colOff>114300</xdr:colOff>
      <xdr:row>85</xdr:row>
      <xdr:rowOff>57989</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628129"/>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9795</xdr:rowOff>
    </xdr:from>
    <xdr:to>
      <xdr:col>41</xdr:col>
      <xdr:colOff>101600</xdr:colOff>
      <xdr:row>85</xdr:row>
      <xdr:rowOff>111395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57989</xdr:rowOff>
    </xdr:from>
    <xdr:to>
      <xdr:col>45</xdr:col>
      <xdr:colOff>177800</xdr:colOff>
      <xdr:row>85</xdr:row>
      <xdr:rowOff>60595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63123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11714</xdr:rowOff>
    </xdr:from>
    <xdr:to>
      <xdr:col>36</xdr:col>
      <xdr:colOff>165100</xdr:colOff>
      <xdr:row>85</xdr:row>
      <xdr:rowOff>113314</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5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60595</xdr:rowOff>
    </xdr:from>
    <xdr:to>
      <xdr:col>41</xdr:col>
      <xdr:colOff>50800</xdr:colOff>
      <xdr:row>85</xdr:row>
      <xdr:rowOff>62514</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4633845"/>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122206</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3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125316</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3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127922</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3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129841</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36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64770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33330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72753</xdr:rowOff>
    </xdr:from>
    <xdr:to>
      <xdr:col>76</xdr:col>
      <xdr:colOff>165100</xdr:colOff>
      <xdr:row>36</xdr:row>
      <xdr:rowOff>2903</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36</xdr:row>
      <xdr:rowOff>161108</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124303"/>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169092</xdr:rowOff>
    </xdr:from>
    <xdr:to>
      <xdr:col>72</xdr:col>
      <xdr:colOff>38100</xdr:colOff>
      <xdr:row>35</xdr:row>
      <xdr:rowOff>99242</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48442</xdr:rowOff>
    </xdr:from>
    <xdr:to>
      <xdr:col>76</xdr:col>
      <xdr:colOff>114300</xdr:colOff>
      <xdr:row>35</xdr:row>
      <xdr:rowOff>123553</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04919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107043</xdr:rowOff>
    </xdr:from>
    <xdr:to>
      <xdr:col>67</xdr:col>
      <xdr:colOff>101600</xdr:colOff>
      <xdr:row>35</xdr:row>
      <xdr:rowOff>37193</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157843</xdr:rowOff>
    </xdr:from>
    <xdr:to>
      <xdr:col>71</xdr:col>
      <xdr:colOff>177800</xdr:colOff>
      <xdr:row>35</xdr:row>
      <xdr:rowOff>48442</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598714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56985</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19430</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115769</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53720</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126637</xdr:rowOff>
    </xdr:from>
    <xdr:to>
      <xdr:col>116</xdr:col>
      <xdr:colOff>114300</xdr:colOff>
      <xdr:row>40</xdr:row>
      <xdr:rowOff>56787</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105064</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79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133169</xdr:rowOff>
    </xdr:from>
    <xdr:to>
      <xdr:col>112</xdr:col>
      <xdr:colOff>38100</xdr:colOff>
      <xdr:row>40</xdr:row>
      <xdr:rowOff>63319</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5987</xdr:rowOff>
    </xdr:from>
    <xdr:to>
      <xdr:col>116</xdr:col>
      <xdr:colOff>63500</xdr:colOff>
      <xdr:row>40</xdr:row>
      <xdr:rowOff>12519</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86398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141333</xdr:rowOff>
    </xdr:from>
    <xdr:to>
      <xdr:col>107</xdr:col>
      <xdr:colOff>101600</xdr:colOff>
      <xdr:row>40</xdr:row>
      <xdr:rowOff>71483</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12519</xdr:rowOff>
    </xdr:from>
    <xdr:to>
      <xdr:col>111</xdr:col>
      <xdr:colOff>177800</xdr:colOff>
      <xdr:row>40</xdr:row>
      <xdr:rowOff>20683</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8705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147865</xdr:rowOff>
    </xdr:from>
    <xdr:to>
      <xdr:col>102</xdr:col>
      <xdr:colOff>165100</xdr:colOff>
      <xdr:row>40</xdr:row>
      <xdr:rowOff>78015</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20683</xdr:rowOff>
    </xdr:from>
    <xdr:to>
      <xdr:col>107</xdr:col>
      <xdr:colOff>50800</xdr:colOff>
      <xdr:row>40</xdr:row>
      <xdr:rowOff>27215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8786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154396</xdr:rowOff>
    </xdr:from>
    <xdr:to>
      <xdr:col>98</xdr:col>
      <xdr:colOff>38100</xdr:colOff>
      <xdr:row>40</xdr:row>
      <xdr:rowOff>84546</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27215</xdr:rowOff>
    </xdr:from>
    <xdr:to>
      <xdr:col>102</xdr:col>
      <xdr:colOff>114300</xdr:colOff>
      <xdr:row>40</xdr:row>
      <xdr:rowOff>33746</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885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54446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91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62610</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92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69142</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75673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128815</xdr:rowOff>
    </xdr:from>
    <xdr:to>
      <xdr:col>85</xdr:col>
      <xdr:colOff>177800</xdr:colOff>
      <xdr:row>62</xdr:row>
      <xdr:rowOff>58965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107242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164737</xdr:rowOff>
    </xdr:from>
    <xdr:to>
      <xdr:col>81</xdr:col>
      <xdr:colOff>101600</xdr:colOff>
      <xdr:row>62</xdr:row>
      <xdr:rowOff>94887</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8165</xdr:rowOff>
    </xdr:from>
    <xdr:to>
      <xdr:col>85</xdr:col>
      <xdr:colOff>127000</xdr:colOff>
      <xdr:row>62</xdr:row>
      <xdr:rowOff>44087</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5481300" y="1063806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14515</xdr:rowOff>
    </xdr:from>
    <xdr:to>
      <xdr:col>76</xdr:col>
      <xdr:colOff>165100</xdr:colOff>
      <xdr:row>62</xdr:row>
      <xdr:rowOff>116115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44087</xdr:rowOff>
    </xdr:from>
    <xdr:to>
      <xdr:col>81</xdr:col>
      <xdr:colOff>50800</xdr:colOff>
      <xdr:row>62</xdr:row>
      <xdr:rowOff>65315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4592300" y="106739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138612</xdr:rowOff>
    </xdr:from>
    <xdr:to>
      <xdr:col>72</xdr:col>
      <xdr:colOff>38100</xdr:colOff>
      <xdr:row>62</xdr:row>
      <xdr:rowOff>68762</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17962</xdr:rowOff>
    </xdr:from>
    <xdr:to>
      <xdr:col>76</xdr:col>
      <xdr:colOff>114300</xdr:colOff>
      <xdr:row>62</xdr:row>
      <xdr:rowOff>65315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64786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110853</xdr:rowOff>
    </xdr:from>
    <xdr:to>
      <xdr:col>67</xdr:col>
      <xdr:colOff>101600</xdr:colOff>
      <xdr:row>62</xdr:row>
      <xdr:rowOff>41003</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161653</xdr:rowOff>
    </xdr:from>
    <xdr:to>
      <xdr:col>71</xdr:col>
      <xdr:colOff>177800</xdr:colOff>
      <xdr:row>62</xdr:row>
      <xdr:rowOff>17962</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6201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86014</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107242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59889</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32130</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125717</xdr:rowOff>
    </xdr:from>
    <xdr:to>
      <xdr:col>116</xdr:col>
      <xdr:colOff>114300</xdr:colOff>
      <xdr:row>64</xdr:row>
      <xdr:rowOff>55867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9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126746</xdr:rowOff>
    </xdr:from>
    <xdr:to>
      <xdr:col>112</xdr:col>
      <xdr:colOff>38100</xdr:colOff>
      <xdr:row>64</xdr:row>
      <xdr:rowOff>56896</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5067</xdr:rowOff>
    </xdr:from>
    <xdr:to>
      <xdr:col>116</xdr:col>
      <xdr:colOff>63500</xdr:colOff>
      <xdr:row>64</xdr:row>
      <xdr:rowOff>6096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97786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128156</xdr:rowOff>
    </xdr:from>
    <xdr:to>
      <xdr:col>107</xdr:col>
      <xdr:colOff>101600</xdr:colOff>
      <xdr:row>64</xdr:row>
      <xdr:rowOff>58306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9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6096</xdr:rowOff>
    </xdr:from>
    <xdr:to>
      <xdr:col>111</xdr:col>
      <xdr:colOff>177800</xdr:colOff>
      <xdr:row>64</xdr:row>
      <xdr:rowOff>7506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978896"/>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129337</xdr:rowOff>
    </xdr:from>
    <xdr:to>
      <xdr:col>102</xdr:col>
      <xdr:colOff>165100</xdr:colOff>
      <xdr:row>64</xdr:row>
      <xdr:rowOff>59487</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9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7506</xdr:rowOff>
    </xdr:from>
    <xdr:to>
      <xdr:col>107</xdr:col>
      <xdr:colOff>50800</xdr:colOff>
      <xdr:row>64</xdr:row>
      <xdr:rowOff>8687</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980306"/>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130213</xdr:rowOff>
    </xdr:from>
    <xdr:to>
      <xdr:col>98</xdr:col>
      <xdr:colOff>38100</xdr:colOff>
      <xdr:row>64</xdr:row>
      <xdr:rowOff>60363</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9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8687</xdr:rowOff>
    </xdr:from>
    <xdr:to>
      <xdr:col>102</xdr:col>
      <xdr:colOff>114300</xdr:colOff>
      <xdr:row>64</xdr:row>
      <xdr:rowOff>9563</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98148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48023</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49433</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102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50614</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102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51490</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10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143511</xdr:rowOff>
    </xdr:from>
    <xdr:to>
      <xdr:col>85</xdr:col>
      <xdr:colOff>177800</xdr:colOff>
      <xdr:row>81</xdr:row>
      <xdr:rowOff>73661</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6268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166388</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E00-00009B020000}"/>
            </a:ext>
          </a:extLst>
        </xdr:cNvPr>
        <xdr:cNvSpPr txBox="1"/>
      </xdr:nvSpPr>
      <xdr:spPr>
        <a:xfrm>
          <a:off x="163576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93980</xdr:rowOff>
    </xdr:from>
    <xdr:to>
      <xdr:col>81</xdr:col>
      <xdr:colOff>101600</xdr:colOff>
      <xdr:row>81</xdr:row>
      <xdr:rowOff>24130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144780</xdr:rowOff>
    </xdr:from>
    <xdr:to>
      <xdr:col>85</xdr:col>
      <xdr:colOff>127000</xdr:colOff>
      <xdr:row>81</xdr:row>
      <xdr:rowOff>22861</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5481300" y="138607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4541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40005</xdr:rowOff>
    </xdr:from>
    <xdr:to>
      <xdr:col>81</xdr:col>
      <xdr:colOff>50800</xdr:colOff>
      <xdr:row>80</xdr:row>
      <xdr:rowOff>144780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4592300" y="1375600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57786</xdr:rowOff>
    </xdr:from>
    <xdr:to>
      <xdr:col>72</xdr:col>
      <xdr:colOff>38100</xdr:colOff>
      <xdr:row>79</xdr:row>
      <xdr:rowOff>159386</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652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108586</xdr:rowOff>
    </xdr:from>
    <xdr:to>
      <xdr:col>76</xdr:col>
      <xdr:colOff>114300</xdr:colOff>
      <xdr:row>80</xdr:row>
      <xdr:rowOff>40005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3703300" y="1365313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34925</xdr:rowOff>
    </xdr:from>
    <xdr:to>
      <xdr:col>67</xdr:col>
      <xdr:colOff>101600</xdr:colOff>
      <xdr:row>79</xdr:row>
      <xdr:rowOff>136525</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763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85725</xdr:rowOff>
    </xdr:from>
    <xdr:to>
      <xdr:col>71</xdr:col>
      <xdr:colOff>177800</xdr:colOff>
      <xdr:row>79</xdr:row>
      <xdr:rowOff>108586</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814300" y="136302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66691</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152416</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40657</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E00-0000A8020000}"/>
            </a:ext>
          </a:extLst>
        </xdr:cNvPr>
        <xdr:cNvSpPr txBox="1"/>
      </xdr:nvSpPr>
      <xdr:spPr>
        <a:xfrm>
          <a:off x="15266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E00-0000A9020000}"/>
            </a:ext>
          </a:extLst>
        </xdr:cNvPr>
        <xdr:cNvSpPr txBox="1"/>
      </xdr:nvSpPr>
      <xdr:spPr>
        <a:xfrm>
          <a:off x="14389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4463</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E00-0000AA020000}"/>
            </a:ext>
          </a:extLst>
        </xdr:cNvPr>
        <xdr:cNvSpPr txBox="1"/>
      </xdr:nvSpPr>
      <xdr:spPr>
        <a:xfrm>
          <a:off x="13500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153052</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E00-0000AB020000}"/>
            </a:ext>
          </a:extLst>
        </xdr:cNvPr>
        <xdr:cNvSpPr txBox="1"/>
      </xdr:nvSpPr>
      <xdr:spPr>
        <a:xfrm>
          <a:off x="12611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118745</xdr:rowOff>
    </xdr:from>
    <xdr:to>
      <xdr:col>116</xdr:col>
      <xdr:colOff>114300</xdr:colOff>
      <xdr:row>83</xdr:row>
      <xdr:rowOff>48895</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97172</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15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169545</xdr:rowOff>
    </xdr:from>
    <xdr:to>
      <xdr:col>116</xdr:col>
      <xdr:colOff>63500</xdr:colOff>
      <xdr:row>83</xdr:row>
      <xdr:rowOff>3811</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1323300" y="142284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130175</xdr:rowOff>
    </xdr:from>
    <xdr:to>
      <xdr:col>107</xdr:col>
      <xdr:colOff>101600</xdr:colOff>
      <xdr:row>83</xdr:row>
      <xdr:rowOff>60325</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9525</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0434300" y="14234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141605</xdr:rowOff>
    </xdr:from>
    <xdr:to>
      <xdr:col>102</xdr:col>
      <xdr:colOff>165100</xdr:colOff>
      <xdr:row>83</xdr:row>
      <xdr:rowOff>71755</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xdr:rowOff>
    </xdr:from>
    <xdr:to>
      <xdr:col>107</xdr:col>
      <xdr:colOff>50800</xdr:colOff>
      <xdr:row>83</xdr:row>
      <xdr:rowOff>20955</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9545300" y="14239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20955</xdr:rowOff>
    </xdr:from>
    <xdr:to>
      <xdr:col>102</xdr:col>
      <xdr:colOff>114300</xdr:colOff>
      <xdr:row>83</xdr:row>
      <xdr:rowOff>26670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8656300" y="14251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111141</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45738</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51452</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62882</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2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88264</xdr:rowOff>
    </xdr:from>
    <xdr:to>
      <xdr:col>85</xdr:col>
      <xdr:colOff>177800</xdr:colOff>
      <xdr:row>105</xdr:row>
      <xdr:rowOff>18414</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111141</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50164</xdr:rowOff>
    </xdr:from>
    <xdr:to>
      <xdr:col>81</xdr:col>
      <xdr:colOff>101600</xdr:colOff>
      <xdr:row>104</xdr:row>
      <xdr:rowOff>151764</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100964</xdr:rowOff>
    </xdr:from>
    <xdr:to>
      <xdr:col>85</xdr:col>
      <xdr:colOff>127000</xdr:colOff>
      <xdr:row>104</xdr:row>
      <xdr:rowOff>139064</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79317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100964</xdr:rowOff>
    </xdr:from>
    <xdr:to>
      <xdr:col>81</xdr:col>
      <xdr:colOff>50800</xdr:colOff>
      <xdr:row>106</xdr:row>
      <xdr:rowOff>22861</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flipV="1">
          <a:off x="14592300" y="17931764"/>
          <a:ext cx="889000" cy="2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86361</xdr:rowOff>
    </xdr:from>
    <xdr:to>
      <xdr:col>72</xdr:col>
      <xdr:colOff>38100</xdr:colOff>
      <xdr:row>106</xdr:row>
      <xdr:rowOff>16511</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137161</xdr:rowOff>
    </xdr:from>
    <xdr:to>
      <xdr:col>76</xdr:col>
      <xdr:colOff>114300</xdr:colOff>
      <xdr:row>106</xdr:row>
      <xdr:rowOff>22861</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3703300" y="18139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80645</xdr:rowOff>
    </xdr:from>
    <xdr:to>
      <xdr:col>67</xdr:col>
      <xdr:colOff>101600</xdr:colOff>
      <xdr:row>106</xdr:row>
      <xdr:rowOff>10795</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131445</xdr:rowOff>
    </xdr:from>
    <xdr:to>
      <xdr:col>71</xdr:col>
      <xdr:colOff>177800</xdr:colOff>
      <xdr:row>105</xdr:row>
      <xdr:rowOff>137161</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814300" y="181336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168291</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7638</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1922</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E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E00-000031030000}"/>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E00-000033030000}"/>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E00-000035030000}"/>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106324</xdr:rowOff>
    </xdr:from>
    <xdr:to>
      <xdr:col>116</xdr:col>
      <xdr:colOff>114300</xdr:colOff>
      <xdr:row>108</xdr:row>
      <xdr:rowOff>36474</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2110700" y="184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21251</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E00-000041030000}"/>
            </a:ext>
          </a:extLst>
        </xdr:cNvPr>
        <xdr:cNvSpPr txBox="1"/>
      </xdr:nvSpPr>
      <xdr:spPr>
        <a:xfrm>
          <a:off x="22199600" y="1836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157124</xdr:rowOff>
    </xdr:from>
    <xdr:to>
      <xdr:col>116</xdr:col>
      <xdr:colOff>63500</xdr:colOff>
      <xdr:row>107</xdr:row>
      <xdr:rowOff>158496</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21323300" y="1850227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109525</xdr:rowOff>
    </xdr:from>
    <xdr:to>
      <xdr:col>107</xdr:col>
      <xdr:colOff>101600</xdr:colOff>
      <xdr:row>108</xdr:row>
      <xdr:rowOff>39675</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0383500" y="18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160325</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0434300" y="185036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110897</xdr:rowOff>
    </xdr:from>
    <xdr:to>
      <xdr:col>102</xdr:col>
      <xdr:colOff>165100</xdr:colOff>
      <xdr:row>108</xdr:row>
      <xdr:rowOff>41047</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9494500" y="18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160325</xdr:rowOff>
    </xdr:from>
    <xdr:to>
      <xdr:col>107</xdr:col>
      <xdr:colOff>50800</xdr:colOff>
      <xdr:row>107</xdr:row>
      <xdr:rowOff>161697</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9545300" y="185054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111810</xdr:rowOff>
    </xdr:from>
    <xdr:to>
      <xdr:col>98</xdr:col>
      <xdr:colOff>38100</xdr:colOff>
      <xdr:row>108</xdr:row>
      <xdr:rowOff>41960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8605500" y="184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161697</xdr:rowOff>
    </xdr:from>
    <xdr:to>
      <xdr:col>102</xdr:col>
      <xdr:colOff>114300</xdr:colOff>
      <xdr:row>107</xdr:row>
      <xdr:rowOff>162610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8656300" y="1850684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842" name="n_1aveValue【公民館】&#10;一人当たり面積">
          <a:extLst>
            <a:ext uri="{FF2B5EF4-FFF2-40B4-BE49-F238E27FC236}">
              <a16:creationId xmlns:a16="http://schemas.microsoft.com/office/drawing/2014/main" id="{00000000-0008-0000-0E00-00004A030000}"/>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843" name="n_2aveValue【公民館】&#10;一人当たり面積">
          <a:extLst>
            <a:ext uri="{FF2B5EF4-FFF2-40B4-BE49-F238E27FC236}">
              <a16:creationId xmlns:a16="http://schemas.microsoft.com/office/drawing/2014/main" id="{00000000-0008-0000-0E00-00004B030000}"/>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44" name="n_3aveValue【公民館】&#10;一人当たり面積">
          <a:extLst>
            <a:ext uri="{FF2B5EF4-FFF2-40B4-BE49-F238E27FC236}">
              <a16:creationId xmlns:a16="http://schemas.microsoft.com/office/drawing/2014/main" id="{00000000-0008-0000-0E00-00004C030000}"/>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45" name="n_4aveValue【公民館】&#10;一人当たり面積">
          <a:extLst>
            <a:ext uri="{FF2B5EF4-FFF2-40B4-BE49-F238E27FC236}">
              <a16:creationId xmlns:a16="http://schemas.microsoft.com/office/drawing/2014/main" id="{00000000-0008-0000-0E00-00004D030000}"/>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46" name="n_1mainValue【公民館】&#10;一人当たり面積">
          <a:extLst>
            <a:ext uri="{FF2B5EF4-FFF2-40B4-BE49-F238E27FC236}">
              <a16:creationId xmlns:a16="http://schemas.microsoft.com/office/drawing/2014/main" id="{00000000-0008-0000-0E00-00004E030000}"/>
            </a:ext>
          </a:extLst>
        </xdr:cNvPr>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30802</xdr:rowOff>
    </xdr:from>
    <xdr:ext cx="469744" cy="259045"/>
    <xdr:sp macro="" textlink="">
      <xdr:nvSpPr>
        <xdr:cNvPr id="847" name="n_2mainValue【公民館】&#10;一人当たり面積">
          <a:extLst>
            <a:ext uri="{FF2B5EF4-FFF2-40B4-BE49-F238E27FC236}">
              <a16:creationId xmlns:a16="http://schemas.microsoft.com/office/drawing/2014/main" id="{00000000-0008-0000-0E00-00004F030000}"/>
            </a:ext>
          </a:extLst>
        </xdr:cNvPr>
        <xdr:cNvSpPr txBox="1"/>
      </xdr:nvSpPr>
      <xdr:spPr>
        <a:xfrm>
          <a:off x="20199427" y="185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32174</xdr:rowOff>
    </xdr:from>
    <xdr:ext cx="469744" cy="259045"/>
    <xdr:sp macro="" textlink="">
      <xdr:nvSpPr>
        <xdr:cNvPr id="848" name="n_3mainValue【公民館】&#10;一人当たり面積">
          <a:extLst>
            <a:ext uri="{FF2B5EF4-FFF2-40B4-BE49-F238E27FC236}">
              <a16:creationId xmlns:a16="http://schemas.microsoft.com/office/drawing/2014/main" id="{00000000-0008-0000-0E00-000050030000}"/>
            </a:ext>
          </a:extLst>
        </xdr:cNvPr>
        <xdr:cNvSpPr txBox="1"/>
      </xdr:nvSpPr>
      <xdr:spPr>
        <a:xfrm>
          <a:off x="19310427" y="185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33087</xdr:rowOff>
    </xdr:from>
    <xdr:ext cx="469744" cy="259045"/>
    <xdr:sp macro="" textlink="">
      <xdr:nvSpPr>
        <xdr:cNvPr id="849" name="n_4mainValue【公民館】&#10;一人当たり面積">
          <a:extLst>
            <a:ext uri="{FF2B5EF4-FFF2-40B4-BE49-F238E27FC236}">
              <a16:creationId xmlns:a16="http://schemas.microsoft.com/office/drawing/2014/main" id="{00000000-0008-0000-0E00-000051030000}"/>
            </a:ext>
          </a:extLst>
        </xdr:cNvPr>
        <xdr:cNvSpPr txBox="1"/>
      </xdr:nvSpPr>
      <xdr:spPr>
        <a:xfrm>
          <a:off x="18421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類似団体と比較して、特に有形固定資産減価償却率が高くなっている施設は、小学校、中央公民館である。今後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個別施設計画に基づき老朽化対策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検討する予定であり、他の施設との統合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を含め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年度に３園を統合し、新しい保育所を建設したため、有形固定資産減価償却率は低くなっている。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各施設の一人当たり面積については、全体的に小さく、今後も適正な規模の施設維持に努めていく。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164465</xdr:rowOff>
    </xdr:from>
    <xdr:to>
      <xdr:col>24</xdr:col>
      <xdr:colOff>114300</xdr:colOff>
      <xdr:row>64</xdr:row>
      <xdr:rowOff>94615</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79392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88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xdr:rowOff>
    </xdr:from>
    <xdr:to>
      <xdr:col>20</xdr:col>
      <xdr:colOff>38100</xdr:colOff>
      <xdr:row>64</xdr:row>
      <xdr:rowOff>102235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43815</xdr:rowOff>
    </xdr:from>
    <xdr:to>
      <xdr:col>24</xdr:col>
      <xdr:colOff>63500</xdr:colOff>
      <xdr:row>64</xdr:row>
      <xdr:rowOff>51435</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flipV="1">
          <a:off x="3797300" y="110166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64</xdr:row>
      <xdr:rowOff>51435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675620"/>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156845</xdr:rowOff>
    </xdr:from>
    <xdr:to>
      <xdr:col>10</xdr:col>
      <xdr:colOff>165100</xdr:colOff>
      <xdr:row>62</xdr:row>
      <xdr:rowOff>86995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36195</xdr:rowOff>
    </xdr:from>
    <xdr:to>
      <xdr:col>15</xdr:col>
      <xdr:colOff>50800</xdr:colOff>
      <xdr:row>62</xdr:row>
      <xdr:rowOff>45720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6660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36195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6470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93362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78122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122479</xdr:rowOff>
    </xdr:from>
    <xdr:to>
      <xdr:col>55</xdr:col>
      <xdr:colOff>50800</xdr:colOff>
      <xdr:row>63</xdr:row>
      <xdr:rowOff>52629</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7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37406</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66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124764</xdr:rowOff>
    </xdr:from>
    <xdr:to>
      <xdr:col>50</xdr:col>
      <xdr:colOff>165100</xdr:colOff>
      <xdr:row>63</xdr:row>
      <xdr:rowOff>54914</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7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1829</xdr:rowOff>
    </xdr:from>
    <xdr:to>
      <xdr:col>55</xdr:col>
      <xdr:colOff>0</xdr:colOff>
      <xdr:row>63</xdr:row>
      <xdr:rowOff>4114</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80317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128422</xdr:rowOff>
    </xdr:from>
    <xdr:to>
      <xdr:col>46</xdr:col>
      <xdr:colOff>38100</xdr:colOff>
      <xdr:row>63</xdr:row>
      <xdr:rowOff>58572</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4114</xdr:rowOff>
    </xdr:from>
    <xdr:to>
      <xdr:col>50</xdr:col>
      <xdr:colOff>114300</xdr:colOff>
      <xdr:row>63</xdr:row>
      <xdr:rowOff>7772</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80546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131166</xdr:rowOff>
    </xdr:from>
    <xdr:to>
      <xdr:col>41</xdr:col>
      <xdr:colOff>101600</xdr:colOff>
      <xdr:row>63</xdr:row>
      <xdr:rowOff>61316</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7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7772</xdr:rowOff>
    </xdr:from>
    <xdr:to>
      <xdr:col>45</xdr:col>
      <xdr:colOff>177800</xdr:colOff>
      <xdr:row>63</xdr:row>
      <xdr:rowOff>10516</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80912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132994</xdr:rowOff>
    </xdr:from>
    <xdr:to>
      <xdr:col>36</xdr:col>
      <xdr:colOff>165100</xdr:colOff>
      <xdr:row>63</xdr:row>
      <xdr:rowOff>63144</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6921500" y="10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10516</xdr:rowOff>
    </xdr:from>
    <xdr:to>
      <xdr:col>41</xdr:col>
      <xdr:colOff>50800</xdr:colOff>
      <xdr:row>63</xdr:row>
      <xdr:rowOff>12344</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6972300" y="1081186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F00-00009A000000}"/>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F00-00009B000000}"/>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F00-00009C000000}"/>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F00-00009D000000}"/>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46041</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F00-00009E000000}"/>
            </a:ext>
          </a:extLst>
        </xdr:cNvPr>
        <xdr:cNvSpPr txBox="1"/>
      </xdr:nvSpPr>
      <xdr:spPr>
        <a:xfrm>
          <a:off x="9391727" y="1084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49699</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F00-00009F000000}"/>
            </a:ext>
          </a:extLst>
        </xdr:cNvPr>
        <xdr:cNvSpPr txBox="1"/>
      </xdr:nvSpPr>
      <xdr:spPr>
        <a:xfrm>
          <a:off x="85154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52443</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F00-0000A0000000}"/>
            </a:ext>
          </a:extLst>
        </xdr:cNvPr>
        <xdr:cNvSpPr txBox="1"/>
      </xdr:nvSpPr>
      <xdr:spPr>
        <a:xfrm>
          <a:off x="7626427" y="108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54271</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F00-0000A1000000}"/>
            </a:ext>
          </a:extLst>
        </xdr:cNvPr>
        <xdr:cNvSpPr txBox="1"/>
      </xdr:nvSpPr>
      <xdr:spPr>
        <a:xfrm>
          <a:off x="6737427" y="1085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F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F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F00-0000BD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F00-0000BF000000}"/>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86361</xdr:rowOff>
    </xdr:from>
    <xdr:to>
      <xdr:col>24</xdr:col>
      <xdr:colOff>114300</xdr:colOff>
      <xdr:row>85</xdr:row>
      <xdr:rowOff>16511</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4584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64788</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F00-0000CB000000}"/>
            </a:ext>
          </a:extLst>
        </xdr:cNvPr>
        <xdr:cNvSpPr txBox="1"/>
      </xdr:nvSpPr>
      <xdr:spPr>
        <a:xfrm>
          <a:off x="4673600"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137161</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3797300" y="14504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84</xdr:row>
      <xdr:rowOff>102870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2908300" y="1432750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97155</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019300" y="143008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70486</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130300" y="142798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F00-0000D4000000}"/>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F00-0000D5000000}"/>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F00-0000D6000000}"/>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F00-0000D7000000}"/>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F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F00-0000F0000000}"/>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F00-0000F2000000}"/>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F00-0000F4000000}"/>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136461</xdr:rowOff>
    </xdr:from>
    <xdr:to>
      <xdr:col>55</xdr:col>
      <xdr:colOff>50800</xdr:colOff>
      <xdr:row>85</xdr:row>
      <xdr:rowOff>66611</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104267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51388</xdr:rowOff>
    </xdr:from>
    <xdr:ext cx="469744" cy="259045"/>
    <xdr:sp macro="" textlink="">
      <xdr:nvSpPr>
        <xdr:cNvPr id="256" name="【福祉施設】&#10;一人当たり面積該当値テキスト">
          <a:extLst>
            <a:ext uri="{FF2B5EF4-FFF2-40B4-BE49-F238E27FC236}">
              <a16:creationId xmlns:a16="http://schemas.microsoft.com/office/drawing/2014/main" id="{00000000-0008-0000-0F00-000000010000}"/>
            </a:ext>
          </a:extLst>
        </xdr:cNvPr>
        <xdr:cNvSpPr txBox="1"/>
      </xdr:nvSpPr>
      <xdr:spPr>
        <a:xfrm>
          <a:off x="10515600" y="1445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137604</xdr:rowOff>
    </xdr:from>
    <xdr:to>
      <xdr:col>50</xdr:col>
      <xdr:colOff>165100</xdr:colOff>
      <xdr:row>85</xdr:row>
      <xdr:rowOff>67754</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9588500" y="14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15811</xdr:rowOff>
    </xdr:from>
    <xdr:to>
      <xdr:col>55</xdr:col>
      <xdr:colOff>0</xdr:colOff>
      <xdr:row>85</xdr:row>
      <xdr:rowOff>16954</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9639300" y="1458906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139319</xdr:rowOff>
    </xdr:from>
    <xdr:to>
      <xdr:col>46</xdr:col>
      <xdr:colOff>38100</xdr:colOff>
      <xdr:row>85</xdr:row>
      <xdr:rowOff>69469</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8699500" y="145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16954</xdr:rowOff>
    </xdr:from>
    <xdr:to>
      <xdr:col>50</xdr:col>
      <xdr:colOff>114300</xdr:colOff>
      <xdr:row>85</xdr:row>
      <xdr:rowOff>18669</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8750300" y="1459020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140463</xdr:rowOff>
    </xdr:from>
    <xdr:to>
      <xdr:col>41</xdr:col>
      <xdr:colOff>101600</xdr:colOff>
      <xdr:row>85</xdr:row>
      <xdr:rowOff>70613</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7810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18669</xdr:rowOff>
    </xdr:from>
    <xdr:to>
      <xdr:col>45</xdr:col>
      <xdr:colOff>177800</xdr:colOff>
      <xdr:row>85</xdr:row>
      <xdr:rowOff>19813</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7861300" y="1459191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141605</xdr:rowOff>
    </xdr:from>
    <xdr:to>
      <xdr:col>36</xdr:col>
      <xdr:colOff>165100</xdr:colOff>
      <xdr:row>85</xdr:row>
      <xdr:rowOff>71755</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6921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19813</xdr:rowOff>
    </xdr:from>
    <xdr:to>
      <xdr:col>41</xdr:col>
      <xdr:colOff>50800</xdr:colOff>
      <xdr:row>85</xdr:row>
      <xdr:rowOff>20955</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6972300" y="1459306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a:extLst>
            <a:ext uri="{FF2B5EF4-FFF2-40B4-BE49-F238E27FC236}">
              <a16:creationId xmlns:a16="http://schemas.microsoft.com/office/drawing/2014/main" id="{00000000-0008-0000-0F00-000009010000}"/>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66" name="n_2aveValue【福祉施設】&#10;一人当たり面積">
          <a:extLst>
            <a:ext uri="{FF2B5EF4-FFF2-40B4-BE49-F238E27FC236}">
              <a16:creationId xmlns:a16="http://schemas.microsoft.com/office/drawing/2014/main" id="{00000000-0008-0000-0F00-00000A010000}"/>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67" name="n_3aveValue【福祉施設】&#10;一人当たり面積">
          <a:extLst>
            <a:ext uri="{FF2B5EF4-FFF2-40B4-BE49-F238E27FC236}">
              <a16:creationId xmlns:a16="http://schemas.microsoft.com/office/drawing/2014/main" id="{00000000-0008-0000-0F00-00000B010000}"/>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a:extLst>
            <a:ext uri="{FF2B5EF4-FFF2-40B4-BE49-F238E27FC236}">
              <a16:creationId xmlns:a16="http://schemas.microsoft.com/office/drawing/2014/main" id="{00000000-0008-0000-0F00-00000C010000}"/>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58881</xdr:rowOff>
    </xdr:from>
    <xdr:ext cx="469744" cy="259045"/>
    <xdr:sp macro="" textlink="">
      <xdr:nvSpPr>
        <xdr:cNvPr id="269" name="n_1mainValue【福祉施設】&#10;一人当たり面積">
          <a:extLst>
            <a:ext uri="{FF2B5EF4-FFF2-40B4-BE49-F238E27FC236}">
              <a16:creationId xmlns:a16="http://schemas.microsoft.com/office/drawing/2014/main" id="{00000000-0008-0000-0F00-00000D010000}"/>
            </a:ext>
          </a:extLst>
        </xdr:cNvPr>
        <xdr:cNvSpPr txBox="1"/>
      </xdr:nvSpPr>
      <xdr:spPr>
        <a:xfrm>
          <a:off x="9391727" y="1463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60596</xdr:rowOff>
    </xdr:from>
    <xdr:ext cx="469744" cy="259045"/>
    <xdr:sp macro="" textlink="">
      <xdr:nvSpPr>
        <xdr:cNvPr id="270" name="n_2mainValue【福祉施設】&#10;一人当たり面積">
          <a:extLst>
            <a:ext uri="{FF2B5EF4-FFF2-40B4-BE49-F238E27FC236}">
              <a16:creationId xmlns:a16="http://schemas.microsoft.com/office/drawing/2014/main" id="{00000000-0008-0000-0F00-00000E010000}"/>
            </a:ext>
          </a:extLst>
        </xdr:cNvPr>
        <xdr:cNvSpPr txBox="1"/>
      </xdr:nvSpPr>
      <xdr:spPr>
        <a:xfrm>
          <a:off x="8515427" y="1463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61740</xdr:rowOff>
    </xdr:from>
    <xdr:ext cx="469744" cy="259045"/>
    <xdr:sp macro="" textlink="">
      <xdr:nvSpPr>
        <xdr:cNvPr id="271" name="n_3mainValue【福祉施設】&#10;一人当たり面積">
          <a:extLst>
            <a:ext uri="{FF2B5EF4-FFF2-40B4-BE49-F238E27FC236}">
              <a16:creationId xmlns:a16="http://schemas.microsoft.com/office/drawing/2014/main" id="{00000000-0008-0000-0F00-00000F010000}"/>
            </a:ext>
          </a:extLst>
        </xdr:cNvPr>
        <xdr:cNvSpPr txBox="1"/>
      </xdr:nvSpPr>
      <xdr:spPr>
        <a:xfrm>
          <a:off x="76264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62882</xdr:rowOff>
    </xdr:from>
    <xdr:ext cx="469744" cy="259045"/>
    <xdr:sp macro="" textlink="">
      <xdr:nvSpPr>
        <xdr:cNvPr id="272" name="n_4mainValue【福祉施設】&#10;一人当たり面積">
          <a:extLst>
            <a:ext uri="{FF2B5EF4-FFF2-40B4-BE49-F238E27FC236}">
              <a16:creationId xmlns:a16="http://schemas.microsoft.com/office/drawing/2014/main" id="{00000000-0008-0000-0F00-000010010000}"/>
            </a:ext>
          </a:extLst>
        </xdr:cNvPr>
        <xdr:cNvSpPr txBox="1"/>
      </xdr:nvSpPr>
      <xdr:spPr>
        <a:xfrm>
          <a:off x="67374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一般廃棄物処理施設】&#10;有形固定資産減価償却率グラフ枠">
          <a:extLst>
            <a:ext uri="{FF2B5EF4-FFF2-40B4-BE49-F238E27FC236}">
              <a16:creationId xmlns:a16="http://schemas.microsoft.com/office/drawing/2014/main" id="{00000000-0008-0000-0F00-00003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4" name="【一般廃棄物処理施設】&#10;有形固定資産減価償却率最小値テキスト">
          <a:extLst>
            <a:ext uri="{FF2B5EF4-FFF2-40B4-BE49-F238E27FC236}">
              <a16:creationId xmlns:a16="http://schemas.microsoft.com/office/drawing/2014/main" id="{00000000-0008-0000-0F00-00003A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16" name="【一般廃棄物処理施設】&#10;有形固定資産減価償却率最大値テキスト">
          <a:extLst>
            <a:ext uri="{FF2B5EF4-FFF2-40B4-BE49-F238E27FC236}">
              <a16:creationId xmlns:a16="http://schemas.microsoft.com/office/drawing/2014/main" id="{00000000-0008-0000-0F00-00003C010000}"/>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318" name="【一般廃棄物処理施設】&#10;有形固定資産減価償却率平均値テキスト">
          <a:extLst>
            <a:ext uri="{FF2B5EF4-FFF2-40B4-BE49-F238E27FC236}">
              <a16:creationId xmlns:a16="http://schemas.microsoft.com/office/drawing/2014/main" id="{00000000-0008-0000-0F00-00003E010000}"/>
            </a:ext>
          </a:extLst>
        </xdr:cNvPr>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6350</xdr:rowOff>
    </xdr:from>
    <xdr:to>
      <xdr:col>85</xdr:col>
      <xdr:colOff>177800</xdr:colOff>
      <xdr:row>34</xdr:row>
      <xdr:rowOff>107950</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62687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29227</xdr:rowOff>
    </xdr:from>
    <xdr:ext cx="405111" cy="259045"/>
    <xdr:sp macro="" textlink="">
      <xdr:nvSpPr>
        <xdr:cNvPr id="330" name="【一般廃棄物処理施設】&#10;有形固定資産減価償却率該当値テキスト">
          <a:extLst>
            <a:ext uri="{FF2B5EF4-FFF2-40B4-BE49-F238E27FC236}">
              <a16:creationId xmlns:a16="http://schemas.microsoft.com/office/drawing/2014/main" id="{00000000-0008-0000-0F00-00004A010000}"/>
            </a:ext>
          </a:extLst>
        </xdr:cNvPr>
        <xdr:cNvSpPr txBox="1"/>
      </xdr:nvSpPr>
      <xdr:spPr>
        <a:xfrm>
          <a:off x="16357600"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15430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57150</xdr:rowOff>
    </xdr:from>
    <xdr:to>
      <xdr:col>85</xdr:col>
      <xdr:colOff>127000</xdr:colOff>
      <xdr:row>36</xdr:row>
      <xdr:rowOff>74295</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15481300" y="5886450"/>
          <a:ext cx="8382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118745</xdr:rowOff>
    </xdr:from>
    <xdr:to>
      <xdr:col>76</xdr:col>
      <xdr:colOff>165100</xdr:colOff>
      <xdr:row>36</xdr:row>
      <xdr:rowOff>48895</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169545</xdr:rowOff>
    </xdr:from>
    <xdr:to>
      <xdr:col>81</xdr:col>
      <xdr:colOff>50800</xdr:colOff>
      <xdr:row>36</xdr:row>
      <xdr:rowOff>74295</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4592300" y="61702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69215</xdr:rowOff>
    </xdr:from>
    <xdr:to>
      <xdr:col>72</xdr:col>
      <xdr:colOff>38100</xdr:colOff>
      <xdr:row>36</xdr:row>
      <xdr:rowOff>170815</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3652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169545</xdr:rowOff>
    </xdr:from>
    <xdr:to>
      <xdr:col>76</xdr:col>
      <xdr:colOff>114300</xdr:colOff>
      <xdr:row>36</xdr:row>
      <xdr:rowOff>120015</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13703300" y="617029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145415</xdr:rowOff>
    </xdr:from>
    <xdr:to>
      <xdr:col>67</xdr:col>
      <xdr:colOff>101600</xdr:colOff>
      <xdr:row>37</xdr:row>
      <xdr:rowOff>75565</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2763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120015</xdr:rowOff>
    </xdr:from>
    <xdr:to>
      <xdr:col>71</xdr:col>
      <xdr:colOff>177800</xdr:colOff>
      <xdr:row>37</xdr:row>
      <xdr:rowOff>24765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2814300" y="6292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339" name="n_1aveValue【一般廃棄物処理施設】&#10;有形固定資産減価償却率">
          <a:extLst>
            <a:ext uri="{FF2B5EF4-FFF2-40B4-BE49-F238E27FC236}">
              <a16:creationId xmlns:a16="http://schemas.microsoft.com/office/drawing/2014/main" id="{00000000-0008-0000-0F00-000053010000}"/>
            </a:ext>
          </a:extLst>
        </xdr:cNvPr>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340" name="n_2aveValue【一般廃棄物処理施設】&#10;有形固定資産減価償却率">
          <a:extLst>
            <a:ext uri="{FF2B5EF4-FFF2-40B4-BE49-F238E27FC236}">
              <a16:creationId xmlns:a16="http://schemas.microsoft.com/office/drawing/2014/main" id="{00000000-0008-0000-0F00-000054010000}"/>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341" name="n_3aveValue【一般廃棄物処理施設】&#10;有形固定資産減価償却率">
          <a:extLst>
            <a:ext uri="{FF2B5EF4-FFF2-40B4-BE49-F238E27FC236}">
              <a16:creationId xmlns:a16="http://schemas.microsoft.com/office/drawing/2014/main" id="{00000000-0008-0000-0F00-000055010000}"/>
            </a:ext>
          </a:extLst>
        </xdr:cNvPr>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42" name="n_4aveValue【一般廃棄物処理施設】&#10;有形固定資産減価償却率">
          <a:extLst>
            <a:ext uri="{FF2B5EF4-FFF2-40B4-BE49-F238E27FC236}">
              <a16:creationId xmlns:a16="http://schemas.microsoft.com/office/drawing/2014/main" id="{00000000-0008-0000-0F00-000056010000}"/>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141622</xdr:rowOff>
    </xdr:from>
    <xdr:ext cx="405111" cy="259045"/>
    <xdr:sp macro="" textlink="">
      <xdr:nvSpPr>
        <xdr:cNvPr id="343" name="n_1main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5266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65422</xdr:rowOff>
    </xdr:from>
    <xdr:ext cx="405111" cy="259045"/>
    <xdr:sp macro="" textlink="">
      <xdr:nvSpPr>
        <xdr:cNvPr id="344" name="n_2main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4389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15892</xdr:rowOff>
    </xdr:from>
    <xdr:ext cx="405111" cy="259045"/>
    <xdr:sp macro="" textlink="">
      <xdr:nvSpPr>
        <xdr:cNvPr id="345" name="n_3main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3500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66692</xdr:rowOff>
    </xdr:from>
    <xdr:ext cx="405111" cy="259045"/>
    <xdr:sp macro="" textlink="">
      <xdr:nvSpPr>
        <xdr:cNvPr id="346" name="n_4main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2611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a:extLst>
            <a:ext uri="{FF2B5EF4-FFF2-40B4-BE49-F238E27FC236}">
              <a16:creationId xmlns:a16="http://schemas.microsoft.com/office/drawing/2014/main" id="{00000000-0008-0000-0F00-00007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71" name="【一般廃棄物処理施設】&#10;一人当たり有形固定資産（償却資産）額最小値テキスト">
          <a:extLst>
            <a:ext uri="{FF2B5EF4-FFF2-40B4-BE49-F238E27FC236}">
              <a16:creationId xmlns:a16="http://schemas.microsoft.com/office/drawing/2014/main" id="{00000000-0008-0000-0F00-000073010000}"/>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73" name="【一般廃棄物処理施設】&#10;一人当たり有形固定資産（償却資産）額最大値テキスト">
          <a:extLst>
            <a:ext uri="{FF2B5EF4-FFF2-40B4-BE49-F238E27FC236}">
              <a16:creationId xmlns:a16="http://schemas.microsoft.com/office/drawing/2014/main" id="{00000000-0008-0000-0F00-000075010000}"/>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375" name="【一般廃棄物処理施設】&#10;一人当たり有形固定資産（償却資産）額平均値テキスト">
          <a:extLst>
            <a:ext uri="{FF2B5EF4-FFF2-40B4-BE49-F238E27FC236}">
              <a16:creationId xmlns:a16="http://schemas.microsoft.com/office/drawing/2014/main" id="{00000000-0008-0000-0F00-000077010000}"/>
            </a:ext>
          </a:extLst>
        </xdr:cNvPr>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37413</xdr:rowOff>
    </xdr:from>
    <xdr:to>
      <xdr:col>116</xdr:col>
      <xdr:colOff>114300</xdr:colOff>
      <xdr:row>40</xdr:row>
      <xdr:rowOff>139013</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22110700" y="68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60290</xdr:rowOff>
    </xdr:from>
    <xdr:ext cx="599010" cy="259045"/>
    <xdr:sp macro="" textlink="">
      <xdr:nvSpPr>
        <xdr:cNvPr id="387" name="【一般廃棄物処理施設】&#10;一人当たり有形固定資産（償却資産）額該当値テキスト">
          <a:extLst>
            <a:ext uri="{FF2B5EF4-FFF2-40B4-BE49-F238E27FC236}">
              <a16:creationId xmlns:a16="http://schemas.microsoft.com/office/drawing/2014/main" id="{00000000-0008-0000-0F00-000083010000}"/>
            </a:ext>
          </a:extLst>
        </xdr:cNvPr>
        <xdr:cNvSpPr txBox="1"/>
      </xdr:nvSpPr>
      <xdr:spPr>
        <a:xfrm>
          <a:off x="22199600" y="674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162397</xdr:rowOff>
    </xdr:from>
    <xdr:to>
      <xdr:col>112</xdr:col>
      <xdr:colOff>38100</xdr:colOff>
      <xdr:row>41</xdr:row>
      <xdr:rowOff>92547</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21272500" y="70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88213</xdr:rowOff>
    </xdr:from>
    <xdr:to>
      <xdr:col>116</xdr:col>
      <xdr:colOff>63500</xdr:colOff>
      <xdr:row>41</xdr:row>
      <xdr:rowOff>41747</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21323300" y="6946213"/>
          <a:ext cx="838200" cy="1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117883</xdr:rowOff>
    </xdr:from>
    <xdr:to>
      <xdr:col>107</xdr:col>
      <xdr:colOff>101600</xdr:colOff>
      <xdr:row>42</xdr:row>
      <xdr:rowOff>48033</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0383500" y="71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41747</xdr:rowOff>
    </xdr:from>
    <xdr:to>
      <xdr:col>111</xdr:col>
      <xdr:colOff>177800</xdr:colOff>
      <xdr:row>41</xdr:row>
      <xdr:rowOff>168683</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0434300" y="7071197"/>
          <a:ext cx="889000" cy="1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130525</xdr:rowOff>
    </xdr:from>
    <xdr:to>
      <xdr:col>102</xdr:col>
      <xdr:colOff>165100</xdr:colOff>
      <xdr:row>42</xdr:row>
      <xdr:rowOff>60675</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494500" y="71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168683</xdr:rowOff>
    </xdr:from>
    <xdr:to>
      <xdr:col>107</xdr:col>
      <xdr:colOff>50800</xdr:colOff>
      <xdr:row>42</xdr:row>
      <xdr:rowOff>9875</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19545300" y="7198133"/>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134379</xdr:rowOff>
    </xdr:from>
    <xdr:to>
      <xdr:col>98</xdr:col>
      <xdr:colOff>38100</xdr:colOff>
      <xdr:row>42</xdr:row>
      <xdr:rowOff>64529</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8605500" y="7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9875</xdr:rowOff>
    </xdr:from>
    <xdr:to>
      <xdr:col>102</xdr:col>
      <xdr:colOff>114300</xdr:colOff>
      <xdr:row>42</xdr:row>
      <xdr:rowOff>13729</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18656300" y="7210775"/>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396" name="n_1aveValue【一般廃棄物処理施設】&#10;一人当たり有形固定資産（償却資産）額">
          <a:extLst>
            <a:ext uri="{FF2B5EF4-FFF2-40B4-BE49-F238E27FC236}">
              <a16:creationId xmlns:a16="http://schemas.microsoft.com/office/drawing/2014/main" id="{00000000-0008-0000-0F00-00008C010000}"/>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00000000-0008-0000-0F00-00008D010000}"/>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398" name="n_3aveValue【一般廃棄物処理施設】&#10;一人当たり有形固定資産（償却資産）額">
          <a:extLst>
            <a:ext uri="{FF2B5EF4-FFF2-40B4-BE49-F238E27FC236}">
              <a16:creationId xmlns:a16="http://schemas.microsoft.com/office/drawing/2014/main" id="{00000000-0008-0000-0F00-00008E010000}"/>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99" name="n_4ave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83674</xdr:rowOff>
    </xdr:from>
    <xdr:ext cx="599010" cy="259045"/>
    <xdr:sp macro="" textlink="">
      <xdr:nvSpPr>
        <xdr:cNvPr id="400" name="n_1main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21011095" y="711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39160</xdr:rowOff>
    </xdr:from>
    <xdr:ext cx="534377" cy="259045"/>
    <xdr:sp macro="" textlink="">
      <xdr:nvSpPr>
        <xdr:cNvPr id="401" name="n_2main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20167111" y="72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51802</xdr:rowOff>
    </xdr:from>
    <xdr:ext cx="534377" cy="259045"/>
    <xdr:sp macro="" textlink="">
      <xdr:nvSpPr>
        <xdr:cNvPr id="402" name="n_3main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19278111" y="725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55656</xdr:rowOff>
    </xdr:from>
    <xdr:ext cx="534377" cy="259045"/>
    <xdr:sp macro="" textlink="">
      <xdr:nvSpPr>
        <xdr:cNvPr id="403" name="n_4main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18389111" y="72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00000000-0008-0000-0F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30" name="【保健センター・保健所】&#10;有形固定資産減価償却率最小値テキスト">
          <a:extLst>
            <a:ext uri="{FF2B5EF4-FFF2-40B4-BE49-F238E27FC236}">
              <a16:creationId xmlns:a16="http://schemas.microsoft.com/office/drawing/2014/main" id="{00000000-0008-0000-0F00-0000AE010000}"/>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2" name="【保健センター・保健所】&#10;有形固定資産減価償却率最大値テキスト">
          <a:extLst>
            <a:ext uri="{FF2B5EF4-FFF2-40B4-BE49-F238E27FC236}">
              <a16:creationId xmlns:a16="http://schemas.microsoft.com/office/drawing/2014/main" id="{00000000-0008-0000-0F00-0000B001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00000000-0008-0000-0F00-0000B2010000}"/>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00000000-0008-0000-0F00-0000BE010000}"/>
            </a:ext>
          </a:extLst>
        </xdr:cNvPr>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5481300" y="1067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55335</xdr:rowOff>
    </xdr:from>
    <xdr:to>
      <xdr:col>76</xdr:col>
      <xdr:colOff>165100</xdr:colOff>
      <xdr:row>61</xdr:row>
      <xdr:rowOff>156935</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4541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106135</xdr:rowOff>
    </xdr:from>
    <xdr:to>
      <xdr:col>81</xdr:col>
      <xdr:colOff>50800</xdr:colOff>
      <xdr:row>62</xdr:row>
      <xdr:rowOff>48985</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4592300" y="10564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22678</xdr:rowOff>
    </xdr:from>
    <xdr:to>
      <xdr:col>72</xdr:col>
      <xdr:colOff>38100</xdr:colOff>
      <xdr:row>61</xdr:row>
      <xdr:rowOff>124278</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365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73478</xdr:rowOff>
    </xdr:from>
    <xdr:to>
      <xdr:col>76</xdr:col>
      <xdr:colOff>114300</xdr:colOff>
      <xdr:row>61</xdr:row>
      <xdr:rowOff>106135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3703300" y="1053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4717</xdr:rowOff>
    </xdr:from>
    <xdr:to>
      <xdr:col>67</xdr:col>
      <xdr:colOff>101600</xdr:colOff>
      <xdr:row>61</xdr:row>
      <xdr:rowOff>106317</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2763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55517</xdr:rowOff>
    </xdr:from>
    <xdr:to>
      <xdr:col>71</xdr:col>
      <xdr:colOff>177800</xdr:colOff>
      <xdr:row>61</xdr:row>
      <xdr:rowOff>73478</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814300" y="105139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00000000-0008-0000-0F00-0000C7010000}"/>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00000000-0008-0000-0F00-0000C8010000}"/>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00000000-0008-0000-0F00-0000C9010000}"/>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148062</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4389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115405</xdr:rowOff>
    </xdr:from>
    <xdr:ext cx="405111" cy="259045"/>
    <xdr:sp macro="" textlink="">
      <xdr:nvSpPr>
        <xdr:cNvPr id="461" name="n_3main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3500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97444</xdr:rowOff>
    </xdr:from>
    <xdr:ext cx="405111" cy="259045"/>
    <xdr:sp macro="" textlink="">
      <xdr:nvSpPr>
        <xdr:cNvPr id="462" name="n_4main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2611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a16="http://schemas.microsoft.com/office/drawing/2014/main" id="{00000000-0008-0000-0F00-0000E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7" name="【保健センター・保健所】&#10;一人当たり面積最小値テキスト">
          <a:extLst>
            <a:ext uri="{FF2B5EF4-FFF2-40B4-BE49-F238E27FC236}">
              <a16:creationId xmlns:a16="http://schemas.microsoft.com/office/drawing/2014/main" id="{00000000-0008-0000-0F00-0000E701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89" name="【保健センター・保健所】&#10;一人当たり面積最大値テキスト">
          <a:extLst>
            <a:ext uri="{FF2B5EF4-FFF2-40B4-BE49-F238E27FC236}">
              <a16:creationId xmlns:a16="http://schemas.microsoft.com/office/drawing/2014/main" id="{00000000-0008-0000-0F00-0000E901000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491" name="【保健センター・保健所】&#10;一人当たり面積平均値テキスト">
          <a:extLst>
            <a:ext uri="{FF2B5EF4-FFF2-40B4-BE49-F238E27FC236}">
              <a16:creationId xmlns:a16="http://schemas.microsoft.com/office/drawing/2014/main" id="{00000000-0008-0000-0F00-0000EB010000}"/>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503" name="【保健センター・保健所】&#10;一人当たり面積該当値テキスト">
          <a:extLst>
            <a:ext uri="{FF2B5EF4-FFF2-40B4-BE49-F238E27FC236}">
              <a16:creationId xmlns:a16="http://schemas.microsoft.com/office/drawing/2014/main" id="{00000000-0008-0000-0F00-0000F7010000}"/>
            </a:ext>
          </a:extLst>
        </xdr:cNvPr>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114300</xdr:rowOff>
    </xdr:from>
    <xdr:to>
      <xdr:col>112</xdr:col>
      <xdr:colOff>38100</xdr:colOff>
      <xdr:row>64</xdr:row>
      <xdr:rowOff>44450</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212725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165100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21323300" y="109651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115570</xdr:rowOff>
    </xdr:from>
    <xdr:to>
      <xdr:col>107</xdr:col>
      <xdr:colOff>101600</xdr:colOff>
      <xdr:row>64</xdr:row>
      <xdr:rowOff>45720</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203835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165100</xdr:rowOff>
    </xdr:from>
    <xdr:to>
      <xdr:col>111</xdr:col>
      <xdr:colOff>177800</xdr:colOff>
      <xdr:row>63</xdr:row>
      <xdr:rowOff>166370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flipV="1">
          <a:off x="20434300" y="10966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166370</xdr:rowOff>
    </xdr:from>
    <xdr:to>
      <xdr:col>107</xdr:col>
      <xdr:colOff>50800</xdr:colOff>
      <xdr:row>63</xdr:row>
      <xdr:rowOff>167640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9545300" y="109677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118110</xdr:rowOff>
    </xdr:from>
    <xdr:to>
      <xdr:col>98</xdr:col>
      <xdr:colOff>38100</xdr:colOff>
      <xdr:row>64</xdr:row>
      <xdr:rowOff>48260</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18605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167640</xdr:rowOff>
    </xdr:from>
    <xdr:to>
      <xdr:col>102</xdr:col>
      <xdr:colOff>114300</xdr:colOff>
      <xdr:row>63</xdr:row>
      <xdr:rowOff>168910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18656300" y="109689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512" name="n_1aveValue【保健センター・保健所】&#10;一人当たり面積">
          <a:extLst>
            <a:ext uri="{FF2B5EF4-FFF2-40B4-BE49-F238E27FC236}">
              <a16:creationId xmlns:a16="http://schemas.microsoft.com/office/drawing/2014/main" id="{00000000-0008-0000-0F00-000000020000}"/>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513" name="n_2aveValue【保健センター・保健所】&#10;一人当たり面積">
          <a:extLst>
            <a:ext uri="{FF2B5EF4-FFF2-40B4-BE49-F238E27FC236}">
              <a16:creationId xmlns:a16="http://schemas.microsoft.com/office/drawing/2014/main" id="{00000000-0008-0000-0F00-000001020000}"/>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14" name="n_3aveValue【保健センター・保健所】&#10;一人当たり面積">
          <a:extLst>
            <a:ext uri="{FF2B5EF4-FFF2-40B4-BE49-F238E27FC236}">
              <a16:creationId xmlns:a16="http://schemas.microsoft.com/office/drawing/2014/main" id="{00000000-0008-0000-0F00-000002020000}"/>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15" name="n_4aveValue【保健センター・保健所】&#10;一人当たり面積">
          <a:extLst>
            <a:ext uri="{FF2B5EF4-FFF2-40B4-BE49-F238E27FC236}">
              <a16:creationId xmlns:a16="http://schemas.microsoft.com/office/drawing/2014/main" id="{00000000-0008-0000-0F00-000003020000}"/>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35577</xdr:rowOff>
    </xdr:from>
    <xdr:ext cx="469744" cy="259045"/>
    <xdr:sp macro="" textlink="">
      <xdr:nvSpPr>
        <xdr:cNvPr id="516" name="n_1mainValue【保健センター・保健所】&#10;一人当たり面積">
          <a:extLst>
            <a:ext uri="{FF2B5EF4-FFF2-40B4-BE49-F238E27FC236}">
              <a16:creationId xmlns:a16="http://schemas.microsoft.com/office/drawing/2014/main" id="{00000000-0008-0000-0F00-000004020000}"/>
            </a:ext>
          </a:extLst>
        </xdr:cNvPr>
        <xdr:cNvSpPr txBox="1"/>
      </xdr:nvSpPr>
      <xdr:spPr>
        <a:xfrm>
          <a:off x="21075727" y="1100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36847</xdr:rowOff>
    </xdr:from>
    <xdr:ext cx="469744" cy="259045"/>
    <xdr:sp macro="" textlink="">
      <xdr:nvSpPr>
        <xdr:cNvPr id="517" name="n_2mainValue【保健センター・保健所】&#10;一人当たり面積">
          <a:extLst>
            <a:ext uri="{FF2B5EF4-FFF2-40B4-BE49-F238E27FC236}">
              <a16:creationId xmlns:a16="http://schemas.microsoft.com/office/drawing/2014/main" id="{00000000-0008-0000-0F00-000005020000}"/>
            </a:ext>
          </a:extLst>
        </xdr:cNvPr>
        <xdr:cNvSpPr txBox="1"/>
      </xdr:nvSpPr>
      <xdr:spPr>
        <a:xfrm>
          <a:off x="20199427"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518" name="n_3mainValue【保健センター・保健所】&#10;一人当たり面積">
          <a:extLst>
            <a:ext uri="{FF2B5EF4-FFF2-40B4-BE49-F238E27FC236}">
              <a16:creationId xmlns:a16="http://schemas.microsoft.com/office/drawing/2014/main" id="{00000000-0008-0000-0F00-000006020000}"/>
            </a:ext>
          </a:extLst>
        </xdr:cNvPr>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39387</xdr:rowOff>
    </xdr:from>
    <xdr:ext cx="469744" cy="259045"/>
    <xdr:sp macro="" textlink="">
      <xdr:nvSpPr>
        <xdr:cNvPr id="519" name="n_4mainValue【保健センター・保健所】&#10;一人当たり面積">
          <a:extLst>
            <a:ext uri="{FF2B5EF4-FFF2-40B4-BE49-F238E27FC236}">
              <a16:creationId xmlns:a16="http://schemas.microsoft.com/office/drawing/2014/main" id="{00000000-0008-0000-0F00-000007020000}"/>
            </a:ext>
          </a:extLst>
        </xdr:cNvPr>
        <xdr:cNvSpPr txBox="1"/>
      </xdr:nvSpPr>
      <xdr:spPr>
        <a:xfrm>
          <a:off x="18421427" y="11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00000000-0008-0000-0F00-00001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5" name="【消防施設】&#10;有形固定資産減価償却率最小値テキスト">
          <a:extLst>
            <a:ext uri="{FF2B5EF4-FFF2-40B4-BE49-F238E27FC236}">
              <a16:creationId xmlns:a16="http://schemas.microsoft.com/office/drawing/2014/main" id="{00000000-0008-0000-0F00-000021020000}"/>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47" name="【消防施設】&#10;有形固定資産減価償却率最大値テキスト">
          <a:extLst>
            <a:ext uri="{FF2B5EF4-FFF2-40B4-BE49-F238E27FC236}">
              <a16:creationId xmlns:a16="http://schemas.microsoft.com/office/drawing/2014/main" id="{00000000-0008-0000-0F00-00002302000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00000000-0008-0000-0F00-00002502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69214</xdr:rowOff>
    </xdr:from>
    <xdr:to>
      <xdr:col>85</xdr:col>
      <xdr:colOff>177800</xdr:colOff>
      <xdr:row>79</xdr:row>
      <xdr:rowOff>170814</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62687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92091</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00000000-0008-0000-0F00-000031020000}"/>
            </a:ext>
          </a:extLst>
        </xdr:cNvPr>
        <xdr:cNvSpPr txBox="1"/>
      </xdr:nvSpPr>
      <xdr:spPr>
        <a:xfrm>
          <a:off x="16357600"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40639</xdr:rowOff>
    </xdr:from>
    <xdr:to>
      <xdr:col>81</xdr:col>
      <xdr:colOff>101600</xdr:colOff>
      <xdr:row>79</xdr:row>
      <xdr:rowOff>142239</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5430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91439</xdr:rowOff>
    </xdr:from>
    <xdr:to>
      <xdr:col>85</xdr:col>
      <xdr:colOff>127000</xdr:colOff>
      <xdr:row>79</xdr:row>
      <xdr:rowOff>120014</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5481300" y="136359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97789</xdr:rowOff>
    </xdr:from>
    <xdr:to>
      <xdr:col>76</xdr:col>
      <xdr:colOff>165100</xdr:colOff>
      <xdr:row>79</xdr:row>
      <xdr:rowOff>27939</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4541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148589</xdr:rowOff>
    </xdr:from>
    <xdr:to>
      <xdr:col>81</xdr:col>
      <xdr:colOff>50800</xdr:colOff>
      <xdr:row>79</xdr:row>
      <xdr:rowOff>91439</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4592300" y="135216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148589</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3703300" y="13456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113030</xdr:rowOff>
    </xdr:from>
    <xdr:to>
      <xdr:col>67</xdr:col>
      <xdr:colOff>101600</xdr:colOff>
      <xdr:row>78</xdr:row>
      <xdr:rowOff>43180</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2763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163830</xdr:rowOff>
    </xdr:from>
    <xdr:to>
      <xdr:col>71</xdr:col>
      <xdr:colOff>177800</xdr:colOff>
      <xdr:row>78</xdr:row>
      <xdr:rowOff>83820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814300" y="13365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570" name="n_1aveValue【消防施設】&#10;有形固定資産減価償却率">
          <a:extLst>
            <a:ext uri="{FF2B5EF4-FFF2-40B4-BE49-F238E27FC236}">
              <a16:creationId xmlns:a16="http://schemas.microsoft.com/office/drawing/2014/main" id="{00000000-0008-0000-0F00-00003A020000}"/>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571" name="n_2aveValue【消防施設】&#10;有形固定資産減価償却率">
          <a:extLst>
            <a:ext uri="{FF2B5EF4-FFF2-40B4-BE49-F238E27FC236}">
              <a16:creationId xmlns:a16="http://schemas.microsoft.com/office/drawing/2014/main" id="{00000000-0008-0000-0F00-00003B020000}"/>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572" name="n_3aveValue【消防施設】&#10;有形固定資産減価償却率">
          <a:extLst>
            <a:ext uri="{FF2B5EF4-FFF2-40B4-BE49-F238E27FC236}">
              <a16:creationId xmlns:a16="http://schemas.microsoft.com/office/drawing/2014/main" id="{00000000-0008-0000-0F00-00003C020000}"/>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573" name="n_4aveValue【消防施設】&#10;有形固定資産減価償却率">
          <a:extLst>
            <a:ext uri="{FF2B5EF4-FFF2-40B4-BE49-F238E27FC236}">
              <a16:creationId xmlns:a16="http://schemas.microsoft.com/office/drawing/2014/main" id="{00000000-0008-0000-0F00-00003D020000}"/>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158766</xdr:rowOff>
    </xdr:from>
    <xdr:ext cx="405111" cy="259045"/>
    <xdr:sp macro="" textlink="">
      <xdr:nvSpPr>
        <xdr:cNvPr id="574" name="n_1mainValue【消防施設】&#10;有形固定資産減価償却率">
          <a:extLst>
            <a:ext uri="{FF2B5EF4-FFF2-40B4-BE49-F238E27FC236}">
              <a16:creationId xmlns:a16="http://schemas.microsoft.com/office/drawing/2014/main" id="{00000000-0008-0000-0F00-00003E020000}"/>
            </a:ext>
          </a:extLst>
        </xdr:cNvPr>
        <xdr:cNvSpPr txBox="1"/>
      </xdr:nvSpPr>
      <xdr:spPr>
        <a:xfrm>
          <a:off x="15266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44466</xdr:rowOff>
    </xdr:from>
    <xdr:ext cx="405111" cy="259045"/>
    <xdr:sp macro="" textlink="">
      <xdr:nvSpPr>
        <xdr:cNvPr id="575" name="n_2mainValue【消防施設】&#10;有形固定資産減価償却率">
          <a:extLst>
            <a:ext uri="{FF2B5EF4-FFF2-40B4-BE49-F238E27FC236}">
              <a16:creationId xmlns:a16="http://schemas.microsoft.com/office/drawing/2014/main" id="{00000000-0008-0000-0F00-00003F020000}"/>
            </a:ext>
          </a:extLst>
        </xdr:cNvPr>
        <xdr:cNvSpPr txBox="1"/>
      </xdr:nvSpPr>
      <xdr:spPr>
        <a:xfrm>
          <a:off x="14389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151147</xdr:rowOff>
    </xdr:from>
    <xdr:ext cx="405111" cy="259045"/>
    <xdr:sp macro="" textlink="">
      <xdr:nvSpPr>
        <xdr:cNvPr id="576" name="n_3mainValue【消防施設】&#10;有形固定資産減価償却率">
          <a:extLst>
            <a:ext uri="{FF2B5EF4-FFF2-40B4-BE49-F238E27FC236}">
              <a16:creationId xmlns:a16="http://schemas.microsoft.com/office/drawing/2014/main" id="{00000000-0008-0000-0F00-000040020000}"/>
            </a:ext>
          </a:extLst>
        </xdr:cNvPr>
        <xdr:cNvSpPr txBox="1"/>
      </xdr:nvSpPr>
      <xdr:spPr>
        <a:xfrm>
          <a:off x="13500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59707</xdr:rowOff>
    </xdr:from>
    <xdr:ext cx="405111" cy="259045"/>
    <xdr:sp macro="" textlink="">
      <xdr:nvSpPr>
        <xdr:cNvPr id="577" name="n_4mainValue【消防施設】&#10;有形固定資産減価償却率">
          <a:extLst>
            <a:ext uri="{FF2B5EF4-FFF2-40B4-BE49-F238E27FC236}">
              <a16:creationId xmlns:a16="http://schemas.microsoft.com/office/drawing/2014/main" id="{00000000-0008-0000-0F00-000041020000}"/>
            </a:ext>
          </a:extLst>
        </xdr:cNvPr>
        <xdr:cNvSpPr txBox="1"/>
      </xdr:nvSpPr>
      <xdr:spPr>
        <a:xfrm>
          <a:off x="12611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a:extLst>
            <a:ext uri="{FF2B5EF4-FFF2-40B4-BE49-F238E27FC236}">
              <a16:creationId xmlns:a16="http://schemas.microsoft.com/office/drawing/2014/main" id="{00000000-0008-0000-0F00-00005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0" name="【消防施設】&#10;一人当たり面積最小値テキスト">
          <a:extLst>
            <a:ext uri="{FF2B5EF4-FFF2-40B4-BE49-F238E27FC236}">
              <a16:creationId xmlns:a16="http://schemas.microsoft.com/office/drawing/2014/main" id="{00000000-0008-0000-0F00-00005802000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2" name="【消防施設】&#10;一人当たり面積最大値テキスト">
          <a:extLst>
            <a:ext uri="{FF2B5EF4-FFF2-40B4-BE49-F238E27FC236}">
              <a16:creationId xmlns:a16="http://schemas.microsoft.com/office/drawing/2014/main" id="{00000000-0008-0000-0F00-00005A020000}"/>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604" name="【消防施設】&#10;一人当たり面積平均値テキスト">
          <a:extLst>
            <a:ext uri="{FF2B5EF4-FFF2-40B4-BE49-F238E27FC236}">
              <a16:creationId xmlns:a16="http://schemas.microsoft.com/office/drawing/2014/main" id="{00000000-0008-0000-0F00-00005C020000}"/>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145948</xdr:rowOff>
    </xdr:from>
    <xdr:to>
      <xdr:col>116</xdr:col>
      <xdr:colOff>114300</xdr:colOff>
      <xdr:row>86</xdr:row>
      <xdr:rowOff>76098</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21107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60875</xdr:rowOff>
    </xdr:from>
    <xdr:ext cx="469744" cy="259045"/>
    <xdr:sp macro="" textlink="">
      <xdr:nvSpPr>
        <xdr:cNvPr id="616" name="【消防施設】&#10;一人当たり面積該当値テキスト">
          <a:extLst>
            <a:ext uri="{FF2B5EF4-FFF2-40B4-BE49-F238E27FC236}">
              <a16:creationId xmlns:a16="http://schemas.microsoft.com/office/drawing/2014/main" id="{00000000-0008-0000-0F00-000068020000}"/>
            </a:ext>
          </a:extLst>
        </xdr:cNvPr>
        <xdr:cNvSpPr txBox="1"/>
      </xdr:nvSpPr>
      <xdr:spPr>
        <a:xfrm>
          <a:off x="22199600" y="1463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145948</xdr:rowOff>
    </xdr:from>
    <xdr:to>
      <xdr:col>112</xdr:col>
      <xdr:colOff>38100</xdr:colOff>
      <xdr:row>86</xdr:row>
      <xdr:rowOff>76098</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1272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25298</xdr:rowOff>
    </xdr:from>
    <xdr:to>
      <xdr:col>116</xdr:col>
      <xdr:colOff>63500</xdr:colOff>
      <xdr:row>86</xdr:row>
      <xdr:rowOff>25298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21323300" y="14769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146405</xdr:rowOff>
    </xdr:from>
    <xdr:to>
      <xdr:col>107</xdr:col>
      <xdr:colOff>101600</xdr:colOff>
      <xdr:row>86</xdr:row>
      <xdr:rowOff>76555</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0383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25298</xdr:rowOff>
    </xdr:from>
    <xdr:to>
      <xdr:col>111</xdr:col>
      <xdr:colOff>177800</xdr:colOff>
      <xdr:row>86</xdr:row>
      <xdr:rowOff>25755</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20434300" y="147699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146405</xdr:rowOff>
    </xdr:from>
    <xdr:to>
      <xdr:col>102</xdr:col>
      <xdr:colOff>165100</xdr:colOff>
      <xdr:row>86</xdr:row>
      <xdr:rowOff>76555</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9494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25755</xdr:rowOff>
    </xdr:from>
    <xdr:to>
      <xdr:col>107</xdr:col>
      <xdr:colOff>50800</xdr:colOff>
      <xdr:row>86</xdr:row>
      <xdr:rowOff>25755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9545300" y="14770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146405</xdr:rowOff>
    </xdr:from>
    <xdr:to>
      <xdr:col>98</xdr:col>
      <xdr:colOff>38100</xdr:colOff>
      <xdr:row>86</xdr:row>
      <xdr:rowOff>76555</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8605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25755</xdr:rowOff>
    </xdr:from>
    <xdr:to>
      <xdr:col>102</xdr:col>
      <xdr:colOff>114300</xdr:colOff>
      <xdr:row>86</xdr:row>
      <xdr:rowOff>25755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656300" y="14770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625" name="n_1aveValue【消防施設】&#10;一人当たり面積">
          <a:extLst>
            <a:ext uri="{FF2B5EF4-FFF2-40B4-BE49-F238E27FC236}">
              <a16:creationId xmlns:a16="http://schemas.microsoft.com/office/drawing/2014/main" id="{00000000-0008-0000-0F00-000071020000}"/>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26" name="n_2aveValue【消防施設】&#10;一人当たり面積">
          <a:extLst>
            <a:ext uri="{FF2B5EF4-FFF2-40B4-BE49-F238E27FC236}">
              <a16:creationId xmlns:a16="http://schemas.microsoft.com/office/drawing/2014/main" id="{00000000-0008-0000-0F00-000072020000}"/>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27" name="n_3aveValue【消防施設】&#10;一人当たり面積">
          <a:extLst>
            <a:ext uri="{FF2B5EF4-FFF2-40B4-BE49-F238E27FC236}">
              <a16:creationId xmlns:a16="http://schemas.microsoft.com/office/drawing/2014/main" id="{00000000-0008-0000-0F00-000073020000}"/>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28" name="n_4aveValue【消防施設】&#10;一人当たり面積">
          <a:extLst>
            <a:ext uri="{FF2B5EF4-FFF2-40B4-BE49-F238E27FC236}">
              <a16:creationId xmlns:a16="http://schemas.microsoft.com/office/drawing/2014/main" id="{00000000-0008-0000-0F00-000074020000}"/>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67225</xdr:rowOff>
    </xdr:from>
    <xdr:ext cx="469744" cy="259045"/>
    <xdr:sp macro="" textlink="">
      <xdr:nvSpPr>
        <xdr:cNvPr id="629" name="n_1mainValue【消防施設】&#10;一人当たり面積">
          <a:extLst>
            <a:ext uri="{FF2B5EF4-FFF2-40B4-BE49-F238E27FC236}">
              <a16:creationId xmlns:a16="http://schemas.microsoft.com/office/drawing/2014/main" id="{00000000-0008-0000-0F00-000075020000}"/>
            </a:ext>
          </a:extLst>
        </xdr:cNvPr>
        <xdr:cNvSpPr txBox="1"/>
      </xdr:nvSpPr>
      <xdr:spPr>
        <a:xfrm>
          <a:off x="210757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67682</xdr:rowOff>
    </xdr:from>
    <xdr:ext cx="469744" cy="259045"/>
    <xdr:sp macro="" textlink="">
      <xdr:nvSpPr>
        <xdr:cNvPr id="630" name="n_2mainValue【消防施設】&#10;一人当たり面積">
          <a:extLst>
            <a:ext uri="{FF2B5EF4-FFF2-40B4-BE49-F238E27FC236}">
              <a16:creationId xmlns:a16="http://schemas.microsoft.com/office/drawing/2014/main" id="{00000000-0008-0000-0F00-000076020000}"/>
            </a:ext>
          </a:extLst>
        </xdr:cNvPr>
        <xdr:cNvSpPr txBox="1"/>
      </xdr:nvSpPr>
      <xdr:spPr>
        <a:xfrm>
          <a:off x="20199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67682</xdr:rowOff>
    </xdr:from>
    <xdr:ext cx="469744" cy="259045"/>
    <xdr:sp macro="" textlink="">
      <xdr:nvSpPr>
        <xdr:cNvPr id="631" name="n_3mainValue【消防施設】&#10;一人当たり面積">
          <a:extLst>
            <a:ext uri="{FF2B5EF4-FFF2-40B4-BE49-F238E27FC236}">
              <a16:creationId xmlns:a16="http://schemas.microsoft.com/office/drawing/2014/main" id="{00000000-0008-0000-0F00-000077020000}"/>
            </a:ext>
          </a:extLst>
        </xdr:cNvPr>
        <xdr:cNvSpPr txBox="1"/>
      </xdr:nvSpPr>
      <xdr:spPr>
        <a:xfrm>
          <a:off x="19310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67682</xdr:rowOff>
    </xdr:from>
    <xdr:ext cx="469744" cy="259045"/>
    <xdr:sp macro="" textlink="">
      <xdr:nvSpPr>
        <xdr:cNvPr id="632" name="n_4mainValue【消防施設】&#10;一人当たり面積">
          <a:extLst>
            <a:ext uri="{FF2B5EF4-FFF2-40B4-BE49-F238E27FC236}">
              <a16:creationId xmlns:a16="http://schemas.microsoft.com/office/drawing/2014/main" id="{00000000-0008-0000-0F00-000078020000}"/>
            </a:ext>
          </a:extLst>
        </xdr:cNvPr>
        <xdr:cNvSpPr txBox="1"/>
      </xdr:nvSpPr>
      <xdr:spPr>
        <a:xfrm>
          <a:off x="18421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00000000-0008-0000-0F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9" name="【庁舎】&#10;有形固定資産減価償却率最小値テキスト">
          <a:extLst>
            <a:ext uri="{FF2B5EF4-FFF2-40B4-BE49-F238E27FC236}">
              <a16:creationId xmlns:a16="http://schemas.microsoft.com/office/drawing/2014/main" id="{00000000-0008-0000-0F00-000093020000}"/>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1" name="【庁舎】&#10;有形固定資産減価償却率最大値テキスト">
          <a:extLst>
            <a:ext uri="{FF2B5EF4-FFF2-40B4-BE49-F238E27FC236}">
              <a16:creationId xmlns:a16="http://schemas.microsoft.com/office/drawing/2014/main" id="{00000000-0008-0000-0F00-000095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663" name="【庁舎】&#10;有形固定資産減価償却率平均値テキスト">
          <a:extLst>
            <a:ext uri="{FF2B5EF4-FFF2-40B4-BE49-F238E27FC236}">
              <a16:creationId xmlns:a16="http://schemas.microsoft.com/office/drawing/2014/main" id="{00000000-0008-0000-0F00-00009702000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54792</xdr:rowOff>
    </xdr:from>
    <xdr:to>
      <xdr:col>85</xdr:col>
      <xdr:colOff>177800</xdr:colOff>
      <xdr:row>104</xdr:row>
      <xdr:rowOff>156392</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6268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77669</xdr:rowOff>
    </xdr:from>
    <xdr:ext cx="405111" cy="259045"/>
    <xdr:sp macro="" textlink="">
      <xdr:nvSpPr>
        <xdr:cNvPr id="675" name="【庁舎】&#10;有形固定資産減価償却率該当値テキスト">
          <a:extLst>
            <a:ext uri="{FF2B5EF4-FFF2-40B4-BE49-F238E27FC236}">
              <a16:creationId xmlns:a16="http://schemas.microsoft.com/office/drawing/2014/main" id="{00000000-0008-0000-0F00-0000A3020000}"/>
            </a:ext>
          </a:extLst>
        </xdr:cNvPr>
        <xdr:cNvSpPr txBox="1"/>
      </xdr:nvSpPr>
      <xdr:spPr>
        <a:xfrm>
          <a:off x="16357600" y="1773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49893</xdr:rowOff>
    </xdr:from>
    <xdr:to>
      <xdr:col>81</xdr:col>
      <xdr:colOff>101600</xdr:colOff>
      <xdr:row>104</xdr:row>
      <xdr:rowOff>151493</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5430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100693</xdr:rowOff>
    </xdr:from>
    <xdr:to>
      <xdr:col>85</xdr:col>
      <xdr:colOff>127000</xdr:colOff>
      <xdr:row>104</xdr:row>
      <xdr:rowOff>105592</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5481300" y="1793149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121738</xdr:rowOff>
    </xdr:from>
    <xdr:to>
      <xdr:col>76</xdr:col>
      <xdr:colOff>165100</xdr:colOff>
      <xdr:row>107</xdr:row>
      <xdr:rowOff>51888</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4541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100693</xdr:rowOff>
    </xdr:from>
    <xdr:to>
      <xdr:col>81</xdr:col>
      <xdr:colOff>50800</xdr:colOff>
      <xdr:row>107</xdr:row>
      <xdr:rowOff>1088</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14592300" y="17931493"/>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xdr:rowOff>
    </xdr:from>
    <xdr:to>
      <xdr:col>72</xdr:col>
      <xdr:colOff>38100</xdr:colOff>
      <xdr:row>106</xdr:row>
      <xdr:rowOff>109038</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365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58238</xdr:rowOff>
    </xdr:from>
    <xdr:to>
      <xdr:col>76</xdr:col>
      <xdr:colOff>114300</xdr:colOff>
      <xdr:row>107</xdr:row>
      <xdr:rowOff>1088</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3703300" y="182319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138068</xdr:rowOff>
    </xdr:from>
    <xdr:to>
      <xdr:col>67</xdr:col>
      <xdr:colOff>101600</xdr:colOff>
      <xdr:row>106</xdr:row>
      <xdr:rowOff>68218</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2763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17418</xdr:rowOff>
    </xdr:from>
    <xdr:to>
      <xdr:col>71</xdr:col>
      <xdr:colOff>177800</xdr:colOff>
      <xdr:row>106</xdr:row>
      <xdr:rowOff>58238</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814300" y="181911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684" name="n_1aveValue【庁舎】&#10;有形固定資産減価償却率">
          <a:extLst>
            <a:ext uri="{FF2B5EF4-FFF2-40B4-BE49-F238E27FC236}">
              <a16:creationId xmlns:a16="http://schemas.microsoft.com/office/drawing/2014/main" id="{00000000-0008-0000-0F00-0000AC020000}"/>
            </a:ext>
          </a:extLst>
        </xdr:cNvPr>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85" name="n_2aveValue【庁舎】&#10;有形固定資産減価償却率">
          <a:extLst>
            <a:ext uri="{FF2B5EF4-FFF2-40B4-BE49-F238E27FC236}">
              <a16:creationId xmlns:a16="http://schemas.microsoft.com/office/drawing/2014/main" id="{00000000-0008-0000-0F00-0000AD020000}"/>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86" name="n_3aveValue【庁舎】&#10;有形固定資産減価償却率">
          <a:extLst>
            <a:ext uri="{FF2B5EF4-FFF2-40B4-BE49-F238E27FC236}">
              <a16:creationId xmlns:a16="http://schemas.microsoft.com/office/drawing/2014/main" id="{00000000-0008-0000-0F00-0000AE020000}"/>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687" name="n_4aveValue【庁舎】&#10;有形固定資産減価償却率">
          <a:extLst>
            <a:ext uri="{FF2B5EF4-FFF2-40B4-BE49-F238E27FC236}">
              <a16:creationId xmlns:a16="http://schemas.microsoft.com/office/drawing/2014/main" id="{00000000-0008-0000-0F00-0000AF020000}"/>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168020</xdr:rowOff>
    </xdr:from>
    <xdr:ext cx="405111" cy="259045"/>
    <xdr:sp macro="" textlink="">
      <xdr:nvSpPr>
        <xdr:cNvPr id="688" name="n_1mainValue【庁舎】&#10;有形固定資産減価償却率">
          <a:extLst>
            <a:ext uri="{FF2B5EF4-FFF2-40B4-BE49-F238E27FC236}">
              <a16:creationId xmlns:a16="http://schemas.microsoft.com/office/drawing/2014/main" id="{00000000-0008-0000-0F00-0000B0020000}"/>
            </a:ext>
          </a:extLst>
        </xdr:cNvPr>
        <xdr:cNvSpPr txBox="1"/>
      </xdr:nvSpPr>
      <xdr:spPr>
        <a:xfrm>
          <a:off x="15266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43015</xdr:rowOff>
    </xdr:from>
    <xdr:ext cx="405111" cy="259045"/>
    <xdr:sp macro="" textlink="">
      <xdr:nvSpPr>
        <xdr:cNvPr id="689" name="n_2mainValue【庁舎】&#10;有形固定資産減価償却率">
          <a:extLst>
            <a:ext uri="{FF2B5EF4-FFF2-40B4-BE49-F238E27FC236}">
              <a16:creationId xmlns:a16="http://schemas.microsoft.com/office/drawing/2014/main" id="{00000000-0008-0000-0F00-0000B1020000}"/>
            </a:ext>
          </a:extLst>
        </xdr:cNvPr>
        <xdr:cNvSpPr txBox="1"/>
      </xdr:nvSpPr>
      <xdr:spPr>
        <a:xfrm>
          <a:off x="14389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100165</xdr:rowOff>
    </xdr:from>
    <xdr:ext cx="405111" cy="259045"/>
    <xdr:sp macro="" textlink="">
      <xdr:nvSpPr>
        <xdr:cNvPr id="690" name="n_3mainValue【庁舎】&#10;有形固定資産減価償却率">
          <a:extLst>
            <a:ext uri="{FF2B5EF4-FFF2-40B4-BE49-F238E27FC236}">
              <a16:creationId xmlns:a16="http://schemas.microsoft.com/office/drawing/2014/main" id="{00000000-0008-0000-0F00-0000B2020000}"/>
            </a:ext>
          </a:extLst>
        </xdr:cNvPr>
        <xdr:cNvSpPr txBox="1"/>
      </xdr:nvSpPr>
      <xdr:spPr>
        <a:xfrm>
          <a:off x="13500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59345</xdr:rowOff>
    </xdr:from>
    <xdr:ext cx="405111" cy="259045"/>
    <xdr:sp macro="" textlink="">
      <xdr:nvSpPr>
        <xdr:cNvPr id="691" name="n_4mainValue【庁舎】&#10;有形固定資産減価償却率">
          <a:extLst>
            <a:ext uri="{FF2B5EF4-FFF2-40B4-BE49-F238E27FC236}">
              <a16:creationId xmlns:a16="http://schemas.microsoft.com/office/drawing/2014/main" id="{00000000-0008-0000-0F00-0000B3020000}"/>
            </a:ext>
          </a:extLst>
        </xdr:cNvPr>
        <xdr:cNvSpPr txBox="1"/>
      </xdr:nvSpPr>
      <xdr:spPr>
        <a:xfrm>
          <a:off x="12611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0000000-0008-0000-0F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18" name="【庁舎】&#10;一人当たり面積最小値テキスト">
          <a:extLst>
            <a:ext uri="{FF2B5EF4-FFF2-40B4-BE49-F238E27FC236}">
              <a16:creationId xmlns:a16="http://schemas.microsoft.com/office/drawing/2014/main" id="{00000000-0008-0000-0F00-0000CE020000}"/>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20" name="【庁舎】&#10;一人当たり面積最大値テキスト">
          <a:extLst>
            <a:ext uri="{FF2B5EF4-FFF2-40B4-BE49-F238E27FC236}">
              <a16:creationId xmlns:a16="http://schemas.microsoft.com/office/drawing/2014/main" id="{00000000-0008-0000-0F00-0000D0020000}"/>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722" name="【庁舎】&#10;一人当たり面積平均値テキスト">
          <a:extLst>
            <a:ext uri="{FF2B5EF4-FFF2-40B4-BE49-F238E27FC236}">
              <a16:creationId xmlns:a16="http://schemas.microsoft.com/office/drawing/2014/main" id="{00000000-0008-0000-0F00-0000D2020000}"/>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90550</xdr:rowOff>
    </xdr:from>
    <xdr:ext cx="469744" cy="259045"/>
    <xdr:sp macro="" textlink="">
      <xdr:nvSpPr>
        <xdr:cNvPr id="734" name="【庁舎】&#10;一人当たり面積該当値テキスト">
          <a:extLst>
            <a:ext uri="{FF2B5EF4-FFF2-40B4-BE49-F238E27FC236}">
              <a16:creationId xmlns:a16="http://schemas.microsoft.com/office/drawing/2014/main" id="{00000000-0008-0000-0F00-0000DE020000}"/>
            </a:ext>
          </a:extLst>
        </xdr:cNvPr>
        <xdr:cNvSpPr txBox="1"/>
      </xdr:nvSpPr>
      <xdr:spPr>
        <a:xfrm>
          <a:off x="22199600" y="182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8527</xdr:rowOff>
    </xdr:from>
    <xdr:to>
      <xdr:col>112</xdr:col>
      <xdr:colOff>38100</xdr:colOff>
      <xdr:row>107</xdr:row>
      <xdr:rowOff>110127</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212725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59327</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21323300" y="1840012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15058</xdr:rowOff>
    </xdr:from>
    <xdr:to>
      <xdr:col>107</xdr:col>
      <xdr:colOff>101600</xdr:colOff>
      <xdr:row>107</xdr:row>
      <xdr:rowOff>116658</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20383500" y="183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59327</xdr:rowOff>
    </xdr:from>
    <xdr:to>
      <xdr:col>111</xdr:col>
      <xdr:colOff>177800</xdr:colOff>
      <xdr:row>107</xdr:row>
      <xdr:rowOff>65858</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20434300" y="184044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20501</xdr:rowOff>
    </xdr:from>
    <xdr:to>
      <xdr:col>102</xdr:col>
      <xdr:colOff>165100</xdr:colOff>
      <xdr:row>107</xdr:row>
      <xdr:rowOff>122101</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9494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65858</xdr:rowOff>
    </xdr:from>
    <xdr:to>
      <xdr:col>107</xdr:col>
      <xdr:colOff>50800</xdr:colOff>
      <xdr:row>107</xdr:row>
      <xdr:rowOff>71301</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9545300" y="184110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24856</xdr:rowOff>
    </xdr:from>
    <xdr:to>
      <xdr:col>98</xdr:col>
      <xdr:colOff>38100</xdr:colOff>
      <xdr:row>107</xdr:row>
      <xdr:rowOff>126456</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8605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71301</xdr:rowOff>
    </xdr:from>
    <xdr:to>
      <xdr:col>102</xdr:col>
      <xdr:colOff>114300</xdr:colOff>
      <xdr:row>107</xdr:row>
      <xdr:rowOff>75656</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8656300" y="184164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743" name="n_1aveValue【庁舎】&#10;一人当たり面積">
          <a:extLst>
            <a:ext uri="{FF2B5EF4-FFF2-40B4-BE49-F238E27FC236}">
              <a16:creationId xmlns:a16="http://schemas.microsoft.com/office/drawing/2014/main" id="{00000000-0008-0000-0F00-0000E7020000}"/>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744" name="n_2aveValue【庁舎】&#10;一人当たり面積">
          <a:extLst>
            <a:ext uri="{FF2B5EF4-FFF2-40B4-BE49-F238E27FC236}">
              <a16:creationId xmlns:a16="http://schemas.microsoft.com/office/drawing/2014/main" id="{00000000-0008-0000-0F00-0000E8020000}"/>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745" name="n_3aveValue【庁舎】&#10;一人当たり面積">
          <a:extLst>
            <a:ext uri="{FF2B5EF4-FFF2-40B4-BE49-F238E27FC236}">
              <a16:creationId xmlns:a16="http://schemas.microsoft.com/office/drawing/2014/main" id="{00000000-0008-0000-0F00-0000E9020000}"/>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46" name="n_4aveValue【庁舎】&#10;一人当たり面積">
          <a:extLst>
            <a:ext uri="{FF2B5EF4-FFF2-40B4-BE49-F238E27FC236}">
              <a16:creationId xmlns:a16="http://schemas.microsoft.com/office/drawing/2014/main" id="{00000000-0008-0000-0F00-0000EA020000}"/>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101254</xdr:rowOff>
    </xdr:from>
    <xdr:ext cx="469744" cy="259045"/>
    <xdr:sp macro="" textlink="">
      <xdr:nvSpPr>
        <xdr:cNvPr id="747" name="n_1mainValue【庁舎】&#10;一人当たり面積">
          <a:extLst>
            <a:ext uri="{FF2B5EF4-FFF2-40B4-BE49-F238E27FC236}">
              <a16:creationId xmlns:a16="http://schemas.microsoft.com/office/drawing/2014/main" id="{00000000-0008-0000-0F00-0000EB020000}"/>
            </a:ext>
          </a:extLst>
        </xdr:cNvPr>
        <xdr:cNvSpPr txBox="1"/>
      </xdr:nvSpPr>
      <xdr:spPr>
        <a:xfrm>
          <a:off x="210757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107785</xdr:rowOff>
    </xdr:from>
    <xdr:ext cx="469744" cy="259045"/>
    <xdr:sp macro="" textlink="">
      <xdr:nvSpPr>
        <xdr:cNvPr id="748" name="n_2mainValue【庁舎】&#10;一人当たり面積">
          <a:extLst>
            <a:ext uri="{FF2B5EF4-FFF2-40B4-BE49-F238E27FC236}">
              <a16:creationId xmlns:a16="http://schemas.microsoft.com/office/drawing/2014/main" id="{00000000-0008-0000-0F00-0000EC020000}"/>
            </a:ext>
          </a:extLst>
        </xdr:cNvPr>
        <xdr:cNvSpPr txBox="1"/>
      </xdr:nvSpPr>
      <xdr:spPr>
        <a:xfrm>
          <a:off x="20199427" y="184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113228</xdr:rowOff>
    </xdr:from>
    <xdr:ext cx="469744" cy="259045"/>
    <xdr:sp macro="" textlink="">
      <xdr:nvSpPr>
        <xdr:cNvPr id="749" name="n_3mainValue【庁舎】&#10;一人当たり面積">
          <a:extLst>
            <a:ext uri="{FF2B5EF4-FFF2-40B4-BE49-F238E27FC236}">
              <a16:creationId xmlns:a16="http://schemas.microsoft.com/office/drawing/2014/main" id="{00000000-0008-0000-0F00-0000ED020000}"/>
            </a:ext>
          </a:extLst>
        </xdr:cNvPr>
        <xdr:cNvSpPr txBox="1"/>
      </xdr:nvSpPr>
      <xdr:spPr>
        <a:xfrm>
          <a:off x="19310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117583</xdr:rowOff>
    </xdr:from>
    <xdr:ext cx="469744" cy="259045"/>
    <xdr:sp macro="" textlink="">
      <xdr:nvSpPr>
        <xdr:cNvPr id="750" name="n_4mainValue【庁舎】&#10;一人当たり面積">
          <a:extLst>
            <a:ext uri="{FF2B5EF4-FFF2-40B4-BE49-F238E27FC236}">
              <a16:creationId xmlns:a16="http://schemas.microsoft.com/office/drawing/2014/main" id="{00000000-0008-0000-0F00-0000EE020000}"/>
            </a:ext>
          </a:extLst>
        </xdr:cNvPr>
        <xdr:cNvSpPr txBox="1"/>
      </xdr:nvSpPr>
      <xdr:spPr>
        <a:xfrm>
          <a:off x="184214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福祉施設、保健センターの有形固定資産減価償却率が特に高くなっている。各施設とも今後個別施設計画に基づき検討することとなるが、前項での小学校、中央公民館の老朽化対策もあるため、財源の確保も含め、計画的な対策が必要とな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一人当たりの面積については、引き続き適正な規模を維持していく。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類似団体及び長野県の平均値と同程度である。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当町では、少子高齢化により、労働力人口が減少傾向であり、また、町内の主産業である農業及び観光業が景気低迷等の影響を受け、税収等の大幅な増が見込めない状況である。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72269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年度は全国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ものの、類似団体、長野県平均値より高い水準となった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これは、会計年度任用職員制度への移行に伴う見直しにより人件費増となったためである。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、義務的経費及び物件費等の抑制により、経常収支比率が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未満を目標とする。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64</xdr:row>
      <xdr:rowOff>49022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8052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150622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3574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138684</xdr:rowOff>
    </xdr:from>
    <xdr:to>
      <xdr:col>15</xdr:col>
      <xdr:colOff>82550</xdr:colOff>
      <xdr:row>62</xdr:row>
      <xdr:rowOff>5842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117094</xdr:rowOff>
    </xdr:from>
    <xdr:to>
      <xdr:col>11</xdr:col>
      <xdr:colOff>31750</xdr:colOff>
      <xdr:row>61</xdr:row>
      <xdr:rowOff>138684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0409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40149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66294</xdr:rowOff>
    </xdr:from>
    <xdr:to>
      <xdr:col>7</xdr:col>
      <xdr:colOff>31750</xdr:colOff>
      <xdr:row>60</xdr:row>
      <xdr:rowOff>167894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類似団体平均値を下回っているものの、長野県平均値を上回って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おり、近年は増加傾向にある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今後も、引き続き人件費及び物件費等の抑制に努める。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72414</xdr:rowOff>
    </xdr:from>
    <xdr:to>
      <xdr:col>23</xdr:col>
      <xdr:colOff>133350</xdr:colOff>
      <xdr:row>82</xdr:row>
      <xdr:rowOff>133305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31314"/>
          <a:ext cx="838200" cy="6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29494</xdr:rowOff>
    </xdr:from>
    <xdr:to>
      <xdr:col>19</xdr:col>
      <xdr:colOff>133350</xdr:colOff>
      <xdr:row>82</xdr:row>
      <xdr:rowOff>72414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88394"/>
          <a:ext cx="889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721</xdr:rowOff>
    </xdr:from>
    <xdr:to>
      <xdr:col>15</xdr:col>
      <xdr:colOff>82550</xdr:colOff>
      <xdr:row>82</xdr:row>
      <xdr:rowOff>29494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59621"/>
          <a:ext cx="889000" cy="2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721</xdr:rowOff>
    </xdr:from>
    <xdr:to>
      <xdr:col>11</xdr:col>
      <xdr:colOff>31750</xdr:colOff>
      <xdr:row>82</xdr:row>
      <xdr:rowOff>5071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59621"/>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82505</xdr:rowOff>
    </xdr:from>
    <xdr:to>
      <xdr:col>23</xdr:col>
      <xdr:colOff>184150</xdr:colOff>
      <xdr:row>83</xdr:row>
      <xdr:rowOff>12655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99032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8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21614</xdr:rowOff>
    </xdr:from>
    <xdr:to>
      <xdr:col>19</xdr:col>
      <xdr:colOff>184150</xdr:colOff>
      <xdr:row>82</xdr:row>
      <xdr:rowOff>123214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133391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49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150144</xdr:rowOff>
    </xdr:from>
    <xdr:to>
      <xdr:col>15</xdr:col>
      <xdr:colOff>133350</xdr:colOff>
      <xdr:row>82</xdr:row>
      <xdr:rowOff>80294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90471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121371</xdr:rowOff>
    </xdr:from>
    <xdr:to>
      <xdr:col>11</xdr:col>
      <xdr:colOff>82550</xdr:colOff>
      <xdr:row>82</xdr:row>
      <xdr:rowOff>51521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61698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7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125721</xdr:rowOff>
    </xdr:from>
    <xdr:to>
      <xdr:col>7</xdr:col>
      <xdr:colOff>31750</xdr:colOff>
      <xdr:row>82</xdr:row>
      <xdr:rowOff>55871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66048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類似団体及び長野県の平均値を上回っている。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今後も職員給与等の適正化に努めていく。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148468</xdr:rowOff>
    </xdr:from>
    <xdr:to>
      <xdr:col>81</xdr:col>
      <xdr:colOff>44450</xdr:colOff>
      <xdr:row>88</xdr:row>
      <xdr:rowOff>68943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64618"/>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148468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382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79527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382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88</xdr:row>
      <xdr:rowOff>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956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97668</xdr:rowOff>
    </xdr:from>
    <xdr:to>
      <xdr:col>77</xdr:col>
      <xdr:colOff>95250</xdr:colOff>
      <xdr:row>88</xdr:row>
      <xdr:rowOff>27818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12595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0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類似団体と比較して、人口千人当たりの職員数は少ない状況である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が近年では増加傾向であるため、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今後も、行政の効率化等を進め、行政サービス等に配慮した職員数の定員管理に努める。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33845</xdr:rowOff>
    </xdr:from>
    <xdr:to>
      <xdr:col>81</xdr:col>
      <xdr:colOff>44450</xdr:colOff>
      <xdr:row>60</xdr:row>
      <xdr:rowOff>44704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20845"/>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27210</xdr:rowOff>
    </xdr:from>
    <xdr:to>
      <xdr:col>77</xdr:col>
      <xdr:colOff>44450</xdr:colOff>
      <xdr:row>60</xdr:row>
      <xdr:rowOff>33845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14210"/>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154019</xdr:rowOff>
    </xdr:from>
    <xdr:to>
      <xdr:col>72</xdr:col>
      <xdr:colOff>203200</xdr:colOff>
      <xdr:row>60</xdr:row>
      <xdr:rowOff>27210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69569"/>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137128</xdr:rowOff>
    </xdr:from>
    <xdr:to>
      <xdr:col>68</xdr:col>
      <xdr:colOff>152400</xdr:colOff>
      <xdr:row>59</xdr:row>
      <xdr:rowOff>154019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5267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165354</xdr:rowOff>
    </xdr:from>
    <xdr:to>
      <xdr:col>81</xdr:col>
      <xdr:colOff>95250</xdr:colOff>
      <xdr:row>60</xdr:row>
      <xdr:rowOff>95504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10431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154495</xdr:rowOff>
    </xdr:from>
    <xdr:to>
      <xdr:col>77</xdr:col>
      <xdr:colOff>95250</xdr:colOff>
      <xdr:row>60</xdr:row>
      <xdr:rowOff>84645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94822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3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147860</xdr:rowOff>
    </xdr:from>
    <xdr:to>
      <xdr:col>73</xdr:col>
      <xdr:colOff>44450</xdr:colOff>
      <xdr:row>60</xdr:row>
      <xdr:rowOff>78010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88187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3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103219</xdr:rowOff>
    </xdr:from>
    <xdr:to>
      <xdr:col>68</xdr:col>
      <xdr:colOff>203200</xdr:colOff>
      <xdr:row>60</xdr:row>
      <xdr:rowOff>33369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43546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86328</xdr:rowOff>
    </xdr:from>
    <xdr:to>
      <xdr:col>64</xdr:col>
      <xdr:colOff>152400</xdr:colOff>
      <xdr:row>60</xdr:row>
      <xdr:rowOff>16478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26655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類似団体平均値を下回っているものの長野県平均値を上回っている。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地方債新規借入を抑制し、健全な財政運営に努めているところではあるが、一部事務組合等への地方債の負担金等が増加傾向である。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9313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619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41</xdr:row>
      <xdr:rowOff>164677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6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164677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97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100330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4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146490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地方債残高、公営企業債等繰入見込額等の減少、充当可能基金の増額等により、平成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年度から、数値なしとなっている。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今後も、地方債の新規借入を抑制し、充当可能基金の積み増しに努める。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長野県平均値を上回っている。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これは、会計年度任用職員制度への移行に伴う見直しにより人件費増となったためである。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今後も、適正な職員数の定員管理により、人件費の抑制に努める。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778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03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類似団体及び長野県平均値を下回っている。</a:t>
          </a:r>
        </a:p>
        <a:p>
          <a:r>
            <a:rPr kumimoji="1" lang="ja-JP" altLang="en-US" sz="1300">
              <a:latin typeface="ＭＳ Ｐゴシック" panose="020B0600070205080204" pitchFamily="50" charset="-128"/>
              <a:ea typeface="ＭＳ Ｐゴシック" panose="020B0600070205080204" pitchFamily="50" charset="-128"/>
            </a:rPr>
            <a:t>今後も、委託や物品購入等の管理の集中化を図り、経費節減に努める。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15</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17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501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類似団体及び長野県の平均値を下回っているが、今後も、扶助制度に対応できる財政運営に努める。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24130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149860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62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104140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下水道事業維持管理経費等により、比率が高くなっているため、今後改善を図っていく。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54610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15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62230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17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60</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17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xdr:rowOff>
    </xdr:from>
    <xdr:to>
      <xdr:col>69</xdr:col>
      <xdr:colOff>92075</xdr:colOff>
      <xdr:row>60</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29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xdr:rowOff>
    </xdr:from>
    <xdr:to>
      <xdr:col>78</xdr:col>
      <xdr:colOff>120650</xdr:colOff>
      <xdr:row>59</xdr:row>
      <xdr:rowOff>105410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90187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125730</xdr:rowOff>
    </xdr:from>
    <xdr:to>
      <xdr:col>69</xdr:col>
      <xdr:colOff>142875</xdr:colOff>
      <xdr:row>60</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40657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一部事務組合への負担金が増加しているため、近年は増加傾向にある。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369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952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65278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年度に、公的資金補償金免除繰上償還を実施したこと等から数値が改善されている。</a:t>
          </a:r>
        </a:p>
        <a:p>
          <a:r>
            <a:rPr kumimoji="1" lang="ja-JP" altLang="en-US" sz="1300">
              <a:latin typeface="ＭＳ Ｐゴシック" panose="020B0600070205080204" pitchFamily="50" charset="-128"/>
              <a:ea typeface="ＭＳ Ｐゴシック" panose="020B0600070205080204" pitchFamily="50" charset="-128"/>
            </a:rPr>
            <a:t>今後も、地方債の新規借入を抑制に努める。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133858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978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133858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92710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69342</xdr:rowOff>
    </xdr:from>
    <xdr:to>
      <xdr:col>24</xdr:col>
      <xdr:colOff>76200</xdr:colOff>
      <xdr:row>75</xdr:row>
      <xdr:rowOff>170942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85869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83058</xdr:rowOff>
    </xdr:from>
    <xdr:to>
      <xdr:col>20</xdr:col>
      <xdr:colOff>38100</xdr:colOff>
      <xdr:row>76</xdr:row>
      <xdr:rowOff>13208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23385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83058</xdr:rowOff>
    </xdr:from>
    <xdr:to>
      <xdr:col>6</xdr:col>
      <xdr:colOff>171450</xdr:colOff>
      <xdr:row>76</xdr:row>
      <xdr:rowOff>13208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23385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人件費、補助費等及びその他の比率が高いことが主要因である。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79</xdr:row>
      <xdr:rowOff>5842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30807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106426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2120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75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951460"/>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7784</xdr:rowOff>
    </xdr:from>
    <xdr:to>
      <xdr:col>29</xdr:col>
      <xdr:colOff>127000</xdr:colOff>
      <xdr:row>18</xdr:row>
      <xdr:rowOff>15218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1509"/>
          <a:ext cx="6477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15218</xdr:rowOff>
    </xdr:from>
    <xdr:to>
      <xdr:col>26</xdr:col>
      <xdr:colOff>50800</xdr:colOff>
      <xdr:row>18</xdr:row>
      <xdr:rowOff>67841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48943"/>
          <a:ext cx="698500" cy="5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67841</xdr:rowOff>
    </xdr:from>
    <xdr:to>
      <xdr:col>22</xdr:col>
      <xdr:colOff>114300</xdr:colOff>
      <xdr:row>18</xdr:row>
      <xdr:rowOff>100037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01566"/>
          <a:ext cx="698500" cy="3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100037</xdr:rowOff>
    </xdr:from>
    <xdr:to>
      <xdr:col>18</xdr:col>
      <xdr:colOff>177800</xdr:colOff>
      <xdr:row>19</xdr:row>
      <xdr:rowOff>15693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33762"/>
          <a:ext cx="698500" cy="8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128434</xdr:rowOff>
    </xdr:from>
    <xdr:to>
      <xdr:col>29</xdr:col>
      <xdr:colOff>177800</xdr:colOff>
      <xdr:row>18</xdr:row>
      <xdr:rowOff>58584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100511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135868</xdr:rowOff>
    </xdr:from>
    <xdr:to>
      <xdr:col>26</xdr:col>
      <xdr:colOff>101600</xdr:colOff>
      <xdr:row>18</xdr:row>
      <xdr:rowOff>66018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50795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8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17041</xdr:rowOff>
    </xdr:from>
    <xdr:to>
      <xdr:col>22</xdr:col>
      <xdr:colOff>165100</xdr:colOff>
      <xdr:row>18</xdr:row>
      <xdr:rowOff>118642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507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103418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3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49237</xdr:rowOff>
    </xdr:from>
    <xdr:to>
      <xdr:col>19</xdr:col>
      <xdr:colOff>38100</xdr:colOff>
      <xdr:row>18</xdr:row>
      <xdr:rowOff>150837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135614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136343</xdr:rowOff>
    </xdr:from>
    <xdr:to>
      <xdr:col>15</xdr:col>
      <xdr:colOff>101600</xdr:colOff>
      <xdr:row>19</xdr:row>
      <xdr:rowOff>66493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7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51270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5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196870</xdr:rowOff>
    </xdr:from>
    <xdr:to>
      <xdr:col>29</xdr:col>
      <xdr:colOff>127000</xdr:colOff>
      <xdr:row>35</xdr:row>
      <xdr:rowOff>255996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07220"/>
          <a:ext cx="647700" cy="5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255996</xdr:rowOff>
    </xdr:from>
    <xdr:to>
      <xdr:col>26</xdr:col>
      <xdr:colOff>50800</xdr:colOff>
      <xdr:row>35</xdr:row>
      <xdr:rowOff>293323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66346"/>
          <a:ext cx="698500" cy="3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293323</xdr:rowOff>
    </xdr:from>
    <xdr:to>
      <xdr:col>22</xdr:col>
      <xdr:colOff>114300</xdr:colOff>
      <xdr:row>35</xdr:row>
      <xdr:rowOff>324772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03673"/>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218685</xdr:rowOff>
    </xdr:from>
    <xdr:to>
      <xdr:col>18</xdr:col>
      <xdr:colOff>177800</xdr:colOff>
      <xdr:row>35</xdr:row>
      <xdr:rowOff>324772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29035"/>
          <a:ext cx="698500" cy="106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146070</xdr:rowOff>
    </xdr:from>
    <xdr:to>
      <xdr:col>29</xdr:col>
      <xdr:colOff>177800</xdr:colOff>
      <xdr:row>35</xdr:row>
      <xdr:rowOff>247670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5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118147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205196</xdr:rowOff>
    </xdr:from>
    <xdr:to>
      <xdr:col>26</xdr:col>
      <xdr:colOff>101600</xdr:colOff>
      <xdr:row>35</xdr:row>
      <xdr:rowOff>306796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291573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0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242523</xdr:rowOff>
    </xdr:from>
    <xdr:to>
      <xdr:col>22</xdr:col>
      <xdr:colOff>165100</xdr:colOff>
      <xdr:row>36</xdr:row>
      <xdr:rowOff>1223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328900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273972</xdr:rowOff>
    </xdr:from>
    <xdr:to>
      <xdr:col>19</xdr:col>
      <xdr:colOff>38100</xdr:colOff>
      <xdr:row>36</xdr:row>
      <xdr:rowOff>32672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8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17449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7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167885</xdr:rowOff>
    </xdr:from>
    <xdr:to>
      <xdr:col>15</xdr:col>
      <xdr:colOff>101600</xdr:colOff>
      <xdr:row>35</xdr:row>
      <xdr:rowOff>269485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279662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4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137361</xdr:rowOff>
    </xdr:from>
    <xdr:to>
      <xdr:col>24</xdr:col>
      <xdr:colOff>63500</xdr:colOff>
      <xdr:row>36</xdr:row>
      <xdr:rowOff>144828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8111"/>
          <a:ext cx="838200" cy="17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144828</xdr:rowOff>
    </xdr:from>
    <xdr:to>
      <xdr:col>19</xdr:col>
      <xdr:colOff>177800</xdr:colOff>
      <xdr:row>37</xdr:row>
      <xdr:rowOff>20112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7028"/>
          <a:ext cx="889000" cy="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20112</xdr:rowOff>
    </xdr:from>
    <xdr:to>
      <xdr:col>15</xdr:col>
      <xdr:colOff>50800</xdr:colOff>
      <xdr:row>37</xdr:row>
      <xdr:rowOff>29682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3762"/>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29682</xdr:rowOff>
    </xdr:from>
    <xdr:to>
      <xdr:col>10</xdr:col>
      <xdr:colOff>114300</xdr:colOff>
      <xdr:row>37</xdr:row>
      <xdr:rowOff>115964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73332"/>
          <a:ext cx="889000" cy="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86561</xdr:rowOff>
    </xdr:from>
    <xdr:to>
      <xdr:col>24</xdr:col>
      <xdr:colOff>114300</xdr:colOff>
      <xdr:row>36</xdr:row>
      <xdr:rowOff>16711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64988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94028</xdr:rowOff>
    </xdr:from>
    <xdr:to>
      <xdr:col>20</xdr:col>
      <xdr:colOff>38100</xdr:colOff>
      <xdr:row>37</xdr:row>
      <xdr:rowOff>24178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5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140762</xdr:rowOff>
    </xdr:from>
    <xdr:to>
      <xdr:col>15</xdr:col>
      <xdr:colOff>101600</xdr:colOff>
      <xdr:row>37</xdr:row>
      <xdr:rowOff>70912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62039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150332</xdr:rowOff>
    </xdr:from>
    <xdr:to>
      <xdr:col>10</xdr:col>
      <xdr:colOff>165100</xdr:colOff>
      <xdr:row>37</xdr:row>
      <xdr:rowOff>80482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71609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65164</xdr:rowOff>
    </xdr:from>
    <xdr:to>
      <xdr:col>6</xdr:col>
      <xdr:colOff>38100</xdr:colOff>
      <xdr:row>37</xdr:row>
      <xdr:rowOff>166763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157890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153839</xdr:rowOff>
    </xdr:from>
    <xdr:to>
      <xdr:col>24</xdr:col>
      <xdr:colOff>63500</xdr:colOff>
      <xdr:row>57</xdr:row>
      <xdr:rowOff>4148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55039"/>
          <a:ext cx="838200" cy="2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153839</xdr:rowOff>
    </xdr:from>
    <xdr:to>
      <xdr:col>19</xdr:col>
      <xdr:colOff>177800</xdr:colOff>
      <xdr:row>57</xdr:row>
      <xdr:rowOff>6895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55039"/>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6895</xdr:rowOff>
    </xdr:from>
    <xdr:to>
      <xdr:col>15</xdr:col>
      <xdr:colOff>50800</xdr:colOff>
      <xdr:row>57</xdr:row>
      <xdr:rowOff>26009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79545"/>
          <a:ext cx="889000" cy="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159203</xdr:rowOff>
    </xdr:from>
    <xdr:to>
      <xdr:col>10</xdr:col>
      <xdr:colOff>114300</xdr:colOff>
      <xdr:row>57</xdr:row>
      <xdr:rowOff>26009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60403"/>
          <a:ext cx="889000" cy="3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124798</xdr:rowOff>
    </xdr:from>
    <xdr:to>
      <xdr:col>24</xdr:col>
      <xdr:colOff>114300</xdr:colOff>
      <xdr:row>57</xdr:row>
      <xdr:rowOff>54948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103225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103039</xdr:rowOff>
    </xdr:from>
    <xdr:to>
      <xdr:col>20</xdr:col>
      <xdr:colOff>38100</xdr:colOff>
      <xdr:row>57</xdr:row>
      <xdr:rowOff>33189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24316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9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127545</xdr:rowOff>
    </xdr:from>
    <xdr:to>
      <xdr:col>15</xdr:col>
      <xdr:colOff>101600</xdr:colOff>
      <xdr:row>57</xdr:row>
      <xdr:rowOff>57695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48822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146659</xdr:rowOff>
    </xdr:from>
    <xdr:to>
      <xdr:col>10</xdr:col>
      <xdr:colOff>165100</xdr:colOff>
      <xdr:row>57</xdr:row>
      <xdr:rowOff>76809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67936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4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108403</xdr:rowOff>
    </xdr:from>
    <xdr:to>
      <xdr:col>6</xdr:col>
      <xdr:colOff>38100</xdr:colOff>
      <xdr:row>57</xdr:row>
      <xdr:rowOff>38553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29680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0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73698</xdr:rowOff>
    </xdr:from>
    <xdr:to>
      <xdr:col>24</xdr:col>
      <xdr:colOff>63500</xdr:colOff>
      <xdr:row>78</xdr:row>
      <xdr:rowOff>85827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46798"/>
          <a:ext cx="8382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85827</xdr:rowOff>
    </xdr:from>
    <xdr:to>
      <xdr:col>19</xdr:col>
      <xdr:colOff>177800</xdr:colOff>
      <xdr:row>78</xdr:row>
      <xdr:rowOff>88836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58927"/>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88836</xdr:rowOff>
    </xdr:from>
    <xdr:to>
      <xdr:col>15</xdr:col>
      <xdr:colOff>50800</xdr:colOff>
      <xdr:row>78</xdr:row>
      <xdr:rowOff>117042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61936"/>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96419</xdr:rowOff>
    </xdr:from>
    <xdr:to>
      <xdr:col>10</xdr:col>
      <xdr:colOff>114300</xdr:colOff>
      <xdr:row>78</xdr:row>
      <xdr:rowOff>117042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69519"/>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22898</xdr:rowOff>
    </xdr:from>
    <xdr:to>
      <xdr:col>24</xdr:col>
      <xdr:colOff>114300</xdr:colOff>
      <xdr:row>78</xdr:row>
      <xdr:rowOff>124498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35027</xdr:rowOff>
    </xdr:from>
    <xdr:to>
      <xdr:col>20</xdr:col>
      <xdr:colOff>38100</xdr:colOff>
      <xdr:row>78</xdr:row>
      <xdr:rowOff>136627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153154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38036</xdr:rowOff>
    </xdr:from>
    <xdr:to>
      <xdr:col>15</xdr:col>
      <xdr:colOff>101600</xdr:colOff>
      <xdr:row>78</xdr:row>
      <xdr:rowOff>139636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130763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50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66242</xdr:rowOff>
    </xdr:from>
    <xdr:to>
      <xdr:col>10</xdr:col>
      <xdr:colOff>165100</xdr:colOff>
      <xdr:row>78</xdr:row>
      <xdr:rowOff>167842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158969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45619</xdr:rowOff>
    </xdr:from>
    <xdr:to>
      <xdr:col>6</xdr:col>
      <xdr:colOff>38100</xdr:colOff>
      <xdr:row>78</xdr:row>
      <xdr:rowOff>147219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381</xdr:rowOff>
    </xdr:from>
    <xdr:to>
      <xdr:col>24</xdr:col>
      <xdr:colOff>63500</xdr:colOff>
      <xdr:row>98</xdr:row>
      <xdr:rowOff>21730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02481"/>
          <a:ext cx="8382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21730</xdr:rowOff>
    </xdr:from>
    <xdr:to>
      <xdr:col>19</xdr:col>
      <xdr:colOff>177800</xdr:colOff>
      <xdr:row>98</xdr:row>
      <xdr:rowOff>35750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23830"/>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30454</xdr:rowOff>
    </xdr:from>
    <xdr:to>
      <xdr:col>15</xdr:col>
      <xdr:colOff>50800</xdr:colOff>
      <xdr:row>98</xdr:row>
      <xdr:rowOff>35750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3255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29363</xdr:rowOff>
    </xdr:from>
    <xdr:to>
      <xdr:col>10</xdr:col>
      <xdr:colOff>114300</xdr:colOff>
      <xdr:row>98</xdr:row>
      <xdr:rowOff>30454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31463"/>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121031</xdr:rowOff>
    </xdr:from>
    <xdr:to>
      <xdr:col>24</xdr:col>
      <xdr:colOff>114300</xdr:colOff>
      <xdr:row>98</xdr:row>
      <xdr:rowOff>51181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99458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3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142380</xdr:rowOff>
    </xdr:from>
    <xdr:to>
      <xdr:col>20</xdr:col>
      <xdr:colOff>38100</xdr:colOff>
      <xdr:row>98</xdr:row>
      <xdr:rowOff>72530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63657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156400</xdr:rowOff>
    </xdr:from>
    <xdr:to>
      <xdr:col>15</xdr:col>
      <xdr:colOff>101600</xdr:colOff>
      <xdr:row>98</xdr:row>
      <xdr:rowOff>86550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77677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151104</xdr:rowOff>
    </xdr:from>
    <xdr:to>
      <xdr:col>10</xdr:col>
      <xdr:colOff>165100</xdr:colOff>
      <xdr:row>98</xdr:row>
      <xdr:rowOff>81254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72381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150013</xdr:rowOff>
    </xdr:from>
    <xdr:to>
      <xdr:col>6</xdr:col>
      <xdr:colOff>38100</xdr:colOff>
      <xdr:row>98</xdr:row>
      <xdr:rowOff>80163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71290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88827</xdr:rowOff>
    </xdr:from>
    <xdr:to>
      <xdr:col>55</xdr:col>
      <xdr:colOff>0</xdr:colOff>
      <xdr:row>37</xdr:row>
      <xdr:rowOff>158759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1027"/>
          <a:ext cx="838200" cy="24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158759</xdr:rowOff>
    </xdr:from>
    <xdr:to>
      <xdr:col>50</xdr:col>
      <xdr:colOff>114300</xdr:colOff>
      <xdr:row>38</xdr:row>
      <xdr:rowOff>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02409"/>
          <a:ext cx="889000" cy="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171</xdr:rowOff>
    </xdr:from>
    <xdr:to>
      <xdr:col>45</xdr:col>
      <xdr:colOff>177800</xdr:colOff>
      <xdr:row>38</xdr:row>
      <xdr:rowOff>30487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5271"/>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30487</xdr:rowOff>
    </xdr:from>
    <xdr:to>
      <xdr:col>41</xdr:col>
      <xdr:colOff>50800</xdr:colOff>
      <xdr:row>38</xdr:row>
      <xdr:rowOff>37036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5587"/>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38027</xdr:rowOff>
    </xdr:from>
    <xdr:to>
      <xdr:col>55</xdr:col>
      <xdr:colOff>50800</xdr:colOff>
      <xdr:row>36</xdr:row>
      <xdr:rowOff>139627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60904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6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107960</xdr:rowOff>
    </xdr:from>
    <xdr:to>
      <xdr:col>50</xdr:col>
      <xdr:colOff>165100</xdr:colOff>
      <xdr:row>38</xdr:row>
      <xdr:rowOff>38109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1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54637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2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120820</xdr:rowOff>
    </xdr:from>
    <xdr:to>
      <xdr:col>46</xdr:col>
      <xdr:colOff>38100</xdr:colOff>
      <xdr:row>38</xdr:row>
      <xdr:rowOff>50971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4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67497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3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151137</xdr:rowOff>
    </xdr:from>
    <xdr:to>
      <xdr:col>41</xdr:col>
      <xdr:colOff>101600</xdr:colOff>
      <xdr:row>38</xdr:row>
      <xdr:rowOff>81287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72414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157686</xdr:rowOff>
    </xdr:from>
    <xdr:to>
      <xdr:col>36</xdr:col>
      <xdr:colOff>165100</xdr:colOff>
      <xdr:row>38</xdr:row>
      <xdr:rowOff>87836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78963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114810</xdr:rowOff>
    </xdr:from>
    <xdr:to>
      <xdr:col>55</xdr:col>
      <xdr:colOff>0</xdr:colOff>
      <xdr:row>58</xdr:row>
      <xdr:rowOff>116798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8910"/>
          <a:ext cx="8382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99862</xdr:rowOff>
    </xdr:from>
    <xdr:to>
      <xdr:col>50</xdr:col>
      <xdr:colOff>114300</xdr:colOff>
      <xdr:row>58</xdr:row>
      <xdr:rowOff>116798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43962"/>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99862</xdr:rowOff>
    </xdr:from>
    <xdr:to>
      <xdr:col>45</xdr:col>
      <xdr:colOff>177800</xdr:colOff>
      <xdr:row>58</xdr:row>
      <xdr:rowOff>116618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43962"/>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100950</xdr:rowOff>
    </xdr:from>
    <xdr:to>
      <xdr:col>41</xdr:col>
      <xdr:colOff>50800</xdr:colOff>
      <xdr:row>58</xdr:row>
      <xdr:rowOff>116618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5050"/>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64010</xdr:rowOff>
    </xdr:from>
    <xdr:to>
      <xdr:col>55</xdr:col>
      <xdr:colOff>50800</xdr:colOff>
      <xdr:row>58</xdr:row>
      <xdr:rowOff>165610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65998</xdr:rowOff>
    </xdr:from>
    <xdr:to>
      <xdr:col>50</xdr:col>
      <xdr:colOff>165100</xdr:colOff>
      <xdr:row>58</xdr:row>
      <xdr:rowOff>167598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158725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49062</xdr:rowOff>
    </xdr:from>
    <xdr:to>
      <xdr:col>46</xdr:col>
      <xdr:colOff>38100</xdr:colOff>
      <xdr:row>58</xdr:row>
      <xdr:rowOff>150662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141789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65818</xdr:rowOff>
    </xdr:from>
    <xdr:to>
      <xdr:col>41</xdr:col>
      <xdr:colOff>101600</xdr:colOff>
      <xdr:row>58</xdr:row>
      <xdr:rowOff>167418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158545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50150</xdr:rowOff>
    </xdr:from>
    <xdr:to>
      <xdr:col>36</xdr:col>
      <xdr:colOff>165100</xdr:colOff>
      <xdr:row>58</xdr:row>
      <xdr:rowOff>151750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142877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43193</xdr:rowOff>
    </xdr:from>
    <xdr:to>
      <xdr:col>55</xdr:col>
      <xdr:colOff>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8774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29828</xdr:rowOff>
    </xdr:from>
    <xdr:to>
      <xdr:col>50</xdr:col>
      <xdr:colOff>114300</xdr:colOff>
      <xdr:row>79</xdr:row>
      <xdr:rowOff>43193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74378"/>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29828</xdr:rowOff>
    </xdr:from>
    <xdr:to>
      <xdr:col>45</xdr:col>
      <xdr:colOff>177800</xdr:colOff>
      <xdr:row>79</xdr:row>
      <xdr:rowOff>32728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74378"/>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32728</xdr:rowOff>
    </xdr:from>
    <xdr:to>
      <xdr:col>41</xdr:col>
      <xdr:colOff>50800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77278"/>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249299"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163843</xdr:rowOff>
    </xdr:from>
    <xdr:to>
      <xdr:col>50</xdr:col>
      <xdr:colOff>165100</xdr:colOff>
      <xdr:row>79</xdr:row>
      <xdr:rowOff>93993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85120</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50017" y="1362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150478</xdr:rowOff>
    </xdr:from>
    <xdr:to>
      <xdr:col>46</xdr:col>
      <xdr:colOff>38100</xdr:colOff>
      <xdr:row>79</xdr:row>
      <xdr:rowOff>80628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71755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153378</xdr:rowOff>
    </xdr:from>
    <xdr:to>
      <xdr:col>41</xdr:col>
      <xdr:colOff>101600</xdr:colOff>
      <xdr:row>79</xdr:row>
      <xdr:rowOff>83528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74655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1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149924</xdr:rowOff>
    </xdr:from>
    <xdr:to>
      <xdr:col>55</xdr:col>
      <xdr:colOff>0</xdr:colOff>
      <xdr:row>98</xdr:row>
      <xdr:rowOff>155811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52024"/>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121579</xdr:rowOff>
    </xdr:from>
    <xdr:to>
      <xdr:col>50</xdr:col>
      <xdr:colOff>114300</xdr:colOff>
      <xdr:row>98</xdr:row>
      <xdr:rowOff>155811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23679"/>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121579</xdr:rowOff>
    </xdr:from>
    <xdr:to>
      <xdr:col>45</xdr:col>
      <xdr:colOff>177800</xdr:colOff>
      <xdr:row>98</xdr:row>
      <xdr:rowOff>167132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23679"/>
          <a:ext cx="889000" cy="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125324</xdr:rowOff>
    </xdr:from>
    <xdr:to>
      <xdr:col>41</xdr:col>
      <xdr:colOff>50800</xdr:colOff>
      <xdr:row>98</xdr:row>
      <xdr:rowOff>167132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27424"/>
          <a:ext cx="889000" cy="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99124</xdr:rowOff>
    </xdr:from>
    <xdr:to>
      <xdr:col>55</xdr:col>
      <xdr:colOff>50800</xdr:colOff>
      <xdr:row>99</xdr:row>
      <xdr:rowOff>29274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105011</xdr:rowOff>
    </xdr:from>
    <xdr:to>
      <xdr:col>50</xdr:col>
      <xdr:colOff>165100</xdr:colOff>
      <xdr:row>99</xdr:row>
      <xdr:rowOff>35161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26288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9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70779</xdr:rowOff>
    </xdr:from>
    <xdr:to>
      <xdr:col>46</xdr:col>
      <xdr:colOff>38100</xdr:colOff>
      <xdr:row>99</xdr:row>
      <xdr:rowOff>929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17456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116332</xdr:rowOff>
    </xdr:from>
    <xdr:to>
      <xdr:col>41</xdr:col>
      <xdr:colOff>101600</xdr:colOff>
      <xdr:row>99</xdr:row>
      <xdr:rowOff>46482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37609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1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74524</xdr:rowOff>
    </xdr:from>
    <xdr:to>
      <xdr:col>36</xdr:col>
      <xdr:colOff>165100</xdr:colOff>
      <xdr:row>99</xdr:row>
      <xdr:rowOff>4674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21201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79087</xdr:rowOff>
    </xdr:from>
    <xdr:to>
      <xdr:col>85</xdr:col>
      <xdr:colOff>127000</xdr:colOff>
      <xdr:row>38</xdr:row>
      <xdr:rowOff>166385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94187"/>
          <a:ext cx="838200" cy="8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166385</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81485"/>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40320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6870"/>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28700</xdr:rowOff>
    </xdr:from>
    <xdr:to>
      <xdr:col>71</xdr:col>
      <xdr:colOff>177800</xdr:colOff>
      <xdr:row>39</xdr:row>
      <xdr:rowOff>40320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525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28287</xdr:rowOff>
    </xdr:from>
    <xdr:to>
      <xdr:col>85</xdr:col>
      <xdr:colOff>177800</xdr:colOff>
      <xdr:row>38</xdr:row>
      <xdr:rowOff>129887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51164</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9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115585</xdr:rowOff>
    </xdr:from>
    <xdr:to>
      <xdr:col>81</xdr:col>
      <xdr:colOff>101600</xdr:colOff>
      <xdr:row>39</xdr:row>
      <xdr:rowOff>45735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62262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160970</xdr:rowOff>
    </xdr:from>
    <xdr:to>
      <xdr:col>72</xdr:col>
      <xdr:colOff>38100</xdr:colOff>
      <xdr:row>39</xdr:row>
      <xdr:rowOff>91120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82247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149350</xdr:rowOff>
    </xdr:from>
    <xdr:to>
      <xdr:col>67</xdr:col>
      <xdr:colOff>101600</xdr:colOff>
      <xdr:row>39</xdr:row>
      <xdr:rowOff>79500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70627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124138</xdr:rowOff>
    </xdr:from>
    <xdr:to>
      <xdr:col>85</xdr:col>
      <xdr:colOff>127000</xdr:colOff>
      <xdr:row>76</xdr:row>
      <xdr:rowOff>135711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54338"/>
          <a:ext cx="8382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135711</xdr:rowOff>
    </xdr:from>
    <xdr:to>
      <xdr:col>81</xdr:col>
      <xdr:colOff>50800</xdr:colOff>
      <xdr:row>76</xdr:row>
      <xdr:rowOff>164669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65911"/>
          <a:ext cx="889000" cy="2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164669</xdr:rowOff>
    </xdr:from>
    <xdr:to>
      <xdr:col>76</xdr:col>
      <xdr:colOff>114300</xdr:colOff>
      <xdr:row>76</xdr:row>
      <xdr:rowOff>166337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94869"/>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145146</xdr:rowOff>
    </xdr:from>
    <xdr:to>
      <xdr:col>71</xdr:col>
      <xdr:colOff>177800</xdr:colOff>
      <xdr:row>76</xdr:row>
      <xdr:rowOff>166337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75346"/>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73338</xdr:rowOff>
    </xdr:from>
    <xdr:to>
      <xdr:col>85</xdr:col>
      <xdr:colOff>177800</xdr:colOff>
      <xdr:row>77</xdr:row>
      <xdr:rowOff>3488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51765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8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84911</xdr:rowOff>
    </xdr:from>
    <xdr:to>
      <xdr:col>81</xdr:col>
      <xdr:colOff>101600</xdr:colOff>
      <xdr:row>77</xdr:row>
      <xdr:rowOff>15061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113869</xdr:rowOff>
    </xdr:from>
    <xdr:to>
      <xdr:col>76</xdr:col>
      <xdr:colOff>165100</xdr:colOff>
      <xdr:row>77</xdr:row>
      <xdr:rowOff>44019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35146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115537</xdr:rowOff>
    </xdr:from>
    <xdr:to>
      <xdr:col>72</xdr:col>
      <xdr:colOff>38100</xdr:colOff>
      <xdr:row>77</xdr:row>
      <xdr:rowOff>45687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36814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3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94346</xdr:rowOff>
    </xdr:from>
    <xdr:to>
      <xdr:col>67</xdr:col>
      <xdr:colOff>101600</xdr:colOff>
      <xdr:row>77</xdr:row>
      <xdr:rowOff>24496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15623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35243</xdr:rowOff>
    </xdr:from>
    <xdr:to>
      <xdr:col>85</xdr:col>
      <xdr:colOff>127000</xdr:colOff>
      <xdr:row>99</xdr:row>
      <xdr:rowOff>81175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08793"/>
          <a:ext cx="8382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34218</xdr:rowOff>
    </xdr:from>
    <xdr:to>
      <xdr:col>81</xdr:col>
      <xdr:colOff>50800</xdr:colOff>
      <xdr:row>99</xdr:row>
      <xdr:rowOff>81175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07768"/>
          <a:ext cx="889000" cy="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129583</xdr:rowOff>
    </xdr:from>
    <xdr:to>
      <xdr:col>76</xdr:col>
      <xdr:colOff>114300</xdr:colOff>
      <xdr:row>99</xdr:row>
      <xdr:rowOff>34218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31683"/>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129583</xdr:rowOff>
    </xdr:from>
    <xdr:to>
      <xdr:col>71</xdr:col>
      <xdr:colOff>177800</xdr:colOff>
      <xdr:row>99</xdr:row>
      <xdr:rowOff>25544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31683"/>
          <a:ext cx="889000" cy="6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155893</xdr:rowOff>
    </xdr:from>
    <xdr:to>
      <xdr:col>85</xdr:col>
      <xdr:colOff>177800</xdr:colOff>
      <xdr:row>99</xdr:row>
      <xdr:rowOff>86043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70820</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30375</xdr:rowOff>
    </xdr:from>
    <xdr:to>
      <xdr:col>81</xdr:col>
      <xdr:colOff>101600</xdr:colOff>
      <xdr:row>99</xdr:row>
      <xdr:rowOff>131975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123102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154868</xdr:rowOff>
    </xdr:from>
    <xdr:to>
      <xdr:col>76</xdr:col>
      <xdr:colOff>165100</xdr:colOff>
      <xdr:row>99</xdr:row>
      <xdr:rowOff>85018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76145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4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78783</xdr:rowOff>
    </xdr:from>
    <xdr:to>
      <xdr:col>72</xdr:col>
      <xdr:colOff>38100</xdr:colOff>
      <xdr:row>99</xdr:row>
      <xdr:rowOff>8933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25460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146194</xdr:rowOff>
    </xdr:from>
    <xdr:to>
      <xdr:col>67</xdr:col>
      <xdr:colOff>101600</xdr:colOff>
      <xdr:row>99</xdr:row>
      <xdr:rowOff>76344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67471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4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48895</xdr:rowOff>
    </xdr:from>
    <xdr:to>
      <xdr:col>116</xdr:col>
      <xdr:colOff>63500</xdr:colOff>
      <xdr:row>58</xdr:row>
      <xdr:rowOff>59677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92995"/>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59677</xdr:rowOff>
    </xdr:from>
    <xdr:to>
      <xdr:col>111</xdr:col>
      <xdr:colOff>177800</xdr:colOff>
      <xdr:row>58</xdr:row>
      <xdr:rowOff>63970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0377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63970</xdr:rowOff>
    </xdr:from>
    <xdr:to>
      <xdr:col>107</xdr:col>
      <xdr:colOff>50800</xdr:colOff>
      <xdr:row>58</xdr:row>
      <xdr:rowOff>68021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08070"/>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67297</xdr:rowOff>
    </xdr:from>
    <xdr:to>
      <xdr:col>102</xdr:col>
      <xdr:colOff>114300</xdr:colOff>
      <xdr:row>58</xdr:row>
      <xdr:rowOff>68021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1139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169545</xdr:rowOff>
    </xdr:from>
    <xdr:to>
      <xdr:col>116</xdr:col>
      <xdr:colOff>114300</xdr:colOff>
      <xdr:row>58</xdr:row>
      <xdr:rowOff>99695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20972</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8877</xdr:rowOff>
    </xdr:from>
    <xdr:to>
      <xdr:col>112</xdr:col>
      <xdr:colOff>38100</xdr:colOff>
      <xdr:row>58</xdr:row>
      <xdr:rowOff>110477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127004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7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13170</xdr:rowOff>
    </xdr:from>
    <xdr:to>
      <xdr:col>107</xdr:col>
      <xdr:colOff>101600</xdr:colOff>
      <xdr:row>58</xdr:row>
      <xdr:rowOff>114770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131297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73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17221</xdr:rowOff>
    </xdr:from>
    <xdr:to>
      <xdr:col>102</xdr:col>
      <xdr:colOff>165100</xdr:colOff>
      <xdr:row>58</xdr:row>
      <xdr:rowOff>118821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135348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7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16497</xdr:rowOff>
    </xdr:from>
    <xdr:to>
      <xdr:col>98</xdr:col>
      <xdr:colOff>38100</xdr:colOff>
      <xdr:row>58</xdr:row>
      <xdr:rowOff>118097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134624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7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11934</xdr:rowOff>
    </xdr:from>
    <xdr:to>
      <xdr:col>116</xdr:col>
      <xdr:colOff>63500</xdr:colOff>
      <xdr:row>76</xdr:row>
      <xdr:rowOff>64109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042134"/>
          <a:ext cx="8382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64109</xdr:rowOff>
    </xdr:from>
    <xdr:to>
      <xdr:col>111</xdr:col>
      <xdr:colOff>177800</xdr:colOff>
      <xdr:row>76</xdr:row>
      <xdr:rowOff>85032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94309"/>
          <a:ext cx="889000" cy="2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3738</xdr:rowOff>
    </xdr:from>
    <xdr:to>
      <xdr:col>107</xdr:col>
      <xdr:colOff>50800</xdr:colOff>
      <xdr:row>76</xdr:row>
      <xdr:rowOff>85032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033938"/>
          <a:ext cx="889000" cy="8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160426</xdr:rowOff>
    </xdr:from>
    <xdr:to>
      <xdr:col>102</xdr:col>
      <xdr:colOff>114300</xdr:colOff>
      <xdr:row>76</xdr:row>
      <xdr:rowOff>3738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19176"/>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132584</xdr:rowOff>
    </xdr:from>
    <xdr:to>
      <xdr:col>116</xdr:col>
      <xdr:colOff>114300</xdr:colOff>
      <xdr:row>76</xdr:row>
      <xdr:rowOff>62734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155461</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13309</xdr:rowOff>
    </xdr:from>
    <xdr:to>
      <xdr:col>112</xdr:col>
      <xdr:colOff>38100</xdr:colOff>
      <xdr:row>76</xdr:row>
      <xdr:rowOff>114909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131436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34232</xdr:rowOff>
    </xdr:from>
    <xdr:to>
      <xdr:col>107</xdr:col>
      <xdr:colOff>101600</xdr:colOff>
      <xdr:row>76</xdr:row>
      <xdr:rowOff>135832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152359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124388</xdr:rowOff>
    </xdr:from>
    <xdr:to>
      <xdr:col>102</xdr:col>
      <xdr:colOff>165100</xdr:colOff>
      <xdr:row>76</xdr:row>
      <xdr:rowOff>54538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71065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5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109627</xdr:rowOff>
    </xdr:from>
    <xdr:to>
      <xdr:col>98</xdr:col>
      <xdr:colOff>38100</xdr:colOff>
      <xdr:row>76</xdr:row>
      <xdr:rowOff>39777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56304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全般的には、類似団体の平均値を下回っている。災害復旧事業費については、令和元年台風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号災害により、令和元年度から令和２年度にかけて増加した。</a:t>
          </a:r>
        </a:p>
        <a:p>
          <a:r>
            <a:rPr kumimoji="1" lang="ja-JP" altLang="en-US" sz="1300">
              <a:latin typeface="ＭＳ Ｐゴシック" panose="020B0600070205080204" pitchFamily="50" charset="-128"/>
              <a:ea typeface="ＭＳ Ｐゴシック" panose="020B0600070205080204" pitchFamily="50" charset="-128"/>
            </a:rPr>
            <a:t>住民一人当たりのコストは、人口密度及び高齢化率等の影響を大きく受けるため、少子高齢化が進む当町では、数値に大きな影響がある。</a:t>
          </a:r>
        </a:p>
        <a:p>
          <a:r>
            <a:rPr kumimoji="1" lang="ja-JP" altLang="en-US" sz="1300">
              <a:latin typeface="ＭＳ Ｐゴシック" panose="020B0600070205080204" pitchFamily="50" charset="-128"/>
              <a:ea typeface="ＭＳ Ｐゴシック" panose="020B0600070205080204" pitchFamily="50" charset="-128"/>
            </a:rPr>
            <a:t>今後も、義務的経費、投資的経費及び公債費等の抑制により健全な財政運営に努めるとともに、公共施設の老朽化の影響による普通建設事業費（更新整備）の増加が懸念されるため、計画的に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93164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86170"/>
          <a:ext cx="838200" cy="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66875</xdr:rowOff>
    </xdr:from>
    <xdr:to>
      <xdr:col>19</xdr:col>
      <xdr:colOff>177800</xdr:colOff>
      <xdr:row>36</xdr:row>
      <xdr:rowOff>93164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3907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66875</xdr:rowOff>
    </xdr:from>
    <xdr:to>
      <xdr:col>15</xdr:col>
      <xdr:colOff>50800</xdr:colOff>
      <xdr:row>36</xdr:row>
      <xdr:rowOff>132026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39075"/>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132026</xdr:rowOff>
    </xdr:from>
    <xdr:to>
      <xdr:col>10</xdr:col>
      <xdr:colOff>114300</xdr:colOff>
      <xdr:row>36</xdr:row>
      <xdr:rowOff>143782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04226"/>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134620</xdr:rowOff>
    </xdr:from>
    <xdr:to>
      <xdr:col>24</xdr:col>
      <xdr:colOff>114300</xdr:colOff>
      <xdr:row>36</xdr:row>
      <xdr:rowOff>64770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42364</xdr:rowOff>
    </xdr:from>
    <xdr:to>
      <xdr:col>20</xdr:col>
      <xdr:colOff>38100</xdr:colOff>
      <xdr:row>36</xdr:row>
      <xdr:rowOff>143964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135091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16075</xdr:rowOff>
    </xdr:from>
    <xdr:to>
      <xdr:col>15</xdr:col>
      <xdr:colOff>101600</xdr:colOff>
      <xdr:row>36</xdr:row>
      <xdr:rowOff>117675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134202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6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81226</xdr:rowOff>
    </xdr:from>
    <xdr:to>
      <xdr:col>10</xdr:col>
      <xdr:colOff>165100</xdr:colOff>
      <xdr:row>37</xdr:row>
      <xdr:rowOff>11376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4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92982</xdr:rowOff>
    </xdr:from>
    <xdr:to>
      <xdr:col>6</xdr:col>
      <xdr:colOff>38100</xdr:colOff>
      <xdr:row>37</xdr:row>
      <xdr:rowOff>23132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14259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5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20603</xdr:rowOff>
    </xdr:from>
    <xdr:to>
      <xdr:col>24</xdr:col>
      <xdr:colOff>63500</xdr:colOff>
      <xdr:row>58</xdr:row>
      <xdr:rowOff>163983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64703"/>
          <a:ext cx="838200" cy="1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147593</xdr:rowOff>
    </xdr:from>
    <xdr:to>
      <xdr:col>19</xdr:col>
      <xdr:colOff>177800</xdr:colOff>
      <xdr:row>58</xdr:row>
      <xdr:rowOff>163983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91693"/>
          <a:ext cx="8890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128942</xdr:rowOff>
    </xdr:from>
    <xdr:to>
      <xdr:col>15</xdr:col>
      <xdr:colOff>50800</xdr:colOff>
      <xdr:row>58</xdr:row>
      <xdr:rowOff>147593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73042"/>
          <a:ext cx="889000" cy="1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128942</xdr:rowOff>
    </xdr:from>
    <xdr:to>
      <xdr:col>10</xdr:col>
      <xdr:colOff>114300</xdr:colOff>
      <xdr:row>58</xdr:row>
      <xdr:rowOff>145245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73042"/>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141253</xdr:rowOff>
    </xdr:from>
    <xdr:to>
      <xdr:col>24</xdr:col>
      <xdr:colOff>114300</xdr:colOff>
      <xdr:row>58</xdr:row>
      <xdr:rowOff>71403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113183</xdr:rowOff>
    </xdr:from>
    <xdr:to>
      <xdr:col>20</xdr:col>
      <xdr:colOff>38100</xdr:colOff>
      <xdr:row>59</xdr:row>
      <xdr:rowOff>43333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34460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96793</xdr:rowOff>
    </xdr:from>
    <xdr:to>
      <xdr:col>15</xdr:col>
      <xdr:colOff>101600</xdr:colOff>
      <xdr:row>59</xdr:row>
      <xdr:rowOff>26943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18070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3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78142</xdr:rowOff>
    </xdr:from>
    <xdr:to>
      <xdr:col>10</xdr:col>
      <xdr:colOff>165100</xdr:colOff>
      <xdr:row>59</xdr:row>
      <xdr:rowOff>8292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170869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1011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94445</xdr:rowOff>
    </xdr:from>
    <xdr:to>
      <xdr:col>6</xdr:col>
      <xdr:colOff>38100</xdr:colOff>
      <xdr:row>59</xdr:row>
      <xdr:rowOff>24595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15722</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3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66325</xdr:rowOff>
    </xdr:from>
    <xdr:to>
      <xdr:col>24</xdr:col>
      <xdr:colOff>63500</xdr:colOff>
      <xdr:row>76</xdr:row>
      <xdr:rowOff>99107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6525"/>
          <a:ext cx="838200" cy="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41836</xdr:rowOff>
    </xdr:from>
    <xdr:to>
      <xdr:col>19</xdr:col>
      <xdr:colOff>177800</xdr:colOff>
      <xdr:row>76</xdr:row>
      <xdr:rowOff>99107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00586"/>
          <a:ext cx="889000" cy="2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41836</xdr:rowOff>
    </xdr:from>
    <xdr:to>
      <xdr:col>15</xdr:col>
      <xdr:colOff>50800</xdr:colOff>
      <xdr:row>76</xdr:row>
      <xdr:rowOff>124864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00586"/>
          <a:ext cx="889000" cy="25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124864</xdr:rowOff>
    </xdr:from>
    <xdr:to>
      <xdr:col>10</xdr:col>
      <xdr:colOff>114300</xdr:colOff>
      <xdr:row>77</xdr:row>
      <xdr:rowOff>8649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5064"/>
          <a:ext cx="889000" cy="5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15525</xdr:rowOff>
    </xdr:from>
    <xdr:to>
      <xdr:col>24</xdr:col>
      <xdr:colOff>114300</xdr:colOff>
      <xdr:row>76</xdr:row>
      <xdr:rowOff>117125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165402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48307</xdr:rowOff>
    </xdr:from>
    <xdr:to>
      <xdr:col>20</xdr:col>
      <xdr:colOff>38100</xdr:colOff>
      <xdr:row>76</xdr:row>
      <xdr:rowOff>149907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141034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162486</xdr:rowOff>
    </xdr:from>
    <xdr:to>
      <xdr:col>15</xdr:col>
      <xdr:colOff>101600</xdr:colOff>
      <xdr:row>75</xdr:row>
      <xdr:rowOff>92636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109163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74064</xdr:rowOff>
    </xdr:from>
    <xdr:to>
      <xdr:col>10</xdr:col>
      <xdr:colOff>165100</xdr:colOff>
      <xdr:row>77</xdr:row>
      <xdr:rowOff>4214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166791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129299</xdr:rowOff>
    </xdr:from>
    <xdr:to>
      <xdr:col>6</xdr:col>
      <xdr:colOff>38100</xdr:colOff>
      <xdr:row>77</xdr:row>
      <xdr:rowOff>59449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50576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64822</xdr:rowOff>
    </xdr:from>
    <xdr:to>
      <xdr:col>24</xdr:col>
      <xdr:colOff>63500</xdr:colOff>
      <xdr:row>96</xdr:row>
      <xdr:rowOff>73064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524022"/>
          <a:ext cx="8382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64822</xdr:rowOff>
    </xdr:from>
    <xdr:to>
      <xdr:col>19</xdr:col>
      <xdr:colOff>177800</xdr:colOff>
      <xdr:row>96</xdr:row>
      <xdr:rowOff>131807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24022"/>
          <a:ext cx="889000" cy="6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131807</xdr:rowOff>
    </xdr:from>
    <xdr:to>
      <xdr:col>15</xdr:col>
      <xdr:colOff>50800</xdr:colOff>
      <xdr:row>96</xdr:row>
      <xdr:rowOff>145010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91007"/>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83476</xdr:rowOff>
    </xdr:from>
    <xdr:to>
      <xdr:col>10</xdr:col>
      <xdr:colOff>114300</xdr:colOff>
      <xdr:row>96</xdr:row>
      <xdr:rowOff>145010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42676"/>
          <a:ext cx="889000" cy="6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22264</xdr:rowOff>
    </xdr:from>
    <xdr:to>
      <xdr:col>24</xdr:col>
      <xdr:colOff>114300</xdr:colOff>
      <xdr:row>96</xdr:row>
      <xdr:rowOff>123864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14022</xdr:rowOff>
    </xdr:from>
    <xdr:to>
      <xdr:col>20</xdr:col>
      <xdr:colOff>38100</xdr:colOff>
      <xdr:row>96</xdr:row>
      <xdr:rowOff>115622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81007</xdr:rowOff>
    </xdr:from>
    <xdr:to>
      <xdr:col>15</xdr:col>
      <xdr:colOff>101600</xdr:colOff>
      <xdr:row>97</xdr:row>
      <xdr:rowOff>11157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94210</xdr:rowOff>
    </xdr:from>
    <xdr:to>
      <xdr:col>10</xdr:col>
      <xdr:colOff>165100</xdr:colOff>
      <xdr:row>97</xdr:row>
      <xdr:rowOff>24360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15487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32676</xdr:rowOff>
    </xdr:from>
    <xdr:to>
      <xdr:col>6</xdr:col>
      <xdr:colOff>38100</xdr:colOff>
      <xdr:row>96</xdr:row>
      <xdr:rowOff>134276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125403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8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146229</xdr:rowOff>
    </xdr:from>
    <xdr:to>
      <xdr:col>55</xdr:col>
      <xdr:colOff>0</xdr:colOff>
      <xdr:row>58</xdr:row>
      <xdr:rowOff>161972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90329"/>
          <a:ext cx="8382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157393</xdr:rowOff>
    </xdr:from>
    <xdr:to>
      <xdr:col>50</xdr:col>
      <xdr:colOff>114300</xdr:colOff>
      <xdr:row>58</xdr:row>
      <xdr:rowOff>161972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101493"/>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157393</xdr:rowOff>
    </xdr:from>
    <xdr:to>
      <xdr:col>45</xdr:col>
      <xdr:colOff>177800</xdr:colOff>
      <xdr:row>58</xdr:row>
      <xdr:rowOff>157986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01493"/>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157986</xdr:rowOff>
    </xdr:from>
    <xdr:to>
      <xdr:col>41</xdr:col>
      <xdr:colOff>50800</xdr:colOff>
      <xdr:row>58</xdr:row>
      <xdr:rowOff>160944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02086"/>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95429</xdr:rowOff>
    </xdr:from>
    <xdr:to>
      <xdr:col>55</xdr:col>
      <xdr:colOff>50800</xdr:colOff>
      <xdr:row>59</xdr:row>
      <xdr:rowOff>25579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54806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111172</xdr:rowOff>
    </xdr:from>
    <xdr:to>
      <xdr:col>50</xdr:col>
      <xdr:colOff>165100</xdr:colOff>
      <xdr:row>59</xdr:row>
      <xdr:rowOff>41322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32449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106593</xdr:rowOff>
    </xdr:from>
    <xdr:to>
      <xdr:col>46</xdr:col>
      <xdr:colOff>38100</xdr:colOff>
      <xdr:row>59</xdr:row>
      <xdr:rowOff>36743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27870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107186</xdr:rowOff>
    </xdr:from>
    <xdr:to>
      <xdr:col>41</xdr:col>
      <xdr:colOff>101600</xdr:colOff>
      <xdr:row>59</xdr:row>
      <xdr:rowOff>37336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28463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4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110144</xdr:rowOff>
    </xdr:from>
    <xdr:to>
      <xdr:col>36</xdr:col>
      <xdr:colOff>165100</xdr:colOff>
      <xdr:row>59</xdr:row>
      <xdr:rowOff>40294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31421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12900</xdr:rowOff>
    </xdr:from>
    <xdr:to>
      <xdr:col>55</xdr:col>
      <xdr:colOff>0</xdr:colOff>
      <xdr:row>77</xdr:row>
      <xdr:rowOff>110201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14550"/>
          <a:ext cx="838200" cy="9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82381</xdr:rowOff>
    </xdr:from>
    <xdr:to>
      <xdr:col>50</xdr:col>
      <xdr:colOff>114300</xdr:colOff>
      <xdr:row>77</xdr:row>
      <xdr:rowOff>110201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284031"/>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82381</xdr:rowOff>
    </xdr:from>
    <xdr:to>
      <xdr:col>45</xdr:col>
      <xdr:colOff>177800</xdr:colOff>
      <xdr:row>77</xdr:row>
      <xdr:rowOff>96549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284031"/>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96549</xdr:rowOff>
    </xdr:from>
    <xdr:to>
      <xdr:col>41</xdr:col>
      <xdr:colOff>50800</xdr:colOff>
      <xdr:row>77</xdr:row>
      <xdr:rowOff>108775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298199"/>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133550</xdr:rowOff>
    </xdr:from>
    <xdr:to>
      <xdr:col>55</xdr:col>
      <xdr:colOff>50800</xdr:colOff>
      <xdr:row>77</xdr:row>
      <xdr:rowOff>63700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156427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1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59401</xdr:rowOff>
    </xdr:from>
    <xdr:to>
      <xdr:col>50</xdr:col>
      <xdr:colOff>165100</xdr:colOff>
      <xdr:row>77</xdr:row>
      <xdr:rowOff>161001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6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3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31581</xdr:rowOff>
    </xdr:from>
    <xdr:to>
      <xdr:col>46</xdr:col>
      <xdr:colOff>38100</xdr:colOff>
      <xdr:row>77</xdr:row>
      <xdr:rowOff>133181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149708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0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45749</xdr:rowOff>
    </xdr:from>
    <xdr:to>
      <xdr:col>41</xdr:col>
      <xdr:colOff>101600</xdr:colOff>
      <xdr:row>77</xdr:row>
      <xdr:rowOff>147349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24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163876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2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57975</xdr:rowOff>
    </xdr:from>
    <xdr:to>
      <xdr:col>36</xdr:col>
      <xdr:colOff>165100</xdr:colOff>
      <xdr:row>77</xdr:row>
      <xdr:rowOff>159575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2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0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88903</xdr:rowOff>
    </xdr:from>
    <xdr:to>
      <xdr:col>55</xdr:col>
      <xdr:colOff>0</xdr:colOff>
      <xdr:row>98</xdr:row>
      <xdr:rowOff>94427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91003"/>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90929</xdr:rowOff>
    </xdr:from>
    <xdr:to>
      <xdr:col>50</xdr:col>
      <xdr:colOff>114300</xdr:colOff>
      <xdr:row>98</xdr:row>
      <xdr:rowOff>94427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93029"/>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89999</xdr:rowOff>
    </xdr:from>
    <xdr:to>
      <xdr:col>45</xdr:col>
      <xdr:colOff>177800</xdr:colOff>
      <xdr:row>98</xdr:row>
      <xdr:rowOff>90929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92099"/>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57627</xdr:rowOff>
    </xdr:from>
    <xdr:to>
      <xdr:col>41</xdr:col>
      <xdr:colOff>50800</xdr:colOff>
      <xdr:row>98</xdr:row>
      <xdr:rowOff>89999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59727"/>
          <a:ext cx="889000" cy="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38103</xdr:rowOff>
    </xdr:from>
    <xdr:to>
      <xdr:col>55</xdr:col>
      <xdr:colOff>50800</xdr:colOff>
      <xdr:row>98</xdr:row>
      <xdr:rowOff>139703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43627</xdr:rowOff>
    </xdr:from>
    <xdr:to>
      <xdr:col>50</xdr:col>
      <xdr:colOff>165100</xdr:colOff>
      <xdr:row>98</xdr:row>
      <xdr:rowOff>145227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136354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3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40129</xdr:rowOff>
    </xdr:from>
    <xdr:to>
      <xdr:col>46</xdr:col>
      <xdr:colOff>38100</xdr:colOff>
      <xdr:row>98</xdr:row>
      <xdr:rowOff>141729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132856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39199</xdr:rowOff>
    </xdr:from>
    <xdr:to>
      <xdr:col>41</xdr:col>
      <xdr:colOff>101600</xdr:colOff>
      <xdr:row>98</xdr:row>
      <xdr:rowOff>140799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131926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6827</xdr:rowOff>
    </xdr:from>
    <xdr:to>
      <xdr:col>36</xdr:col>
      <xdr:colOff>165100</xdr:colOff>
      <xdr:row>98</xdr:row>
      <xdr:rowOff>108427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124954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34521</xdr:rowOff>
    </xdr:from>
    <xdr:to>
      <xdr:col>85</xdr:col>
      <xdr:colOff>127000</xdr:colOff>
      <xdr:row>38</xdr:row>
      <xdr:rowOff>48763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49621"/>
          <a:ext cx="8382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47620</xdr:rowOff>
    </xdr:from>
    <xdr:to>
      <xdr:col>81</xdr:col>
      <xdr:colOff>50800</xdr:colOff>
      <xdr:row>38</xdr:row>
      <xdr:rowOff>48763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5627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47620</xdr:rowOff>
    </xdr:from>
    <xdr:to>
      <xdr:col>76</xdr:col>
      <xdr:colOff>114300</xdr:colOff>
      <xdr:row>38</xdr:row>
      <xdr:rowOff>51561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62720"/>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51561</xdr:rowOff>
    </xdr:from>
    <xdr:to>
      <xdr:col>71</xdr:col>
      <xdr:colOff>177800</xdr:colOff>
      <xdr:row>38</xdr:row>
      <xdr:rowOff>59585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56666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155171</xdr:rowOff>
    </xdr:from>
    <xdr:to>
      <xdr:col>85</xdr:col>
      <xdr:colOff>177800</xdr:colOff>
      <xdr:row>38</xdr:row>
      <xdr:rowOff>85321</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70098</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1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169413</xdr:rowOff>
    </xdr:from>
    <xdr:to>
      <xdr:col>81</xdr:col>
      <xdr:colOff>101600</xdr:colOff>
      <xdr:row>38</xdr:row>
      <xdr:rowOff>99563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5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90690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6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168270</xdr:rowOff>
    </xdr:from>
    <xdr:to>
      <xdr:col>76</xdr:col>
      <xdr:colOff>165100</xdr:colOff>
      <xdr:row>38</xdr:row>
      <xdr:rowOff>98420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51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89547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0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761</xdr:rowOff>
    </xdr:from>
    <xdr:to>
      <xdr:col>72</xdr:col>
      <xdr:colOff>38100</xdr:colOff>
      <xdr:row>38</xdr:row>
      <xdr:rowOff>102361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5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93488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6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8785</xdr:rowOff>
    </xdr:from>
    <xdr:to>
      <xdr:col>67</xdr:col>
      <xdr:colOff>101600</xdr:colOff>
      <xdr:row>38</xdr:row>
      <xdr:rowOff>110385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52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101512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1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153583</xdr:rowOff>
    </xdr:from>
    <xdr:to>
      <xdr:col>85</xdr:col>
      <xdr:colOff>127000</xdr:colOff>
      <xdr:row>58</xdr:row>
      <xdr:rowOff>166895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10097683"/>
          <a:ext cx="8382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153583</xdr:rowOff>
    </xdr:from>
    <xdr:to>
      <xdr:col>81</xdr:col>
      <xdr:colOff>50800</xdr:colOff>
      <xdr:row>59</xdr:row>
      <xdr:rowOff>29118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97683"/>
          <a:ext cx="889000" cy="4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23695</xdr:rowOff>
    </xdr:from>
    <xdr:to>
      <xdr:col>76</xdr:col>
      <xdr:colOff>114300</xdr:colOff>
      <xdr:row>59</xdr:row>
      <xdr:rowOff>29118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139245"/>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23695</xdr:rowOff>
    </xdr:from>
    <xdr:to>
      <xdr:col>71</xdr:col>
      <xdr:colOff>177800</xdr:colOff>
      <xdr:row>59</xdr:row>
      <xdr:rowOff>28053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39245"/>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116095</xdr:rowOff>
    </xdr:from>
    <xdr:to>
      <xdr:col>85</xdr:col>
      <xdr:colOff>177800</xdr:colOff>
      <xdr:row>59</xdr:row>
      <xdr:rowOff>46245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6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102783</xdr:rowOff>
    </xdr:from>
    <xdr:to>
      <xdr:col>81</xdr:col>
      <xdr:colOff>101600</xdr:colOff>
      <xdr:row>59</xdr:row>
      <xdr:rowOff>32933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24060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149768</xdr:rowOff>
    </xdr:from>
    <xdr:to>
      <xdr:col>76</xdr:col>
      <xdr:colOff>165100</xdr:colOff>
      <xdr:row>59</xdr:row>
      <xdr:rowOff>79918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71045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144345</xdr:rowOff>
    </xdr:from>
    <xdr:to>
      <xdr:col>72</xdr:col>
      <xdr:colOff>38100</xdr:colOff>
      <xdr:row>59</xdr:row>
      <xdr:rowOff>74495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65622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8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148703</xdr:rowOff>
    </xdr:from>
    <xdr:to>
      <xdr:col>67</xdr:col>
      <xdr:colOff>101600</xdr:colOff>
      <xdr:row>59</xdr:row>
      <xdr:rowOff>78853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69980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79087</xdr:rowOff>
    </xdr:from>
    <xdr:to>
      <xdr:col>85</xdr:col>
      <xdr:colOff>127000</xdr:colOff>
      <xdr:row>78</xdr:row>
      <xdr:rowOff>166385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52187"/>
          <a:ext cx="838200" cy="8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166385</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39485"/>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40320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4870"/>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28699</xdr:rowOff>
    </xdr:from>
    <xdr:to>
      <xdr:col>71</xdr:col>
      <xdr:colOff>177800</xdr:colOff>
      <xdr:row>79</xdr:row>
      <xdr:rowOff>40320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73249"/>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28287</xdr:rowOff>
    </xdr:from>
    <xdr:to>
      <xdr:col>85</xdr:col>
      <xdr:colOff>177800</xdr:colOff>
      <xdr:row>78</xdr:row>
      <xdr:rowOff>129887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51164</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115585</xdr:rowOff>
    </xdr:from>
    <xdr:to>
      <xdr:col>81</xdr:col>
      <xdr:colOff>101600</xdr:colOff>
      <xdr:row>79</xdr:row>
      <xdr:rowOff>45735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62262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6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160970</xdr:rowOff>
    </xdr:from>
    <xdr:to>
      <xdr:col>72</xdr:col>
      <xdr:colOff>38100</xdr:colOff>
      <xdr:row>79</xdr:row>
      <xdr:rowOff>91120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82247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2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149349</xdr:rowOff>
    </xdr:from>
    <xdr:to>
      <xdr:col>67</xdr:col>
      <xdr:colOff>101600</xdr:colOff>
      <xdr:row>79</xdr:row>
      <xdr:rowOff>79499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70626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124138</xdr:rowOff>
    </xdr:from>
    <xdr:to>
      <xdr:col>85</xdr:col>
      <xdr:colOff>127000</xdr:colOff>
      <xdr:row>96</xdr:row>
      <xdr:rowOff>135711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583338"/>
          <a:ext cx="8382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135711</xdr:rowOff>
    </xdr:from>
    <xdr:to>
      <xdr:col>81</xdr:col>
      <xdr:colOff>50800</xdr:colOff>
      <xdr:row>96</xdr:row>
      <xdr:rowOff>164669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594911"/>
          <a:ext cx="889000" cy="2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164669</xdr:rowOff>
    </xdr:from>
    <xdr:to>
      <xdr:col>76</xdr:col>
      <xdr:colOff>114300</xdr:colOff>
      <xdr:row>96</xdr:row>
      <xdr:rowOff>166337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623869"/>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145146</xdr:rowOff>
    </xdr:from>
    <xdr:to>
      <xdr:col>71</xdr:col>
      <xdr:colOff>177800</xdr:colOff>
      <xdr:row>96</xdr:row>
      <xdr:rowOff>166337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604346"/>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73338</xdr:rowOff>
    </xdr:from>
    <xdr:to>
      <xdr:col>85</xdr:col>
      <xdr:colOff>177800</xdr:colOff>
      <xdr:row>97</xdr:row>
      <xdr:rowOff>3488</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51765</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84911</xdr:rowOff>
    </xdr:from>
    <xdr:to>
      <xdr:col>81</xdr:col>
      <xdr:colOff>101600</xdr:colOff>
      <xdr:row>97</xdr:row>
      <xdr:rowOff>15061</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6188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113869</xdr:rowOff>
    </xdr:from>
    <xdr:to>
      <xdr:col>76</xdr:col>
      <xdr:colOff>165100</xdr:colOff>
      <xdr:row>97</xdr:row>
      <xdr:rowOff>44019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35146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115537</xdr:rowOff>
    </xdr:from>
    <xdr:to>
      <xdr:col>72</xdr:col>
      <xdr:colOff>38100</xdr:colOff>
      <xdr:row>97</xdr:row>
      <xdr:rowOff>45687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7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36814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94346</xdr:rowOff>
    </xdr:from>
    <xdr:to>
      <xdr:col>67</xdr:col>
      <xdr:colOff>101600</xdr:colOff>
      <xdr:row>97</xdr:row>
      <xdr:rowOff>24496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15623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4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全般的には、類似団体の平均値を下回っている。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商工費については、当町には観光地があり、観光施設の維持管理経費及び辺地対策事業債を活用した事業を実施しているため、例年数値が高くなっている。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また、災害復旧事業費については、令和元年台風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号災害により、令和元年度から令和２年度にかけて増加している。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住民一人当たりのコストは、人口密度及び高齢化率等の影響を大きく受けるため、少子高齢化が進む当町では、数値に大きな影響がある。</a:t>
          </a:r>
        </a:p>
        <a:p>
          <a:r>
            <a:rPr kumimoji="1" lang="ja-JP" altLang="en-US" sz="1300">
              <a:latin typeface="ＭＳ Ｐゴシック" panose="020B0600070205080204" pitchFamily="50" charset="-128"/>
              <a:ea typeface="ＭＳ Ｐゴシック" panose="020B0600070205080204" pitchFamily="50" charset="-128"/>
            </a:rPr>
            <a:t>今後も、行政の効率化等を進め、健全な財政運営に努める。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年度に施設の大規模改修のため財政調整基金を３億円取り崩し、また令和元年度は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億円の取り崩しをしたため、財政調整基金残高が減少した。</a:t>
          </a:r>
        </a:p>
        <a:p>
          <a:r>
            <a:rPr kumimoji="1" lang="ja-JP" altLang="en-US" sz="1400">
              <a:latin typeface="ＭＳ ゴシック" pitchFamily="49" charset="-128"/>
              <a:ea typeface="ＭＳ ゴシック" pitchFamily="49" charset="-128"/>
            </a:rPr>
            <a:t>実質収支額は、将来に向けた公共施設等整備基金への積立を行ったことから繰越金の減により減率となっている。</a:t>
          </a:r>
        </a:p>
        <a:p>
          <a:r>
            <a:rPr kumimoji="1" lang="ja-JP" altLang="en-US" sz="1400">
              <a:latin typeface="ＭＳ ゴシック" pitchFamily="49" charset="-128"/>
              <a:ea typeface="ＭＳ ゴシック" pitchFamily="49" charset="-128"/>
            </a:rPr>
            <a:t>実質単年度収支は、実質収支額の減額のため減率となっている。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実質赤字や資金不足はなく、連結実質赤字比率は、数値なしとなっている。</a:t>
          </a:r>
        </a:p>
        <a:p>
          <a:r>
            <a:rPr kumimoji="1" lang="ja-JP" altLang="en-US" sz="1400">
              <a:latin typeface="ＭＳ ゴシック" pitchFamily="49" charset="-128"/>
              <a:ea typeface="ＭＳ ゴシック" pitchFamily="49" charset="-128"/>
            </a:rPr>
            <a:t>介護保険特別会計及び国民健康保険特別会計は、厳しい財政運営から、平成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年度に保険料額等の見直しを実施したところであるが、依然として厳しい状況が続いている。</a:t>
          </a:r>
        </a:p>
        <a:p>
          <a:r>
            <a:rPr kumimoji="1" lang="ja-JP" altLang="en-US" sz="1400">
              <a:latin typeface="ＭＳ ゴシック" pitchFamily="49" charset="-128"/>
              <a:ea typeface="ＭＳ ゴシック" pitchFamily="49" charset="-128"/>
            </a:rPr>
            <a:t>水道事業会計及び索道事業特別会計は、新型コロナウイルス感染症の影響により収益が減少し、厳しい財政運営となっている。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6126119</v>
      </c>
      <c r="BO4" s="464"/>
      <c r="BP4" s="464"/>
      <c r="BQ4" s="464"/>
      <c r="BR4" s="464"/>
      <c r="BS4" s="464"/>
      <c r="BT4" s="464"/>
      <c r="BU4" s="465"/>
      <c r="BV4" s="463">
        <v>4887503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16.7</v>
      </c>
      <c r="CU4" s="648"/>
      <c r="CV4" s="648"/>
      <c r="CW4" s="648"/>
      <c r="CX4" s="648"/>
      <c r="CY4" s="648"/>
      <c r="CZ4" s="648"/>
      <c r="DA4" s="649"/>
      <c r="DB4" s="647">
        <v>20.399999999999999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5538821</v>
      </c>
      <c r="BO5" s="469"/>
      <c r="BP5" s="469"/>
      <c r="BQ5" s="469"/>
      <c r="BR5" s="469"/>
      <c r="BS5" s="469"/>
      <c r="BT5" s="469"/>
      <c r="BU5" s="470"/>
      <c r="BV5" s="468">
        <v>4214275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89.7</v>
      </c>
      <c r="CU5" s="439"/>
      <c r="CV5" s="439"/>
      <c r="CW5" s="439"/>
      <c r="CX5" s="439"/>
      <c r="CY5" s="439"/>
      <c r="CZ5" s="439"/>
      <c r="DA5" s="440"/>
      <c r="DB5" s="438">
        <v>84.7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587298</v>
      </c>
      <c r="BO6" s="469"/>
      <c r="BP6" s="469"/>
      <c r="BQ6" s="469"/>
      <c r="BR6" s="469"/>
      <c r="BS6" s="469"/>
      <c r="BT6" s="469"/>
      <c r="BU6" s="470"/>
      <c r="BV6" s="468">
        <v>673228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92.8</v>
      </c>
      <c r="CU6" s="622"/>
      <c r="CV6" s="622"/>
      <c r="CW6" s="622"/>
      <c r="CX6" s="622"/>
      <c r="CY6" s="622"/>
      <c r="CZ6" s="622"/>
      <c r="DA6" s="623"/>
      <c r="DB6" s="621">
        <v>87.7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102242</v>
      </c>
      <c r="BO7" s="469"/>
      <c r="BP7" s="469"/>
      <c r="BQ7" s="469"/>
      <c r="BR7" s="469"/>
      <c r="BS7" s="469"/>
      <c r="BT7" s="469"/>
      <c r="BU7" s="470"/>
      <c r="BV7" s="468">
        <v>112457</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2905921</v>
      </c>
      <c r="CU7" s="469"/>
      <c r="CV7" s="469"/>
      <c r="CW7" s="469"/>
      <c r="CX7" s="469"/>
      <c r="CY7" s="469"/>
      <c r="CZ7" s="469"/>
      <c r="DA7" s="470"/>
      <c r="DB7" s="468">
        <v>2744632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485056</v>
      </c>
      <c r="BO8" s="469"/>
      <c r="BP8" s="469"/>
      <c r="BQ8" s="469"/>
      <c r="BR8" s="469"/>
      <c r="BS8" s="469"/>
      <c r="BT8" s="469"/>
      <c r="BU8" s="470"/>
      <c r="BV8" s="468">
        <v>560771</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0.36</v>
      </c>
      <c r="CU8" s="582"/>
      <c r="CV8" s="582"/>
      <c r="CW8" s="582"/>
      <c r="CX8" s="582"/>
      <c r="CY8" s="582"/>
      <c r="CZ8" s="582"/>
      <c r="DA8" s="583"/>
      <c r="DB8" s="581">
        <v>0.37</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6612</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-75715</v>
      </c>
      <c r="BO9" s="469"/>
      <c r="BP9" s="469"/>
      <c r="BQ9" s="469"/>
      <c r="BR9" s="469"/>
      <c r="BS9" s="469"/>
      <c r="BT9" s="469"/>
      <c r="BU9" s="470"/>
      <c r="BV9" s="468">
        <v>26748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6.4</v>
      </c>
      <c r="CU9" s="439"/>
      <c r="CV9" s="439"/>
      <c r="CW9" s="439"/>
      <c r="CX9" s="439"/>
      <c r="CY9" s="439"/>
      <c r="CZ9" s="439"/>
      <c r="DA9" s="440"/>
      <c r="DB9" s="438">
        <v>6.8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7265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948</v>
      </c>
      <c r="BO10" s="469"/>
      <c r="BP10" s="469"/>
      <c r="BQ10" s="469"/>
      <c r="BR10" s="469"/>
      <c r="BS10" s="469"/>
      <c r="BT10" s="469"/>
      <c r="BU10" s="470"/>
      <c r="BV10" s="468">
        <v>931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7063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6926</v>
      </c>
      <c r="S13" s="572"/>
      <c r="T13" s="572"/>
      <c r="U13" s="572"/>
      <c r="V13" s="573"/>
      <c r="W13" s="559" t="s">
        <v>139</v>
      </c>
      <c r="X13" s="481"/>
      <c r="Y13" s="481"/>
      <c r="Z13" s="481"/>
      <c r="AA13" s="481"/>
      <c r="AB13" s="482"/>
      <c r="AC13" s="444">
        <v>713</v>
      </c>
      <c r="AD13" s="445"/>
      <c r="AE13" s="445"/>
      <c r="AF13" s="445"/>
      <c r="AG13" s="446"/>
      <c r="AH13" s="444">
        <v>968</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-74767</v>
      </c>
      <c r="BO13" s="469"/>
      <c r="BP13" s="469"/>
      <c r="BQ13" s="469"/>
      <c r="BR13" s="469"/>
      <c r="BS13" s="469"/>
      <c r="BT13" s="469"/>
      <c r="BU13" s="470"/>
      <c r="BV13" s="468">
        <v>-72321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7.8</v>
      </c>
      <c r="CU13" s="439"/>
      <c r="CV13" s="439"/>
      <c r="CW13" s="439"/>
      <c r="CX13" s="439"/>
      <c r="CY13" s="439"/>
      <c r="CZ13" s="439"/>
      <c r="DA13" s="440"/>
      <c r="DB13" s="438">
        <v>7.2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7166</v>
      </c>
      <c r="S14" s="572"/>
      <c r="T14" s="572"/>
      <c r="U14" s="572"/>
      <c r="V14" s="573"/>
      <c r="W14" s="574"/>
      <c r="X14" s="484"/>
      <c r="Y14" s="484"/>
      <c r="Z14" s="484"/>
      <c r="AA14" s="484"/>
      <c r="AB14" s="485"/>
      <c r="AC14" s="564">
        <v>17.899999999999999</v>
      </c>
      <c r="AD14" s="565"/>
      <c r="AE14" s="565"/>
      <c r="AF14" s="565"/>
      <c r="AG14" s="566"/>
      <c r="AH14" s="564">
        <v>22.5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7018</v>
      </c>
      <c r="S15" s="572"/>
      <c r="T15" s="572"/>
      <c r="U15" s="572"/>
      <c r="V15" s="573"/>
      <c r="W15" s="559" t="s">
        <v>148</v>
      </c>
      <c r="X15" s="481"/>
      <c r="Y15" s="481"/>
      <c r="Z15" s="481"/>
      <c r="AA15" s="481"/>
      <c r="AB15" s="482"/>
      <c r="AC15" s="444">
        <v>1067</v>
      </c>
      <c r="AD15" s="445"/>
      <c r="AE15" s="445"/>
      <c r="AF15" s="445"/>
      <c r="AG15" s="446"/>
      <c r="AH15" s="444">
        <v>1093</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932956</v>
      </c>
      <c r="BO15" s="464"/>
      <c r="BP15" s="464"/>
      <c r="BQ15" s="464"/>
      <c r="BR15" s="464"/>
      <c r="BS15" s="464"/>
      <c r="BT15" s="464"/>
      <c r="BU15" s="465"/>
      <c r="BV15" s="463">
        <v>864760</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26.8</v>
      </c>
      <c r="AD16" s="565"/>
      <c r="AE16" s="565"/>
      <c r="AF16" s="565"/>
      <c r="AG16" s="566"/>
      <c r="AH16" s="564">
        <v>25.4</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2576611</v>
      </c>
      <c r="BO16" s="469"/>
      <c r="BP16" s="469"/>
      <c r="BQ16" s="469"/>
      <c r="BR16" s="469"/>
      <c r="BS16" s="469"/>
      <c r="BT16" s="469"/>
      <c r="BU16" s="470"/>
      <c r="BV16" s="468">
        <v>2422628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2208</v>
      </c>
      <c r="AD17" s="445"/>
      <c r="AE17" s="445"/>
      <c r="AF17" s="445"/>
      <c r="AG17" s="446"/>
      <c r="AH17" s="444">
        <v>2241</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1168654</v>
      </c>
      <c r="BO17" s="469"/>
      <c r="BP17" s="469"/>
      <c r="BQ17" s="469"/>
      <c r="BR17" s="469"/>
      <c r="BS17" s="469"/>
      <c r="BT17" s="469"/>
      <c r="BU17" s="470"/>
      <c r="BV17" s="468">
        <v>1088706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66.87</v>
      </c>
      <c r="M18" s="533"/>
      <c r="N18" s="533"/>
      <c r="O18" s="533"/>
      <c r="P18" s="533"/>
      <c r="Q18" s="533"/>
      <c r="R18" s="534"/>
      <c r="S18" s="534"/>
      <c r="T18" s="534"/>
      <c r="U18" s="534"/>
      <c r="V18" s="535"/>
      <c r="W18" s="549"/>
      <c r="X18" s="550"/>
      <c r="Y18" s="550"/>
      <c r="Z18" s="550"/>
      <c r="AA18" s="550"/>
      <c r="AB18" s="560"/>
      <c r="AC18" s="432">
        <v>55.4</v>
      </c>
      <c r="AD18" s="433"/>
      <c r="AE18" s="433"/>
      <c r="AF18" s="433"/>
      <c r="AG18" s="536"/>
      <c r="AH18" s="432">
        <v>52.1</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2741046</v>
      </c>
      <c r="BO18" s="469"/>
      <c r="BP18" s="469"/>
      <c r="BQ18" s="469"/>
      <c r="BR18" s="469"/>
      <c r="BS18" s="469"/>
      <c r="BT18" s="469"/>
      <c r="BU18" s="470"/>
      <c r="BV18" s="468">
        <v>2494956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99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4209118</v>
      </c>
      <c r="BO19" s="469"/>
      <c r="BP19" s="469"/>
      <c r="BQ19" s="469"/>
      <c r="BR19" s="469"/>
      <c r="BS19" s="469"/>
      <c r="BT19" s="469"/>
      <c r="BU19" s="470"/>
      <c r="BV19" s="468">
        <v>3846427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2606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2813814</v>
      </c>
      <c r="BO23" s="469"/>
      <c r="BP23" s="469"/>
      <c r="BQ23" s="469"/>
      <c r="BR23" s="469"/>
      <c r="BS23" s="469"/>
      <c r="BT23" s="469"/>
      <c r="BU23" s="470"/>
      <c r="BV23" s="468">
        <v>2848827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6810</v>
      </c>
      <c r="R24" s="445"/>
      <c r="S24" s="445"/>
      <c r="T24" s="445"/>
      <c r="U24" s="445"/>
      <c r="V24" s="446"/>
      <c r="W24" s="510"/>
      <c r="X24" s="501"/>
      <c r="Y24" s="502"/>
      <c r="Z24" s="441" t="s">
        <v>172</v>
      </c>
      <c r="AA24" s="442"/>
      <c r="AB24" s="442"/>
      <c r="AC24" s="442"/>
      <c r="AD24" s="442"/>
      <c r="AE24" s="442"/>
      <c r="AF24" s="442"/>
      <c r="AG24" s="443"/>
      <c r="AH24" s="444">
        <v>87</v>
      </c>
      <c r="AI24" s="445"/>
      <c r="AJ24" s="445"/>
      <c r="AK24" s="445"/>
      <c r="AL24" s="446"/>
      <c r="AM24" s="444">
        <v>252909</v>
      </c>
      <c r="AN24" s="445"/>
      <c r="AO24" s="445"/>
      <c r="AP24" s="445"/>
      <c r="AQ24" s="445"/>
      <c r="AR24" s="446"/>
      <c r="AS24" s="444">
        <v>2907</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1082658</v>
      </c>
      <c r="BO24" s="469"/>
      <c r="BP24" s="469"/>
      <c r="BQ24" s="469"/>
      <c r="BR24" s="469"/>
      <c r="BS24" s="469"/>
      <c r="BT24" s="469"/>
      <c r="BU24" s="470"/>
      <c r="BV24" s="468">
        <v>1057822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6080</v>
      </c>
      <c r="R25" s="445"/>
      <c r="S25" s="445"/>
      <c r="T25" s="445"/>
      <c r="U25" s="445"/>
      <c r="V25" s="446"/>
      <c r="W25" s="510"/>
      <c r="X25" s="501"/>
      <c r="Y25" s="502"/>
      <c r="Z25" s="441" t="s">
        <v>175</v>
      </c>
      <c r="AA25" s="442"/>
      <c r="AB25" s="442"/>
      <c r="AC25" s="442"/>
      <c r="AD25" s="442"/>
      <c r="AE25" s="442"/>
      <c r="AF25" s="442"/>
      <c r="AG25" s="443"/>
      <c r="AH25" s="444" t="s">
        <v>146</v>
      </c>
      <c r="AI25" s="445"/>
      <c r="AJ25" s="445"/>
      <c r="AK25" s="445"/>
      <c r="AL25" s="446"/>
      <c r="AM25" s="444" t="s">
        <v>128</v>
      </c>
      <c r="AN25" s="445"/>
      <c r="AO25" s="445"/>
      <c r="AP25" s="445"/>
      <c r="AQ25" s="445"/>
      <c r="AR25" s="446"/>
      <c r="AS25" s="444" t="s">
        <v>146</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t="s">
        <v>146</v>
      </c>
      <c r="BO25" s="464"/>
      <c r="BP25" s="464"/>
      <c r="BQ25" s="464"/>
      <c r="BR25" s="464"/>
      <c r="BS25" s="464"/>
      <c r="BT25" s="464"/>
      <c r="BU25" s="465"/>
      <c r="BV25" s="463" t="s">
        <v>128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5430</v>
      </c>
      <c r="R26" s="445"/>
      <c r="S26" s="445"/>
      <c r="T26" s="445"/>
      <c r="U26" s="445"/>
      <c r="V26" s="446"/>
      <c r="W26" s="510"/>
      <c r="X26" s="501"/>
      <c r="Y26" s="502"/>
      <c r="Z26" s="441" t="s">
        <v>178</v>
      </c>
      <c r="AA26" s="523"/>
      <c r="AB26" s="523"/>
      <c r="AC26" s="523"/>
      <c r="AD26" s="523"/>
      <c r="AE26" s="523"/>
      <c r="AF26" s="523"/>
      <c r="AG26" s="524"/>
      <c r="AH26" s="444" t="s">
        <v>146</v>
      </c>
      <c r="AI26" s="445"/>
      <c r="AJ26" s="445"/>
      <c r="AK26" s="445"/>
      <c r="AL26" s="446"/>
      <c r="AM26" s="444" t="s">
        <v>146</v>
      </c>
      <c r="AN26" s="445"/>
      <c r="AO26" s="445"/>
      <c r="AP26" s="445"/>
      <c r="AQ26" s="445"/>
      <c r="AR26" s="446"/>
      <c r="AS26" s="444" t="s">
        <v>146</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146</v>
      </c>
      <c r="BO26" s="469"/>
      <c r="BP26" s="469"/>
      <c r="BQ26" s="469"/>
      <c r="BR26" s="469"/>
      <c r="BS26" s="469"/>
      <c r="BT26" s="469"/>
      <c r="BU26" s="470"/>
      <c r="BV26" s="468" t="s">
        <v>146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2890</v>
      </c>
      <c r="R27" s="445"/>
      <c r="S27" s="445"/>
      <c r="T27" s="445"/>
      <c r="U27" s="445"/>
      <c r="V27" s="446"/>
      <c r="W27" s="510"/>
      <c r="X27" s="501"/>
      <c r="Y27" s="502"/>
      <c r="Z27" s="441" t="s">
        <v>181</v>
      </c>
      <c r="AA27" s="442"/>
      <c r="AB27" s="442"/>
      <c r="AC27" s="442"/>
      <c r="AD27" s="442"/>
      <c r="AE27" s="442"/>
      <c r="AF27" s="442"/>
      <c r="AG27" s="443"/>
      <c r="AH27" s="444" t="s">
        <v>146</v>
      </c>
      <c r="AI27" s="445"/>
      <c r="AJ27" s="445"/>
      <c r="AK27" s="445"/>
      <c r="AL27" s="446"/>
      <c r="AM27" s="444" t="s">
        <v>146</v>
      </c>
      <c r="AN27" s="445"/>
      <c r="AO27" s="445"/>
      <c r="AP27" s="445"/>
      <c r="AQ27" s="445"/>
      <c r="AR27" s="446"/>
      <c r="AS27" s="444" t="s">
        <v>146</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435322</v>
      </c>
      <c r="BO27" s="472"/>
      <c r="BP27" s="472"/>
      <c r="BQ27" s="472"/>
      <c r="BR27" s="472"/>
      <c r="BS27" s="472"/>
      <c r="BT27" s="472"/>
      <c r="BU27" s="473"/>
      <c r="BV27" s="471">
        <v>435061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2110</v>
      </c>
      <c r="R28" s="445"/>
      <c r="S28" s="445"/>
      <c r="T28" s="445"/>
      <c r="U28" s="445"/>
      <c r="V28" s="446"/>
      <c r="W28" s="510"/>
      <c r="X28" s="501"/>
      <c r="Y28" s="502"/>
      <c r="Z28" s="441" t="s">
        <v>184</v>
      </c>
      <c r="AA28" s="442"/>
      <c r="AB28" s="442"/>
      <c r="AC28" s="442"/>
      <c r="AD28" s="442"/>
      <c r="AE28" s="442"/>
      <c r="AF28" s="442"/>
      <c r="AG28" s="443"/>
      <c r="AH28" s="444" t="s">
        <v>146</v>
      </c>
      <c r="AI28" s="445"/>
      <c r="AJ28" s="445"/>
      <c r="AK28" s="445"/>
      <c r="AL28" s="446"/>
      <c r="AM28" s="444" t="s">
        <v>146</v>
      </c>
      <c r="AN28" s="445"/>
      <c r="AO28" s="445"/>
      <c r="AP28" s="445"/>
      <c r="AQ28" s="445"/>
      <c r="AR28" s="446"/>
      <c r="AS28" s="444" t="s">
        <v>146</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1227199</v>
      </c>
      <c r="BO28" s="464"/>
      <c r="BP28" s="464"/>
      <c r="BQ28" s="464"/>
      <c r="BR28" s="464"/>
      <c r="BS28" s="464"/>
      <c r="BT28" s="464"/>
      <c r="BU28" s="465"/>
      <c r="BV28" s="463">
        <v>1226251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10</v>
      </c>
      <c r="M29" s="445"/>
      <c r="N29" s="445"/>
      <c r="O29" s="445"/>
      <c r="P29" s="446"/>
      <c r="Q29" s="444">
        <v>1960</v>
      </c>
      <c r="R29" s="445"/>
      <c r="S29" s="445"/>
      <c r="T29" s="445"/>
      <c r="U29" s="445"/>
      <c r="V29" s="446"/>
      <c r="W29" s="511"/>
      <c r="X29" s="512"/>
      <c r="Y29" s="513"/>
      <c r="Z29" s="441" t="s">
        <v>187</v>
      </c>
      <c r="AA29" s="442"/>
      <c r="AB29" s="442"/>
      <c r="AC29" s="442"/>
      <c r="AD29" s="442"/>
      <c r="AE29" s="442"/>
      <c r="AF29" s="442"/>
      <c r="AG29" s="443"/>
      <c r="AH29" s="444">
        <v>87</v>
      </c>
      <c r="AI29" s="445"/>
      <c r="AJ29" s="445"/>
      <c r="AK29" s="445"/>
      <c r="AL29" s="446"/>
      <c r="AM29" s="444">
        <v>252909</v>
      </c>
      <c r="AN29" s="445"/>
      <c r="AO29" s="445"/>
      <c r="AP29" s="445"/>
      <c r="AQ29" s="445"/>
      <c r="AR29" s="446"/>
      <c r="AS29" s="444">
        <v>2907</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79238</v>
      </c>
      <c r="BO29" s="469"/>
      <c r="BP29" s="469"/>
      <c r="BQ29" s="469"/>
      <c r="BR29" s="469"/>
      <c r="BS29" s="469"/>
      <c r="BT29" s="469"/>
      <c r="BU29" s="470"/>
      <c r="BV29" s="468">
        <v>79187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99.3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2824325</v>
      </c>
      <c r="BO30" s="472"/>
      <c r="BP30" s="472"/>
      <c r="BQ30" s="472"/>
      <c r="BR30" s="472"/>
      <c r="BS30" s="472"/>
      <c r="BT30" s="472"/>
      <c r="BU30" s="473"/>
      <c r="BV30" s="471">
        <v>2709295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198</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立科町国民健康保険特別会計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立科町水道事業会計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IF('各会計、関係団体の財政状況及び健全化判断比率'!B33="","",'各会計、関係団体の財政状況及び健全化判断比率'!B33)</f>
        <v>立科町下水道事業特別会計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佐久広域連合　一般会計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立科町土地開発公社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立科町住宅改修資金特別会計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立科町介護保険特別会計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立科町索道事業特別会計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佐久広域連合　消防特別会計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蓼科ケーブルビジョン㈱</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立科町白樺高原下水道事業特別会計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立科町後期高齢者医療特別会計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佐久広域連合　特別養護老人ホーム特別会計</v>
      </c>
      <c r="BZ36" s="426"/>
      <c r="CA36" s="426"/>
      <c r="CB36" s="426"/>
      <c r="CC36" s="426"/>
      <c r="CD36" s="426"/>
      <c r="CE36" s="426"/>
      <c r="CF36" s="426"/>
      <c r="CG36" s="426"/>
      <c r="CH36" s="426"/>
      <c r="CI36" s="426"/>
      <c r="CJ36" s="426"/>
      <c r="CK36" s="426"/>
      <c r="CL36" s="426"/>
      <c r="CM36" s="426"/>
      <c r="CN36" s="214"/>
      <c r="CO36" s="427">
        <f t="shared" si="3"/>
        <v>23</v>
      </c>
      <c r="CP36" s="427"/>
      <c r="CQ36" s="426" t="str">
        <f>IF('各会計、関係団体の財政状況及び健全化判断比率'!BS9="","",'各会計、関係団体の財政状況及び健全化判断比率'!BS9)</f>
        <v>㈱立科町農業振興公社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立科町下水道事業特別会計のうち、コミプラ等分</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佐久広域連合　食肉流通センター特別会計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佐久広域連合　救護施設特別会計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白樺湖下水道組合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川西保健衛生施設組合　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川西保健衛生施設組合　茂田井特定環境保全公共下水道事業特別会計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北佐久郡老人福祉施設組合　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長野県後期高齢者医療広域連合　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XWM3U2l9MmL/35z00GpFT/t2b7DIv0Z6/jlR5/iRXZfRe6KvlpxO9+gxVfGhaBPRsyqb7yTo9IJqbSycE51VQ==" saltValue="A8D6/MOvphpUipoxcgX8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5" t="s">
        <v>578</v>
      </c>
      <c r="D34" s="1255"/>
      <c r="E34" s="1256"/>
      <c r="F34" s="32" t="s">
        <v>579</v>
      </c>
      <c r="G34" s="33" t="s">
        <v>580</v>
      </c>
      <c r="H34" s="33" t="s">
        <v>581</v>
      </c>
      <c r="I34" s="33" t="s">
        <v>582</v>
      </c>
      <c r="J34" s="34" t="s">
        <v>583</v>
      </c>
      <c r="K34" s="22"/>
      <c r="L34" s="22"/>
      <c r="M34" s="22"/>
      <c r="N34" s="22"/>
      <c r="O34" s="22"/>
      <c r="P34" s="22"/>
    </row>
    <row r="35" spans="1:16" ht="39" customHeight="1" x14ac:dyDescent="0.15">
      <c r="A35" s="22"/>
      <c r="B35" s="35"/>
      <c r="C35" s="1249" t="s">
        <v>584</v>
      </c>
      <c r="D35" s="1250"/>
      <c r="E35" s="1251"/>
      <c r="F35" s="36">
        <v>24.18</v>
      </c>
      <c r="G35" s="37">
        <v>24.69</v>
      </c>
      <c r="H35" s="37">
        <v>25.98</v>
      </c>
      <c r="I35" s="37">
        <v>27.21</v>
      </c>
      <c r="J35" s="38">
        <v>24.95</v>
      </c>
      <c r="K35" s="22"/>
      <c r="L35" s="22"/>
      <c r="M35" s="22"/>
      <c r="N35" s="22"/>
      <c r="O35" s="22"/>
      <c r="P35" s="22"/>
    </row>
    <row r="36" spans="1:16" ht="39" customHeight="1" x14ac:dyDescent="0.15">
      <c r="A36" s="22"/>
      <c r="B36" s="35"/>
      <c r="C36" s="1249" t="s">
        <v>585</v>
      </c>
      <c r="D36" s="1250"/>
      <c r="E36" s="1251"/>
      <c r="F36" s="36">
        <v>22.33</v>
      </c>
      <c r="G36" s="37">
        <v>19.7</v>
      </c>
      <c r="H36" s="37">
        <v>19.75</v>
      </c>
      <c r="I36" s="37">
        <v>20.55</v>
      </c>
      <c r="J36" s="38">
        <v>16.68</v>
      </c>
      <c r="K36" s="22"/>
      <c r="L36" s="22"/>
      <c r="M36" s="22"/>
      <c r="N36" s="22"/>
      <c r="O36" s="22"/>
      <c r="P36" s="22"/>
    </row>
    <row r="37" spans="1:16" ht="39" customHeight="1" x14ac:dyDescent="0.15">
      <c r="A37" s="22"/>
      <c r="B37" s="35"/>
      <c r="C37" s="1249" t="s">
        <v>586</v>
      </c>
      <c r="D37" s="1250"/>
      <c r="E37" s="1251"/>
      <c r="F37" s="36">
        <v>11.25</v>
      </c>
      <c r="G37" s="37">
        <v>9.34</v>
      </c>
      <c r="H37" s="37">
        <v>8.5</v>
      </c>
      <c r="I37" s="37">
        <v>5.83</v>
      </c>
      <c r="J37" s="38">
        <v>1.77</v>
      </c>
      <c r="K37" s="22"/>
      <c r="L37" s="22"/>
      <c r="M37" s="22"/>
      <c r="N37" s="22"/>
      <c r="O37" s="22"/>
      <c r="P37" s="22"/>
    </row>
    <row r="38" spans="1:16" ht="39" customHeight="1" x14ac:dyDescent="0.15">
      <c r="A38" s="22"/>
      <c r="B38" s="35"/>
      <c r="C38" s="1249" t="s">
        <v>587</v>
      </c>
      <c r="D38" s="1250"/>
      <c r="E38" s="1251"/>
      <c r="F38" s="36">
        <v>0.12</v>
      </c>
      <c r="G38" s="37">
        <v>0.28999999999999998</v>
      </c>
      <c r="H38" s="37">
        <v>0.51</v>
      </c>
      <c r="I38" s="37">
        <v>0.49</v>
      </c>
      <c r="J38" s="38">
        <v>1.1399999999999999</v>
      </c>
      <c r="K38" s="22"/>
      <c r="L38" s="22"/>
      <c r="M38" s="22"/>
      <c r="N38" s="22"/>
      <c r="O38" s="22"/>
      <c r="P38" s="22"/>
    </row>
    <row r="39" spans="1:16" ht="39" customHeight="1" x14ac:dyDescent="0.15">
      <c r="A39" s="22"/>
      <c r="B39" s="35"/>
      <c r="C39" s="1249" t="s">
        <v>588</v>
      </c>
      <c r="D39" s="1250"/>
      <c r="E39" s="1251"/>
      <c r="F39" s="36">
        <v>1.34</v>
      </c>
      <c r="G39" s="37">
        <v>0.78</v>
      </c>
      <c r="H39" s="37">
        <v>0.96</v>
      </c>
      <c r="I39" s="37">
        <v>0.97</v>
      </c>
      <c r="J39" s="38">
        <v>0.48</v>
      </c>
      <c r="K39" s="22"/>
      <c r="L39" s="22"/>
      <c r="M39" s="22"/>
      <c r="N39" s="22"/>
      <c r="O39" s="22"/>
      <c r="P39" s="22"/>
    </row>
    <row r="40" spans="1:16" ht="39" customHeight="1" x14ac:dyDescent="0.15">
      <c r="A40" s="22"/>
      <c r="B40" s="35"/>
      <c r="C40" s="1249" t="s">
        <v>589</v>
      </c>
      <c r="D40" s="1250"/>
      <c r="E40" s="1251"/>
      <c r="F40" s="36">
        <v>0.41</v>
      </c>
      <c r="G40" s="37">
        <v>0.57999999999999996</v>
      </c>
      <c r="H40" s="37">
        <v>0.38</v>
      </c>
      <c r="I40" s="37">
        <v>0.18</v>
      </c>
      <c r="J40" s="38">
        <v>0.19</v>
      </c>
      <c r="K40" s="22"/>
      <c r="L40" s="22"/>
      <c r="M40" s="22"/>
      <c r="N40" s="22"/>
      <c r="O40" s="22"/>
      <c r="P40" s="22"/>
    </row>
    <row r="41" spans="1:16" ht="39" customHeight="1" x14ac:dyDescent="0.15">
      <c r="A41" s="22"/>
      <c r="B41" s="35"/>
      <c r="C41" s="1249" t="s">
        <v>590</v>
      </c>
      <c r="D41" s="1250"/>
      <c r="E41" s="1251"/>
      <c r="F41" s="36">
        <v>0.09</v>
      </c>
      <c r="G41" s="37">
        <v>0.08</v>
      </c>
      <c r="H41" s="37">
        <v>0.05</v>
      </c>
      <c r="I41" s="37">
        <v>0.05</v>
      </c>
      <c r="J41" s="38">
        <v>0.08</v>
      </c>
      <c r="K41" s="22"/>
      <c r="L41" s="22"/>
      <c r="M41" s="22"/>
      <c r="N41" s="22"/>
      <c r="O41" s="22"/>
      <c r="P41" s="22"/>
    </row>
    <row r="42" spans="1:16" ht="39" customHeight="1" x14ac:dyDescent="0.15">
      <c r="A42" s="22"/>
      <c r="B42" s="39"/>
      <c r="C42" s="1249" t="s">
        <v>591</v>
      </c>
      <c r="D42" s="1250"/>
      <c r="E42" s="1251"/>
      <c r="F42" s="36" t="s">
        <v>528</v>
      </c>
      <c r="G42" s="37" t="s">
        <v>528</v>
      </c>
      <c r="H42" s="37" t="s">
        <v>528</v>
      </c>
      <c r="I42" s="37" t="s">
        <v>528</v>
      </c>
      <c r="J42" s="38" t="s">
        <v>528</v>
      </c>
      <c r="K42" s="22"/>
      <c r="L42" s="22"/>
      <c r="M42" s="22"/>
      <c r="N42" s="22"/>
      <c r="O42" s="22"/>
      <c r="P42" s="22"/>
    </row>
    <row r="43" spans="1:16" ht="39" customHeight="1" thickBot="1" x14ac:dyDescent="0.2">
      <c r="A43" s="22"/>
      <c r="B43" s="40"/>
      <c r="C43" s="1252" t="s">
        <v>592</v>
      </c>
      <c r="D43" s="1253"/>
      <c r="E43" s="1254"/>
      <c r="F43" s="41">
        <v>0</v>
      </c>
      <c r="G43" s="42">
        <v>0.01</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TPmJCIdbrOEeD/9mSiGGMXsONeBeFRpzDDi3J/GUbRJur9B0VuU8i3Fmjh6ntdPqfgbSbU0+HJu4bPgr4VvZw==" saltValue="t4Irt49eVXid/DOAE9jo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75" t="s">
        <v>11</v>
      </c>
      <c r="C45" s="1276"/>
      <c r="D45" s="58"/>
      <c r="E45" s="1281" t="s">
        <v>12</v>
      </c>
      <c r="F45" s="1281"/>
      <c r="G45" s="1281"/>
      <c r="H45" s="1281"/>
      <c r="I45" s="1281"/>
      <c r="J45" s="1282"/>
      <c r="K45" s="59">
        <v>294</v>
      </c>
      <c r="L45" s="60">
        <v>263</v>
      </c>
      <c r="M45" s="60">
        <v>261</v>
      </c>
      <c r="N45" s="60">
        <v>292</v>
      </c>
      <c r="O45" s="61">
        <v>302</v>
      </c>
      <c r="P45" s="48"/>
      <c r="Q45" s="48"/>
      <c r="R45" s="48"/>
      <c r="S45" s="48"/>
      <c r="T45" s="48"/>
      <c r="U45" s="48"/>
    </row>
    <row r="46" spans="1:21" ht="30.75" customHeight="1" x14ac:dyDescent="0.15">
      <c r="A46" s="48"/>
      <c r="B46" s="1277"/>
      <c r="C46" s="1278"/>
      <c r="D46" s="62"/>
      <c r="E46" s="1259" t="s">
        <v>13</v>
      </c>
      <c r="F46" s="1259"/>
      <c r="G46" s="1259"/>
      <c r="H46" s="1259"/>
      <c r="I46" s="1259"/>
      <c r="J46" s="1260"/>
      <c r="K46" s="63" t="s">
        <v>528</v>
      </c>
      <c r="L46" s="64" t="s">
        <v>528</v>
      </c>
      <c r="M46" s="64" t="s">
        <v>528</v>
      </c>
      <c r="N46" s="64" t="s">
        <v>528</v>
      </c>
      <c r="O46" s="65" t="s">
        <v>528</v>
      </c>
      <c r="P46" s="48"/>
      <c r="Q46" s="48"/>
      <c r="R46" s="48"/>
      <c r="S46" s="48"/>
      <c r="T46" s="48"/>
      <c r="U46" s="48"/>
    </row>
    <row r="47" spans="1:21" ht="30.75" customHeight="1" x14ac:dyDescent="0.15">
      <c r="A47" s="48"/>
      <c r="B47" s="1277"/>
      <c r="C47" s="1278"/>
      <c r="D47" s="62"/>
      <c r="E47" s="1259" t="s">
        <v>14</v>
      </c>
      <c r="F47" s="1259"/>
      <c r="G47" s="1259"/>
      <c r="H47" s="1259"/>
      <c r="I47" s="1259"/>
      <c r="J47" s="1260"/>
      <c r="K47" s="63" t="s">
        <v>528</v>
      </c>
      <c r="L47" s="64" t="s">
        <v>528</v>
      </c>
      <c r="M47" s="64" t="s">
        <v>528</v>
      </c>
      <c r="N47" s="64" t="s">
        <v>528</v>
      </c>
      <c r="O47" s="65" t="s">
        <v>528</v>
      </c>
      <c r="P47" s="48"/>
      <c r="Q47" s="48"/>
      <c r="R47" s="48"/>
      <c r="S47" s="48"/>
      <c r="T47" s="48"/>
      <c r="U47" s="48"/>
    </row>
    <row r="48" spans="1:21" ht="30.75" customHeight="1" x14ac:dyDescent="0.15">
      <c r="A48" s="48"/>
      <c r="B48" s="1277"/>
      <c r="C48" s="1278"/>
      <c r="D48" s="62"/>
      <c r="E48" s="1259" t="s">
        <v>15</v>
      </c>
      <c r="F48" s="1259"/>
      <c r="G48" s="1259"/>
      <c r="H48" s="1259"/>
      <c r="I48" s="1259"/>
      <c r="J48" s="1260"/>
      <c r="K48" s="63">
        <v>260</v>
      </c>
      <c r="L48" s="64">
        <v>249</v>
      </c>
      <c r="M48" s="64">
        <v>264</v>
      </c>
      <c r="N48" s="64">
        <v>254</v>
      </c>
      <c r="O48" s="65">
        <v>265</v>
      </c>
      <c r="P48" s="48"/>
      <c r="Q48" s="48"/>
      <c r="R48" s="48"/>
      <c r="S48" s="48"/>
      <c r="T48" s="48"/>
      <c r="U48" s="48"/>
    </row>
    <row r="49" spans="1:21" ht="30.75" customHeight="1" x14ac:dyDescent="0.15">
      <c r="A49" s="48"/>
      <c r="B49" s="1277"/>
      <c r="C49" s="1278"/>
      <c r="D49" s="62"/>
      <c r="E49" s="1259" t="s">
        <v>16</v>
      </c>
      <c r="F49" s="1259"/>
      <c r="G49" s="1259"/>
      <c r="H49" s="1259"/>
      <c r="I49" s="1259"/>
      <c r="J49" s="1260"/>
      <c r="K49" s="63">
        <v>79</v>
      </c>
      <c r="L49" s="64">
        <v>61</v>
      </c>
      <c r="M49" s="64">
        <v>64</v>
      </c>
      <c r="N49" s="64">
        <v>68</v>
      </c>
      <c r="O49" s="65">
        <v>73</v>
      </c>
      <c r="P49" s="48"/>
      <c r="Q49" s="48"/>
      <c r="R49" s="48"/>
      <c r="S49" s="48"/>
      <c r="T49" s="48"/>
      <c r="U49" s="48"/>
    </row>
    <row r="50" spans="1:21" ht="30.75" customHeight="1" x14ac:dyDescent="0.15">
      <c r="A50" s="48"/>
      <c r="B50" s="1277"/>
      <c r="C50" s="1278"/>
      <c r="D50" s="62"/>
      <c r="E50" s="1259" t="s">
        <v>17</v>
      </c>
      <c r="F50" s="1259"/>
      <c r="G50" s="1259"/>
      <c r="H50" s="1259"/>
      <c r="I50" s="1259"/>
      <c r="J50" s="1260"/>
      <c r="K50" s="63" t="s">
        <v>528</v>
      </c>
      <c r="L50" s="64" t="s">
        <v>528</v>
      </c>
      <c r="M50" s="64" t="s">
        <v>528</v>
      </c>
      <c r="N50" s="64" t="s">
        <v>528</v>
      </c>
      <c r="O50" s="65" t="s">
        <v>528</v>
      </c>
      <c r="P50" s="48"/>
      <c r="Q50" s="48"/>
      <c r="R50" s="48"/>
      <c r="S50" s="48"/>
      <c r="T50" s="48"/>
      <c r="U50" s="48"/>
    </row>
    <row r="51" spans="1:21" ht="30.75" customHeight="1" x14ac:dyDescent="0.15">
      <c r="A51" s="48"/>
      <c r="B51" s="1279"/>
      <c r="C51" s="1280"/>
      <c r="D51" s="66"/>
      <c r="E51" s="1259" t="s">
        <v>18</v>
      </c>
      <c r="F51" s="1259"/>
      <c r="G51" s="1259"/>
      <c r="H51" s="1259"/>
      <c r="I51" s="1259"/>
      <c r="J51" s="1260"/>
      <c r="K51" s="63" t="s">
        <v>528</v>
      </c>
      <c r="L51" s="64" t="s">
        <v>528</v>
      </c>
      <c r="M51" s="64" t="s">
        <v>528</v>
      </c>
      <c r="N51" s="64" t="s">
        <v>528</v>
      </c>
      <c r="O51" s="65" t="s">
        <v>528</v>
      </c>
      <c r="P51" s="48"/>
      <c r="Q51" s="48"/>
      <c r="R51" s="48"/>
      <c r="S51" s="48"/>
      <c r="T51" s="48"/>
      <c r="U51" s="48"/>
    </row>
    <row r="52" spans="1:21" ht="30.75" customHeight="1" x14ac:dyDescent="0.15">
      <c r="A52" s="48"/>
      <c r="B52" s="1257" t="s">
        <v>19</v>
      </c>
      <c r="C52" s="1258"/>
      <c r="D52" s="66"/>
      <c r="E52" s="1259" t="s">
        <v>20</v>
      </c>
      <c r="F52" s="1259"/>
      <c r="G52" s="1259"/>
      <c r="H52" s="1259"/>
      <c r="I52" s="1259"/>
      <c r="J52" s="1260"/>
      <c r="K52" s="63">
        <v>423</v>
      </c>
      <c r="L52" s="64">
        <v>415</v>
      </c>
      <c r="M52" s="64">
        <v>418</v>
      </c>
      <c r="N52" s="64">
        <v>429</v>
      </c>
      <c r="O52" s="65">
        <v>433</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210</v>
      </c>
      <c r="L53" s="69">
        <v>158</v>
      </c>
      <c r="M53" s="69">
        <v>171</v>
      </c>
      <c r="N53" s="69">
        <v>185</v>
      </c>
      <c r="O53" s="70">
        <v>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65" t="s">
        <v>25</v>
      </c>
      <c r="C57" s="1266"/>
      <c r="D57" s="1269" t="s">
        <v>26</v>
      </c>
      <c r="E57" s="1270"/>
      <c r="F57" s="1270"/>
      <c r="G57" s="1270"/>
      <c r="H57" s="1270"/>
      <c r="I57" s="1270"/>
      <c r="J57" s="1271"/>
      <c r="K57" s="83" t="s">
        <v>528</v>
      </c>
      <c r="L57" s="84" t="s">
        <v>528</v>
      </c>
      <c r="M57" s="84" t="s">
        <v>528</v>
      </c>
      <c r="N57" s="84" t="s">
        <v>528</v>
      </c>
      <c r="O57" s="85" t="s">
        <v>528</v>
      </c>
    </row>
    <row r="58" spans="1:21" ht="31.5" customHeight="1" thickBot="1" x14ac:dyDescent="0.2">
      <c r="B58" s="1267"/>
      <c r="C58" s="1268"/>
      <c r="D58" s="1272" t="s">
        <v>27</v>
      </c>
      <c r="E58" s="1273"/>
      <c r="F58" s="1273"/>
      <c r="G58" s="1273"/>
      <c r="H58" s="1273"/>
      <c r="I58" s="1273"/>
      <c r="J58" s="1274"/>
      <c r="K58" s="86" t="s">
        <v>528</v>
      </c>
      <c r="L58" s="87" t="s">
        <v>528</v>
      </c>
      <c r="M58" s="87" t="s">
        <v>528</v>
      </c>
      <c r="N58" s="87" t="s">
        <v>528</v>
      </c>
      <c r="O58" s="88" t="s">
        <v>528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KZGXgwI64uWs2jn3/PlPJeXsnPXOadTD40cRLAnBUVPkghTlMCh1fSkNEkmgAeN3+hUCSPF79Ezh7fUEjD9w==" saltValue="ER4QsST9r+wWSfKm01Kz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95" t="s">
        <v>30</v>
      </c>
      <c r="C41" s="1296"/>
      <c r="D41" s="102"/>
      <c r="E41" s="1297" t="s">
        <v>31</v>
      </c>
      <c r="F41" s="1297"/>
      <c r="G41" s="1297"/>
      <c r="H41" s="1298"/>
      <c r="I41" s="103">
        <v>2945</v>
      </c>
      <c r="J41" s="104">
        <v>2848</v>
      </c>
      <c r="K41" s="104">
        <v>2800</v>
      </c>
      <c r="L41" s="104">
        <v>2849</v>
      </c>
      <c r="M41" s="105">
        <v>2814</v>
      </c>
    </row>
    <row r="42" spans="2:13" ht="27.75" customHeight="1" x14ac:dyDescent="0.15">
      <c r="B42" s="1285"/>
      <c r="C42" s="1286"/>
      <c r="D42" s="106"/>
      <c r="E42" s="1289" t="s">
        <v>32</v>
      </c>
      <c r="F42" s="1289"/>
      <c r="G42" s="1289"/>
      <c r="H42" s="1290"/>
      <c r="I42" s="107" t="s">
        <v>528</v>
      </c>
      <c r="J42" s="108" t="s">
        <v>528</v>
      </c>
      <c r="K42" s="108" t="s">
        <v>528</v>
      </c>
      <c r="L42" s="108" t="s">
        <v>528</v>
      </c>
      <c r="M42" s="109" t="s">
        <v>528</v>
      </c>
    </row>
    <row r="43" spans="2:13" ht="27.75" customHeight="1" x14ac:dyDescent="0.15">
      <c r="B43" s="1285"/>
      <c r="C43" s="1286"/>
      <c r="D43" s="106"/>
      <c r="E43" s="1289" t="s">
        <v>33</v>
      </c>
      <c r="F43" s="1289"/>
      <c r="G43" s="1289"/>
      <c r="H43" s="1290"/>
      <c r="I43" s="107">
        <v>1986</v>
      </c>
      <c r="J43" s="108">
        <v>1800</v>
      </c>
      <c r="K43" s="108">
        <v>1666</v>
      </c>
      <c r="L43" s="108">
        <v>1435</v>
      </c>
      <c r="M43" s="109">
        <v>1229</v>
      </c>
    </row>
    <row r="44" spans="2:13" ht="27.75" customHeight="1" x14ac:dyDescent="0.15">
      <c r="B44" s="1285"/>
      <c r="C44" s="1286"/>
      <c r="D44" s="106"/>
      <c r="E44" s="1289" t="s">
        <v>34</v>
      </c>
      <c r="F44" s="1289"/>
      <c r="G44" s="1289"/>
      <c r="H44" s="1290"/>
      <c r="I44" s="107">
        <v>482</v>
      </c>
      <c r="J44" s="108">
        <v>488</v>
      </c>
      <c r="K44" s="108">
        <v>461</v>
      </c>
      <c r="L44" s="108">
        <v>644</v>
      </c>
      <c r="M44" s="109">
        <v>695</v>
      </c>
    </row>
    <row r="45" spans="2:13" ht="27.75" customHeight="1" x14ac:dyDescent="0.15">
      <c r="B45" s="1285"/>
      <c r="C45" s="1286"/>
      <c r="D45" s="106"/>
      <c r="E45" s="1289" t="s">
        <v>35</v>
      </c>
      <c r="F45" s="1289"/>
      <c r="G45" s="1289"/>
      <c r="H45" s="1290"/>
      <c r="I45" s="107">
        <v>1123</v>
      </c>
      <c r="J45" s="108">
        <v>1101</v>
      </c>
      <c r="K45" s="108">
        <v>1076</v>
      </c>
      <c r="L45" s="108">
        <v>1054</v>
      </c>
      <c r="M45" s="109">
        <v>1076</v>
      </c>
    </row>
    <row r="46" spans="2:13" ht="27.75" customHeight="1" x14ac:dyDescent="0.15">
      <c r="B46" s="1285"/>
      <c r="C46" s="1286"/>
      <c r="D46" s="110"/>
      <c r="E46" s="1289" t="s">
        <v>36</v>
      </c>
      <c r="F46" s="1289"/>
      <c r="G46" s="1289"/>
      <c r="H46" s="1290"/>
      <c r="I46" s="107">
        <v>190</v>
      </c>
      <c r="J46" s="108">
        <v>184</v>
      </c>
      <c r="K46" s="108">
        <v>178</v>
      </c>
      <c r="L46" s="108">
        <v>167</v>
      </c>
      <c r="M46" s="109">
        <v>161</v>
      </c>
    </row>
    <row r="47" spans="2:13" ht="27.75" customHeight="1" x14ac:dyDescent="0.15">
      <c r="B47" s="1285"/>
      <c r="C47" s="1286"/>
      <c r="D47" s="111"/>
      <c r="E47" s="1299" t="s">
        <v>37</v>
      </c>
      <c r="F47" s="1300"/>
      <c r="G47" s="1300"/>
      <c r="H47" s="1301"/>
      <c r="I47" s="107" t="s">
        <v>528</v>
      </c>
      <c r="J47" s="108" t="s">
        <v>528</v>
      </c>
      <c r="K47" s="108" t="s">
        <v>528</v>
      </c>
      <c r="L47" s="108" t="s">
        <v>528</v>
      </c>
      <c r="M47" s="109" t="s">
        <v>528</v>
      </c>
    </row>
    <row r="48" spans="2:13" ht="27.75" customHeight="1" x14ac:dyDescent="0.15">
      <c r="B48" s="1285"/>
      <c r="C48" s="1286"/>
      <c r="D48" s="106"/>
      <c r="E48" s="1289" t="s">
        <v>38</v>
      </c>
      <c r="F48" s="1289"/>
      <c r="G48" s="1289"/>
      <c r="H48" s="1290"/>
      <c r="I48" s="107" t="s">
        <v>528</v>
      </c>
      <c r="J48" s="108" t="s">
        <v>528</v>
      </c>
      <c r="K48" s="108" t="s">
        <v>528</v>
      </c>
      <c r="L48" s="108" t="s">
        <v>528</v>
      </c>
      <c r="M48" s="109" t="s">
        <v>528</v>
      </c>
    </row>
    <row r="49" spans="2:13" ht="27.75" customHeight="1" x14ac:dyDescent="0.15">
      <c r="B49" s="1287"/>
      <c r="C49" s="1288"/>
      <c r="D49" s="106"/>
      <c r="E49" s="1289" t="s">
        <v>39</v>
      </c>
      <c r="F49" s="1289"/>
      <c r="G49" s="1289"/>
      <c r="H49" s="1290"/>
      <c r="I49" s="107" t="s">
        <v>528</v>
      </c>
      <c r="J49" s="108" t="s">
        <v>528</v>
      </c>
      <c r="K49" s="108" t="s">
        <v>528</v>
      </c>
      <c r="L49" s="108" t="s">
        <v>528</v>
      </c>
      <c r="M49" s="109" t="s">
        <v>528</v>
      </c>
    </row>
    <row r="50" spans="2:13" ht="27.75" customHeight="1" x14ac:dyDescent="0.15">
      <c r="B50" s="1283" t="s">
        <v>40</v>
      </c>
      <c r="C50" s="1284"/>
      <c r="D50" s="112"/>
      <c r="E50" s="1289" t="s">
        <v>41</v>
      </c>
      <c r="F50" s="1289"/>
      <c r="G50" s="1289"/>
      <c r="H50" s="1290"/>
      <c r="I50" s="107">
        <v>4523</v>
      </c>
      <c r="J50" s="108">
        <v>4840</v>
      </c>
      <c r="K50" s="108">
        <v>4647</v>
      </c>
      <c r="L50" s="108">
        <v>4557</v>
      </c>
      <c r="M50" s="109">
        <v>4679</v>
      </c>
    </row>
    <row r="51" spans="2:13" ht="27.75" customHeight="1" x14ac:dyDescent="0.15">
      <c r="B51" s="1285"/>
      <c r="C51" s="1286"/>
      <c r="D51" s="106"/>
      <c r="E51" s="1289" t="s">
        <v>42</v>
      </c>
      <c r="F51" s="1289"/>
      <c r="G51" s="1289"/>
      <c r="H51" s="1290"/>
      <c r="I51" s="107">
        <v>11</v>
      </c>
      <c r="J51" s="108">
        <v>8</v>
      </c>
      <c r="K51" s="108">
        <v>5</v>
      </c>
      <c r="L51" s="108">
        <v>3</v>
      </c>
      <c r="M51" s="109">
        <v>1</v>
      </c>
    </row>
    <row r="52" spans="2:13" ht="27.75" customHeight="1" x14ac:dyDescent="0.15">
      <c r="B52" s="1287"/>
      <c r="C52" s="1288"/>
      <c r="D52" s="106"/>
      <c r="E52" s="1289" t="s">
        <v>43</v>
      </c>
      <c r="F52" s="1289"/>
      <c r="G52" s="1289"/>
      <c r="H52" s="1290"/>
      <c r="I52" s="107">
        <v>4007</v>
      </c>
      <c r="J52" s="108">
        <v>3903</v>
      </c>
      <c r="K52" s="108">
        <v>3831</v>
      </c>
      <c r="L52" s="108">
        <v>3682</v>
      </c>
      <c r="M52" s="109">
        <v>3688</v>
      </c>
    </row>
    <row r="53" spans="2:13" ht="27.75" customHeight="1" thickBot="1" x14ac:dyDescent="0.2">
      <c r="B53" s="1291" t="s">
        <v>44</v>
      </c>
      <c r="C53" s="1292"/>
      <c r="D53" s="113"/>
      <c r="E53" s="1293" t="s">
        <v>45</v>
      </c>
      <c r="F53" s="1293"/>
      <c r="G53" s="1293"/>
      <c r="H53" s="1294"/>
      <c r="I53" s="114">
        <v>-1815</v>
      </c>
      <c r="J53" s="115">
        <v>-2331</v>
      </c>
      <c r="K53" s="115">
        <v>-2301</v>
      </c>
      <c r="L53" s="115">
        <v>-2094</v>
      </c>
      <c r="M53" s="116">
        <v>-2392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3Dn+QU0KOh5Q53yKuXpM7djEDMZCqkMLS5Qr9V+9tR1nnKenCrRIr0A/JppLzD/Bz3pIprAMj6hOSQfWLSPvg==" saltValue="czOZx6JTqjiN+al+imeJ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10" t="s">
        <v>48</v>
      </c>
      <c r="D55" s="1310"/>
      <c r="E55" s="1311"/>
      <c r="F55" s="128">
        <v>1325</v>
      </c>
      <c r="G55" s="128">
        <v>1226</v>
      </c>
      <c r="H55" s="129">
        <v>1227</v>
      </c>
    </row>
    <row r="56" spans="2:8" ht="52.5" customHeight="1" x14ac:dyDescent="0.15">
      <c r="B56" s="130"/>
      <c r="C56" s="1312" t="s">
        <v>49</v>
      </c>
      <c r="D56" s="1312"/>
      <c r="E56" s="1313"/>
      <c r="F56" s="131">
        <v>79</v>
      </c>
      <c r="G56" s="131">
        <v>79</v>
      </c>
      <c r="H56" s="132">
        <v>79</v>
      </c>
    </row>
    <row r="57" spans="2:8" ht="53.25" customHeight="1" x14ac:dyDescent="0.15">
      <c r="B57" s="130"/>
      <c r="C57" s="1314" t="s">
        <v>50</v>
      </c>
      <c r="D57" s="1314"/>
      <c r="E57" s="1315"/>
      <c r="F57" s="133">
        <v>2680</v>
      </c>
      <c r="G57" s="133">
        <v>2709</v>
      </c>
      <c r="H57" s="134">
        <v>2824</v>
      </c>
    </row>
    <row r="58" spans="2:8" ht="45.75" customHeight="1" x14ac:dyDescent="0.15">
      <c r="B58" s="135"/>
      <c r="C58" s="1302" t="s">
        <v>623</v>
      </c>
      <c r="D58" s="1303"/>
      <c r="E58" s="1304"/>
      <c r="F58" s="136">
        <v>764</v>
      </c>
      <c r="G58" s="136">
        <v>765</v>
      </c>
      <c r="H58" s="137">
        <v>765</v>
      </c>
    </row>
    <row r="59" spans="2:8" ht="45.75" customHeight="1" x14ac:dyDescent="0.15">
      <c r="B59" s="135"/>
      <c r="C59" s="1302" t="s">
        <v>624</v>
      </c>
      <c r="D59" s="1303"/>
      <c r="E59" s="1304"/>
      <c r="F59" s="136">
        <v>625</v>
      </c>
      <c r="G59" s="136">
        <v>625</v>
      </c>
      <c r="H59" s="137">
        <v>626</v>
      </c>
    </row>
    <row r="60" spans="2:8" ht="45.75" customHeight="1" x14ac:dyDescent="0.15">
      <c r="B60" s="135"/>
      <c r="C60" s="1302" t="s">
        <v>625</v>
      </c>
      <c r="D60" s="1303"/>
      <c r="E60" s="1304"/>
      <c r="F60" s="136">
        <v>419</v>
      </c>
      <c r="G60" s="136">
        <v>438</v>
      </c>
      <c r="H60" s="137">
        <v>438</v>
      </c>
    </row>
    <row r="61" spans="2:8" ht="45.75" customHeight="1" x14ac:dyDescent="0.15">
      <c r="B61" s="135"/>
      <c r="C61" s="1302" t="s">
        <v>626</v>
      </c>
      <c r="D61" s="1303"/>
      <c r="E61" s="1304"/>
      <c r="F61" s="136">
        <v>402</v>
      </c>
      <c r="G61" s="136">
        <v>402</v>
      </c>
      <c r="H61" s="137">
        <v>403</v>
      </c>
    </row>
    <row r="62" spans="2:8" ht="45.75" customHeight="1" thickBot="1" x14ac:dyDescent="0.2">
      <c r="B62" s="138"/>
      <c r="C62" s="1305" t="s">
        <v>627</v>
      </c>
      <c r="D62" s="1306"/>
      <c r="E62" s="1307"/>
      <c r="F62" s="139">
        <v>100</v>
      </c>
      <c r="G62" s="139">
        <v>100</v>
      </c>
      <c r="H62" s="140">
        <v>200</v>
      </c>
    </row>
    <row r="63" spans="2:8" ht="52.5" customHeight="1" thickBot="1" x14ac:dyDescent="0.2">
      <c r="B63" s="141"/>
      <c r="C63" s="1308" t="s">
        <v>51</v>
      </c>
      <c r="D63" s="1308"/>
      <c r="E63" s="1309"/>
      <c r="F63" s="142">
        <v>4084</v>
      </c>
      <c r="G63" s="142">
        <v>4015</v>
      </c>
      <c r="H63" s="143">
        <v>4131</v>
      </c>
    </row>
    <row r="64" spans="2:8" ht="15" customHeight="1" x14ac:dyDescent="0.15"/>
  </sheetData>
  <sheetProtection algorithmName="SHA-512" hashValue="+ykg+9AI31IADwlxwfLH1VjuCEZlbFPpO960cuSxje+HyhCdVSLRscqVYqb5NMxYMJfvMnqFTtOm3oi2ZuaN9A==" saltValue="5+W6K8FFpoiw8i+o6/kH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639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631</v>
      </c>
    </row>
    <row r="50" spans="1:109" x14ac:dyDescent="0.15">
      <c r="B50" s="397"/>
      <c r="G50" s="1316"/>
      <c r="H50" s="1316"/>
      <c r="I50" s="1316"/>
      <c r="J50" s="1316"/>
      <c r="K50" s="407"/>
      <c r="L50" s="407"/>
      <c r="M50" s="408"/>
      <c r="N50" s="408"/>
      <c r="AN50" s="1334"/>
      <c r="AO50" s="1335"/>
      <c r="AP50" s="1335"/>
      <c r="AQ50" s="1335"/>
      <c r="AR50" s="1335"/>
      <c r="AS50" s="1335"/>
      <c r="AT50" s="1335"/>
      <c r="AU50" s="1335"/>
      <c r="AV50" s="1335"/>
      <c r="AW50" s="1335"/>
      <c r="AX50" s="1335"/>
      <c r="AY50" s="1335"/>
      <c r="AZ50" s="1335"/>
      <c r="BA50" s="1335"/>
      <c r="BB50" s="1335"/>
      <c r="BC50" s="1335"/>
      <c r="BD50" s="1335"/>
      <c r="BE50" s="1335"/>
      <c r="BF50" s="1335"/>
      <c r="BG50" s="1335"/>
      <c r="BH50" s="1335"/>
      <c r="BI50" s="1335"/>
      <c r="BJ50" s="1335"/>
      <c r="BK50" s="1335"/>
      <c r="BL50" s="1335"/>
      <c r="BM50" s="1335"/>
      <c r="BN50" s="1335"/>
      <c r="BO50" s="1336"/>
      <c r="BP50" s="1322" t="s">
        <v>569</v>
      </c>
      <c r="BQ50" s="1322"/>
      <c r="BR50" s="1322"/>
      <c r="BS50" s="1322"/>
      <c r="BT50" s="1322"/>
      <c r="BU50" s="1322"/>
      <c r="BV50" s="1322"/>
      <c r="BW50" s="1322"/>
      <c r="BX50" s="1322" t="s">
        <v>570</v>
      </c>
      <c r="BY50" s="1322"/>
      <c r="BZ50" s="1322"/>
      <c r="CA50" s="1322"/>
      <c r="CB50" s="1322"/>
      <c r="CC50" s="1322"/>
      <c r="CD50" s="1322"/>
      <c r="CE50" s="1322"/>
      <c r="CF50" s="1322" t="s">
        <v>571</v>
      </c>
      <c r="CG50" s="1322"/>
      <c r="CH50" s="1322"/>
      <c r="CI50" s="1322"/>
      <c r="CJ50" s="1322"/>
      <c r="CK50" s="1322"/>
      <c r="CL50" s="1322"/>
      <c r="CM50" s="1322"/>
      <c r="CN50" s="1322" t="s">
        <v>572</v>
      </c>
      <c r="CO50" s="1322"/>
      <c r="CP50" s="1322"/>
      <c r="CQ50" s="1322"/>
      <c r="CR50" s="1322"/>
      <c r="CS50" s="1322"/>
      <c r="CT50" s="1322"/>
      <c r="CU50" s="1322"/>
      <c r="CV50" s="1322" t="s">
        <v>573</v>
      </c>
      <c r="CW50" s="1322"/>
      <c r="CX50" s="1322"/>
      <c r="CY50" s="1322"/>
      <c r="CZ50" s="1322"/>
      <c r="DA50" s="1322"/>
      <c r="DB50" s="1322"/>
      <c r="DC50" s="1322"/>
    </row>
    <row r="51" spans="1:109" ht="13.5" customHeight="1" x14ac:dyDescent="0.15">
      <c r="B51" s="397"/>
      <c r="G51" s="1333"/>
      <c r="H51" s="1333"/>
      <c r="I51" s="1337"/>
      <c r="J51" s="1337"/>
      <c r="K51" s="1323"/>
      <c r="L51" s="1323"/>
      <c r="M51" s="1323"/>
      <c r="N51" s="1323"/>
      <c r="AM51" s="406"/>
      <c r="AN51" s="1321" t="s">
        <v>632</v>
      </c>
      <c r="AO51" s="1321"/>
      <c r="AP51" s="1321"/>
      <c r="AQ51" s="1321"/>
      <c r="AR51" s="1321"/>
      <c r="AS51" s="1321"/>
      <c r="AT51" s="1321"/>
      <c r="AU51" s="1321"/>
      <c r="AV51" s="1321"/>
      <c r="AW51" s="1321"/>
      <c r="AX51" s="1321"/>
      <c r="AY51" s="1321"/>
      <c r="AZ51" s="1321"/>
      <c r="BA51" s="1321"/>
      <c r="BB51" s="1321" t="s">
        <v>633</v>
      </c>
      <c r="BC51" s="1321"/>
      <c r="BD51" s="1321"/>
      <c r="BE51" s="1321"/>
      <c r="BF51" s="1321"/>
      <c r="BG51" s="1321"/>
      <c r="BH51" s="1321"/>
      <c r="BI51" s="1321"/>
      <c r="BJ51" s="1321"/>
      <c r="BK51" s="1321"/>
      <c r="BL51" s="1321"/>
      <c r="BM51" s="1321"/>
      <c r="BN51" s="1321"/>
      <c r="BO51" s="1321"/>
      <c r="BP51" s="1318"/>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x14ac:dyDescent="0.15">
      <c r="B52" s="397"/>
      <c r="G52" s="1333"/>
      <c r="H52" s="1333"/>
      <c r="I52" s="1337"/>
      <c r="J52" s="1337"/>
      <c r="K52" s="1323"/>
      <c r="L52" s="1323"/>
      <c r="M52" s="1323"/>
      <c r="N52" s="1323"/>
      <c r="AM52" s="406"/>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5"/>
      <c r="B53" s="397"/>
      <c r="G53" s="1333"/>
      <c r="H53" s="1333"/>
      <c r="I53" s="1316"/>
      <c r="J53" s="1316"/>
      <c r="K53" s="1323"/>
      <c r="L53" s="1323"/>
      <c r="M53" s="1323"/>
      <c r="N53" s="1323"/>
      <c r="AM53" s="406"/>
      <c r="AN53" s="1321"/>
      <c r="AO53" s="1321"/>
      <c r="AP53" s="1321"/>
      <c r="AQ53" s="1321"/>
      <c r="AR53" s="1321"/>
      <c r="AS53" s="1321"/>
      <c r="AT53" s="1321"/>
      <c r="AU53" s="1321"/>
      <c r="AV53" s="1321"/>
      <c r="AW53" s="1321"/>
      <c r="AX53" s="1321"/>
      <c r="AY53" s="1321"/>
      <c r="AZ53" s="1321"/>
      <c r="BA53" s="1321"/>
      <c r="BB53" s="1321" t="s">
        <v>634</v>
      </c>
      <c r="BC53" s="1321"/>
      <c r="BD53" s="1321"/>
      <c r="BE53" s="1321"/>
      <c r="BF53" s="1321"/>
      <c r="BG53" s="1321"/>
      <c r="BH53" s="1321"/>
      <c r="BI53" s="1321"/>
      <c r="BJ53" s="1321"/>
      <c r="BK53" s="1321"/>
      <c r="BL53" s="1321"/>
      <c r="BM53" s="1321"/>
      <c r="BN53" s="1321"/>
      <c r="BO53" s="1321"/>
      <c r="BP53" s="1318">
        <v>62.7</v>
      </c>
      <c r="BQ53" s="1318"/>
      <c r="BR53" s="1318"/>
      <c r="BS53" s="1318"/>
      <c r="BT53" s="1318"/>
      <c r="BU53" s="1318"/>
      <c r="BV53" s="1318"/>
      <c r="BW53" s="1318"/>
      <c r="BX53" s="1318">
        <v>57.6</v>
      </c>
      <c r="BY53" s="1318"/>
      <c r="BZ53" s="1318"/>
      <c r="CA53" s="1318"/>
      <c r="CB53" s="1318"/>
      <c r="CC53" s="1318"/>
      <c r="CD53" s="1318"/>
      <c r="CE53" s="1318"/>
      <c r="CF53" s="1318">
        <v>57.2</v>
      </c>
      <c r="CG53" s="1318"/>
      <c r="CH53" s="1318"/>
      <c r="CI53" s="1318"/>
      <c r="CJ53" s="1318"/>
      <c r="CK53" s="1318"/>
      <c r="CL53" s="1318"/>
      <c r="CM53" s="1318"/>
      <c r="CN53" s="1318">
        <v>58.5</v>
      </c>
      <c r="CO53" s="1318"/>
      <c r="CP53" s="1318"/>
      <c r="CQ53" s="1318"/>
      <c r="CR53" s="1318"/>
      <c r="CS53" s="1318"/>
      <c r="CT53" s="1318"/>
      <c r="CU53" s="1318"/>
      <c r="CV53" s="1318">
        <v>60</v>
      </c>
      <c r="CW53" s="1318"/>
      <c r="CX53" s="1318"/>
      <c r="CY53" s="1318"/>
      <c r="CZ53" s="1318"/>
      <c r="DA53" s="1318"/>
      <c r="DB53" s="1318"/>
      <c r="DC53" s="1318"/>
    </row>
    <row r="54" spans="1:109" x14ac:dyDescent="0.15">
      <c r="A54" s="405"/>
      <c r="B54" s="397"/>
      <c r="G54" s="1333"/>
      <c r="H54" s="1333"/>
      <c r="I54" s="1316"/>
      <c r="J54" s="1316"/>
      <c r="K54" s="1323"/>
      <c r="L54" s="1323"/>
      <c r="M54" s="1323"/>
      <c r="N54" s="1323"/>
      <c r="AM54" s="406"/>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5"/>
      <c r="B55" s="397"/>
      <c r="G55" s="1316"/>
      <c r="H55" s="1316"/>
      <c r="I55" s="1316"/>
      <c r="J55" s="1316"/>
      <c r="K55" s="1323"/>
      <c r="L55" s="1323"/>
      <c r="M55" s="1323"/>
      <c r="N55" s="1323"/>
      <c r="AN55" s="1322" t="s">
        <v>635</v>
      </c>
      <c r="AO55" s="1322"/>
      <c r="AP55" s="1322"/>
      <c r="AQ55" s="1322"/>
      <c r="AR55" s="1322"/>
      <c r="AS55" s="1322"/>
      <c r="AT55" s="1322"/>
      <c r="AU55" s="1322"/>
      <c r="AV55" s="1322"/>
      <c r="AW55" s="1322"/>
      <c r="AX55" s="1322"/>
      <c r="AY55" s="1322"/>
      <c r="AZ55" s="1322"/>
      <c r="BA55" s="1322"/>
      <c r="BB55" s="1321" t="s">
        <v>633</v>
      </c>
      <c r="BC55" s="1321"/>
      <c r="BD55" s="1321"/>
      <c r="BE55" s="1321"/>
      <c r="BF55" s="1321"/>
      <c r="BG55" s="1321"/>
      <c r="BH55" s="1321"/>
      <c r="BI55" s="1321"/>
      <c r="BJ55" s="1321"/>
      <c r="BK55" s="1321"/>
      <c r="BL55" s="1321"/>
      <c r="BM55" s="1321"/>
      <c r="BN55" s="1321"/>
      <c r="BO55" s="1321"/>
      <c r="BP55" s="1318">
        <v>0</v>
      </c>
      <c r="BQ55" s="1318"/>
      <c r="BR55" s="1318"/>
      <c r="BS55" s="1318"/>
      <c r="BT55" s="1318"/>
      <c r="BU55" s="1318"/>
      <c r="BV55" s="1318"/>
      <c r="BW55" s="1318"/>
      <c r="BX55" s="1318">
        <v>0</v>
      </c>
      <c r="BY55" s="1318"/>
      <c r="BZ55" s="1318"/>
      <c r="CA55" s="1318"/>
      <c r="CB55" s="1318"/>
      <c r="CC55" s="1318"/>
      <c r="CD55" s="1318"/>
      <c r="CE55" s="1318"/>
      <c r="CF55" s="1318">
        <v>0</v>
      </c>
      <c r="CG55" s="1318"/>
      <c r="CH55" s="1318"/>
      <c r="CI55" s="1318"/>
      <c r="CJ55" s="1318"/>
      <c r="CK55" s="1318"/>
      <c r="CL55" s="1318"/>
      <c r="CM55" s="1318"/>
      <c r="CN55" s="1318">
        <v>0</v>
      </c>
      <c r="CO55" s="1318"/>
      <c r="CP55" s="1318"/>
      <c r="CQ55" s="1318"/>
      <c r="CR55" s="1318"/>
      <c r="CS55" s="1318"/>
      <c r="CT55" s="1318"/>
      <c r="CU55" s="1318"/>
      <c r="CV55" s="1318">
        <v>0</v>
      </c>
      <c r="CW55" s="1318"/>
      <c r="CX55" s="1318"/>
      <c r="CY55" s="1318"/>
      <c r="CZ55" s="1318"/>
      <c r="DA55" s="1318"/>
      <c r="DB55" s="1318"/>
      <c r="DC55" s="1318"/>
    </row>
    <row r="56" spans="1:109" x14ac:dyDescent="0.15">
      <c r="A56" s="405"/>
      <c r="B56" s="397"/>
      <c r="G56" s="1316"/>
      <c r="H56" s="1316"/>
      <c r="I56" s="1316"/>
      <c r="J56" s="1316"/>
      <c r="K56" s="1323"/>
      <c r="L56" s="1323"/>
      <c r="M56" s="1323"/>
      <c r="N56" s="1323"/>
      <c r="AN56" s="1322"/>
      <c r="AO56" s="1322"/>
      <c r="AP56" s="1322"/>
      <c r="AQ56" s="1322"/>
      <c r="AR56" s="1322"/>
      <c r="AS56" s="1322"/>
      <c r="AT56" s="1322"/>
      <c r="AU56" s="1322"/>
      <c r="AV56" s="1322"/>
      <c r="AW56" s="1322"/>
      <c r="AX56" s="1322"/>
      <c r="AY56" s="1322"/>
      <c r="AZ56" s="1322"/>
      <c r="BA56" s="1322"/>
      <c r="BB56" s="1321"/>
      <c r="BC56" s="1321"/>
      <c r="BD56" s="1321"/>
      <c r="BE56" s="1321"/>
      <c r="BF56" s="1321"/>
      <c r="BG56" s="1321"/>
      <c r="BH56" s="1321"/>
      <c r="BI56" s="1321"/>
      <c r="BJ56" s="1321"/>
      <c r="BK56" s="1321"/>
      <c r="BL56" s="1321"/>
      <c r="BM56" s="1321"/>
      <c r="BN56" s="1321"/>
      <c r="BO56" s="1321"/>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5" customFormat="1" x14ac:dyDescent="0.15">
      <c r="B57" s="409"/>
      <c r="G57" s="1316"/>
      <c r="H57" s="1316"/>
      <c r="I57" s="1319"/>
      <c r="J57" s="1319"/>
      <c r="K57" s="1323"/>
      <c r="L57" s="1323"/>
      <c r="M57" s="1323"/>
      <c r="N57" s="1323"/>
      <c r="AM57" s="390"/>
      <c r="AN57" s="1322"/>
      <c r="AO57" s="1322"/>
      <c r="AP57" s="1322"/>
      <c r="AQ57" s="1322"/>
      <c r="AR57" s="1322"/>
      <c r="AS57" s="1322"/>
      <c r="AT57" s="1322"/>
      <c r="AU57" s="1322"/>
      <c r="AV57" s="1322"/>
      <c r="AW57" s="1322"/>
      <c r="AX57" s="1322"/>
      <c r="AY57" s="1322"/>
      <c r="AZ57" s="1322"/>
      <c r="BA57" s="1322"/>
      <c r="BB57" s="1321" t="s">
        <v>634</v>
      </c>
      <c r="BC57" s="1321"/>
      <c r="BD57" s="1321"/>
      <c r="BE57" s="1321"/>
      <c r="BF57" s="1321"/>
      <c r="BG57" s="1321"/>
      <c r="BH57" s="1321"/>
      <c r="BI57" s="1321"/>
      <c r="BJ57" s="1321"/>
      <c r="BK57" s="1321"/>
      <c r="BL57" s="1321"/>
      <c r="BM57" s="1321"/>
      <c r="BN57" s="1321"/>
      <c r="BO57" s="1321"/>
      <c r="BP57" s="1318">
        <v>58.6</v>
      </c>
      <c r="BQ57" s="1318"/>
      <c r="BR57" s="1318"/>
      <c r="BS57" s="1318"/>
      <c r="BT57" s="1318"/>
      <c r="BU57" s="1318"/>
      <c r="BV57" s="1318"/>
      <c r="BW57" s="1318"/>
      <c r="BX57" s="1318">
        <v>59.1</v>
      </c>
      <c r="BY57" s="1318"/>
      <c r="BZ57" s="1318"/>
      <c r="CA57" s="1318"/>
      <c r="CB57" s="1318"/>
      <c r="CC57" s="1318"/>
      <c r="CD57" s="1318"/>
      <c r="CE57" s="1318"/>
      <c r="CF57" s="1318">
        <v>61.2</v>
      </c>
      <c r="CG57" s="1318"/>
      <c r="CH57" s="1318"/>
      <c r="CI57" s="1318"/>
      <c r="CJ57" s="1318"/>
      <c r="CK57" s="1318"/>
      <c r="CL57" s="1318"/>
      <c r="CM57" s="1318"/>
      <c r="CN57" s="1318">
        <v>62.9</v>
      </c>
      <c r="CO57" s="1318"/>
      <c r="CP57" s="1318"/>
      <c r="CQ57" s="1318"/>
      <c r="CR57" s="1318"/>
      <c r="CS57" s="1318"/>
      <c r="CT57" s="1318"/>
      <c r="CU57" s="1318"/>
      <c r="CV57" s="1318">
        <v>64.2</v>
      </c>
      <c r="CW57" s="1318"/>
      <c r="CX57" s="1318"/>
      <c r="CY57" s="1318"/>
      <c r="CZ57" s="1318"/>
      <c r="DA57" s="1318"/>
      <c r="DB57" s="1318"/>
      <c r="DC57" s="1318"/>
      <c r="DD57" s="410"/>
      <c r="DE57" s="409"/>
    </row>
    <row r="58" spans="1:109" s="405" customFormat="1" x14ac:dyDescent="0.15">
      <c r="A58" s="390"/>
      <c r="B58" s="409"/>
      <c r="G58" s="1316"/>
      <c r="H58" s="1316"/>
      <c r="I58" s="1319"/>
      <c r="J58" s="1319"/>
      <c r="K58" s="1323"/>
      <c r="L58" s="1323"/>
      <c r="M58" s="1323"/>
      <c r="N58" s="1323"/>
      <c r="AM58" s="390"/>
      <c r="AN58" s="1322"/>
      <c r="AO58" s="1322"/>
      <c r="AP58" s="1322"/>
      <c r="AQ58" s="1322"/>
      <c r="AR58" s="1322"/>
      <c r="AS58" s="1322"/>
      <c r="AT58" s="1322"/>
      <c r="AU58" s="1322"/>
      <c r="AV58" s="1322"/>
      <c r="AW58" s="1322"/>
      <c r="AX58" s="1322"/>
      <c r="AY58" s="1322"/>
      <c r="AZ58" s="1322"/>
      <c r="BA58" s="1322"/>
      <c r="BB58" s="1321"/>
      <c r="BC58" s="1321"/>
      <c r="BD58" s="1321"/>
      <c r="BE58" s="1321"/>
      <c r="BF58" s="1321"/>
      <c r="BG58" s="1321"/>
      <c r="BH58" s="1321"/>
      <c r="BI58" s="1321"/>
      <c r="BJ58" s="1321"/>
      <c r="BK58" s="1321"/>
      <c r="BL58" s="1321"/>
      <c r="BM58" s="1321"/>
      <c r="BN58" s="1321"/>
      <c r="BO58" s="1321"/>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636</v>
      </c>
    </row>
    <row r="64" spans="1:109" x14ac:dyDescent="0.15">
      <c r="B64" s="397"/>
      <c r="G64" s="404"/>
      <c r="I64" s="417"/>
      <c r="J64" s="417"/>
      <c r="K64" s="417"/>
      <c r="L64" s="417"/>
      <c r="M64" s="417"/>
      <c r="N64" s="418"/>
      <c r="AM64" s="404"/>
      <c r="AN64" s="404" t="s">
        <v>630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640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631</v>
      </c>
    </row>
    <row r="72" spans="2:107" x14ac:dyDescent="0.15">
      <c r="B72" s="397"/>
      <c r="G72" s="1316"/>
      <c r="H72" s="1316"/>
      <c r="I72" s="1316"/>
      <c r="J72" s="1316"/>
      <c r="K72" s="407"/>
      <c r="L72" s="407"/>
      <c r="M72" s="408"/>
      <c r="N72" s="408"/>
      <c r="AN72" s="1334"/>
      <c r="AO72" s="1335"/>
      <c r="AP72" s="1335"/>
      <c r="AQ72" s="1335"/>
      <c r="AR72" s="1335"/>
      <c r="AS72" s="1335"/>
      <c r="AT72" s="1335"/>
      <c r="AU72" s="1335"/>
      <c r="AV72" s="1335"/>
      <c r="AW72" s="1335"/>
      <c r="AX72" s="1335"/>
      <c r="AY72" s="1335"/>
      <c r="AZ72" s="1335"/>
      <c r="BA72" s="1335"/>
      <c r="BB72" s="1335"/>
      <c r="BC72" s="1335"/>
      <c r="BD72" s="1335"/>
      <c r="BE72" s="1335"/>
      <c r="BF72" s="1335"/>
      <c r="BG72" s="1335"/>
      <c r="BH72" s="1335"/>
      <c r="BI72" s="1335"/>
      <c r="BJ72" s="1335"/>
      <c r="BK72" s="1335"/>
      <c r="BL72" s="1335"/>
      <c r="BM72" s="1335"/>
      <c r="BN72" s="1335"/>
      <c r="BO72" s="1336"/>
      <c r="BP72" s="1322" t="s">
        <v>569</v>
      </c>
      <c r="BQ72" s="1322"/>
      <c r="BR72" s="1322"/>
      <c r="BS72" s="1322"/>
      <c r="BT72" s="1322"/>
      <c r="BU72" s="1322"/>
      <c r="BV72" s="1322"/>
      <c r="BW72" s="1322"/>
      <c r="BX72" s="1322" t="s">
        <v>570</v>
      </c>
      <c r="BY72" s="1322"/>
      <c r="BZ72" s="1322"/>
      <c r="CA72" s="1322"/>
      <c r="CB72" s="1322"/>
      <c r="CC72" s="1322"/>
      <c r="CD72" s="1322"/>
      <c r="CE72" s="1322"/>
      <c r="CF72" s="1322" t="s">
        <v>571</v>
      </c>
      <c r="CG72" s="1322"/>
      <c r="CH72" s="1322"/>
      <c r="CI72" s="1322"/>
      <c r="CJ72" s="1322"/>
      <c r="CK72" s="1322"/>
      <c r="CL72" s="1322"/>
      <c r="CM72" s="1322"/>
      <c r="CN72" s="1322" t="s">
        <v>572</v>
      </c>
      <c r="CO72" s="1322"/>
      <c r="CP72" s="1322"/>
      <c r="CQ72" s="1322"/>
      <c r="CR72" s="1322"/>
      <c r="CS72" s="1322"/>
      <c r="CT72" s="1322"/>
      <c r="CU72" s="1322"/>
      <c r="CV72" s="1322" t="s">
        <v>573</v>
      </c>
      <c r="CW72" s="1322"/>
      <c r="CX72" s="1322"/>
      <c r="CY72" s="1322"/>
      <c r="CZ72" s="1322"/>
      <c r="DA72" s="1322"/>
      <c r="DB72" s="1322"/>
      <c r="DC72" s="1322"/>
    </row>
    <row r="73" spans="2:107" x14ac:dyDescent="0.15">
      <c r="B73" s="397"/>
      <c r="G73" s="1333"/>
      <c r="H73" s="1333"/>
      <c r="I73" s="1333"/>
      <c r="J73" s="1333"/>
      <c r="K73" s="1317"/>
      <c r="L73" s="1317"/>
      <c r="M73" s="1317"/>
      <c r="N73" s="1317"/>
      <c r="AM73" s="406"/>
      <c r="AN73" s="1321" t="s">
        <v>632</v>
      </c>
      <c r="AO73" s="1321"/>
      <c r="AP73" s="1321"/>
      <c r="AQ73" s="1321"/>
      <c r="AR73" s="1321"/>
      <c r="AS73" s="1321"/>
      <c r="AT73" s="1321"/>
      <c r="AU73" s="1321"/>
      <c r="AV73" s="1321"/>
      <c r="AW73" s="1321"/>
      <c r="AX73" s="1321"/>
      <c r="AY73" s="1321"/>
      <c r="AZ73" s="1321"/>
      <c r="BA73" s="1321"/>
      <c r="BB73" s="1321" t="s">
        <v>633</v>
      </c>
      <c r="BC73" s="1321"/>
      <c r="BD73" s="1321"/>
      <c r="BE73" s="1321"/>
      <c r="BF73" s="1321"/>
      <c r="BG73" s="1321"/>
      <c r="BH73" s="1321"/>
      <c r="BI73" s="1321"/>
      <c r="BJ73" s="1321"/>
      <c r="BK73" s="1321"/>
      <c r="BL73" s="1321"/>
      <c r="BM73" s="1321"/>
      <c r="BN73" s="1321"/>
      <c r="BO73" s="1321"/>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x14ac:dyDescent="0.15">
      <c r="B74" s="397"/>
      <c r="G74" s="1333"/>
      <c r="H74" s="1333"/>
      <c r="I74" s="1333"/>
      <c r="J74" s="1333"/>
      <c r="K74" s="1317"/>
      <c r="L74" s="1317"/>
      <c r="M74" s="1317"/>
      <c r="N74" s="1317"/>
      <c r="AM74" s="406"/>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7"/>
      <c r="G75" s="1333"/>
      <c r="H75" s="1333"/>
      <c r="I75" s="1316"/>
      <c r="J75" s="1316"/>
      <c r="K75" s="1323"/>
      <c r="L75" s="1323"/>
      <c r="M75" s="1323"/>
      <c r="N75" s="1323"/>
      <c r="AM75" s="406"/>
      <c r="AN75" s="1321"/>
      <c r="AO75" s="1321"/>
      <c r="AP75" s="1321"/>
      <c r="AQ75" s="1321"/>
      <c r="AR75" s="1321"/>
      <c r="AS75" s="1321"/>
      <c r="AT75" s="1321"/>
      <c r="AU75" s="1321"/>
      <c r="AV75" s="1321"/>
      <c r="AW75" s="1321"/>
      <c r="AX75" s="1321"/>
      <c r="AY75" s="1321"/>
      <c r="AZ75" s="1321"/>
      <c r="BA75" s="1321"/>
      <c r="BB75" s="1321" t="s">
        <v>637</v>
      </c>
      <c r="BC75" s="1321"/>
      <c r="BD75" s="1321"/>
      <c r="BE75" s="1321"/>
      <c r="BF75" s="1321"/>
      <c r="BG75" s="1321"/>
      <c r="BH75" s="1321"/>
      <c r="BI75" s="1321"/>
      <c r="BJ75" s="1321"/>
      <c r="BK75" s="1321"/>
      <c r="BL75" s="1321"/>
      <c r="BM75" s="1321"/>
      <c r="BN75" s="1321"/>
      <c r="BO75" s="1321"/>
      <c r="BP75" s="1318">
        <v>5.8</v>
      </c>
      <c r="BQ75" s="1318"/>
      <c r="BR75" s="1318"/>
      <c r="BS75" s="1318"/>
      <c r="BT75" s="1318"/>
      <c r="BU75" s="1318"/>
      <c r="BV75" s="1318"/>
      <c r="BW75" s="1318"/>
      <c r="BX75" s="1318">
        <v>6.8</v>
      </c>
      <c r="BY75" s="1318"/>
      <c r="BZ75" s="1318"/>
      <c r="CA75" s="1318"/>
      <c r="CB75" s="1318"/>
      <c r="CC75" s="1318"/>
      <c r="CD75" s="1318"/>
      <c r="CE75" s="1318"/>
      <c r="CF75" s="1318">
        <v>7.6</v>
      </c>
      <c r="CG75" s="1318"/>
      <c r="CH75" s="1318"/>
      <c r="CI75" s="1318"/>
      <c r="CJ75" s="1318"/>
      <c r="CK75" s="1318"/>
      <c r="CL75" s="1318"/>
      <c r="CM75" s="1318"/>
      <c r="CN75" s="1318">
        <v>7.2</v>
      </c>
      <c r="CO75" s="1318"/>
      <c r="CP75" s="1318"/>
      <c r="CQ75" s="1318"/>
      <c r="CR75" s="1318"/>
      <c r="CS75" s="1318"/>
      <c r="CT75" s="1318"/>
      <c r="CU75" s="1318"/>
      <c r="CV75" s="1318">
        <v>7.8</v>
      </c>
      <c r="CW75" s="1318"/>
      <c r="CX75" s="1318"/>
      <c r="CY75" s="1318"/>
      <c r="CZ75" s="1318"/>
      <c r="DA75" s="1318"/>
      <c r="DB75" s="1318"/>
      <c r="DC75" s="1318"/>
    </row>
    <row r="76" spans="2:107" x14ac:dyDescent="0.15">
      <c r="B76" s="397"/>
      <c r="G76" s="1333"/>
      <c r="H76" s="1333"/>
      <c r="I76" s="1316"/>
      <c r="J76" s="1316"/>
      <c r="K76" s="1323"/>
      <c r="L76" s="1323"/>
      <c r="M76" s="1323"/>
      <c r="N76" s="1323"/>
      <c r="AM76" s="406"/>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7"/>
      <c r="G77" s="1316"/>
      <c r="H77" s="1316"/>
      <c r="I77" s="1316"/>
      <c r="J77" s="1316"/>
      <c r="K77" s="1317"/>
      <c r="L77" s="1317"/>
      <c r="M77" s="1317"/>
      <c r="N77" s="1317"/>
      <c r="AN77" s="1322" t="s">
        <v>635</v>
      </c>
      <c r="AO77" s="1322"/>
      <c r="AP77" s="1322"/>
      <c r="AQ77" s="1322"/>
      <c r="AR77" s="1322"/>
      <c r="AS77" s="1322"/>
      <c r="AT77" s="1322"/>
      <c r="AU77" s="1322"/>
      <c r="AV77" s="1322"/>
      <c r="AW77" s="1322"/>
      <c r="AX77" s="1322"/>
      <c r="AY77" s="1322"/>
      <c r="AZ77" s="1322"/>
      <c r="BA77" s="1322"/>
      <c r="BB77" s="1321" t="s">
        <v>633</v>
      </c>
      <c r="BC77" s="1321"/>
      <c r="BD77" s="1321"/>
      <c r="BE77" s="1321"/>
      <c r="BF77" s="1321"/>
      <c r="BG77" s="1321"/>
      <c r="BH77" s="1321"/>
      <c r="BI77" s="1321"/>
      <c r="BJ77" s="1321"/>
      <c r="BK77" s="1321"/>
      <c r="BL77" s="1321"/>
      <c r="BM77" s="1321"/>
      <c r="BN77" s="1321"/>
      <c r="BO77" s="1321"/>
      <c r="BP77" s="1318">
        <v>0</v>
      </c>
      <c r="BQ77" s="1318"/>
      <c r="BR77" s="1318"/>
      <c r="BS77" s="1318"/>
      <c r="BT77" s="1318"/>
      <c r="BU77" s="1318"/>
      <c r="BV77" s="1318"/>
      <c r="BW77" s="1318"/>
      <c r="BX77" s="1318">
        <v>0</v>
      </c>
      <c r="BY77" s="1318"/>
      <c r="BZ77" s="1318"/>
      <c r="CA77" s="1318"/>
      <c r="CB77" s="1318"/>
      <c r="CC77" s="1318"/>
      <c r="CD77" s="1318"/>
      <c r="CE77" s="1318"/>
      <c r="CF77" s="1318">
        <v>0</v>
      </c>
      <c r="CG77" s="1318"/>
      <c r="CH77" s="1318"/>
      <c r="CI77" s="1318"/>
      <c r="CJ77" s="1318"/>
      <c r="CK77" s="1318"/>
      <c r="CL77" s="1318"/>
      <c r="CM77" s="1318"/>
      <c r="CN77" s="1318">
        <v>0</v>
      </c>
      <c r="CO77" s="1318"/>
      <c r="CP77" s="1318"/>
      <c r="CQ77" s="1318"/>
      <c r="CR77" s="1318"/>
      <c r="CS77" s="1318"/>
      <c r="CT77" s="1318"/>
      <c r="CU77" s="1318"/>
      <c r="CV77" s="1318">
        <v>0</v>
      </c>
      <c r="CW77" s="1318"/>
      <c r="CX77" s="1318"/>
      <c r="CY77" s="1318"/>
      <c r="CZ77" s="1318"/>
      <c r="DA77" s="1318"/>
      <c r="DB77" s="1318"/>
      <c r="DC77" s="1318"/>
    </row>
    <row r="78" spans="2:107" x14ac:dyDescent="0.15">
      <c r="B78" s="397"/>
      <c r="G78" s="1316"/>
      <c r="H78" s="1316"/>
      <c r="I78" s="1316"/>
      <c r="J78" s="1316"/>
      <c r="K78" s="1317"/>
      <c r="L78" s="1317"/>
      <c r="M78" s="1317"/>
      <c r="N78" s="1317"/>
      <c r="AN78" s="1322"/>
      <c r="AO78" s="1322"/>
      <c r="AP78" s="1322"/>
      <c r="AQ78" s="1322"/>
      <c r="AR78" s="1322"/>
      <c r="AS78" s="1322"/>
      <c r="AT78" s="1322"/>
      <c r="AU78" s="1322"/>
      <c r="AV78" s="1322"/>
      <c r="AW78" s="1322"/>
      <c r="AX78" s="1322"/>
      <c r="AY78" s="1322"/>
      <c r="AZ78" s="1322"/>
      <c r="BA78" s="1322"/>
      <c r="BB78" s="1321"/>
      <c r="BC78" s="1321"/>
      <c r="BD78" s="1321"/>
      <c r="BE78" s="1321"/>
      <c r="BF78" s="1321"/>
      <c r="BG78" s="1321"/>
      <c r="BH78" s="1321"/>
      <c r="BI78" s="1321"/>
      <c r="BJ78" s="1321"/>
      <c r="BK78" s="1321"/>
      <c r="BL78" s="1321"/>
      <c r="BM78" s="1321"/>
      <c r="BN78" s="1321"/>
      <c r="BO78" s="1321"/>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7"/>
      <c r="G79" s="1316"/>
      <c r="H79" s="1316"/>
      <c r="I79" s="1319"/>
      <c r="J79" s="1319"/>
      <c r="K79" s="1320"/>
      <c r="L79" s="1320"/>
      <c r="M79" s="1320"/>
      <c r="N79" s="1320"/>
      <c r="AN79" s="1322"/>
      <c r="AO79" s="1322"/>
      <c r="AP79" s="1322"/>
      <c r="AQ79" s="1322"/>
      <c r="AR79" s="1322"/>
      <c r="AS79" s="1322"/>
      <c r="AT79" s="1322"/>
      <c r="AU79" s="1322"/>
      <c r="AV79" s="1322"/>
      <c r="AW79" s="1322"/>
      <c r="AX79" s="1322"/>
      <c r="AY79" s="1322"/>
      <c r="AZ79" s="1322"/>
      <c r="BA79" s="1322"/>
      <c r="BB79" s="1321" t="s">
        <v>637</v>
      </c>
      <c r="BC79" s="1321"/>
      <c r="BD79" s="1321"/>
      <c r="BE79" s="1321"/>
      <c r="BF79" s="1321"/>
      <c r="BG79" s="1321"/>
      <c r="BH79" s="1321"/>
      <c r="BI79" s="1321"/>
      <c r="BJ79" s="1321"/>
      <c r="BK79" s="1321"/>
      <c r="BL79" s="1321"/>
      <c r="BM79" s="1321"/>
      <c r="BN79" s="1321"/>
      <c r="BO79" s="1321"/>
      <c r="BP79" s="1318">
        <v>7.3</v>
      </c>
      <c r="BQ79" s="1318"/>
      <c r="BR79" s="1318"/>
      <c r="BS79" s="1318"/>
      <c r="BT79" s="1318"/>
      <c r="BU79" s="1318"/>
      <c r="BV79" s="1318"/>
      <c r="BW79" s="1318"/>
      <c r="BX79" s="1318">
        <v>7.2</v>
      </c>
      <c r="BY79" s="1318"/>
      <c r="BZ79" s="1318"/>
      <c r="CA79" s="1318"/>
      <c r="CB79" s="1318"/>
      <c r="CC79" s="1318"/>
      <c r="CD79" s="1318"/>
      <c r="CE79" s="1318"/>
      <c r="CF79" s="1318">
        <v>7.2</v>
      </c>
      <c r="CG79" s="1318"/>
      <c r="CH79" s="1318"/>
      <c r="CI79" s="1318"/>
      <c r="CJ79" s="1318"/>
      <c r="CK79" s="1318"/>
      <c r="CL79" s="1318"/>
      <c r="CM79" s="1318"/>
      <c r="CN79" s="1318">
        <v>7.7</v>
      </c>
      <c r="CO79" s="1318"/>
      <c r="CP79" s="1318"/>
      <c r="CQ79" s="1318"/>
      <c r="CR79" s="1318"/>
      <c r="CS79" s="1318"/>
      <c r="CT79" s="1318"/>
      <c r="CU79" s="1318"/>
      <c r="CV79" s="1318">
        <v>8</v>
      </c>
      <c r="CW79" s="1318"/>
      <c r="CX79" s="1318"/>
      <c r="CY79" s="1318"/>
      <c r="CZ79" s="1318"/>
      <c r="DA79" s="1318"/>
      <c r="DB79" s="1318"/>
      <c r="DC79" s="1318"/>
    </row>
    <row r="80" spans="2:107" x14ac:dyDescent="0.15">
      <c r="B80" s="397"/>
      <c r="G80" s="1316"/>
      <c r="H80" s="1316"/>
      <c r="I80" s="1319"/>
      <c r="J80" s="1319"/>
      <c r="K80" s="1320"/>
      <c r="L80" s="1320"/>
      <c r="M80" s="1320"/>
      <c r="N80" s="1320"/>
      <c r="AN80" s="1322"/>
      <c r="AO80" s="1322"/>
      <c r="AP80" s="1322"/>
      <c r="AQ80" s="1322"/>
      <c r="AR80" s="1322"/>
      <c r="AS80" s="1322"/>
      <c r="AT80" s="1322"/>
      <c r="AU80" s="1322"/>
      <c r="AV80" s="1322"/>
      <c r="AW80" s="1322"/>
      <c r="AX80" s="1322"/>
      <c r="AY80" s="1322"/>
      <c r="AZ80" s="1322"/>
      <c r="BA80" s="1322"/>
      <c r="BB80" s="1321"/>
      <c r="BC80" s="1321"/>
      <c r="BD80" s="1321"/>
      <c r="BE80" s="1321"/>
      <c r="BF80" s="1321"/>
      <c r="BG80" s="1321"/>
      <c r="BH80" s="1321"/>
      <c r="BI80" s="1321"/>
      <c r="BJ80" s="1321"/>
      <c r="BK80" s="1321"/>
      <c r="BL80" s="1321"/>
      <c r="BM80" s="1321"/>
      <c r="BN80" s="1321"/>
      <c r="BO80" s="1321"/>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kFchwf1d2wBQMcU7fcpjUirYs/z9IXTOiO+CF94SwUwA9egkeky03NDxqGjwxQcCW8VmNZdKVQV8LfNFI6mYQ==" saltValue="Pim4wkqP442OD64e9uzKz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638</v>
      </c>
    </row>
  </sheetData>
  <sheetProtection algorithmName="SHA-512" hashValue="PwY1WJXEIg9X1FgU3TuFlnMIg/CIeBg6UpAJ35HQAwtiO3P9uFHpIWWEw+gz9XKkGxqwIqV66ZZVLk8qI7G67Q==" saltValue="YAK9RJTl56Lhv0Mjhsvi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638</v>
      </c>
    </row>
  </sheetData>
  <sheetProtection algorithmName="SHA-512" hashValue="BjkJczQjApTEBEl/WxmYVIo0WOhIe2tUJ3H/I4f2Jr1C96JtvUcO1K5lwbl0LCmSwZJptqawbK3M+yizl+RXVg==" saltValue="pwGcc5wBaLVippyD8oNq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84754</v>
      </c>
      <c r="E3" s="162"/>
      <c r="F3" s="163">
        <v>138651</v>
      </c>
      <c r="G3" s="164"/>
      <c r="H3" s="165"/>
    </row>
    <row r="4" spans="1:8" x14ac:dyDescent="0.15">
      <c r="A4" s="166"/>
      <c r="B4" s="167"/>
      <c r="C4" s="168"/>
      <c r="D4" s="169">
        <v>60770</v>
      </c>
      <c r="E4" s="170"/>
      <c r="F4" s="171">
        <v>71211</v>
      </c>
      <c r="G4" s="172"/>
      <c r="H4" s="173"/>
    </row>
    <row r="5" spans="1:8" x14ac:dyDescent="0.15">
      <c r="A5" s="154" t="s">
        <v>561</v>
      </c>
      <c r="B5" s="159"/>
      <c r="C5" s="160"/>
      <c r="D5" s="161">
        <v>50486</v>
      </c>
      <c r="E5" s="162"/>
      <c r="F5" s="163">
        <v>122882</v>
      </c>
      <c r="G5" s="164"/>
      <c r="H5" s="165"/>
    </row>
    <row r="6" spans="1:8" x14ac:dyDescent="0.15">
      <c r="A6" s="166"/>
      <c r="B6" s="167"/>
      <c r="C6" s="168"/>
      <c r="D6" s="169">
        <v>39798</v>
      </c>
      <c r="E6" s="170"/>
      <c r="F6" s="171">
        <v>65785</v>
      </c>
      <c r="G6" s="172"/>
      <c r="H6" s="173"/>
    </row>
    <row r="7" spans="1:8" x14ac:dyDescent="0.15">
      <c r="A7" s="154" t="s">
        <v>562</v>
      </c>
      <c r="B7" s="159"/>
      <c r="C7" s="160"/>
      <c r="D7" s="161">
        <v>87134</v>
      </c>
      <c r="E7" s="162"/>
      <c r="F7" s="163">
        <v>114790</v>
      </c>
      <c r="G7" s="164"/>
      <c r="H7" s="165"/>
    </row>
    <row r="8" spans="1:8" x14ac:dyDescent="0.15">
      <c r="A8" s="166"/>
      <c r="B8" s="167"/>
      <c r="C8" s="168"/>
      <c r="D8" s="169">
        <v>77224</v>
      </c>
      <c r="E8" s="170"/>
      <c r="F8" s="171">
        <v>55601</v>
      </c>
      <c r="G8" s="172"/>
      <c r="H8" s="173"/>
    </row>
    <row r="9" spans="1:8" x14ac:dyDescent="0.15">
      <c r="A9" s="154" t="s">
        <v>563</v>
      </c>
      <c r="B9" s="159"/>
      <c r="C9" s="160"/>
      <c r="D9" s="161">
        <v>50091</v>
      </c>
      <c r="E9" s="162"/>
      <c r="F9" s="163">
        <v>126262</v>
      </c>
      <c r="G9" s="164"/>
      <c r="H9" s="165"/>
    </row>
    <row r="10" spans="1:8" x14ac:dyDescent="0.15">
      <c r="A10" s="166"/>
      <c r="B10" s="167"/>
      <c r="C10" s="168"/>
      <c r="D10" s="169">
        <v>33928</v>
      </c>
      <c r="E10" s="170"/>
      <c r="F10" s="171">
        <v>56769</v>
      </c>
      <c r="G10" s="172"/>
      <c r="H10" s="173"/>
    </row>
    <row r="11" spans="1:8" x14ac:dyDescent="0.15">
      <c r="A11" s="154" t="s">
        <v>564</v>
      </c>
      <c r="B11" s="159"/>
      <c r="C11" s="160"/>
      <c r="D11" s="161">
        <v>54440</v>
      </c>
      <c r="E11" s="162"/>
      <c r="F11" s="163">
        <v>126525</v>
      </c>
      <c r="G11" s="164"/>
      <c r="H11" s="165"/>
    </row>
    <row r="12" spans="1:8" x14ac:dyDescent="0.15">
      <c r="A12" s="166"/>
      <c r="B12" s="167"/>
      <c r="C12" s="174"/>
      <c r="D12" s="169">
        <v>36493</v>
      </c>
      <c r="E12" s="170"/>
      <c r="F12" s="171">
        <v>67052</v>
      </c>
      <c r="G12" s="172"/>
      <c r="H12" s="173"/>
    </row>
    <row r="13" spans="1:8" x14ac:dyDescent="0.15">
      <c r="A13" s="154"/>
      <c r="B13" s="159"/>
      <c r="C13" s="175"/>
      <c r="D13" s="176">
        <v>65381</v>
      </c>
      <c r="E13" s="177"/>
      <c r="F13" s="178">
        <v>125822</v>
      </c>
      <c r="G13" s="179"/>
      <c r="H13" s="165"/>
    </row>
    <row r="14" spans="1:8" x14ac:dyDescent="0.15">
      <c r="A14" s="166"/>
      <c r="B14" s="167"/>
      <c r="C14" s="168"/>
      <c r="D14" s="169">
        <v>49643</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22.3</v>
      </c>
      <c r="C19" s="180">
        <f>ROUND(VALUE(SUBSTITUTE(実質収支比率等に係る経年分析!G$48,"▲","-")),2)</f>
        <v>19.61</v>
      </c>
      <c r="D19" s="180">
        <f>ROUND(VALUE(SUBSTITUTE(実質収支比率等に係る経年分析!H$48,"▲","-")),2)</f>
        <v>19.7</v>
      </c>
      <c r="E19" s="180">
        <f>ROUND(VALUE(SUBSTITUTE(実質収支比率等に係る経年分析!I$48,"▲","-")),2)</f>
        <v>20.43</v>
      </c>
      <c r="F19" s="180">
        <f>ROUND(VALUE(SUBSTITUTE(実質収支比率等に係る経年分析!J$48,"▲","-")),2)</f>
        <v>16.690000000000001</v>
      </c>
    </row>
    <row r="20" spans="1:11" x14ac:dyDescent="0.15">
      <c r="A20" s="180" t="s">
        <v>55</v>
      </c>
      <c r="B20" s="180">
        <f>ROUND(VALUE(SUBSTITUTE(実質収支比率等に係る経年分析!F$47,"▲","-")),2)</f>
        <v>58.95</v>
      </c>
      <c r="C20" s="180">
        <f>ROUND(VALUE(SUBSTITUTE(実質収支比率等に係る経年分析!G$47,"▲","-")),2)</f>
        <v>58.89</v>
      </c>
      <c r="D20" s="180">
        <f>ROUND(VALUE(SUBSTITUTE(実質収支比率等に係る経年分析!H$47,"▲","-")),2)</f>
        <v>48.89</v>
      </c>
      <c r="E20" s="180">
        <f>ROUND(VALUE(SUBSTITUTE(実質収支比率等に係る経年分析!I$47,"▲","-")),2)</f>
        <v>44.68</v>
      </c>
      <c r="F20" s="180">
        <f>ROUND(VALUE(SUBSTITUTE(実質収支比率等に係る経年分析!J$47,"▲","-")),2)</f>
        <v>42.23</v>
      </c>
    </row>
    <row r="21" spans="1:11" x14ac:dyDescent="0.15">
      <c r="A21" s="180" t="s">
        <v>56</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-2.5499999999999998</v>
      </c>
      <c r="D21" s="180">
        <f>IF(ISNUMBER(VALUE(SUBSTITUTE(実質収支比率等に係る経年分析!H$49,"▲","-"))),ROUND(VALUE(SUBSTITUTE(実質収支比率等に係る経年分析!H$49,"▲","-")),2),NA())</f>
        <v>-11.27</v>
      </c>
      <c r="E21" s="180">
        <f>IF(ISNUMBER(VALUE(SUBSTITUTE(実質収支比率等に係る経年分析!I$49,"▲","-"))),ROUND(VALUE(SUBSTITUTE(実質収支比率等に係る経年分析!I$49,"▲","-")),2),NA())</f>
        <v>-2.63</v>
      </c>
      <c r="F21" s="180">
        <f>IF(ISNUMBER(VALUE(SUBSTITUTE(実質収支比率等に係る経年分析!J$49,"▲","-"))),ROUND(VALUE(SUBSTITUTE(実質収支比率等に係る経年分析!J$49,"▲","-")),2),NA())</f>
        <v>-2.57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立科町白樺高原下水道事業特別会計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立科町国民健康保険特別会計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0.57999999999999996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立科町介護保険特別会計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立科町下水道事業特別会計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立科町索道事業特別会計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9.34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16.68</v>
      </c>
    </row>
    <row r="35" spans="1:16" x14ac:dyDescent="0.15">
      <c r="A35" s="181" t="str">
        <f>IF(連結実質赤字比率に係る赤字・黒字の構成分析!C$35="",NA(),連結実質赤字比率に係る赤字・黒字の構成分析!C$35)</f>
        <v>立科町水道事業会計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24.95</v>
      </c>
    </row>
    <row r="36" spans="1:16" x14ac:dyDescent="0.15">
      <c r="A36" s="181" t="str">
        <f>IF(連結実質赤字比率に係る赤字・黒字の構成分析!C$34="",NA(),連結実質赤字比率に係る赤字・黒字の構成分析!C$34)</f>
        <v>立科町下水道事業特別会計のうち、コミプラ等分</v>
      </c>
      <c r="B36" s="181">
        <f>IF(ROUND(VALUE(SUBSTITUTE(連結実質赤字比率に係る赤字・黒字の構成分析!F$34,"▲", "-")), 2) &lt; 0, ABS(ROUND(VALUE(SUBSTITUTE(連結実質赤字比率に係る赤字・黒字の構成分析!F$34,"▲", "-")), 2)), NA())</f>
        <v>0.13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0.19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0.12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0.18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423</v>
      </c>
      <c r="E42" s="182"/>
      <c r="F42" s="182"/>
      <c r="G42" s="182">
        <f>'実質公債費比率（分子）の構造'!L$52</f>
        <v>415</v>
      </c>
      <c r="H42" s="182"/>
      <c r="I42" s="182"/>
      <c r="J42" s="182">
        <f>'実質公債費比率（分子）の構造'!M$52</f>
        <v>418</v>
      </c>
      <c r="K42" s="182"/>
      <c r="L42" s="182"/>
      <c r="M42" s="182">
        <f>'実質公債費比率（分子）の構造'!N$52</f>
        <v>429</v>
      </c>
      <c r="N42" s="182"/>
      <c r="O42" s="182"/>
      <c r="P42" s="182">
        <f>'実質公債費比率（分子）の構造'!O$52</f>
        <v>433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79</v>
      </c>
      <c r="C45" s="182"/>
      <c r="D45" s="182"/>
      <c r="E45" s="182">
        <f>'実質公債費比率（分子）の構造'!L$49</f>
        <v>61</v>
      </c>
      <c r="F45" s="182"/>
      <c r="G45" s="182"/>
      <c r="H45" s="182">
        <f>'実質公債費比率（分子）の構造'!M$49</f>
        <v>64</v>
      </c>
      <c r="I45" s="182"/>
      <c r="J45" s="182"/>
      <c r="K45" s="182">
        <f>'実質公債費比率（分子）の構造'!N$49</f>
        <v>68</v>
      </c>
      <c r="L45" s="182"/>
      <c r="M45" s="182"/>
      <c r="N45" s="182">
        <f>'実質公債費比率（分子）の構造'!O$49</f>
        <v>73</v>
      </c>
      <c r="O45" s="182"/>
      <c r="P45" s="182"/>
    </row>
    <row r="46" spans="1:16" x14ac:dyDescent="0.15">
      <c r="A46" s="182" t="s">
        <v>67</v>
      </c>
      <c r="B46" s="182">
        <f>'実質公債費比率（分子）の構造'!K$48</f>
        <v>260</v>
      </c>
      <c r="C46" s="182"/>
      <c r="D46" s="182"/>
      <c r="E46" s="182">
        <f>'実質公債費比率（分子）の構造'!L$48</f>
        <v>249</v>
      </c>
      <c r="F46" s="182"/>
      <c r="G46" s="182"/>
      <c r="H46" s="182">
        <f>'実質公債費比率（分子）の構造'!M$48</f>
        <v>264</v>
      </c>
      <c r="I46" s="182"/>
      <c r="J46" s="182"/>
      <c r="K46" s="182">
        <f>'実質公債費比率（分子）の構造'!N$48</f>
        <v>254</v>
      </c>
      <c r="L46" s="182"/>
      <c r="M46" s="182"/>
      <c r="N46" s="182">
        <f>'実質公債費比率（分子）の構造'!O$48</f>
        <v>265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294</v>
      </c>
      <c r="C49" s="182"/>
      <c r="D49" s="182"/>
      <c r="E49" s="182">
        <f>'実質公債費比率（分子）の構造'!L$45</f>
        <v>263</v>
      </c>
      <c r="F49" s="182"/>
      <c r="G49" s="182"/>
      <c r="H49" s="182">
        <f>'実質公債費比率（分子）の構造'!M$45</f>
        <v>261</v>
      </c>
      <c r="I49" s="182"/>
      <c r="J49" s="182"/>
      <c r="K49" s="182">
        <f>'実質公債費比率（分子）の構造'!N$45</f>
        <v>292</v>
      </c>
      <c r="L49" s="182"/>
      <c r="M49" s="182"/>
      <c r="N49" s="182">
        <f>'実質公債費比率（分子）の構造'!O$45</f>
        <v>302</v>
      </c>
      <c r="O49" s="182"/>
      <c r="P49" s="182"/>
    </row>
    <row r="50" spans="1:16" x14ac:dyDescent="0.15">
      <c r="A50" s="182" t="s">
        <v>71</v>
      </c>
      <c r="B50" s="182" t="e">
        <f>NA()</f>
        <v>#N/A</v>
      </c>
      <c r="C50" s="182">
        <f>IF(ISNUMBER('実質公債費比率（分子）の構造'!K$53),'実質公債費比率（分子）の構造'!K$53,NA())</f>
        <v>210</v>
      </c>
      <c r="D50" s="182" t="e">
        <f>NA()</f>
        <v>#N/A</v>
      </c>
      <c r="E50" s="182" t="e">
        <f>NA()</f>
        <v>#N/A</v>
      </c>
      <c r="F50" s="182">
        <f>IF(ISNUMBER('実質公債費比率（分子）の構造'!L$53),'実質公債費比率（分子）の構造'!L$53,NA())</f>
        <v>158</v>
      </c>
      <c r="G50" s="182" t="e">
        <f>NA()</f>
        <v>#N/A</v>
      </c>
      <c r="H50" s="182" t="e">
        <f>NA()</f>
        <v>#N/A</v>
      </c>
      <c r="I50" s="182">
        <f>IF(ISNUMBER('実質公債費比率（分子）の構造'!M$53),'実質公債費比率（分子）の構造'!M$53,NA())</f>
        <v>171</v>
      </c>
      <c r="J50" s="182" t="e">
        <f>NA()</f>
        <v>#N/A</v>
      </c>
      <c r="K50" s="182" t="e">
        <f>NA()</f>
        <v>#N/A</v>
      </c>
      <c r="L50" s="182">
        <f>IF(ISNUMBER('実質公債費比率（分子）の構造'!N$53),'実質公債費比率（分子）の構造'!N$53,NA())</f>
        <v>185</v>
      </c>
      <c r="M50" s="182" t="e">
        <f>NA()</f>
        <v>#N/A</v>
      </c>
      <c r="N50" s="182" t="e">
        <f>NA()</f>
        <v>#N/A</v>
      </c>
      <c r="O50" s="182">
        <f>IF(ISNUMBER('実質公債費比率（分子）の構造'!O$53),'実質公債費比率（分子）の構造'!O$53,NA())</f>
        <v>207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4007</v>
      </c>
      <c r="E56" s="181"/>
      <c r="F56" s="181"/>
      <c r="G56" s="181">
        <f>'将来負担比率（分子）の構造'!J$52</f>
        <v>3903</v>
      </c>
      <c r="H56" s="181"/>
      <c r="I56" s="181"/>
      <c r="J56" s="181">
        <f>'将来負担比率（分子）の構造'!K$52</f>
        <v>3831</v>
      </c>
      <c r="K56" s="181"/>
      <c r="L56" s="181"/>
      <c r="M56" s="181">
        <f>'将来負担比率（分子）の構造'!L$52</f>
        <v>3682</v>
      </c>
      <c r="N56" s="181"/>
      <c r="O56" s="181"/>
      <c r="P56" s="181">
        <f>'将来負担比率（分子）の構造'!M$52</f>
        <v>3688</v>
      </c>
    </row>
    <row r="57" spans="1:16" x14ac:dyDescent="0.15">
      <c r="A57" s="181" t="s">
        <v>42</v>
      </c>
      <c r="B57" s="181"/>
      <c r="C57" s="181"/>
      <c r="D57" s="181">
        <f>'将来負担比率（分子）の構造'!I$51</f>
        <v>11</v>
      </c>
      <c r="E57" s="181"/>
      <c r="F57" s="181"/>
      <c r="G57" s="181">
        <f>'将来負担比率（分子）の構造'!J$51</f>
        <v>8</v>
      </c>
      <c r="H57" s="181"/>
      <c r="I57" s="181"/>
      <c r="J57" s="181">
        <f>'将来負担比率（分子）の構造'!K$51</f>
        <v>5</v>
      </c>
      <c r="K57" s="181"/>
      <c r="L57" s="181"/>
      <c r="M57" s="181">
        <f>'将来負担比率（分子）の構造'!L$51</f>
        <v>3</v>
      </c>
      <c r="N57" s="181"/>
      <c r="O57" s="181"/>
      <c r="P57" s="181">
        <f>'将来負担比率（分子）の構造'!M$51</f>
        <v>1</v>
      </c>
    </row>
    <row r="58" spans="1:16" x14ac:dyDescent="0.15">
      <c r="A58" s="181" t="s">
        <v>41</v>
      </c>
      <c r="B58" s="181"/>
      <c r="C58" s="181"/>
      <c r="D58" s="181">
        <f>'将来負担比率（分子）の構造'!I$50</f>
        <v>4523</v>
      </c>
      <c r="E58" s="181"/>
      <c r="F58" s="181"/>
      <c r="G58" s="181">
        <f>'将来負担比率（分子）の構造'!J$50</f>
        <v>4840</v>
      </c>
      <c r="H58" s="181"/>
      <c r="I58" s="181"/>
      <c r="J58" s="181">
        <f>'将来負担比率（分子）の構造'!K$50</f>
        <v>4647</v>
      </c>
      <c r="K58" s="181"/>
      <c r="L58" s="181"/>
      <c r="M58" s="181">
        <f>'将来負担比率（分子）の構造'!L$50</f>
        <v>4557</v>
      </c>
      <c r="N58" s="181"/>
      <c r="O58" s="181"/>
      <c r="P58" s="181">
        <f>'将来負担比率（分子）の構造'!M$50</f>
        <v>4679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190</v>
      </c>
      <c r="C61" s="181"/>
      <c r="D61" s="181"/>
      <c r="E61" s="181">
        <f>'将来負担比率（分子）の構造'!J$46</f>
        <v>184</v>
      </c>
      <c r="F61" s="181"/>
      <c r="G61" s="181"/>
      <c r="H61" s="181">
        <f>'将来負担比率（分子）の構造'!K$46</f>
        <v>178</v>
      </c>
      <c r="I61" s="181"/>
      <c r="J61" s="181"/>
      <c r="K61" s="181">
        <f>'将来負担比率（分子）の構造'!L$46</f>
        <v>167</v>
      </c>
      <c r="L61" s="181"/>
      <c r="M61" s="181"/>
      <c r="N61" s="181">
        <f>'将来負担比率（分子）の構造'!M$46</f>
        <v>161</v>
      </c>
      <c r="O61" s="181"/>
      <c r="P61" s="181"/>
    </row>
    <row r="62" spans="1:16" x14ac:dyDescent="0.15">
      <c r="A62" s="181" t="s">
        <v>35</v>
      </c>
      <c r="B62" s="181">
        <f>'将来負担比率（分子）の構造'!I$45</f>
        <v>1123</v>
      </c>
      <c r="C62" s="181"/>
      <c r="D62" s="181"/>
      <c r="E62" s="181">
        <f>'将来負担比率（分子）の構造'!J$45</f>
        <v>1101</v>
      </c>
      <c r="F62" s="181"/>
      <c r="G62" s="181"/>
      <c r="H62" s="181">
        <f>'将来負担比率（分子）の構造'!K$45</f>
        <v>1076</v>
      </c>
      <c r="I62" s="181"/>
      <c r="J62" s="181"/>
      <c r="K62" s="181">
        <f>'将来負担比率（分子）の構造'!L$45</f>
        <v>1054</v>
      </c>
      <c r="L62" s="181"/>
      <c r="M62" s="181"/>
      <c r="N62" s="181">
        <f>'将来負担比率（分子）の構造'!M$45</f>
        <v>1076</v>
      </c>
      <c r="O62" s="181"/>
      <c r="P62" s="181"/>
    </row>
    <row r="63" spans="1:16" x14ac:dyDescent="0.15">
      <c r="A63" s="181" t="s">
        <v>34</v>
      </c>
      <c r="B63" s="181">
        <f>'将来負担比率（分子）の構造'!I$44</f>
        <v>482</v>
      </c>
      <c r="C63" s="181"/>
      <c r="D63" s="181"/>
      <c r="E63" s="181">
        <f>'将来負担比率（分子）の構造'!J$44</f>
        <v>488</v>
      </c>
      <c r="F63" s="181"/>
      <c r="G63" s="181"/>
      <c r="H63" s="181">
        <f>'将来負担比率（分子）の構造'!K$44</f>
        <v>461</v>
      </c>
      <c r="I63" s="181"/>
      <c r="J63" s="181"/>
      <c r="K63" s="181">
        <f>'将来負担比率（分子）の構造'!L$44</f>
        <v>644</v>
      </c>
      <c r="L63" s="181"/>
      <c r="M63" s="181"/>
      <c r="N63" s="181">
        <f>'将来負担比率（分子）の構造'!M$44</f>
        <v>695</v>
      </c>
      <c r="O63" s="181"/>
      <c r="P63" s="181"/>
    </row>
    <row r="64" spans="1:16" x14ac:dyDescent="0.15">
      <c r="A64" s="181" t="s">
        <v>33</v>
      </c>
      <c r="B64" s="181">
        <f>'将来負担比率（分子）の構造'!I$43</f>
        <v>1986</v>
      </c>
      <c r="C64" s="181"/>
      <c r="D64" s="181"/>
      <c r="E64" s="181">
        <f>'将来負担比率（分子）の構造'!J$43</f>
        <v>1800</v>
      </c>
      <c r="F64" s="181"/>
      <c r="G64" s="181"/>
      <c r="H64" s="181">
        <f>'将来負担比率（分子）の構造'!K$43</f>
        <v>1666</v>
      </c>
      <c r="I64" s="181"/>
      <c r="J64" s="181"/>
      <c r="K64" s="181">
        <f>'将来負担比率（分子）の構造'!L$43</f>
        <v>1435</v>
      </c>
      <c r="L64" s="181"/>
      <c r="M64" s="181"/>
      <c r="N64" s="181">
        <f>'将来負担比率（分子）の構造'!M$43</f>
        <v>1229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2945</v>
      </c>
      <c r="C66" s="181"/>
      <c r="D66" s="181"/>
      <c r="E66" s="181">
        <f>'将来負担比率（分子）の構造'!J$41</f>
        <v>2848</v>
      </c>
      <c r="F66" s="181"/>
      <c r="G66" s="181"/>
      <c r="H66" s="181">
        <f>'将来負担比率（分子）の構造'!K$41</f>
        <v>2800</v>
      </c>
      <c r="I66" s="181"/>
      <c r="J66" s="181"/>
      <c r="K66" s="181">
        <f>'将来負担比率（分子）の構造'!L$41</f>
        <v>2849</v>
      </c>
      <c r="L66" s="181"/>
      <c r="M66" s="181"/>
      <c r="N66" s="181">
        <f>'将来負担比率（分子）の構造'!M$41</f>
        <v>2814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1325</v>
      </c>
      <c r="C72" s="185">
        <f>基金残高に係る経年分析!G55</f>
        <v>1226</v>
      </c>
      <c r="D72" s="185">
        <f>基金残高に係る経年分析!H55</f>
        <v>1227</v>
      </c>
    </row>
    <row r="73" spans="1:16" x14ac:dyDescent="0.15">
      <c r="A73" s="184" t="s">
        <v>78</v>
      </c>
      <c r="B73" s="185">
        <f>基金残高に係る経年分析!F56</f>
        <v>79</v>
      </c>
      <c r="C73" s="185">
        <f>基金残高に係る経年分析!G56</f>
        <v>79</v>
      </c>
      <c r="D73" s="185">
        <f>基金残高に係る経年分析!H56</f>
        <v>79</v>
      </c>
    </row>
    <row r="74" spans="1:16" x14ac:dyDescent="0.15">
      <c r="A74" s="184" t="s">
        <v>79</v>
      </c>
      <c r="B74" s="185">
        <f>基金残高に係る経年分析!F57</f>
        <v>2680</v>
      </c>
      <c r="C74" s="185">
        <f>基金残高に係る経年分析!G57</f>
        <v>2709</v>
      </c>
      <c r="D74" s="185">
        <f>基金残高に係る経年分析!H57</f>
        <v>2824</v>
      </c>
    </row>
  </sheetData>
  <sheetProtection algorithmName="SHA-512" hashValue="NwVtsqtqYiIz+BKKuajmd8DjJhlK95pki/3pK9ctewsbR3gYFzQBLWIBxUobCaAGQdaLBfe4V2cP049scNF/PA==" saltValue="sLCzBPq1HPqiYlDCIRQ0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891556</v>
      </c>
      <c r="S5" s="736"/>
      <c r="T5" s="736"/>
      <c r="U5" s="736"/>
      <c r="V5" s="736"/>
      <c r="W5" s="736"/>
      <c r="X5" s="736"/>
      <c r="Y5" s="779"/>
      <c r="Z5" s="797">
        <v>14.6</v>
      </c>
      <c r="AA5" s="797"/>
      <c r="AB5" s="797"/>
      <c r="AC5" s="797"/>
      <c r="AD5" s="798">
        <v>891556</v>
      </c>
      <c r="AE5" s="798"/>
      <c r="AF5" s="798"/>
      <c r="AG5" s="798"/>
      <c r="AH5" s="798"/>
      <c r="AI5" s="798"/>
      <c r="AJ5" s="798"/>
      <c r="AK5" s="798"/>
      <c r="AL5" s="780">
        <v>30.2</v>
      </c>
      <c r="AM5" s="751"/>
      <c r="AN5" s="751"/>
      <c r="AO5" s="781"/>
      <c r="AP5" s="746" t="s">
        <v>226</v>
      </c>
      <c r="AQ5" s="747"/>
      <c r="AR5" s="747"/>
      <c r="AS5" s="747"/>
      <c r="AT5" s="747"/>
      <c r="AU5" s="747"/>
      <c r="AV5" s="747"/>
      <c r="AW5" s="747"/>
      <c r="AX5" s="747"/>
      <c r="AY5" s="747"/>
      <c r="AZ5" s="747"/>
      <c r="BA5" s="747"/>
      <c r="BB5" s="747"/>
      <c r="BC5" s="747"/>
      <c r="BD5" s="747"/>
      <c r="BE5" s="747"/>
      <c r="BF5" s="748"/>
      <c r="BG5" s="680">
        <v>877954</v>
      </c>
      <c r="BH5" s="681"/>
      <c r="BI5" s="681"/>
      <c r="BJ5" s="681"/>
      <c r="BK5" s="681"/>
      <c r="BL5" s="681"/>
      <c r="BM5" s="681"/>
      <c r="BN5" s="682"/>
      <c r="BO5" s="713">
        <v>98.5</v>
      </c>
      <c r="BP5" s="713"/>
      <c r="BQ5" s="713"/>
      <c r="BR5" s="713"/>
      <c r="BS5" s="714">
        <v>4927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65037</v>
      </c>
      <c r="S6" s="681"/>
      <c r="T6" s="681"/>
      <c r="U6" s="681"/>
      <c r="V6" s="681"/>
      <c r="W6" s="681"/>
      <c r="X6" s="681"/>
      <c r="Y6" s="682"/>
      <c r="Z6" s="713">
        <v>1.1000000000000001</v>
      </c>
      <c r="AA6" s="713"/>
      <c r="AB6" s="713"/>
      <c r="AC6" s="713"/>
      <c r="AD6" s="714">
        <v>65037</v>
      </c>
      <c r="AE6" s="714"/>
      <c r="AF6" s="714"/>
      <c r="AG6" s="714"/>
      <c r="AH6" s="714"/>
      <c r="AI6" s="714"/>
      <c r="AJ6" s="714"/>
      <c r="AK6" s="714"/>
      <c r="AL6" s="683">
        <v>2.2000000000000002</v>
      </c>
      <c r="AM6" s="684"/>
      <c r="AN6" s="684"/>
      <c r="AO6" s="715"/>
      <c r="AP6" s="677" t="s">
        <v>231</v>
      </c>
      <c r="AQ6" s="678"/>
      <c r="AR6" s="678"/>
      <c r="AS6" s="678"/>
      <c r="AT6" s="678"/>
      <c r="AU6" s="678"/>
      <c r="AV6" s="678"/>
      <c r="AW6" s="678"/>
      <c r="AX6" s="678"/>
      <c r="AY6" s="678"/>
      <c r="AZ6" s="678"/>
      <c r="BA6" s="678"/>
      <c r="BB6" s="678"/>
      <c r="BC6" s="678"/>
      <c r="BD6" s="678"/>
      <c r="BE6" s="678"/>
      <c r="BF6" s="679"/>
      <c r="BG6" s="680">
        <v>877954</v>
      </c>
      <c r="BH6" s="681"/>
      <c r="BI6" s="681"/>
      <c r="BJ6" s="681"/>
      <c r="BK6" s="681"/>
      <c r="BL6" s="681"/>
      <c r="BM6" s="681"/>
      <c r="BN6" s="682"/>
      <c r="BO6" s="713">
        <v>98.5</v>
      </c>
      <c r="BP6" s="713"/>
      <c r="BQ6" s="713"/>
      <c r="BR6" s="713"/>
      <c r="BS6" s="714">
        <v>4927</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68301</v>
      </c>
      <c r="CS6" s="681"/>
      <c r="CT6" s="681"/>
      <c r="CU6" s="681"/>
      <c r="CV6" s="681"/>
      <c r="CW6" s="681"/>
      <c r="CX6" s="681"/>
      <c r="CY6" s="682"/>
      <c r="CZ6" s="780">
        <v>1.2</v>
      </c>
      <c r="DA6" s="751"/>
      <c r="DB6" s="751"/>
      <c r="DC6" s="783"/>
      <c r="DD6" s="686" t="s">
        <v>128</v>
      </c>
      <c r="DE6" s="681"/>
      <c r="DF6" s="681"/>
      <c r="DG6" s="681"/>
      <c r="DH6" s="681"/>
      <c r="DI6" s="681"/>
      <c r="DJ6" s="681"/>
      <c r="DK6" s="681"/>
      <c r="DL6" s="681"/>
      <c r="DM6" s="681"/>
      <c r="DN6" s="681"/>
      <c r="DO6" s="681"/>
      <c r="DP6" s="682"/>
      <c r="DQ6" s="686">
        <v>68301</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649</v>
      </c>
      <c r="S7" s="681"/>
      <c r="T7" s="681"/>
      <c r="U7" s="681"/>
      <c r="V7" s="681"/>
      <c r="W7" s="681"/>
      <c r="X7" s="681"/>
      <c r="Y7" s="682"/>
      <c r="Z7" s="713">
        <v>0</v>
      </c>
      <c r="AA7" s="713"/>
      <c r="AB7" s="713"/>
      <c r="AC7" s="713"/>
      <c r="AD7" s="714">
        <v>649</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329616</v>
      </c>
      <c r="BH7" s="681"/>
      <c r="BI7" s="681"/>
      <c r="BJ7" s="681"/>
      <c r="BK7" s="681"/>
      <c r="BL7" s="681"/>
      <c r="BM7" s="681"/>
      <c r="BN7" s="682"/>
      <c r="BO7" s="713">
        <v>37</v>
      </c>
      <c r="BP7" s="713"/>
      <c r="BQ7" s="713"/>
      <c r="BR7" s="713"/>
      <c r="BS7" s="714">
        <v>4927</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1620296</v>
      </c>
      <c r="CS7" s="681"/>
      <c r="CT7" s="681"/>
      <c r="CU7" s="681"/>
      <c r="CV7" s="681"/>
      <c r="CW7" s="681"/>
      <c r="CX7" s="681"/>
      <c r="CY7" s="682"/>
      <c r="CZ7" s="713">
        <v>29.3</v>
      </c>
      <c r="DA7" s="713"/>
      <c r="DB7" s="713"/>
      <c r="DC7" s="713"/>
      <c r="DD7" s="686">
        <v>41891</v>
      </c>
      <c r="DE7" s="681"/>
      <c r="DF7" s="681"/>
      <c r="DG7" s="681"/>
      <c r="DH7" s="681"/>
      <c r="DI7" s="681"/>
      <c r="DJ7" s="681"/>
      <c r="DK7" s="681"/>
      <c r="DL7" s="681"/>
      <c r="DM7" s="681"/>
      <c r="DN7" s="681"/>
      <c r="DO7" s="681"/>
      <c r="DP7" s="682"/>
      <c r="DQ7" s="686">
        <v>746550</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2867</v>
      </c>
      <c r="S8" s="681"/>
      <c r="T8" s="681"/>
      <c r="U8" s="681"/>
      <c r="V8" s="681"/>
      <c r="W8" s="681"/>
      <c r="X8" s="681"/>
      <c r="Y8" s="682"/>
      <c r="Z8" s="713">
        <v>0</v>
      </c>
      <c r="AA8" s="713"/>
      <c r="AB8" s="713"/>
      <c r="AC8" s="713"/>
      <c r="AD8" s="714">
        <v>2867</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15681</v>
      </c>
      <c r="BH8" s="681"/>
      <c r="BI8" s="681"/>
      <c r="BJ8" s="681"/>
      <c r="BK8" s="681"/>
      <c r="BL8" s="681"/>
      <c r="BM8" s="681"/>
      <c r="BN8" s="682"/>
      <c r="BO8" s="713">
        <v>1.8</v>
      </c>
      <c r="BP8" s="713"/>
      <c r="BQ8" s="713"/>
      <c r="BR8" s="713"/>
      <c r="BS8" s="686" t="s">
        <v>128</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1079503</v>
      </c>
      <c r="CS8" s="681"/>
      <c r="CT8" s="681"/>
      <c r="CU8" s="681"/>
      <c r="CV8" s="681"/>
      <c r="CW8" s="681"/>
      <c r="CX8" s="681"/>
      <c r="CY8" s="682"/>
      <c r="CZ8" s="713">
        <v>19.5</v>
      </c>
      <c r="DA8" s="713"/>
      <c r="DB8" s="713"/>
      <c r="DC8" s="713"/>
      <c r="DD8" s="686">
        <v>6954</v>
      </c>
      <c r="DE8" s="681"/>
      <c r="DF8" s="681"/>
      <c r="DG8" s="681"/>
      <c r="DH8" s="681"/>
      <c r="DI8" s="681"/>
      <c r="DJ8" s="681"/>
      <c r="DK8" s="681"/>
      <c r="DL8" s="681"/>
      <c r="DM8" s="681"/>
      <c r="DN8" s="681"/>
      <c r="DO8" s="681"/>
      <c r="DP8" s="682"/>
      <c r="DQ8" s="686">
        <v>715490</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3314</v>
      </c>
      <c r="S9" s="681"/>
      <c r="T9" s="681"/>
      <c r="U9" s="681"/>
      <c r="V9" s="681"/>
      <c r="W9" s="681"/>
      <c r="X9" s="681"/>
      <c r="Y9" s="682"/>
      <c r="Z9" s="713">
        <v>0.1</v>
      </c>
      <c r="AA9" s="713"/>
      <c r="AB9" s="713"/>
      <c r="AC9" s="713"/>
      <c r="AD9" s="714">
        <v>3314</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271006</v>
      </c>
      <c r="BH9" s="681"/>
      <c r="BI9" s="681"/>
      <c r="BJ9" s="681"/>
      <c r="BK9" s="681"/>
      <c r="BL9" s="681"/>
      <c r="BM9" s="681"/>
      <c r="BN9" s="682"/>
      <c r="BO9" s="713">
        <v>30.4</v>
      </c>
      <c r="BP9" s="713"/>
      <c r="BQ9" s="713"/>
      <c r="BR9" s="713"/>
      <c r="BS9" s="686" t="s">
        <v>128</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364872</v>
      </c>
      <c r="CS9" s="681"/>
      <c r="CT9" s="681"/>
      <c r="CU9" s="681"/>
      <c r="CV9" s="681"/>
      <c r="CW9" s="681"/>
      <c r="CX9" s="681"/>
      <c r="CY9" s="682"/>
      <c r="CZ9" s="713">
        <v>6.6</v>
      </c>
      <c r="DA9" s="713"/>
      <c r="DB9" s="713"/>
      <c r="DC9" s="713"/>
      <c r="DD9" s="686">
        <v>20741</v>
      </c>
      <c r="DE9" s="681"/>
      <c r="DF9" s="681"/>
      <c r="DG9" s="681"/>
      <c r="DH9" s="681"/>
      <c r="DI9" s="681"/>
      <c r="DJ9" s="681"/>
      <c r="DK9" s="681"/>
      <c r="DL9" s="681"/>
      <c r="DM9" s="681"/>
      <c r="DN9" s="681"/>
      <c r="DO9" s="681"/>
      <c r="DP9" s="682"/>
      <c r="DQ9" s="686">
        <v>306232</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128</v>
      </c>
      <c r="AA10" s="713"/>
      <c r="AB10" s="713"/>
      <c r="AC10" s="713"/>
      <c r="AD10" s="714" t="s">
        <v>243</v>
      </c>
      <c r="AE10" s="714"/>
      <c r="AF10" s="714"/>
      <c r="AG10" s="714"/>
      <c r="AH10" s="714"/>
      <c r="AI10" s="714"/>
      <c r="AJ10" s="714"/>
      <c r="AK10" s="714"/>
      <c r="AL10" s="683" t="s">
        <v>128</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29264</v>
      </c>
      <c r="BH10" s="681"/>
      <c r="BI10" s="681"/>
      <c r="BJ10" s="681"/>
      <c r="BK10" s="681"/>
      <c r="BL10" s="681"/>
      <c r="BM10" s="681"/>
      <c r="BN10" s="682"/>
      <c r="BO10" s="713">
        <v>3.3</v>
      </c>
      <c r="BP10" s="713"/>
      <c r="BQ10" s="713"/>
      <c r="BR10" s="713"/>
      <c r="BS10" s="686">
        <v>4927</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t="s">
        <v>128</v>
      </c>
      <c r="CS10" s="681"/>
      <c r="CT10" s="681"/>
      <c r="CU10" s="681"/>
      <c r="CV10" s="681"/>
      <c r="CW10" s="681"/>
      <c r="CX10" s="681"/>
      <c r="CY10" s="682"/>
      <c r="CZ10" s="713" t="s">
        <v>243</v>
      </c>
      <c r="DA10" s="713"/>
      <c r="DB10" s="713"/>
      <c r="DC10" s="713"/>
      <c r="DD10" s="686" t="s">
        <v>128</v>
      </c>
      <c r="DE10" s="681"/>
      <c r="DF10" s="681"/>
      <c r="DG10" s="681"/>
      <c r="DH10" s="681"/>
      <c r="DI10" s="681"/>
      <c r="DJ10" s="681"/>
      <c r="DK10" s="681"/>
      <c r="DL10" s="681"/>
      <c r="DM10" s="681"/>
      <c r="DN10" s="681"/>
      <c r="DO10" s="681"/>
      <c r="DP10" s="682"/>
      <c r="DQ10" s="686" t="s">
        <v>243</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162747</v>
      </c>
      <c r="S11" s="681"/>
      <c r="T11" s="681"/>
      <c r="U11" s="681"/>
      <c r="V11" s="681"/>
      <c r="W11" s="681"/>
      <c r="X11" s="681"/>
      <c r="Y11" s="682"/>
      <c r="Z11" s="683">
        <v>2.7</v>
      </c>
      <c r="AA11" s="684"/>
      <c r="AB11" s="684"/>
      <c r="AC11" s="685"/>
      <c r="AD11" s="686">
        <v>162747</v>
      </c>
      <c r="AE11" s="681"/>
      <c r="AF11" s="681"/>
      <c r="AG11" s="681"/>
      <c r="AH11" s="681"/>
      <c r="AI11" s="681"/>
      <c r="AJ11" s="681"/>
      <c r="AK11" s="682"/>
      <c r="AL11" s="683">
        <v>5.5</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13665</v>
      </c>
      <c r="BH11" s="681"/>
      <c r="BI11" s="681"/>
      <c r="BJ11" s="681"/>
      <c r="BK11" s="681"/>
      <c r="BL11" s="681"/>
      <c r="BM11" s="681"/>
      <c r="BN11" s="682"/>
      <c r="BO11" s="713">
        <v>1.5</v>
      </c>
      <c r="BP11" s="713"/>
      <c r="BQ11" s="713"/>
      <c r="BR11" s="713"/>
      <c r="BS11" s="686" t="s">
        <v>128</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387468</v>
      </c>
      <c r="CS11" s="681"/>
      <c r="CT11" s="681"/>
      <c r="CU11" s="681"/>
      <c r="CV11" s="681"/>
      <c r="CW11" s="681"/>
      <c r="CX11" s="681"/>
      <c r="CY11" s="682"/>
      <c r="CZ11" s="713">
        <v>7</v>
      </c>
      <c r="DA11" s="713"/>
      <c r="DB11" s="713"/>
      <c r="DC11" s="713"/>
      <c r="DD11" s="686">
        <v>41216</v>
      </c>
      <c r="DE11" s="681"/>
      <c r="DF11" s="681"/>
      <c r="DG11" s="681"/>
      <c r="DH11" s="681"/>
      <c r="DI11" s="681"/>
      <c r="DJ11" s="681"/>
      <c r="DK11" s="681"/>
      <c r="DL11" s="681"/>
      <c r="DM11" s="681"/>
      <c r="DN11" s="681"/>
      <c r="DO11" s="681"/>
      <c r="DP11" s="682"/>
      <c r="DQ11" s="686">
        <v>250741</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7201</v>
      </c>
      <c r="S12" s="681"/>
      <c r="T12" s="681"/>
      <c r="U12" s="681"/>
      <c r="V12" s="681"/>
      <c r="W12" s="681"/>
      <c r="X12" s="681"/>
      <c r="Y12" s="682"/>
      <c r="Z12" s="713">
        <v>0.1</v>
      </c>
      <c r="AA12" s="713"/>
      <c r="AB12" s="713"/>
      <c r="AC12" s="713"/>
      <c r="AD12" s="714">
        <v>7201</v>
      </c>
      <c r="AE12" s="714"/>
      <c r="AF12" s="714"/>
      <c r="AG12" s="714"/>
      <c r="AH12" s="714"/>
      <c r="AI12" s="714"/>
      <c r="AJ12" s="714"/>
      <c r="AK12" s="714"/>
      <c r="AL12" s="683">
        <v>0.2</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473034</v>
      </c>
      <c r="BH12" s="681"/>
      <c r="BI12" s="681"/>
      <c r="BJ12" s="681"/>
      <c r="BK12" s="681"/>
      <c r="BL12" s="681"/>
      <c r="BM12" s="681"/>
      <c r="BN12" s="682"/>
      <c r="BO12" s="713">
        <v>53.1</v>
      </c>
      <c r="BP12" s="713"/>
      <c r="BQ12" s="713"/>
      <c r="BR12" s="713"/>
      <c r="BS12" s="686" t="s">
        <v>243</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460750</v>
      </c>
      <c r="CS12" s="681"/>
      <c r="CT12" s="681"/>
      <c r="CU12" s="681"/>
      <c r="CV12" s="681"/>
      <c r="CW12" s="681"/>
      <c r="CX12" s="681"/>
      <c r="CY12" s="682"/>
      <c r="CZ12" s="713">
        <v>8.3000000000000007</v>
      </c>
      <c r="DA12" s="713"/>
      <c r="DB12" s="713"/>
      <c r="DC12" s="713"/>
      <c r="DD12" s="686">
        <v>70335</v>
      </c>
      <c r="DE12" s="681"/>
      <c r="DF12" s="681"/>
      <c r="DG12" s="681"/>
      <c r="DH12" s="681"/>
      <c r="DI12" s="681"/>
      <c r="DJ12" s="681"/>
      <c r="DK12" s="681"/>
      <c r="DL12" s="681"/>
      <c r="DM12" s="681"/>
      <c r="DN12" s="681"/>
      <c r="DO12" s="681"/>
      <c r="DP12" s="682"/>
      <c r="DQ12" s="686">
        <v>267760</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243</v>
      </c>
      <c r="AA13" s="713"/>
      <c r="AB13" s="713"/>
      <c r="AC13" s="713"/>
      <c r="AD13" s="714" t="s">
        <v>128</v>
      </c>
      <c r="AE13" s="714"/>
      <c r="AF13" s="714"/>
      <c r="AG13" s="714"/>
      <c r="AH13" s="714"/>
      <c r="AI13" s="714"/>
      <c r="AJ13" s="714"/>
      <c r="AK13" s="714"/>
      <c r="AL13" s="683" t="s">
        <v>128</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472361</v>
      </c>
      <c r="BH13" s="681"/>
      <c r="BI13" s="681"/>
      <c r="BJ13" s="681"/>
      <c r="BK13" s="681"/>
      <c r="BL13" s="681"/>
      <c r="BM13" s="681"/>
      <c r="BN13" s="682"/>
      <c r="BO13" s="713">
        <v>53</v>
      </c>
      <c r="BP13" s="713"/>
      <c r="BQ13" s="713"/>
      <c r="BR13" s="713"/>
      <c r="BS13" s="686" t="s">
        <v>243</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392362</v>
      </c>
      <c r="CS13" s="681"/>
      <c r="CT13" s="681"/>
      <c r="CU13" s="681"/>
      <c r="CV13" s="681"/>
      <c r="CW13" s="681"/>
      <c r="CX13" s="681"/>
      <c r="CY13" s="682"/>
      <c r="CZ13" s="713">
        <v>7.1</v>
      </c>
      <c r="DA13" s="713"/>
      <c r="DB13" s="713"/>
      <c r="DC13" s="713"/>
      <c r="DD13" s="686">
        <v>41270</v>
      </c>
      <c r="DE13" s="681"/>
      <c r="DF13" s="681"/>
      <c r="DG13" s="681"/>
      <c r="DH13" s="681"/>
      <c r="DI13" s="681"/>
      <c r="DJ13" s="681"/>
      <c r="DK13" s="681"/>
      <c r="DL13" s="681"/>
      <c r="DM13" s="681"/>
      <c r="DN13" s="681"/>
      <c r="DO13" s="681"/>
      <c r="DP13" s="682"/>
      <c r="DQ13" s="686">
        <v>362031</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243</v>
      </c>
      <c r="AA14" s="713"/>
      <c r="AB14" s="713"/>
      <c r="AC14" s="713"/>
      <c r="AD14" s="714" t="s">
        <v>128</v>
      </c>
      <c r="AE14" s="714"/>
      <c r="AF14" s="714"/>
      <c r="AG14" s="714"/>
      <c r="AH14" s="714"/>
      <c r="AI14" s="714"/>
      <c r="AJ14" s="714"/>
      <c r="AK14" s="714"/>
      <c r="AL14" s="683" t="s">
        <v>128</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34854</v>
      </c>
      <c r="BH14" s="681"/>
      <c r="BI14" s="681"/>
      <c r="BJ14" s="681"/>
      <c r="BK14" s="681"/>
      <c r="BL14" s="681"/>
      <c r="BM14" s="681"/>
      <c r="BN14" s="682"/>
      <c r="BO14" s="713">
        <v>3.9</v>
      </c>
      <c r="BP14" s="713"/>
      <c r="BQ14" s="713"/>
      <c r="BR14" s="713"/>
      <c r="BS14" s="686" t="s">
        <v>128</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162487</v>
      </c>
      <c r="CS14" s="681"/>
      <c r="CT14" s="681"/>
      <c r="CU14" s="681"/>
      <c r="CV14" s="681"/>
      <c r="CW14" s="681"/>
      <c r="CX14" s="681"/>
      <c r="CY14" s="682"/>
      <c r="CZ14" s="713">
        <v>2.9</v>
      </c>
      <c r="DA14" s="713"/>
      <c r="DB14" s="713"/>
      <c r="DC14" s="713"/>
      <c r="DD14" s="686">
        <v>17488</v>
      </c>
      <c r="DE14" s="681"/>
      <c r="DF14" s="681"/>
      <c r="DG14" s="681"/>
      <c r="DH14" s="681"/>
      <c r="DI14" s="681"/>
      <c r="DJ14" s="681"/>
      <c r="DK14" s="681"/>
      <c r="DL14" s="681"/>
      <c r="DM14" s="681"/>
      <c r="DN14" s="681"/>
      <c r="DO14" s="681"/>
      <c r="DP14" s="682"/>
      <c r="DQ14" s="686">
        <v>154116</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243</v>
      </c>
      <c r="AA15" s="713"/>
      <c r="AB15" s="713"/>
      <c r="AC15" s="713"/>
      <c r="AD15" s="714" t="s">
        <v>128</v>
      </c>
      <c r="AE15" s="714"/>
      <c r="AF15" s="714"/>
      <c r="AG15" s="714"/>
      <c r="AH15" s="714"/>
      <c r="AI15" s="714"/>
      <c r="AJ15" s="714"/>
      <c r="AK15" s="714"/>
      <c r="AL15" s="683" t="s">
        <v>243</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40450</v>
      </c>
      <c r="BH15" s="681"/>
      <c r="BI15" s="681"/>
      <c r="BJ15" s="681"/>
      <c r="BK15" s="681"/>
      <c r="BL15" s="681"/>
      <c r="BM15" s="681"/>
      <c r="BN15" s="682"/>
      <c r="BO15" s="713">
        <v>4.5</v>
      </c>
      <c r="BP15" s="713"/>
      <c r="BQ15" s="713"/>
      <c r="BR15" s="713"/>
      <c r="BS15" s="686" t="s">
        <v>260</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447404</v>
      </c>
      <c r="CS15" s="681"/>
      <c r="CT15" s="681"/>
      <c r="CU15" s="681"/>
      <c r="CV15" s="681"/>
      <c r="CW15" s="681"/>
      <c r="CX15" s="681"/>
      <c r="CY15" s="682"/>
      <c r="CZ15" s="713">
        <v>8.1</v>
      </c>
      <c r="DA15" s="713"/>
      <c r="DB15" s="713"/>
      <c r="DC15" s="713"/>
      <c r="DD15" s="686">
        <v>144615</v>
      </c>
      <c r="DE15" s="681"/>
      <c r="DF15" s="681"/>
      <c r="DG15" s="681"/>
      <c r="DH15" s="681"/>
      <c r="DI15" s="681"/>
      <c r="DJ15" s="681"/>
      <c r="DK15" s="681"/>
      <c r="DL15" s="681"/>
      <c r="DM15" s="681"/>
      <c r="DN15" s="681"/>
      <c r="DO15" s="681"/>
      <c r="DP15" s="682"/>
      <c r="DQ15" s="686">
        <v>374821</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4297</v>
      </c>
      <c r="S16" s="681"/>
      <c r="T16" s="681"/>
      <c r="U16" s="681"/>
      <c r="V16" s="681"/>
      <c r="W16" s="681"/>
      <c r="X16" s="681"/>
      <c r="Y16" s="682"/>
      <c r="Z16" s="713">
        <v>0.1</v>
      </c>
      <c r="AA16" s="713"/>
      <c r="AB16" s="713"/>
      <c r="AC16" s="713"/>
      <c r="AD16" s="714">
        <v>4297</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243</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253622</v>
      </c>
      <c r="CS16" s="681"/>
      <c r="CT16" s="681"/>
      <c r="CU16" s="681"/>
      <c r="CV16" s="681"/>
      <c r="CW16" s="681"/>
      <c r="CX16" s="681"/>
      <c r="CY16" s="682"/>
      <c r="CZ16" s="713">
        <v>4.5999999999999996</v>
      </c>
      <c r="DA16" s="713"/>
      <c r="DB16" s="713"/>
      <c r="DC16" s="713"/>
      <c r="DD16" s="686" t="s">
        <v>128</v>
      </c>
      <c r="DE16" s="681"/>
      <c r="DF16" s="681"/>
      <c r="DG16" s="681"/>
      <c r="DH16" s="681"/>
      <c r="DI16" s="681"/>
      <c r="DJ16" s="681"/>
      <c r="DK16" s="681"/>
      <c r="DL16" s="681"/>
      <c r="DM16" s="681"/>
      <c r="DN16" s="681"/>
      <c r="DO16" s="681"/>
      <c r="DP16" s="682"/>
      <c r="DQ16" s="686">
        <v>105201</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4994</v>
      </c>
      <c r="S17" s="681"/>
      <c r="T17" s="681"/>
      <c r="U17" s="681"/>
      <c r="V17" s="681"/>
      <c r="W17" s="681"/>
      <c r="X17" s="681"/>
      <c r="Y17" s="682"/>
      <c r="Z17" s="713">
        <v>0.1</v>
      </c>
      <c r="AA17" s="713"/>
      <c r="AB17" s="713"/>
      <c r="AC17" s="713"/>
      <c r="AD17" s="714">
        <v>4994</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243</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301756</v>
      </c>
      <c r="CS17" s="681"/>
      <c r="CT17" s="681"/>
      <c r="CU17" s="681"/>
      <c r="CV17" s="681"/>
      <c r="CW17" s="681"/>
      <c r="CX17" s="681"/>
      <c r="CY17" s="682"/>
      <c r="CZ17" s="713">
        <v>5.4</v>
      </c>
      <c r="DA17" s="713"/>
      <c r="DB17" s="713"/>
      <c r="DC17" s="713"/>
      <c r="DD17" s="686" t="s">
        <v>128</v>
      </c>
      <c r="DE17" s="681"/>
      <c r="DF17" s="681"/>
      <c r="DG17" s="681"/>
      <c r="DH17" s="681"/>
      <c r="DI17" s="681"/>
      <c r="DJ17" s="681"/>
      <c r="DK17" s="681"/>
      <c r="DL17" s="681"/>
      <c r="DM17" s="681"/>
      <c r="DN17" s="681"/>
      <c r="DO17" s="681"/>
      <c r="DP17" s="682"/>
      <c r="DQ17" s="686">
        <v>270577</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6107</v>
      </c>
      <c r="S18" s="681"/>
      <c r="T18" s="681"/>
      <c r="U18" s="681"/>
      <c r="V18" s="681"/>
      <c r="W18" s="681"/>
      <c r="X18" s="681"/>
      <c r="Y18" s="682"/>
      <c r="Z18" s="713">
        <v>0.1</v>
      </c>
      <c r="AA18" s="713"/>
      <c r="AB18" s="713"/>
      <c r="AC18" s="713"/>
      <c r="AD18" s="714">
        <v>6107</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243</v>
      </c>
      <c r="BP18" s="713"/>
      <c r="BQ18" s="713"/>
      <c r="BR18" s="713"/>
      <c r="BS18" s="686" t="s">
        <v>128</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260</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2987</v>
      </c>
      <c r="S19" s="681"/>
      <c r="T19" s="681"/>
      <c r="U19" s="681"/>
      <c r="V19" s="681"/>
      <c r="W19" s="681"/>
      <c r="X19" s="681"/>
      <c r="Y19" s="682"/>
      <c r="Z19" s="713">
        <v>0</v>
      </c>
      <c r="AA19" s="713"/>
      <c r="AB19" s="713"/>
      <c r="AC19" s="713"/>
      <c r="AD19" s="714">
        <v>2987</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13602</v>
      </c>
      <c r="BH19" s="681"/>
      <c r="BI19" s="681"/>
      <c r="BJ19" s="681"/>
      <c r="BK19" s="681"/>
      <c r="BL19" s="681"/>
      <c r="BM19" s="681"/>
      <c r="BN19" s="682"/>
      <c r="BO19" s="713">
        <v>1.5</v>
      </c>
      <c r="BP19" s="713"/>
      <c r="BQ19" s="713"/>
      <c r="BR19" s="713"/>
      <c r="BS19" s="686" t="s">
        <v>128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243</v>
      </c>
      <c r="CS19" s="681"/>
      <c r="CT19" s="681"/>
      <c r="CU19" s="681"/>
      <c r="CV19" s="681"/>
      <c r="CW19" s="681"/>
      <c r="CX19" s="681"/>
      <c r="CY19" s="682"/>
      <c r="CZ19" s="713" t="s">
        <v>260</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2120</v>
      </c>
      <c r="S20" s="681"/>
      <c r="T20" s="681"/>
      <c r="U20" s="681"/>
      <c r="V20" s="681"/>
      <c r="W20" s="681"/>
      <c r="X20" s="681"/>
      <c r="Y20" s="682"/>
      <c r="Z20" s="713">
        <v>0</v>
      </c>
      <c r="AA20" s="713"/>
      <c r="AB20" s="713"/>
      <c r="AC20" s="713"/>
      <c r="AD20" s="714">
        <v>2120</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13602</v>
      </c>
      <c r="BH20" s="681"/>
      <c r="BI20" s="681"/>
      <c r="BJ20" s="681"/>
      <c r="BK20" s="681"/>
      <c r="BL20" s="681"/>
      <c r="BM20" s="681"/>
      <c r="BN20" s="682"/>
      <c r="BO20" s="713">
        <v>1.5</v>
      </c>
      <c r="BP20" s="713"/>
      <c r="BQ20" s="713"/>
      <c r="BR20" s="713"/>
      <c r="BS20" s="686" t="s">
        <v>128</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5538821</v>
      </c>
      <c r="CS20" s="681"/>
      <c r="CT20" s="681"/>
      <c r="CU20" s="681"/>
      <c r="CV20" s="681"/>
      <c r="CW20" s="681"/>
      <c r="CX20" s="681"/>
      <c r="CY20" s="682"/>
      <c r="CZ20" s="713">
        <v>100</v>
      </c>
      <c r="DA20" s="713"/>
      <c r="DB20" s="713"/>
      <c r="DC20" s="713"/>
      <c r="DD20" s="686">
        <v>384510</v>
      </c>
      <c r="DE20" s="681"/>
      <c r="DF20" s="681"/>
      <c r="DG20" s="681"/>
      <c r="DH20" s="681"/>
      <c r="DI20" s="681"/>
      <c r="DJ20" s="681"/>
      <c r="DK20" s="681"/>
      <c r="DL20" s="681"/>
      <c r="DM20" s="681"/>
      <c r="DN20" s="681"/>
      <c r="DO20" s="681"/>
      <c r="DP20" s="682"/>
      <c r="DQ20" s="686">
        <v>3621820</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1000</v>
      </c>
      <c r="S21" s="681"/>
      <c r="T21" s="681"/>
      <c r="U21" s="681"/>
      <c r="V21" s="681"/>
      <c r="W21" s="681"/>
      <c r="X21" s="681"/>
      <c r="Y21" s="682"/>
      <c r="Z21" s="713">
        <v>0</v>
      </c>
      <c r="AA21" s="713"/>
      <c r="AB21" s="713"/>
      <c r="AC21" s="713"/>
      <c r="AD21" s="714">
        <v>1000</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13602</v>
      </c>
      <c r="BH21" s="681"/>
      <c r="BI21" s="681"/>
      <c r="BJ21" s="681"/>
      <c r="BK21" s="681"/>
      <c r="BL21" s="681"/>
      <c r="BM21" s="681"/>
      <c r="BN21" s="682"/>
      <c r="BO21" s="713">
        <v>1.5</v>
      </c>
      <c r="BP21" s="713"/>
      <c r="BQ21" s="713"/>
      <c r="BR21" s="713"/>
      <c r="BS21" s="686" t="s">
        <v>243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1807546</v>
      </c>
      <c r="S22" s="681"/>
      <c r="T22" s="681"/>
      <c r="U22" s="681"/>
      <c r="V22" s="681"/>
      <c r="W22" s="681"/>
      <c r="X22" s="681"/>
      <c r="Y22" s="682"/>
      <c r="Z22" s="713">
        <v>29.5</v>
      </c>
      <c r="AA22" s="713"/>
      <c r="AB22" s="713"/>
      <c r="AC22" s="713"/>
      <c r="AD22" s="714">
        <v>1634705</v>
      </c>
      <c r="AE22" s="714"/>
      <c r="AF22" s="714"/>
      <c r="AG22" s="714"/>
      <c r="AH22" s="714"/>
      <c r="AI22" s="714"/>
      <c r="AJ22" s="714"/>
      <c r="AK22" s="714"/>
      <c r="AL22" s="683">
        <v>55.4</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243</v>
      </c>
      <c r="BH22" s="681"/>
      <c r="BI22" s="681"/>
      <c r="BJ22" s="681"/>
      <c r="BK22" s="681"/>
      <c r="BL22" s="681"/>
      <c r="BM22" s="681"/>
      <c r="BN22" s="682"/>
      <c r="BO22" s="713" t="s">
        <v>128</v>
      </c>
      <c r="BP22" s="713"/>
      <c r="BQ22" s="713"/>
      <c r="BR22" s="713"/>
      <c r="BS22" s="686" t="s">
        <v>260</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1634705</v>
      </c>
      <c r="S23" s="681"/>
      <c r="T23" s="681"/>
      <c r="U23" s="681"/>
      <c r="V23" s="681"/>
      <c r="W23" s="681"/>
      <c r="X23" s="681"/>
      <c r="Y23" s="682"/>
      <c r="Z23" s="713">
        <v>26.7</v>
      </c>
      <c r="AA23" s="713"/>
      <c r="AB23" s="713"/>
      <c r="AC23" s="713"/>
      <c r="AD23" s="714">
        <v>1634705</v>
      </c>
      <c r="AE23" s="714"/>
      <c r="AF23" s="714"/>
      <c r="AG23" s="714"/>
      <c r="AH23" s="714"/>
      <c r="AI23" s="714"/>
      <c r="AJ23" s="714"/>
      <c r="AK23" s="714"/>
      <c r="AL23" s="683">
        <v>55.4</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128</v>
      </c>
      <c r="BP23" s="713"/>
      <c r="BQ23" s="713"/>
      <c r="BR23" s="713"/>
      <c r="BS23" s="686" t="s">
        <v>243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172817</v>
      </c>
      <c r="S24" s="681"/>
      <c r="T24" s="681"/>
      <c r="U24" s="681"/>
      <c r="V24" s="681"/>
      <c r="W24" s="681"/>
      <c r="X24" s="681"/>
      <c r="Y24" s="682"/>
      <c r="Z24" s="713">
        <v>2.8</v>
      </c>
      <c r="AA24" s="713"/>
      <c r="AB24" s="713"/>
      <c r="AC24" s="713"/>
      <c r="AD24" s="714" t="s">
        <v>128</v>
      </c>
      <c r="AE24" s="714"/>
      <c r="AF24" s="714"/>
      <c r="AG24" s="714"/>
      <c r="AH24" s="714"/>
      <c r="AI24" s="714"/>
      <c r="AJ24" s="714"/>
      <c r="AK24" s="714"/>
      <c r="AL24" s="683" t="s">
        <v>128</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1536203</v>
      </c>
      <c r="CS24" s="736"/>
      <c r="CT24" s="736"/>
      <c r="CU24" s="736"/>
      <c r="CV24" s="736"/>
      <c r="CW24" s="736"/>
      <c r="CX24" s="736"/>
      <c r="CY24" s="779"/>
      <c r="CZ24" s="780">
        <v>27.7</v>
      </c>
      <c r="DA24" s="751"/>
      <c r="DB24" s="751"/>
      <c r="DC24" s="783"/>
      <c r="DD24" s="778">
        <v>1225212</v>
      </c>
      <c r="DE24" s="736"/>
      <c r="DF24" s="736"/>
      <c r="DG24" s="736"/>
      <c r="DH24" s="736"/>
      <c r="DI24" s="736"/>
      <c r="DJ24" s="736"/>
      <c r="DK24" s="779"/>
      <c r="DL24" s="778">
        <v>1217349</v>
      </c>
      <c r="DM24" s="736"/>
      <c r="DN24" s="736"/>
      <c r="DO24" s="736"/>
      <c r="DP24" s="736"/>
      <c r="DQ24" s="736"/>
      <c r="DR24" s="736"/>
      <c r="DS24" s="736"/>
      <c r="DT24" s="736"/>
      <c r="DU24" s="736"/>
      <c r="DV24" s="779"/>
      <c r="DW24" s="780">
        <v>39.799999999999997</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24</v>
      </c>
      <c r="S25" s="681"/>
      <c r="T25" s="681"/>
      <c r="U25" s="681"/>
      <c r="V25" s="681"/>
      <c r="W25" s="681"/>
      <c r="X25" s="681"/>
      <c r="Y25" s="682"/>
      <c r="Z25" s="713">
        <v>0</v>
      </c>
      <c r="AA25" s="713"/>
      <c r="AB25" s="713"/>
      <c r="AC25" s="713"/>
      <c r="AD25" s="714" t="s">
        <v>128</v>
      </c>
      <c r="AE25" s="714"/>
      <c r="AF25" s="714"/>
      <c r="AG25" s="714"/>
      <c r="AH25" s="714"/>
      <c r="AI25" s="714"/>
      <c r="AJ25" s="714"/>
      <c r="AK25" s="714"/>
      <c r="AL25" s="683" t="s">
        <v>128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243</v>
      </c>
      <c r="BP25" s="713"/>
      <c r="BQ25" s="713"/>
      <c r="BR25" s="713"/>
      <c r="BS25" s="686" t="s">
        <v>243</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902700</v>
      </c>
      <c r="CS25" s="699"/>
      <c r="CT25" s="699"/>
      <c r="CU25" s="699"/>
      <c r="CV25" s="699"/>
      <c r="CW25" s="699"/>
      <c r="CX25" s="699"/>
      <c r="CY25" s="700"/>
      <c r="CZ25" s="683">
        <v>16.3</v>
      </c>
      <c r="DA25" s="701"/>
      <c r="DB25" s="701"/>
      <c r="DC25" s="702"/>
      <c r="DD25" s="686">
        <v>857861</v>
      </c>
      <c r="DE25" s="699"/>
      <c r="DF25" s="699"/>
      <c r="DG25" s="699"/>
      <c r="DH25" s="699"/>
      <c r="DI25" s="699"/>
      <c r="DJ25" s="699"/>
      <c r="DK25" s="700"/>
      <c r="DL25" s="686">
        <v>857798</v>
      </c>
      <c r="DM25" s="699"/>
      <c r="DN25" s="699"/>
      <c r="DO25" s="699"/>
      <c r="DP25" s="699"/>
      <c r="DQ25" s="699"/>
      <c r="DR25" s="699"/>
      <c r="DS25" s="699"/>
      <c r="DT25" s="699"/>
      <c r="DU25" s="699"/>
      <c r="DV25" s="700"/>
      <c r="DW25" s="683">
        <v>28.1</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2956315</v>
      </c>
      <c r="S26" s="681"/>
      <c r="T26" s="681"/>
      <c r="U26" s="681"/>
      <c r="V26" s="681"/>
      <c r="W26" s="681"/>
      <c r="X26" s="681"/>
      <c r="Y26" s="682"/>
      <c r="Z26" s="713">
        <v>48.3</v>
      </c>
      <c r="AA26" s="713"/>
      <c r="AB26" s="713"/>
      <c r="AC26" s="713"/>
      <c r="AD26" s="714">
        <v>2783474</v>
      </c>
      <c r="AE26" s="714"/>
      <c r="AF26" s="714"/>
      <c r="AG26" s="714"/>
      <c r="AH26" s="714"/>
      <c r="AI26" s="714"/>
      <c r="AJ26" s="714"/>
      <c r="AK26" s="714"/>
      <c r="AL26" s="683">
        <v>94.3</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243</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480343</v>
      </c>
      <c r="CS26" s="681"/>
      <c r="CT26" s="681"/>
      <c r="CU26" s="681"/>
      <c r="CV26" s="681"/>
      <c r="CW26" s="681"/>
      <c r="CX26" s="681"/>
      <c r="CY26" s="682"/>
      <c r="CZ26" s="683">
        <v>8.6999999999999993</v>
      </c>
      <c r="DA26" s="701"/>
      <c r="DB26" s="701"/>
      <c r="DC26" s="702"/>
      <c r="DD26" s="686">
        <v>443735</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1083</v>
      </c>
      <c r="S27" s="681"/>
      <c r="T27" s="681"/>
      <c r="U27" s="681"/>
      <c r="V27" s="681"/>
      <c r="W27" s="681"/>
      <c r="X27" s="681"/>
      <c r="Y27" s="682"/>
      <c r="Z27" s="713">
        <v>0</v>
      </c>
      <c r="AA27" s="713"/>
      <c r="AB27" s="713"/>
      <c r="AC27" s="713"/>
      <c r="AD27" s="714">
        <v>1083</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891556</v>
      </c>
      <c r="BH27" s="681"/>
      <c r="BI27" s="681"/>
      <c r="BJ27" s="681"/>
      <c r="BK27" s="681"/>
      <c r="BL27" s="681"/>
      <c r="BM27" s="681"/>
      <c r="BN27" s="682"/>
      <c r="BO27" s="713">
        <v>100</v>
      </c>
      <c r="BP27" s="713"/>
      <c r="BQ27" s="713"/>
      <c r="BR27" s="713"/>
      <c r="BS27" s="686">
        <v>4927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331747</v>
      </c>
      <c r="CS27" s="699"/>
      <c r="CT27" s="699"/>
      <c r="CU27" s="699"/>
      <c r="CV27" s="699"/>
      <c r="CW27" s="699"/>
      <c r="CX27" s="699"/>
      <c r="CY27" s="700"/>
      <c r="CZ27" s="683">
        <v>6</v>
      </c>
      <c r="DA27" s="701"/>
      <c r="DB27" s="701"/>
      <c r="DC27" s="702"/>
      <c r="DD27" s="686">
        <v>96774</v>
      </c>
      <c r="DE27" s="699"/>
      <c r="DF27" s="699"/>
      <c r="DG27" s="699"/>
      <c r="DH27" s="699"/>
      <c r="DI27" s="699"/>
      <c r="DJ27" s="699"/>
      <c r="DK27" s="700"/>
      <c r="DL27" s="686">
        <v>96774</v>
      </c>
      <c r="DM27" s="699"/>
      <c r="DN27" s="699"/>
      <c r="DO27" s="699"/>
      <c r="DP27" s="699"/>
      <c r="DQ27" s="699"/>
      <c r="DR27" s="699"/>
      <c r="DS27" s="699"/>
      <c r="DT27" s="699"/>
      <c r="DU27" s="699"/>
      <c r="DV27" s="700"/>
      <c r="DW27" s="683">
        <v>3.2</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6147</v>
      </c>
      <c r="S28" s="681"/>
      <c r="T28" s="681"/>
      <c r="U28" s="681"/>
      <c r="V28" s="681"/>
      <c r="W28" s="681"/>
      <c r="X28" s="681"/>
      <c r="Y28" s="682"/>
      <c r="Z28" s="713">
        <v>0.1</v>
      </c>
      <c r="AA28" s="713"/>
      <c r="AB28" s="713"/>
      <c r="AC28" s="713"/>
      <c r="AD28" s="714" t="s">
        <v>260</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301756</v>
      </c>
      <c r="CS28" s="681"/>
      <c r="CT28" s="681"/>
      <c r="CU28" s="681"/>
      <c r="CV28" s="681"/>
      <c r="CW28" s="681"/>
      <c r="CX28" s="681"/>
      <c r="CY28" s="682"/>
      <c r="CZ28" s="683">
        <v>5.4</v>
      </c>
      <c r="DA28" s="701"/>
      <c r="DB28" s="701"/>
      <c r="DC28" s="702"/>
      <c r="DD28" s="686">
        <v>270577</v>
      </c>
      <c r="DE28" s="681"/>
      <c r="DF28" s="681"/>
      <c r="DG28" s="681"/>
      <c r="DH28" s="681"/>
      <c r="DI28" s="681"/>
      <c r="DJ28" s="681"/>
      <c r="DK28" s="682"/>
      <c r="DL28" s="686">
        <v>262777</v>
      </c>
      <c r="DM28" s="681"/>
      <c r="DN28" s="681"/>
      <c r="DO28" s="681"/>
      <c r="DP28" s="681"/>
      <c r="DQ28" s="681"/>
      <c r="DR28" s="681"/>
      <c r="DS28" s="681"/>
      <c r="DT28" s="681"/>
      <c r="DU28" s="681"/>
      <c r="DV28" s="682"/>
      <c r="DW28" s="683">
        <v>8.6</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144414</v>
      </c>
      <c r="S29" s="681"/>
      <c r="T29" s="681"/>
      <c r="U29" s="681"/>
      <c r="V29" s="681"/>
      <c r="W29" s="681"/>
      <c r="X29" s="681"/>
      <c r="Y29" s="682"/>
      <c r="Z29" s="713">
        <v>2.4</v>
      </c>
      <c r="AA29" s="713"/>
      <c r="AB29" s="713"/>
      <c r="AC29" s="713"/>
      <c r="AD29" s="714">
        <v>4163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301756</v>
      </c>
      <c r="CS29" s="699"/>
      <c r="CT29" s="699"/>
      <c r="CU29" s="699"/>
      <c r="CV29" s="699"/>
      <c r="CW29" s="699"/>
      <c r="CX29" s="699"/>
      <c r="CY29" s="700"/>
      <c r="CZ29" s="683">
        <v>5.4</v>
      </c>
      <c r="DA29" s="701"/>
      <c r="DB29" s="701"/>
      <c r="DC29" s="702"/>
      <c r="DD29" s="686">
        <v>270577</v>
      </c>
      <c r="DE29" s="699"/>
      <c r="DF29" s="699"/>
      <c r="DG29" s="699"/>
      <c r="DH29" s="699"/>
      <c r="DI29" s="699"/>
      <c r="DJ29" s="699"/>
      <c r="DK29" s="700"/>
      <c r="DL29" s="686">
        <v>262777</v>
      </c>
      <c r="DM29" s="699"/>
      <c r="DN29" s="699"/>
      <c r="DO29" s="699"/>
      <c r="DP29" s="699"/>
      <c r="DQ29" s="699"/>
      <c r="DR29" s="699"/>
      <c r="DS29" s="699"/>
      <c r="DT29" s="699"/>
      <c r="DU29" s="699"/>
      <c r="DV29" s="700"/>
      <c r="DW29" s="683">
        <v>8.6</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7269</v>
      </c>
      <c r="S30" s="681"/>
      <c r="T30" s="681"/>
      <c r="U30" s="681"/>
      <c r="V30" s="681"/>
      <c r="W30" s="681"/>
      <c r="X30" s="681"/>
      <c r="Y30" s="682"/>
      <c r="Z30" s="713">
        <v>0.1</v>
      </c>
      <c r="AA30" s="713"/>
      <c r="AB30" s="713"/>
      <c r="AC30" s="713"/>
      <c r="AD30" s="714" t="s">
        <v>128</v>
      </c>
      <c r="AE30" s="714"/>
      <c r="AF30" s="714"/>
      <c r="AG30" s="714"/>
      <c r="AH30" s="714"/>
      <c r="AI30" s="714"/>
      <c r="AJ30" s="714"/>
      <c r="AK30" s="714"/>
      <c r="AL30" s="683" t="s">
        <v>128</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291339</v>
      </c>
      <c r="CS30" s="681"/>
      <c r="CT30" s="681"/>
      <c r="CU30" s="681"/>
      <c r="CV30" s="681"/>
      <c r="CW30" s="681"/>
      <c r="CX30" s="681"/>
      <c r="CY30" s="682"/>
      <c r="CZ30" s="683">
        <v>5.3</v>
      </c>
      <c r="DA30" s="701"/>
      <c r="DB30" s="701"/>
      <c r="DC30" s="702"/>
      <c r="DD30" s="686">
        <v>260870</v>
      </c>
      <c r="DE30" s="681"/>
      <c r="DF30" s="681"/>
      <c r="DG30" s="681"/>
      <c r="DH30" s="681"/>
      <c r="DI30" s="681"/>
      <c r="DJ30" s="681"/>
      <c r="DK30" s="682"/>
      <c r="DL30" s="686">
        <v>253070</v>
      </c>
      <c r="DM30" s="681"/>
      <c r="DN30" s="681"/>
      <c r="DO30" s="681"/>
      <c r="DP30" s="681"/>
      <c r="DQ30" s="681"/>
      <c r="DR30" s="681"/>
      <c r="DS30" s="681"/>
      <c r="DT30" s="681"/>
      <c r="DU30" s="681"/>
      <c r="DV30" s="682"/>
      <c r="DW30" s="683">
        <v>8.3000000000000007</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1291012</v>
      </c>
      <c r="S31" s="681"/>
      <c r="T31" s="681"/>
      <c r="U31" s="681"/>
      <c r="V31" s="681"/>
      <c r="W31" s="681"/>
      <c r="X31" s="681"/>
      <c r="Y31" s="682"/>
      <c r="Z31" s="713">
        <v>21.1</v>
      </c>
      <c r="AA31" s="713"/>
      <c r="AB31" s="713"/>
      <c r="AC31" s="713"/>
      <c r="AD31" s="714" t="s">
        <v>243</v>
      </c>
      <c r="AE31" s="714"/>
      <c r="AF31" s="714"/>
      <c r="AG31" s="714"/>
      <c r="AH31" s="714"/>
      <c r="AI31" s="714"/>
      <c r="AJ31" s="714"/>
      <c r="AK31" s="714"/>
      <c r="AL31" s="683" t="s">
        <v>128</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97.3</v>
      </c>
      <c r="BH31" s="750"/>
      <c r="BI31" s="750"/>
      <c r="BJ31" s="750"/>
      <c r="BK31" s="750"/>
      <c r="BL31" s="750"/>
      <c r="BM31" s="751">
        <v>88.7</v>
      </c>
      <c r="BN31" s="750"/>
      <c r="BO31" s="750"/>
      <c r="BP31" s="750"/>
      <c r="BQ31" s="752"/>
      <c r="BR31" s="749">
        <v>98.1</v>
      </c>
      <c r="BS31" s="750"/>
      <c r="BT31" s="750"/>
      <c r="BU31" s="750"/>
      <c r="BV31" s="750"/>
      <c r="BW31" s="750"/>
      <c r="BX31" s="751">
        <v>90.2</v>
      </c>
      <c r="BY31" s="750"/>
      <c r="BZ31" s="750"/>
      <c r="CA31" s="750"/>
      <c r="CB31" s="752"/>
      <c r="CD31" s="767"/>
      <c r="CE31" s="768"/>
      <c r="CF31" s="719" t="s">
        <v>313</v>
      </c>
      <c r="CG31" s="720"/>
      <c r="CH31" s="720"/>
      <c r="CI31" s="720"/>
      <c r="CJ31" s="720"/>
      <c r="CK31" s="720"/>
      <c r="CL31" s="720"/>
      <c r="CM31" s="720"/>
      <c r="CN31" s="720"/>
      <c r="CO31" s="720"/>
      <c r="CP31" s="720"/>
      <c r="CQ31" s="721"/>
      <c r="CR31" s="680">
        <v>10417</v>
      </c>
      <c r="CS31" s="699"/>
      <c r="CT31" s="699"/>
      <c r="CU31" s="699"/>
      <c r="CV31" s="699"/>
      <c r="CW31" s="699"/>
      <c r="CX31" s="699"/>
      <c r="CY31" s="700"/>
      <c r="CZ31" s="683">
        <v>0.2</v>
      </c>
      <c r="DA31" s="701"/>
      <c r="DB31" s="701"/>
      <c r="DC31" s="702"/>
      <c r="DD31" s="686">
        <v>9707</v>
      </c>
      <c r="DE31" s="699"/>
      <c r="DF31" s="699"/>
      <c r="DG31" s="699"/>
      <c r="DH31" s="699"/>
      <c r="DI31" s="699"/>
      <c r="DJ31" s="699"/>
      <c r="DK31" s="700"/>
      <c r="DL31" s="686">
        <v>9707</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243</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243</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99.2</v>
      </c>
      <c r="BH32" s="699"/>
      <c r="BI32" s="699"/>
      <c r="BJ32" s="699"/>
      <c r="BK32" s="699"/>
      <c r="BL32" s="699"/>
      <c r="BM32" s="684">
        <v>94.6</v>
      </c>
      <c r="BN32" s="745"/>
      <c r="BO32" s="745"/>
      <c r="BP32" s="745"/>
      <c r="BQ32" s="726"/>
      <c r="BR32" s="753">
        <v>99</v>
      </c>
      <c r="BS32" s="699"/>
      <c r="BT32" s="699"/>
      <c r="BU32" s="699"/>
      <c r="BV32" s="699"/>
      <c r="BW32" s="699"/>
      <c r="BX32" s="684">
        <v>94.9</v>
      </c>
      <c r="BY32" s="745"/>
      <c r="BZ32" s="745"/>
      <c r="CA32" s="745"/>
      <c r="CB32" s="726"/>
      <c r="CD32" s="769"/>
      <c r="CE32" s="770"/>
      <c r="CF32" s="719" t="s">
        <v>317</v>
      </c>
      <c r="CG32" s="720"/>
      <c r="CH32" s="720"/>
      <c r="CI32" s="720"/>
      <c r="CJ32" s="720"/>
      <c r="CK32" s="720"/>
      <c r="CL32" s="720"/>
      <c r="CM32" s="720"/>
      <c r="CN32" s="720"/>
      <c r="CO32" s="720"/>
      <c r="CP32" s="720"/>
      <c r="CQ32" s="721"/>
      <c r="CR32" s="680" t="s">
        <v>128</v>
      </c>
      <c r="CS32" s="681"/>
      <c r="CT32" s="681"/>
      <c r="CU32" s="681"/>
      <c r="CV32" s="681"/>
      <c r="CW32" s="681"/>
      <c r="CX32" s="681"/>
      <c r="CY32" s="682"/>
      <c r="CZ32" s="683" t="s">
        <v>243</v>
      </c>
      <c r="DA32" s="701"/>
      <c r="DB32" s="701"/>
      <c r="DC32" s="702"/>
      <c r="DD32" s="686" t="s">
        <v>128</v>
      </c>
      <c r="DE32" s="681"/>
      <c r="DF32" s="681"/>
      <c r="DG32" s="681"/>
      <c r="DH32" s="681"/>
      <c r="DI32" s="681"/>
      <c r="DJ32" s="681"/>
      <c r="DK32" s="682"/>
      <c r="DL32" s="686" t="s">
        <v>128</v>
      </c>
      <c r="DM32" s="681"/>
      <c r="DN32" s="681"/>
      <c r="DO32" s="681"/>
      <c r="DP32" s="681"/>
      <c r="DQ32" s="681"/>
      <c r="DR32" s="681"/>
      <c r="DS32" s="681"/>
      <c r="DT32" s="681"/>
      <c r="DU32" s="681"/>
      <c r="DV32" s="682"/>
      <c r="DW32" s="683" t="s">
        <v>243</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364926</v>
      </c>
      <c r="S33" s="681"/>
      <c r="T33" s="681"/>
      <c r="U33" s="681"/>
      <c r="V33" s="681"/>
      <c r="W33" s="681"/>
      <c r="X33" s="681"/>
      <c r="Y33" s="682"/>
      <c r="Z33" s="713">
        <v>6</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95.6</v>
      </c>
      <c r="BH33" s="665"/>
      <c r="BI33" s="665"/>
      <c r="BJ33" s="665"/>
      <c r="BK33" s="665"/>
      <c r="BL33" s="665"/>
      <c r="BM33" s="707">
        <v>83.5</v>
      </c>
      <c r="BN33" s="665"/>
      <c r="BO33" s="665"/>
      <c r="BP33" s="665"/>
      <c r="BQ33" s="709"/>
      <c r="BR33" s="744">
        <v>97.1</v>
      </c>
      <c r="BS33" s="665"/>
      <c r="BT33" s="665"/>
      <c r="BU33" s="665"/>
      <c r="BV33" s="665"/>
      <c r="BW33" s="665"/>
      <c r="BX33" s="707">
        <v>85.2</v>
      </c>
      <c r="BY33" s="665"/>
      <c r="BZ33" s="665"/>
      <c r="CA33" s="665"/>
      <c r="CB33" s="709"/>
      <c r="CD33" s="719" t="s">
        <v>320</v>
      </c>
      <c r="CE33" s="720"/>
      <c r="CF33" s="720"/>
      <c r="CG33" s="720"/>
      <c r="CH33" s="720"/>
      <c r="CI33" s="720"/>
      <c r="CJ33" s="720"/>
      <c r="CK33" s="720"/>
      <c r="CL33" s="720"/>
      <c r="CM33" s="720"/>
      <c r="CN33" s="720"/>
      <c r="CO33" s="720"/>
      <c r="CP33" s="720"/>
      <c r="CQ33" s="721"/>
      <c r="CR33" s="680">
        <v>3364486</v>
      </c>
      <c r="CS33" s="699"/>
      <c r="CT33" s="699"/>
      <c r="CU33" s="699"/>
      <c r="CV33" s="699"/>
      <c r="CW33" s="699"/>
      <c r="CX33" s="699"/>
      <c r="CY33" s="700"/>
      <c r="CZ33" s="683">
        <v>60.7</v>
      </c>
      <c r="DA33" s="701"/>
      <c r="DB33" s="701"/>
      <c r="DC33" s="702"/>
      <c r="DD33" s="686">
        <v>2091084</v>
      </c>
      <c r="DE33" s="699"/>
      <c r="DF33" s="699"/>
      <c r="DG33" s="699"/>
      <c r="DH33" s="699"/>
      <c r="DI33" s="699"/>
      <c r="DJ33" s="699"/>
      <c r="DK33" s="700"/>
      <c r="DL33" s="686">
        <v>1523697</v>
      </c>
      <c r="DM33" s="699"/>
      <c r="DN33" s="699"/>
      <c r="DO33" s="699"/>
      <c r="DP33" s="699"/>
      <c r="DQ33" s="699"/>
      <c r="DR33" s="699"/>
      <c r="DS33" s="699"/>
      <c r="DT33" s="699"/>
      <c r="DU33" s="699"/>
      <c r="DV33" s="700"/>
      <c r="DW33" s="683">
        <v>49.9</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147423</v>
      </c>
      <c r="S34" s="681"/>
      <c r="T34" s="681"/>
      <c r="U34" s="681"/>
      <c r="V34" s="681"/>
      <c r="W34" s="681"/>
      <c r="X34" s="681"/>
      <c r="Y34" s="682"/>
      <c r="Z34" s="713">
        <v>2.4</v>
      </c>
      <c r="AA34" s="713"/>
      <c r="AB34" s="713"/>
      <c r="AC34" s="713"/>
      <c r="AD34" s="714">
        <v>137503</v>
      </c>
      <c r="AE34" s="714"/>
      <c r="AF34" s="714"/>
      <c r="AG34" s="714"/>
      <c r="AH34" s="714"/>
      <c r="AI34" s="714"/>
      <c r="AJ34" s="714"/>
      <c r="AK34" s="714"/>
      <c r="AL34" s="683">
        <v>4.7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710379</v>
      </c>
      <c r="CS34" s="681"/>
      <c r="CT34" s="681"/>
      <c r="CU34" s="681"/>
      <c r="CV34" s="681"/>
      <c r="CW34" s="681"/>
      <c r="CX34" s="681"/>
      <c r="CY34" s="682"/>
      <c r="CZ34" s="683">
        <v>12.8</v>
      </c>
      <c r="DA34" s="701"/>
      <c r="DB34" s="701"/>
      <c r="DC34" s="702"/>
      <c r="DD34" s="686">
        <v>466309</v>
      </c>
      <c r="DE34" s="681"/>
      <c r="DF34" s="681"/>
      <c r="DG34" s="681"/>
      <c r="DH34" s="681"/>
      <c r="DI34" s="681"/>
      <c r="DJ34" s="681"/>
      <c r="DK34" s="682"/>
      <c r="DL34" s="686">
        <v>359017</v>
      </c>
      <c r="DM34" s="681"/>
      <c r="DN34" s="681"/>
      <c r="DO34" s="681"/>
      <c r="DP34" s="681"/>
      <c r="DQ34" s="681"/>
      <c r="DR34" s="681"/>
      <c r="DS34" s="681"/>
      <c r="DT34" s="681"/>
      <c r="DU34" s="681"/>
      <c r="DV34" s="682"/>
      <c r="DW34" s="683">
        <v>11.7</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66186</v>
      </c>
      <c r="S35" s="681"/>
      <c r="T35" s="681"/>
      <c r="U35" s="681"/>
      <c r="V35" s="681"/>
      <c r="W35" s="681"/>
      <c r="X35" s="681"/>
      <c r="Y35" s="682"/>
      <c r="Z35" s="713">
        <v>1.1000000000000001</v>
      </c>
      <c r="AA35" s="713"/>
      <c r="AB35" s="713"/>
      <c r="AC35" s="713"/>
      <c r="AD35" s="714" t="s">
        <v>128</v>
      </c>
      <c r="AE35" s="714"/>
      <c r="AF35" s="714"/>
      <c r="AG35" s="714"/>
      <c r="AH35" s="714"/>
      <c r="AI35" s="714"/>
      <c r="AJ35" s="714"/>
      <c r="AK35" s="714"/>
      <c r="AL35" s="683" t="s">
        <v>128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79087</v>
      </c>
      <c r="CS35" s="699"/>
      <c r="CT35" s="699"/>
      <c r="CU35" s="699"/>
      <c r="CV35" s="699"/>
      <c r="CW35" s="699"/>
      <c r="CX35" s="699"/>
      <c r="CY35" s="700"/>
      <c r="CZ35" s="683">
        <v>1.4</v>
      </c>
      <c r="DA35" s="701"/>
      <c r="DB35" s="701"/>
      <c r="DC35" s="702"/>
      <c r="DD35" s="686">
        <v>69355</v>
      </c>
      <c r="DE35" s="699"/>
      <c r="DF35" s="699"/>
      <c r="DG35" s="699"/>
      <c r="DH35" s="699"/>
      <c r="DI35" s="699"/>
      <c r="DJ35" s="699"/>
      <c r="DK35" s="700"/>
      <c r="DL35" s="686">
        <v>57811</v>
      </c>
      <c r="DM35" s="699"/>
      <c r="DN35" s="699"/>
      <c r="DO35" s="699"/>
      <c r="DP35" s="699"/>
      <c r="DQ35" s="699"/>
      <c r="DR35" s="699"/>
      <c r="DS35" s="699"/>
      <c r="DT35" s="699"/>
      <c r="DU35" s="699"/>
      <c r="DV35" s="700"/>
      <c r="DW35" s="683">
        <v>1.9</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21603</v>
      </c>
      <c r="S36" s="681"/>
      <c r="T36" s="681"/>
      <c r="U36" s="681"/>
      <c r="V36" s="681"/>
      <c r="W36" s="681"/>
      <c r="X36" s="681"/>
      <c r="Y36" s="682"/>
      <c r="Z36" s="713">
        <v>0.4</v>
      </c>
      <c r="AA36" s="713"/>
      <c r="AB36" s="713"/>
      <c r="AC36" s="713"/>
      <c r="AD36" s="714" t="s">
        <v>128</v>
      </c>
      <c r="AE36" s="714"/>
      <c r="AF36" s="714"/>
      <c r="AG36" s="714"/>
      <c r="AH36" s="714"/>
      <c r="AI36" s="714"/>
      <c r="AJ36" s="714"/>
      <c r="AK36" s="714"/>
      <c r="AL36" s="683" t="s">
        <v>243</v>
      </c>
      <c r="AM36" s="684"/>
      <c r="AN36" s="684"/>
      <c r="AO36" s="715"/>
      <c r="AP36" s="235"/>
      <c r="AQ36" s="732" t="s">
        <v>328</v>
      </c>
      <c r="AR36" s="733"/>
      <c r="AS36" s="733"/>
      <c r="AT36" s="733"/>
      <c r="AU36" s="733"/>
      <c r="AV36" s="733"/>
      <c r="AW36" s="733"/>
      <c r="AX36" s="733"/>
      <c r="AY36" s="734"/>
      <c r="AZ36" s="735">
        <v>700424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5601</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1742477</v>
      </c>
      <c r="CS36" s="681"/>
      <c r="CT36" s="681"/>
      <c r="CU36" s="681"/>
      <c r="CV36" s="681"/>
      <c r="CW36" s="681"/>
      <c r="CX36" s="681"/>
      <c r="CY36" s="682"/>
      <c r="CZ36" s="683">
        <v>31.5</v>
      </c>
      <c r="DA36" s="701"/>
      <c r="DB36" s="701"/>
      <c r="DC36" s="702"/>
      <c r="DD36" s="686">
        <v>900780</v>
      </c>
      <c r="DE36" s="681"/>
      <c r="DF36" s="681"/>
      <c r="DG36" s="681"/>
      <c r="DH36" s="681"/>
      <c r="DI36" s="681"/>
      <c r="DJ36" s="681"/>
      <c r="DK36" s="682"/>
      <c r="DL36" s="686">
        <v>580839</v>
      </c>
      <c r="DM36" s="681"/>
      <c r="DN36" s="681"/>
      <c r="DO36" s="681"/>
      <c r="DP36" s="681"/>
      <c r="DQ36" s="681"/>
      <c r="DR36" s="681"/>
      <c r="DS36" s="681"/>
      <c r="DT36" s="681"/>
      <c r="DU36" s="681"/>
      <c r="DV36" s="682"/>
      <c r="DW36" s="683">
        <v>19</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673227</v>
      </c>
      <c r="S37" s="681"/>
      <c r="T37" s="681"/>
      <c r="U37" s="681"/>
      <c r="V37" s="681"/>
      <c r="W37" s="681"/>
      <c r="X37" s="681"/>
      <c r="Y37" s="682"/>
      <c r="Z37" s="713">
        <v>11</v>
      </c>
      <c r="AA37" s="713"/>
      <c r="AB37" s="713"/>
      <c r="AC37" s="713"/>
      <c r="AD37" s="714" t="s">
        <v>128</v>
      </c>
      <c r="AE37" s="714"/>
      <c r="AF37" s="714"/>
      <c r="AG37" s="714"/>
      <c r="AH37" s="714"/>
      <c r="AI37" s="714"/>
      <c r="AJ37" s="714"/>
      <c r="AK37" s="714"/>
      <c r="AL37" s="683" t="s">
        <v>243</v>
      </c>
      <c r="AM37" s="684"/>
      <c r="AN37" s="684"/>
      <c r="AO37" s="715"/>
      <c r="AQ37" s="723" t="s">
        <v>332</v>
      </c>
      <c r="AR37" s="724"/>
      <c r="AS37" s="724"/>
      <c r="AT37" s="724"/>
      <c r="AU37" s="724"/>
      <c r="AV37" s="724"/>
      <c r="AW37" s="724"/>
      <c r="AX37" s="724"/>
      <c r="AY37" s="725"/>
      <c r="AZ37" s="680">
        <v>352145</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5601</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341842</v>
      </c>
      <c r="CS37" s="699"/>
      <c r="CT37" s="699"/>
      <c r="CU37" s="699"/>
      <c r="CV37" s="699"/>
      <c r="CW37" s="699"/>
      <c r="CX37" s="699"/>
      <c r="CY37" s="700"/>
      <c r="CZ37" s="683">
        <v>6.2</v>
      </c>
      <c r="DA37" s="701"/>
      <c r="DB37" s="701"/>
      <c r="DC37" s="702"/>
      <c r="DD37" s="686">
        <v>337755</v>
      </c>
      <c r="DE37" s="699"/>
      <c r="DF37" s="699"/>
      <c r="DG37" s="699"/>
      <c r="DH37" s="699"/>
      <c r="DI37" s="699"/>
      <c r="DJ37" s="699"/>
      <c r="DK37" s="700"/>
      <c r="DL37" s="686">
        <v>294980</v>
      </c>
      <c r="DM37" s="699"/>
      <c r="DN37" s="699"/>
      <c r="DO37" s="699"/>
      <c r="DP37" s="699"/>
      <c r="DQ37" s="699"/>
      <c r="DR37" s="699"/>
      <c r="DS37" s="699"/>
      <c r="DT37" s="699"/>
      <c r="DU37" s="699"/>
      <c r="DV37" s="700"/>
      <c r="DW37" s="683">
        <v>9.6999999999999993</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190188</v>
      </c>
      <c r="S38" s="681"/>
      <c r="T38" s="681"/>
      <c r="U38" s="681"/>
      <c r="V38" s="681"/>
      <c r="W38" s="681"/>
      <c r="X38" s="681"/>
      <c r="Y38" s="682"/>
      <c r="Z38" s="713">
        <v>3.1</v>
      </c>
      <c r="AA38" s="713"/>
      <c r="AB38" s="713"/>
      <c r="AC38" s="713"/>
      <c r="AD38" s="714">
        <v>26925</v>
      </c>
      <c r="AE38" s="714"/>
      <c r="AF38" s="714"/>
      <c r="AG38" s="714"/>
      <c r="AH38" s="714"/>
      <c r="AI38" s="714"/>
      <c r="AJ38" s="714"/>
      <c r="AK38" s="714"/>
      <c r="AL38" s="683">
        <v>0.9</v>
      </c>
      <c r="AM38" s="684"/>
      <c r="AN38" s="684"/>
      <c r="AO38" s="715"/>
      <c r="AQ38" s="723" t="s">
        <v>336</v>
      </c>
      <c r="AR38" s="724"/>
      <c r="AS38" s="724"/>
      <c r="AT38" s="724"/>
      <c r="AU38" s="724"/>
      <c r="AV38" s="724"/>
      <c r="AW38" s="724"/>
      <c r="AX38" s="724"/>
      <c r="AY38" s="725"/>
      <c r="AZ38" s="680">
        <v>4757</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1117</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602031</v>
      </c>
      <c r="CS38" s="681"/>
      <c r="CT38" s="681"/>
      <c r="CU38" s="681"/>
      <c r="CV38" s="681"/>
      <c r="CW38" s="681"/>
      <c r="CX38" s="681"/>
      <c r="CY38" s="682"/>
      <c r="CZ38" s="683">
        <v>10.9</v>
      </c>
      <c r="DA38" s="701"/>
      <c r="DB38" s="701"/>
      <c r="DC38" s="702"/>
      <c r="DD38" s="686">
        <v>545623</v>
      </c>
      <c r="DE38" s="681"/>
      <c r="DF38" s="681"/>
      <c r="DG38" s="681"/>
      <c r="DH38" s="681"/>
      <c r="DI38" s="681"/>
      <c r="DJ38" s="681"/>
      <c r="DK38" s="682"/>
      <c r="DL38" s="686">
        <v>526030</v>
      </c>
      <c r="DM38" s="681"/>
      <c r="DN38" s="681"/>
      <c r="DO38" s="681"/>
      <c r="DP38" s="681"/>
      <c r="DQ38" s="681"/>
      <c r="DR38" s="681"/>
      <c r="DS38" s="681"/>
      <c r="DT38" s="681"/>
      <c r="DU38" s="681"/>
      <c r="DV38" s="682"/>
      <c r="DW38" s="683">
        <v>17.2</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256326</v>
      </c>
      <c r="S39" s="681"/>
      <c r="T39" s="681"/>
      <c r="U39" s="681"/>
      <c r="V39" s="681"/>
      <c r="W39" s="681"/>
      <c r="X39" s="681"/>
      <c r="Y39" s="682"/>
      <c r="Z39" s="713">
        <v>4.2</v>
      </c>
      <c r="AA39" s="713"/>
      <c r="AB39" s="713"/>
      <c r="AC39" s="713"/>
      <c r="AD39" s="714" t="s">
        <v>128</v>
      </c>
      <c r="AE39" s="714"/>
      <c r="AF39" s="714"/>
      <c r="AG39" s="714"/>
      <c r="AH39" s="714"/>
      <c r="AI39" s="714"/>
      <c r="AJ39" s="714"/>
      <c r="AK39" s="714"/>
      <c r="AL39" s="683" t="s">
        <v>128</v>
      </c>
      <c r="AM39" s="684"/>
      <c r="AN39" s="684"/>
      <c r="AO39" s="715"/>
      <c r="AQ39" s="723" t="s">
        <v>340</v>
      </c>
      <c r="AR39" s="724"/>
      <c r="AS39" s="724"/>
      <c r="AT39" s="724"/>
      <c r="AU39" s="724"/>
      <c r="AV39" s="724"/>
      <c r="AW39" s="724"/>
      <c r="AX39" s="724"/>
      <c r="AY39" s="725"/>
      <c r="AZ39" s="680">
        <v>3491</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1824</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137632</v>
      </c>
      <c r="CS39" s="699"/>
      <c r="CT39" s="699"/>
      <c r="CU39" s="699"/>
      <c r="CV39" s="699"/>
      <c r="CW39" s="699"/>
      <c r="CX39" s="699"/>
      <c r="CY39" s="700"/>
      <c r="CZ39" s="683">
        <v>2.5</v>
      </c>
      <c r="DA39" s="701"/>
      <c r="DB39" s="701"/>
      <c r="DC39" s="702"/>
      <c r="DD39" s="686">
        <v>109017</v>
      </c>
      <c r="DE39" s="699"/>
      <c r="DF39" s="699"/>
      <c r="DG39" s="699"/>
      <c r="DH39" s="699"/>
      <c r="DI39" s="699"/>
      <c r="DJ39" s="699"/>
      <c r="DK39" s="700"/>
      <c r="DL39" s="686" t="s">
        <v>243</v>
      </c>
      <c r="DM39" s="699"/>
      <c r="DN39" s="699"/>
      <c r="DO39" s="699"/>
      <c r="DP39" s="699"/>
      <c r="DQ39" s="699"/>
      <c r="DR39" s="699"/>
      <c r="DS39" s="699"/>
      <c r="DT39" s="699"/>
      <c r="DU39" s="699"/>
      <c r="DV39" s="700"/>
      <c r="DW39" s="683" t="s">
        <v>243</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260</v>
      </c>
      <c r="AE40" s="714"/>
      <c r="AF40" s="714"/>
      <c r="AG40" s="714"/>
      <c r="AH40" s="714"/>
      <c r="AI40" s="714"/>
      <c r="AJ40" s="714"/>
      <c r="AK40" s="714"/>
      <c r="AL40" s="683" t="s">
        <v>243</v>
      </c>
      <c r="AM40" s="684"/>
      <c r="AN40" s="684"/>
      <c r="AO40" s="715"/>
      <c r="AQ40" s="723" t="s">
        <v>344</v>
      </c>
      <c r="AR40" s="724"/>
      <c r="AS40" s="724"/>
      <c r="AT40" s="724"/>
      <c r="AU40" s="724"/>
      <c r="AV40" s="724"/>
      <c r="AW40" s="724"/>
      <c r="AX40" s="724"/>
      <c r="AY40" s="725"/>
      <c r="AZ40" s="680" t="s">
        <v>243</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82</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92880</v>
      </c>
      <c r="CS40" s="681"/>
      <c r="CT40" s="681"/>
      <c r="CU40" s="681"/>
      <c r="CV40" s="681"/>
      <c r="CW40" s="681"/>
      <c r="CX40" s="681"/>
      <c r="CY40" s="682"/>
      <c r="CZ40" s="683">
        <v>1.7</v>
      </c>
      <c r="DA40" s="701"/>
      <c r="DB40" s="701"/>
      <c r="DC40" s="702"/>
      <c r="DD40" s="686" t="s">
        <v>128</v>
      </c>
      <c r="DE40" s="681"/>
      <c r="DF40" s="681"/>
      <c r="DG40" s="681"/>
      <c r="DH40" s="681"/>
      <c r="DI40" s="681"/>
      <c r="DJ40" s="681"/>
      <c r="DK40" s="682"/>
      <c r="DL40" s="686" t="s">
        <v>243</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349</v>
      </c>
      <c r="AR41" s="724"/>
      <c r="AS41" s="724"/>
      <c r="AT41" s="724"/>
      <c r="AU41" s="724"/>
      <c r="AV41" s="724"/>
      <c r="AW41" s="724"/>
      <c r="AX41" s="724"/>
      <c r="AY41" s="725"/>
      <c r="AZ41" s="680">
        <v>68408</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102500</v>
      </c>
      <c r="S42" s="681"/>
      <c r="T42" s="681"/>
      <c r="U42" s="681"/>
      <c r="V42" s="681"/>
      <c r="W42" s="681"/>
      <c r="X42" s="681"/>
      <c r="Y42" s="682"/>
      <c r="Z42" s="713">
        <v>1.7</v>
      </c>
      <c r="AA42" s="713"/>
      <c r="AB42" s="713"/>
      <c r="AC42" s="713"/>
      <c r="AD42" s="714" t="s">
        <v>260</v>
      </c>
      <c r="AE42" s="714"/>
      <c r="AF42" s="714"/>
      <c r="AG42" s="714"/>
      <c r="AH42" s="714"/>
      <c r="AI42" s="714"/>
      <c r="AJ42" s="714"/>
      <c r="AK42" s="714"/>
      <c r="AL42" s="683" t="s">
        <v>128</v>
      </c>
      <c r="AM42" s="684"/>
      <c r="AN42" s="684"/>
      <c r="AO42" s="715"/>
      <c r="AQ42" s="716" t="s">
        <v>353</v>
      </c>
      <c r="AR42" s="717"/>
      <c r="AS42" s="717"/>
      <c r="AT42" s="717"/>
      <c r="AU42" s="717"/>
      <c r="AV42" s="717"/>
      <c r="AW42" s="717"/>
      <c r="AX42" s="717"/>
      <c r="AY42" s="718"/>
      <c r="AZ42" s="664">
        <v>271623</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300</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638132</v>
      </c>
      <c r="CS42" s="681"/>
      <c r="CT42" s="681"/>
      <c r="CU42" s="681"/>
      <c r="CV42" s="681"/>
      <c r="CW42" s="681"/>
      <c r="CX42" s="681"/>
      <c r="CY42" s="682"/>
      <c r="CZ42" s="683">
        <v>11.5</v>
      </c>
      <c r="DA42" s="684"/>
      <c r="DB42" s="684"/>
      <c r="DC42" s="685"/>
      <c r="DD42" s="686">
        <v>305524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6126119</v>
      </c>
      <c r="S43" s="703"/>
      <c r="T43" s="703"/>
      <c r="U43" s="703"/>
      <c r="V43" s="703"/>
      <c r="W43" s="703"/>
      <c r="X43" s="703"/>
      <c r="Y43" s="704"/>
      <c r="Z43" s="705">
        <v>100</v>
      </c>
      <c r="AA43" s="705"/>
      <c r="AB43" s="705"/>
      <c r="AC43" s="705"/>
      <c r="AD43" s="706">
        <v>2953148</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t="s">
        <v>243</v>
      </c>
      <c r="CS43" s="699"/>
      <c r="CT43" s="699"/>
      <c r="CU43" s="699"/>
      <c r="CV43" s="699"/>
      <c r="CW43" s="699"/>
      <c r="CX43" s="699"/>
      <c r="CY43" s="700"/>
      <c r="CZ43" s="683" t="s">
        <v>260</v>
      </c>
      <c r="DA43" s="701"/>
      <c r="DB43" s="701"/>
      <c r="DC43" s="702"/>
      <c r="DD43" s="686" t="s">
        <v>128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384510</v>
      </c>
      <c r="CS44" s="681"/>
      <c r="CT44" s="681"/>
      <c r="CU44" s="681"/>
      <c r="CV44" s="681"/>
      <c r="CW44" s="681"/>
      <c r="CX44" s="681"/>
      <c r="CY44" s="682"/>
      <c r="CZ44" s="683">
        <v>6.9</v>
      </c>
      <c r="DA44" s="684"/>
      <c r="DB44" s="684"/>
      <c r="DC44" s="685"/>
      <c r="DD44" s="686">
        <v>200323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120162</v>
      </c>
      <c r="CS45" s="699"/>
      <c r="CT45" s="699"/>
      <c r="CU45" s="699"/>
      <c r="CV45" s="699"/>
      <c r="CW45" s="699"/>
      <c r="CX45" s="699"/>
      <c r="CY45" s="700"/>
      <c r="CZ45" s="683">
        <v>2.2000000000000002</v>
      </c>
      <c r="DA45" s="701"/>
      <c r="DB45" s="701"/>
      <c r="DC45" s="702"/>
      <c r="DD45" s="686">
        <v>58287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257752</v>
      </c>
      <c r="CS46" s="681"/>
      <c r="CT46" s="681"/>
      <c r="CU46" s="681"/>
      <c r="CV46" s="681"/>
      <c r="CW46" s="681"/>
      <c r="CX46" s="681"/>
      <c r="CY46" s="682"/>
      <c r="CZ46" s="683">
        <v>4.7</v>
      </c>
      <c r="DA46" s="684"/>
      <c r="DB46" s="684"/>
      <c r="DC46" s="685"/>
      <c r="DD46" s="686">
        <v>138240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253622</v>
      </c>
      <c r="CS47" s="699"/>
      <c r="CT47" s="699"/>
      <c r="CU47" s="699"/>
      <c r="CV47" s="699"/>
      <c r="CW47" s="699"/>
      <c r="CX47" s="699"/>
      <c r="CY47" s="700"/>
      <c r="CZ47" s="683">
        <v>4.5999999999999996</v>
      </c>
      <c r="DA47" s="701"/>
      <c r="DB47" s="701"/>
      <c r="DC47" s="702"/>
      <c r="DD47" s="686">
        <v>105201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243</v>
      </c>
      <c r="CS48" s="681"/>
      <c r="CT48" s="681"/>
      <c r="CU48" s="681"/>
      <c r="CV48" s="681"/>
      <c r="CW48" s="681"/>
      <c r="CX48" s="681"/>
      <c r="CY48" s="682"/>
      <c r="CZ48" s="683" t="s">
        <v>243</v>
      </c>
      <c r="DA48" s="684"/>
      <c r="DB48" s="684"/>
      <c r="DC48" s="685"/>
      <c r="DD48" s="686" t="s">
        <v>243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5538821</v>
      </c>
      <c r="CS49" s="665"/>
      <c r="CT49" s="665"/>
      <c r="CU49" s="665"/>
      <c r="CV49" s="665"/>
      <c r="CW49" s="665"/>
      <c r="CX49" s="665"/>
      <c r="CY49" s="666"/>
      <c r="CZ49" s="667">
        <v>100</v>
      </c>
      <c r="DA49" s="668"/>
      <c r="DB49" s="668"/>
      <c r="DC49" s="669"/>
      <c r="DD49" s="670">
        <v>3621820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rAWHwJshY9hYc8xEahwmz1svgR36h0DZN5oEfPpAQVXkQZkyGrfbCi6M7Axc+8InmC87XnnvZu4IbBIBoeshg==" saltValue="Tj/O4ebrBfAgVlBnRwjLa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0" t="s">
        <v>368</v>
      </c>
      <c r="DK2" s="1211"/>
      <c r="DL2" s="1211"/>
      <c r="DM2" s="1211"/>
      <c r="DN2" s="1211"/>
      <c r="DO2" s="1212"/>
      <c r="DP2" s="251"/>
      <c r="DQ2" s="1210" t="s">
        <v>369</v>
      </c>
      <c r="DR2" s="1211"/>
      <c r="DS2" s="1211"/>
      <c r="DT2" s="1211"/>
      <c r="DU2" s="1211"/>
      <c r="DV2" s="1211"/>
      <c r="DW2" s="1211"/>
      <c r="DX2" s="1211"/>
      <c r="DY2" s="1211"/>
      <c r="DZ2" s="121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3" t="s">
        <v>370</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1163"/>
      <c r="AL4" s="1163"/>
      <c r="AM4" s="1163"/>
      <c r="AN4" s="1163"/>
      <c r="AO4" s="1163"/>
      <c r="AP4" s="1163"/>
      <c r="AQ4" s="1163"/>
      <c r="AR4" s="1163"/>
      <c r="AS4" s="1163"/>
      <c r="AT4" s="1163"/>
      <c r="AU4" s="1163"/>
      <c r="AV4" s="1163"/>
      <c r="AW4" s="1163"/>
      <c r="AX4" s="1163"/>
      <c r="AY4" s="1163"/>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13"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8" t="s">
        <v>386</v>
      </c>
      <c r="DH5" s="1199"/>
      <c r="DI5" s="1199"/>
      <c r="DJ5" s="1199"/>
      <c r="DK5" s="1200"/>
      <c r="DL5" s="1198" t="s">
        <v>387</v>
      </c>
      <c r="DM5" s="1199"/>
      <c r="DN5" s="1199"/>
      <c r="DO5" s="1199"/>
      <c r="DP5" s="1200"/>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4"/>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201"/>
      <c r="DH6" s="1202"/>
      <c r="DI6" s="1202"/>
      <c r="DJ6" s="1202"/>
      <c r="DK6" s="1203"/>
      <c r="DL6" s="1201"/>
      <c r="DM6" s="1202"/>
      <c r="DN6" s="1202"/>
      <c r="DO6" s="1202"/>
      <c r="DP6" s="1203"/>
      <c r="DQ6" s="1099"/>
      <c r="DR6" s="1100"/>
      <c r="DS6" s="1100"/>
      <c r="DT6" s="1100"/>
      <c r="DU6" s="1101"/>
      <c r="DV6" s="1099"/>
      <c r="DW6" s="1100"/>
      <c r="DX6" s="1100"/>
      <c r="DY6" s="1100"/>
      <c r="DZ6" s="1113"/>
      <c r="EA6" s="256"/>
    </row>
    <row r="7" spans="1:131" s="257" customFormat="1" ht="26.25" customHeight="1" thickTop="1" x14ac:dyDescent="0.15">
      <c r="A7" s="260">
        <v>1</v>
      </c>
      <c r="B7" s="1150" t="s">
        <v>389</v>
      </c>
      <c r="C7" s="1151"/>
      <c r="D7" s="1151"/>
      <c r="E7" s="1151"/>
      <c r="F7" s="1151"/>
      <c r="G7" s="1151"/>
      <c r="H7" s="1151"/>
      <c r="I7" s="1151"/>
      <c r="J7" s="1151"/>
      <c r="K7" s="1151"/>
      <c r="L7" s="1151"/>
      <c r="M7" s="1151"/>
      <c r="N7" s="1151"/>
      <c r="O7" s="1151"/>
      <c r="P7" s="1152"/>
      <c r="Q7" s="1204">
        <v>6083</v>
      </c>
      <c r="R7" s="1205"/>
      <c r="S7" s="1205"/>
      <c r="T7" s="1205"/>
      <c r="U7" s="1205"/>
      <c r="V7" s="1205">
        <v>5495</v>
      </c>
      <c r="W7" s="1205"/>
      <c r="X7" s="1205"/>
      <c r="Y7" s="1205"/>
      <c r="Z7" s="1205"/>
      <c r="AA7" s="1205">
        <v>587</v>
      </c>
      <c r="AB7" s="1205"/>
      <c r="AC7" s="1205"/>
      <c r="AD7" s="1205"/>
      <c r="AE7" s="1206"/>
      <c r="AF7" s="1207">
        <v>485</v>
      </c>
      <c r="AG7" s="1208"/>
      <c r="AH7" s="1208"/>
      <c r="AI7" s="1208"/>
      <c r="AJ7" s="1209"/>
      <c r="AK7" s="1191">
        <v>23</v>
      </c>
      <c r="AL7" s="1192"/>
      <c r="AM7" s="1192"/>
      <c r="AN7" s="1192"/>
      <c r="AO7" s="1192"/>
      <c r="AP7" s="1192">
        <v>2813</v>
      </c>
      <c r="AQ7" s="1192"/>
      <c r="AR7" s="1192"/>
      <c r="AS7" s="1192"/>
      <c r="AT7" s="1192"/>
      <c r="AU7" s="1193"/>
      <c r="AV7" s="1193"/>
      <c r="AW7" s="1193"/>
      <c r="AX7" s="1193"/>
      <c r="AY7" s="1194"/>
      <c r="AZ7" s="254"/>
      <c r="BA7" s="254"/>
      <c r="BB7" s="254"/>
      <c r="BC7" s="254"/>
      <c r="BD7" s="254"/>
      <c r="BE7" s="255"/>
      <c r="BF7" s="255"/>
      <c r="BG7" s="255"/>
      <c r="BH7" s="255"/>
      <c r="BI7" s="255"/>
      <c r="BJ7" s="255"/>
      <c r="BK7" s="255"/>
      <c r="BL7" s="255"/>
      <c r="BM7" s="255"/>
      <c r="BN7" s="255"/>
      <c r="BO7" s="255"/>
      <c r="BP7" s="255"/>
      <c r="BQ7" s="261">
        <v>1</v>
      </c>
      <c r="BR7" s="262"/>
      <c r="BS7" s="1195" t="s">
        <v>602</v>
      </c>
      <c r="BT7" s="1196"/>
      <c r="BU7" s="1196"/>
      <c r="BV7" s="1196"/>
      <c r="BW7" s="1196"/>
      <c r="BX7" s="1196"/>
      <c r="BY7" s="1196"/>
      <c r="BZ7" s="1196"/>
      <c r="CA7" s="1196"/>
      <c r="CB7" s="1196"/>
      <c r="CC7" s="1196"/>
      <c r="CD7" s="1196"/>
      <c r="CE7" s="1196"/>
      <c r="CF7" s="1196"/>
      <c r="CG7" s="1197"/>
      <c r="CH7" s="1188">
        <v>0</v>
      </c>
      <c r="CI7" s="1189"/>
      <c r="CJ7" s="1189"/>
      <c r="CK7" s="1189"/>
      <c r="CL7" s="1190"/>
      <c r="CM7" s="1188">
        <v>129</v>
      </c>
      <c r="CN7" s="1189"/>
      <c r="CO7" s="1189"/>
      <c r="CP7" s="1189"/>
      <c r="CQ7" s="1190"/>
      <c r="CR7" s="1188">
        <v>3</v>
      </c>
      <c r="CS7" s="1189"/>
      <c r="CT7" s="1189"/>
      <c r="CU7" s="1189"/>
      <c r="CV7" s="1190"/>
      <c r="CW7" s="1188" t="s">
        <v>528</v>
      </c>
      <c r="CX7" s="1189"/>
      <c r="CY7" s="1189"/>
      <c r="CZ7" s="1189"/>
      <c r="DA7" s="1190"/>
      <c r="DB7" s="1188" t="s">
        <v>528</v>
      </c>
      <c r="DC7" s="1189"/>
      <c r="DD7" s="1189"/>
      <c r="DE7" s="1189"/>
      <c r="DF7" s="1190"/>
      <c r="DG7" s="1188" t="s">
        <v>528</v>
      </c>
      <c r="DH7" s="1189"/>
      <c r="DI7" s="1189"/>
      <c r="DJ7" s="1189"/>
      <c r="DK7" s="1190"/>
      <c r="DL7" s="1188" t="s">
        <v>528</v>
      </c>
      <c r="DM7" s="1189"/>
      <c r="DN7" s="1189"/>
      <c r="DO7" s="1189"/>
      <c r="DP7" s="1190"/>
      <c r="DQ7" s="1188" t="s">
        <v>528</v>
      </c>
      <c r="DR7" s="1189"/>
      <c r="DS7" s="1189"/>
      <c r="DT7" s="1189"/>
      <c r="DU7" s="1190"/>
      <c r="DV7" s="1215"/>
      <c r="DW7" s="1216"/>
      <c r="DX7" s="1216"/>
      <c r="DY7" s="1216"/>
      <c r="DZ7" s="1217"/>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2</v>
      </c>
      <c r="R8" s="1139"/>
      <c r="S8" s="1139"/>
      <c r="T8" s="1139"/>
      <c r="U8" s="1139"/>
      <c r="V8" s="1139">
        <v>2</v>
      </c>
      <c r="W8" s="1139"/>
      <c r="X8" s="1139"/>
      <c r="Y8" s="1139"/>
      <c r="Z8" s="1139"/>
      <c r="AA8" s="1139">
        <v>0</v>
      </c>
      <c r="AB8" s="1139"/>
      <c r="AC8" s="1139"/>
      <c r="AD8" s="1139"/>
      <c r="AE8" s="1140"/>
      <c r="AF8" s="1114">
        <v>0</v>
      </c>
      <c r="AG8" s="1115"/>
      <c r="AH8" s="1115"/>
      <c r="AI8" s="1115"/>
      <c r="AJ8" s="1116"/>
      <c r="AK8" s="1186">
        <v>1</v>
      </c>
      <c r="AL8" s="1187"/>
      <c r="AM8" s="1187"/>
      <c r="AN8" s="1187"/>
      <c r="AO8" s="1187"/>
      <c r="AP8" s="1187">
        <v>0</v>
      </c>
      <c r="AQ8" s="1187"/>
      <c r="AR8" s="1187"/>
      <c r="AS8" s="1187"/>
      <c r="AT8" s="1187"/>
      <c r="AU8" s="1184"/>
      <c r="AV8" s="1184"/>
      <c r="AW8" s="1184"/>
      <c r="AX8" s="1184"/>
      <c r="AY8" s="1185"/>
      <c r="AZ8" s="254"/>
      <c r="BA8" s="254"/>
      <c r="BB8" s="254"/>
      <c r="BC8" s="254"/>
      <c r="BD8" s="254"/>
      <c r="BE8" s="255"/>
      <c r="BF8" s="255"/>
      <c r="BG8" s="255"/>
      <c r="BH8" s="255"/>
      <c r="BI8" s="255"/>
      <c r="BJ8" s="255"/>
      <c r="BK8" s="255"/>
      <c r="BL8" s="255"/>
      <c r="BM8" s="255"/>
      <c r="BN8" s="255"/>
      <c r="BO8" s="255"/>
      <c r="BP8" s="255"/>
      <c r="BQ8" s="264">
        <v>2</v>
      </c>
      <c r="BR8" s="265"/>
      <c r="BS8" s="1109" t="s">
        <v>603</v>
      </c>
      <c r="BT8" s="1110"/>
      <c r="BU8" s="1110"/>
      <c r="BV8" s="1110"/>
      <c r="BW8" s="1110"/>
      <c r="BX8" s="1110"/>
      <c r="BY8" s="1110"/>
      <c r="BZ8" s="1110"/>
      <c r="CA8" s="1110"/>
      <c r="CB8" s="1110"/>
      <c r="CC8" s="1110"/>
      <c r="CD8" s="1110"/>
      <c r="CE8" s="1110"/>
      <c r="CF8" s="1110"/>
      <c r="CG8" s="1111"/>
      <c r="CH8" s="1084">
        <v>0</v>
      </c>
      <c r="CI8" s="1085"/>
      <c r="CJ8" s="1085"/>
      <c r="CK8" s="1085"/>
      <c r="CL8" s="1086"/>
      <c r="CM8" s="1084">
        <v>116</v>
      </c>
      <c r="CN8" s="1085"/>
      <c r="CO8" s="1085"/>
      <c r="CP8" s="1085"/>
      <c r="CQ8" s="1086"/>
      <c r="CR8" s="1084">
        <v>41</v>
      </c>
      <c r="CS8" s="1085"/>
      <c r="CT8" s="1085"/>
      <c r="CU8" s="1085"/>
      <c r="CV8" s="1086"/>
      <c r="CW8" s="1084" t="s">
        <v>528</v>
      </c>
      <c r="CX8" s="1085"/>
      <c r="CY8" s="1085"/>
      <c r="CZ8" s="1085"/>
      <c r="DA8" s="1086"/>
      <c r="DB8" s="1084" t="s">
        <v>528</v>
      </c>
      <c r="DC8" s="1085"/>
      <c r="DD8" s="1085"/>
      <c r="DE8" s="1085"/>
      <c r="DF8" s="1086"/>
      <c r="DG8" s="1084" t="s">
        <v>528</v>
      </c>
      <c r="DH8" s="1085"/>
      <c r="DI8" s="1085"/>
      <c r="DJ8" s="1085"/>
      <c r="DK8" s="1086"/>
      <c r="DL8" s="1084" t="s">
        <v>528</v>
      </c>
      <c r="DM8" s="1085"/>
      <c r="DN8" s="1085"/>
      <c r="DO8" s="1085"/>
      <c r="DP8" s="1086"/>
      <c r="DQ8" s="1084" t="s">
        <v>528</v>
      </c>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36</v>
      </c>
      <c r="R9" s="1139"/>
      <c r="S9" s="1139"/>
      <c r="T9" s="1139"/>
      <c r="U9" s="1139"/>
      <c r="V9" s="1139">
        <v>34</v>
      </c>
      <c r="W9" s="1139"/>
      <c r="X9" s="1139"/>
      <c r="Y9" s="1139"/>
      <c r="Z9" s="1139"/>
      <c r="AA9" s="1139">
        <v>2</v>
      </c>
      <c r="AB9" s="1139"/>
      <c r="AC9" s="1139"/>
      <c r="AD9" s="1139"/>
      <c r="AE9" s="1140"/>
      <c r="AF9" s="1114">
        <v>3</v>
      </c>
      <c r="AG9" s="1115"/>
      <c r="AH9" s="1115"/>
      <c r="AI9" s="1115"/>
      <c r="AJ9" s="1116"/>
      <c r="AK9" s="1186" t="s">
        <v>601</v>
      </c>
      <c r="AL9" s="1187"/>
      <c r="AM9" s="1187"/>
      <c r="AN9" s="1187"/>
      <c r="AO9" s="1187"/>
      <c r="AP9" s="1187" t="s">
        <v>599</v>
      </c>
      <c r="AQ9" s="1187"/>
      <c r="AR9" s="1187"/>
      <c r="AS9" s="1187"/>
      <c r="AT9" s="1187"/>
      <c r="AU9" s="1184"/>
      <c r="AV9" s="1184"/>
      <c r="AW9" s="1184"/>
      <c r="AX9" s="1184"/>
      <c r="AY9" s="1185"/>
      <c r="AZ9" s="254"/>
      <c r="BA9" s="254"/>
      <c r="BB9" s="254"/>
      <c r="BC9" s="254"/>
      <c r="BD9" s="254"/>
      <c r="BE9" s="255"/>
      <c r="BF9" s="255"/>
      <c r="BG9" s="255"/>
      <c r="BH9" s="255"/>
      <c r="BI9" s="255"/>
      <c r="BJ9" s="255"/>
      <c r="BK9" s="255"/>
      <c r="BL9" s="255"/>
      <c r="BM9" s="255"/>
      <c r="BN9" s="255"/>
      <c r="BO9" s="255"/>
      <c r="BP9" s="255"/>
      <c r="BQ9" s="264">
        <v>3</v>
      </c>
      <c r="BR9" s="265"/>
      <c r="BS9" s="1109" t="s">
        <v>604</v>
      </c>
      <c r="BT9" s="1110"/>
      <c r="BU9" s="1110"/>
      <c r="BV9" s="1110"/>
      <c r="BW9" s="1110"/>
      <c r="BX9" s="1110"/>
      <c r="BY9" s="1110"/>
      <c r="BZ9" s="1110"/>
      <c r="CA9" s="1110"/>
      <c r="CB9" s="1110"/>
      <c r="CC9" s="1110"/>
      <c r="CD9" s="1110"/>
      <c r="CE9" s="1110"/>
      <c r="CF9" s="1110"/>
      <c r="CG9" s="1111"/>
      <c r="CH9" s="1084">
        <v>2</v>
      </c>
      <c r="CI9" s="1085"/>
      <c r="CJ9" s="1085"/>
      <c r="CK9" s="1085"/>
      <c r="CL9" s="1086"/>
      <c r="CM9" s="1084">
        <v>17</v>
      </c>
      <c r="CN9" s="1085"/>
      <c r="CO9" s="1085"/>
      <c r="CP9" s="1085"/>
      <c r="CQ9" s="1086"/>
      <c r="CR9" s="1084">
        <v>6</v>
      </c>
      <c r="CS9" s="1085"/>
      <c r="CT9" s="1085"/>
      <c r="CU9" s="1085"/>
      <c r="CV9" s="1086"/>
      <c r="CW9" s="1084" t="s">
        <v>528</v>
      </c>
      <c r="CX9" s="1085"/>
      <c r="CY9" s="1085"/>
      <c r="CZ9" s="1085"/>
      <c r="DA9" s="1086"/>
      <c r="DB9" s="1084" t="s">
        <v>528</v>
      </c>
      <c r="DC9" s="1085"/>
      <c r="DD9" s="1085"/>
      <c r="DE9" s="1085"/>
      <c r="DF9" s="1086"/>
      <c r="DG9" s="1084" t="s">
        <v>528</v>
      </c>
      <c r="DH9" s="1085"/>
      <c r="DI9" s="1085"/>
      <c r="DJ9" s="1085"/>
      <c r="DK9" s="1086"/>
      <c r="DL9" s="1084" t="s">
        <v>528</v>
      </c>
      <c r="DM9" s="1085"/>
      <c r="DN9" s="1085"/>
      <c r="DO9" s="1085"/>
      <c r="DP9" s="1086"/>
      <c r="DQ9" s="1084" t="s">
        <v>528</v>
      </c>
      <c r="DR9" s="1085"/>
      <c r="DS9" s="1085"/>
      <c r="DT9" s="1085"/>
      <c r="DU9" s="1086"/>
      <c r="DV9" s="1087"/>
      <c r="DW9" s="1088"/>
      <c r="DX9" s="1088"/>
      <c r="DY9" s="1088"/>
      <c r="DZ9" s="1089"/>
      <c r="EA9" s="256"/>
    </row>
    <row r="10" spans="1:131" s="257" customFormat="1" ht="26.25" customHeight="1" x14ac:dyDescent="0.15">
      <c r="A10" s="263">
        <v>4</v>
      </c>
      <c r="B10" s="1132" t="s">
        <v>392</v>
      </c>
      <c r="C10" s="1133"/>
      <c r="D10" s="1133"/>
      <c r="E10" s="1133"/>
      <c r="F10" s="1133"/>
      <c r="G10" s="1133"/>
      <c r="H10" s="1133"/>
      <c r="I10" s="1133"/>
      <c r="J10" s="1133"/>
      <c r="K10" s="1133"/>
      <c r="L10" s="1133"/>
      <c r="M10" s="1133"/>
      <c r="N10" s="1133"/>
      <c r="O10" s="1133"/>
      <c r="P10" s="1134"/>
      <c r="Q10" s="1138">
        <v>5</v>
      </c>
      <c r="R10" s="1139"/>
      <c r="S10" s="1139"/>
      <c r="T10" s="1139"/>
      <c r="U10" s="1139"/>
      <c r="V10" s="1139">
        <v>8</v>
      </c>
      <c r="W10" s="1139"/>
      <c r="X10" s="1139"/>
      <c r="Y10" s="1139"/>
      <c r="Z10" s="1139"/>
      <c r="AA10" s="1139">
        <v>-3</v>
      </c>
      <c r="AB10" s="1139"/>
      <c r="AC10" s="1139"/>
      <c r="AD10" s="1139"/>
      <c r="AE10" s="1140"/>
      <c r="AF10" s="1114">
        <v>-3</v>
      </c>
      <c r="AG10" s="1115"/>
      <c r="AH10" s="1115"/>
      <c r="AI10" s="1115"/>
      <c r="AJ10" s="1116"/>
      <c r="AK10" s="1186">
        <v>8</v>
      </c>
      <c r="AL10" s="1187"/>
      <c r="AM10" s="1187"/>
      <c r="AN10" s="1187"/>
      <c r="AO10" s="1187"/>
      <c r="AP10" s="1187" t="s">
        <v>600</v>
      </c>
      <c r="AQ10" s="1187"/>
      <c r="AR10" s="1187"/>
      <c r="AS10" s="1187"/>
      <c r="AT10" s="1187"/>
      <c r="AU10" s="1184"/>
      <c r="AV10" s="1184"/>
      <c r="AW10" s="1184"/>
      <c r="AX10" s="1184"/>
      <c r="AY10" s="1185"/>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6"/>
      <c r="AL11" s="1187"/>
      <c r="AM11" s="1187"/>
      <c r="AN11" s="1187"/>
      <c r="AO11" s="1187"/>
      <c r="AP11" s="1187"/>
      <c r="AQ11" s="1187"/>
      <c r="AR11" s="1187"/>
      <c r="AS11" s="1187"/>
      <c r="AT11" s="1187"/>
      <c r="AU11" s="1184"/>
      <c r="AV11" s="1184"/>
      <c r="AW11" s="1184"/>
      <c r="AX11" s="1184"/>
      <c r="AY11" s="1185"/>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6"/>
      <c r="AL12" s="1187"/>
      <c r="AM12" s="1187"/>
      <c r="AN12" s="1187"/>
      <c r="AO12" s="1187"/>
      <c r="AP12" s="1187"/>
      <c r="AQ12" s="1187"/>
      <c r="AR12" s="1187"/>
      <c r="AS12" s="1187"/>
      <c r="AT12" s="1187"/>
      <c r="AU12" s="1184"/>
      <c r="AV12" s="1184"/>
      <c r="AW12" s="1184"/>
      <c r="AX12" s="1184"/>
      <c r="AY12" s="1185"/>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6"/>
      <c r="AL13" s="1187"/>
      <c r="AM13" s="1187"/>
      <c r="AN13" s="1187"/>
      <c r="AO13" s="1187"/>
      <c r="AP13" s="1187"/>
      <c r="AQ13" s="1187"/>
      <c r="AR13" s="1187"/>
      <c r="AS13" s="1187"/>
      <c r="AT13" s="1187"/>
      <c r="AU13" s="1184"/>
      <c r="AV13" s="1184"/>
      <c r="AW13" s="1184"/>
      <c r="AX13" s="1184"/>
      <c r="AY13" s="1185"/>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6"/>
      <c r="AL14" s="1187"/>
      <c r="AM14" s="1187"/>
      <c r="AN14" s="1187"/>
      <c r="AO14" s="1187"/>
      <c r="AP14" s="1187"/>
      <c r="AQ14" s="1187"/>
      <c r="AR14" s="1187"/>
      <c r="AS14" s="1187"/>
      <c r="AT14" s="1187"/>
      <c r="AU14" s="1184"/>
      <c r="AV14" s="1184"/>
      <c r="AW14" s="1184"/>
      <c r="AX14" s="1184"/>
      <c r="AY14" s="1185"/>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6"/>
      <c r="AL15" s="1187"/>
      <c r="AM15" s="1187"/>
      <c r="AN15" s="1187"/>
      <c r="AO15" s="1187"/>
      <c r="AP15" s="1187"/>
      <c r="AQ15" s="1187"/>
      <c r="AR15" s="1187"/>
      <c r="AS15" s="1187"/>
      <c r="AT15" s="1187"/>
      <c r="AU15" s="1184"/>
      <c r="AV15" s="1184"/>
      <c r="AW15" s="1184"/>
      <c r="AX15" s="1184"/>
      <c r="AY15" s="1185"/>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6"/>
      <c r="AL16" s="1187"/>
      <c r="AM16" s="1187"/>
      <c r="AN16" s="1187"/>
      <c r="AO16" s="1187"/>
      <c r="AP16" s="1187"/>
      <c r="AQ16" s="1187"/>
      <c r="AR16" s="1187"/>
      <c r="AS16" s="1187"/>
      <c r="AT16" s="1187"/>
      <c r="AU16" s="1184"/>
      <c r="AV16" s="1184"/>
      <c r="AW16" s="1184"/>
      <c r="AX16" s="1184"/>
      <c r="AY16" s="1185"/>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6"/>
      <c r="AL17" s="1187"/>
      <c r="AM17" s="1187"/>
      <c r="AN17" s="1187"/>
      <c r="AO17" s="1187"/>
      <c r="AP17" s="1187"/>
      <c r="AQ17" s="1187"/>
      <c r="AR17" s="1187"/>
      <c r="AS17" s="1187"/>
      <c r="AT17" s="1187"/>
      <c r="AU17" s="1184"/>
      <c r="AV17" s="1184"/>
      <c r="AW17" s="1184"/>
      <c r="AX17" s="1184"/>
      <c r="AY17" s="1185"/>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6"/>
      <c r="AL18" s="1187"/>
      <c r="AM18" s="1187"/>
      <c r="AN18" s="1187"/>
      <c r="AO18" s="1187"/>
      <c r="AP18" s="1187"/>
      <c r="AQ18" s="1187"/>
      <c r="AR18" s="1187"/>
      <c r="AS18" s="1187"/>
      <c r="AT18" s="1187"/>
      <c r="AU18" s="1184"/>
      <c r="AV18" s="1184"/>
      <c r="AW18" s="1184"/>
      <c r="AX18" s="1184"/>
      <c r="AY18" s="1185"/>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6"/>
      <c r="AL19" s="1187"/>
      <c r="AM19" s="1187"/>
      <c r="AN19" s="1187"/>
      <c r="AO19" s="1187"/>
      <c r="AP19" s="1187"/>
      <c r="AQ19" s="1187"/>
      <c r="AR19" s="1187"/>
      <c r="AS19" s="1187"/>
      <c r="AT19" s="1187"/>
      <c r="AU19" s="1184"/>
      <c r="AV19" s="1184"/>
      <c r="AW19" s="1184"/>
      <c r="AX19" s="1184"/>
      <c r="AY19" s="1185"/>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6"/>
      <c r="AL20" s="1187"/>
      <c r="AM20" s="1187"/>
      <c r="AN20" s="1187"/>
      <c r="AO20" s="1187"/>
      <c r="AP20" s="1187"/>
      <c r="AQ20" s="1187"/>
      <c r="AR20" s="1187"/>
      <c r="AS20" s="1187"/>
      <c r="AT20" s="1187"/>
      <c r="AU20" s="1184"/>
      <c r="AV20" s="1184"/>
      <c r="AW20" s="1184"/>
      <c r="AX20" s="1184"/>
      <c r="AY20" s="1185"/>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6"/>
      <c r="AL21" s="1187"/>
      <c r="AM21" s="1187"/>
      <c r="AN21" s="1187"/>
      <c r="AO21" s="1187"/>
      <c r="AP21" s="1187"/>
      <c r="AQ21" s="1187"/>
      <c r="AR21" s="1187"/>
      <c r="AS21" s="1187"/>
      <c r="AT21" s="1187"/>
      <c r="AU21" s="1184"/>
      <c r="AV21" s="1184"/>
      <c r="AW21" s="1184"/>
      <c r="AX21" s="1184"/>
      <c r="AY21" s="1185"/>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81"/>
      <c r="R22" s="1182"/>
      <c r="S22" s="1182"/>
      <c r="T22" s="1182"/>
      <c r="U22" s="1182"/>
      <c r="V22" s="1182"/>
      <c r="W22" s="1182"/>
      <c r="X22" s="1182"/>
      <c r="Y22" s="1182"/>
      <c r="Z22" s="1182"/>
      <c r="AA22" s="1182"/>
      <c r="AB22" s="1182"/>
      <c r="AC22" s="1182"/>
      <c r="AD22" s="1182"/>
      <c r="AE22" s="1183"/>
      <c r="AF22" s="1114"/>
      <c r="AG22" s="1115"/>
      <c r="AH22" s="1115"/>
      <c r="AI22" s="1115"/>
      <c r="AJ22" s="1116"/>
      <c r="AK22" s="1177"/>
      <c r="AL22" s="1178"/>
      <c r="AM22" s="1178"/>
      <c r="AN22" s="1178"/>
      <c r="AO22" s="1178"/>
      <c r="AP22" s="1178"/>
      <c r="AQ22" s="1178"/>
      <c r="AR22" s="1178"/>
      <c r="AS22" s="1178"/>
      <c r="AT22" s="1178"/>
      <c r="AU22" s="1179"/>
      <c r="AV22" s="1179"/>
      <c r="AW22" s="1179"/>
      <c r="AX22" s="1179"/>
      <c r="AY22" s="1180"/>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8">
        <v>6126</v>
      </c>
      <c r="R23" s="1169"/>
      <c r="S23" s="1169"/>
      <c r="T23" s="1169"/>
      <c r="U23" s="1169"/>
      <c r="V23" s="1169">
        <v>5539</v>
      </c>
      <c r="W23" s="1169"/>
      <c r="X23" s="1169"/>
      <c r="Y23" s="1169"/>
      <c r="Z23" s="1169"/>
      <c r="AA23" s="1169">
        <v>586</v>
      </c>
      <c r="AB23" s="1169"/>
      <c r="AC23" s="1169"/>
      <c r="AD23" s="1169"/>
      <c r="AE23" s="1170"/>
      <c r="AF23" s="1171">
        <v>485</v>
      </c>
      <c r="AG23" s="1169"/>
      <c r="AH23" s="1169"/>
      <c r="AI23" s="1169"/>
      <c r="AJ23" s="1172"/>
      <c r="AK23" s="1173"/>
      <c r="AL23" s="1174"/>
      <c r="AM23" s="1174"/>
      <c r="AN23" s="1174"/>
      <c r="AO23" s="1174"/>
      <c r="AP23" s="1169">
        <v>2813</v>
      </c>
      <c r="AQ23" s="1169"/>
      <c r="AR23" s="1169"/>
      <c r="AS23" s="1169"/>
      <c r="AT23" s="1169"/>
      <c r="AU23" s="1175"/>
      <c r="AV23" s="1175"/>
      <c r="AW23" s="1175"/>
      <c r="AX23" s="1175"/>
      <c r="AY23" s="1176"/>
      <c r="AZ23" s="1165" t="s">
        <v>396</v>
      </c>
      <c r="BA23" s="1166"/>
      <c r="BB23" s="1166"/>
      <c r="BC23" s="1166"/>
      <c r="BD23" s="1167"/>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4" t="s">
        <v>397</v>
      </c>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B24" s="1164"/>
      <c r="AC24" s="1164"/>
      <c r="AD24" s="1164"/>
      <c r="AE24" s="1164"/>
      <c r="AF24" s="1164"/>
      <c r="AG24" s="1164"/>
      <c r="AH24" s="1164"/>
      <c r="AI24" s="1164"/>
      <c r="AJ24" s="1164"/>
      <c r="AK24" s="1164"/>
      <c r="AL24" s="1164"/>
      <c r="AM24" s="1164"/>
      <c r="AN24" s="1164"/>
      <c r="AO24" s="1164"/>
      <c r="AP24" s="1164"/>
      <c r="AQ24" s="1164"/>
      <c r="AR24" s="1164"/>
      <c r="AS24" s="1164"/>
      <c r="AT24" s="1164"/>
      <c r="AU24" s="1164"/>
      <c r="AV24" s="1164"/>
      <c r="AW24" s="1164"/>
      <c r="AX24" s="1164"/>
      <c r="AY24" s="1164"/>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3" t="s">
        <v>398</v>
      </c>
      <c r="B25" s="116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3"/>
      <c r="AI25" s="1163"/>
      <c r="AJ25" s="1163"/>
      <c r="AK25" s="1163"/>
      <c r="AL25" s="1163"/>
      <c r="AM25" s="1163"/>
      <c r="AN25" s="1163"/>
      <c r="AO25" s="1163"/>
      <c r="AP25" s="1163"/>
      <c r="AQ25" s="1163"/>
      <c r="AR25" s="1163"/>
      <c r="AS25" s="1163"/>
      <c r="AT25" s="1163"/>
      <c r="AU25" s="1163"/>
      <c r="AV25" s="1163"/>
      <c r="AW25" s="1163"/>
      <c r="AX25" s="1163"/>
      <c r="AY25" s="1163"/>
      <c r="AZ25" s="1163"/>
      <c r="BA25" s="1163"/>
      <c r="BB25" s="1163"/>
      <c r="BC25" s="1163"/>
      <c r="BD25" s="1163"/>
      <c r="BE25" s="1163"/>
      <c r="BF25" s="1163"/>
      <c r="BG25" s="1163"/>
      <c r="BH25" s="1163"/>
      <c r="BI25" s="1163"/>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9" t="s">
        <v>402</v>
      </c>
      <c r="AG26" s="1103"/>
      <c r="AH26" s="1103"/>
      <c r="AI26" s="1103"/>
      <c r="AJ26" s="1160"/>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61"/>
      <c r="AG27" s="1106"/>
      <c r="AH27" s="1106"/>
      <c r="AI27" s="1106"/>
      <c r="AJ27" s="1162"/>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50" t="s">
        <v>407</v>
      </c>
      <c r="C28" s="1151"/>
      <c r="D28" s="1151"/>
      <c r="E28" s="1151"/>
      <c r="F28" s="1151"/>
      <c r="G28" s="1151"/>
      <c r="H28" s="1151"/>
      <c r="I28" s="1151"/>
      <c r="J28" s="1151"/>
      <c r="K28" s="1151"/>
      <c r="L28" s="1151"/>
      <c r="M28" s="1151"/>
      <c r="N28" s="1151"/>
      <c r="O28" s="1151"/>
      <c r="P28" s="1152"/>
      <c r="Q28" s="1153">
        <v>792</v>
      </c>
      <c r="R28" s="1154"/>
      <c r="S28" s="1154"/>
      <c r="T28" s="1154"/>
      <c r="U28" s="1154"/>
      <c r="V28" s="1154">
        <v>787</v>
      </c>
      <c r="W28" s="1154"/>
      <c r="X28" s="1154"/>
      <c r="Y28" s="1154"/>
      <c r="Z28" s="1154"/>
      <c r="AA28" s="1154">
        <v>6</v>
      </c>
      <c r="AB28" s="1154"/>
      <c r="AC28" s="1154"/>
      <c r="AD28" s="1154"/>
      <c r="AE28" s="1155"/>
      <c r="AF28" s="1156">
        <v>6</v>
      </c>
      <c r="AG28" s="1154"/>
      <c r="AH28" s="1154"/>
      <c r="AI28" s="1154"/>
      <c r="AJ28" s="1157"/>
      <c r="AK28" s="1158">
        <v>58</v>
      </c>
      <c r="AL28" s="1144"/>
      <c r="AM28" s="1144"/>
      <c r="AN28" s="1144"/>
      <c r="AO28" s="1144"/>
      <c r="AP28" s="1144" t="s">
        <v>528</v>
      </c>
      <c r="AQ28" s="1144"/>
      <c r="AR28" s="1144"/>
      <c r="AS28" s="1144"/>
      <c r="AT28" s="1144"/>
      <c r="AU28" s="1144" t="s">
        <v>528</v>
      </c>
      <c r="AV28" s="1144"/>
      <c r="AW28" s="1144"/>
      <c r="AX28" s="1144"/>
      <c r="AY28" s="1144"/>
      <c r="AZ28" s="1145" t="s">
        <v>528</v>
      </c>
      <c r="BA28" s="1146"/>
      <c r="BB28" s="1146"/>
      <c r="BC28" s="1146"/>
      <c r="BD28" s="1147"/>
      <c r="BE28" s="1148"/>
      <c r="BF28" s="1148"/>
      <c r="BG28" s="1148"/>
      <c r="BH28" s="1148"/>
      <c r="BI28" s="1149"/>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1016</v>
      </c>
      <c r="R29" s="1139"/>
      <c r="S29" s="1139"/>
      <c r="T29" s="1139"/>
      <c r="U29" s="1139"/>
      <c r="V29" s="1139">
        <v>1002</v>
      </c>
      <c r="W29" s="1139"/>
      <c r="X29" s="1139"/>
      <c r="Y29" s="1139"/>
      <c r="Z29" s="1139"/>
      <c r="AA29" s="1139">
        <v>14</v>
      </c>
      <c r="AB29" s="1139"/>
      <c r="AC29" s="1139"/>
      <c r="AD29" s="1139"/>
      <c r="AE29" s="1140"/>
      <c r="AF29" s="1114">
        <v>14</v>
      </c>
      <c r="AG29" s="1115"/>
      <c r="AH29" s="1115"/>
      <c r="AI29" s="1115"/>
      <c r="AJ29" s="1116"/>
      <c r="AK29" s="1075">
        <v>142</v>
      </c>
      <c r="AL29" s="1066"/>
      <c r="AM29" s="1066"/>
      <c r="AN29" s="1066"/>
      <c r="AO29" s="1066"/>
      <c r="AP29" s="1066" t="s">
        <v>528</v>
      </c>
      <c r="AQ29" s="1066"/>
      <c r="AR29" s="1066"/>
      <c r="AS29" s="1066"/>
      <c r="AT29" s="1066"/>
      <c r="AU29" s="1066" t="s">
        <v>528</v>
      </c>
      <c r="AV29" s="1066"/>
      <c r="AW29" s="1066"/>
      <c r="AX29" s="1066"/>
      <c r="AY29" s="1066"/>
      <c r="AZ29" s="1141" t="s">
        <v>528</v>
      </c>
      <c r="BA29" s="1142"/>
      <c r="BB29" s="1142"/>
      <c r="BC29" s="1142"/>
      <c r="BD29" s="1143"/>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189</v>
      </c>
      <c r="R30" s="1139"/>
      <c r="S30" s="1139"/>
      <c r="T30" s="1139"/>
      <c r="U30" s="1139"/>
      <c r="V30" s="1139">
        <v>188</v>
      </c>
      <c r="W30" s="1139"/>
      <c r="X30" s="1139"/>
      <c r="Y30" s="1139"/>
      <c r="Z30" s="1139"/>
      <c r="AA30" s="1139">
        <v>0</v>
      </c>
      <c r="AB30" s="1139"/>
      <c r="AC30" s="1139"/>
      <c r="AD30" s="1139"/>
      <c r="AE30" s="1140"/>
      <c r="AF30" s="1114">
        <v>0</v>
      </c>
      <c r="AG30" s="1115"/>
      <c r="AH30" s="1115"/>
      <c r="AI30" s="1115"/>
      <c r="AJ30" s="1116"/>
      <c r="AK30" s="1075">
        <v>24</v>
      </c>
      <c r="AL30" s="1066"/>
      <c r="AM30" s="1066"/>
      <c r="AN30" s="1066"/>
      <c r="AO30" s="1066"/>
      <c r="AP30" s="1066" t="s">
        <v>528</v>
      </c>
      <c r="AQ30" s="1066"/>
      <c r="AR30" s="1066"/>
      <c r="AS30" s="1066"/>
      <c r="AT30" s="1066"/>
      <c r="AU30" s="1066" t="s">
        <v>528</v>
      </c>
      <c r="AV30" s="1066"/>
      <c r="AW30" s="1066"/>
      <c r="AX30" s="1066"/>
      <c r="AY30" s="1066"/>
      <c r="AZ30" s="1141" t="s">
        <v>528</v>
      </c>
      <c r="BA30" s="1142"/>
      <c r="BB30" s="1142"/>
      <c r="BC30" s="1142"/>
      <c r="BD30" s="1143"/>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270</v>
      </c>
      <c r="R31" s="1139"/>
      <c r="S31" s="1139"/>
      <c r="T31" s="1139"/>
      <c r="U31" s="1139"/>
      <c r="V31" s="1139">
        <v>259</v>
      </c>
      <c r="W31" s="1139"/>
      <c r="X31" s="1139"/>
      <c r="Y31" s="1139"/>
      <c r="Z31" s="1139"/>
      <c r="AA31" s="1139">
        <v>11</v>
      </c>
      <c r="AB31" s="1139"/>
      <c r="AC31" s="1139"/>
      <c r="AD31" s="1139"/>
      <c r="AE31" s="1140"/>
      <c r="AF31" s="1114">
        <v>725</v>
      </c>
      <c r="AG31" s="1115"/>
      <c r="AH31" s="1115"/>
      <c r="AI31" s="1115"/>
      <c r="AJ31" s="1116"/>
      <c r="AK31" s="1075">
        <v>4</v>
      </c>
      <c r="AL31" s="1066"/>
      <c r="AM31" s="1066"/>
      <c r="AN31" s="1066"/>
      <c r="AO31" s="1066"/>
      <c r="AP31" s="1066">
        <v>282</v>
      </c>
      <c r="AQ31" s="1066"/>
      <c r="AR31" s="1066"/>
      <c r="AS31" s="1066"/>
      <c r="AT31" s="1066"/>
      <c r="AU31" s="1066">
        <v>34</v>
      </c>
      <c r="AV31" s="1066"/>
      <c r="AW31" s="1066"/>
      <c r="AX31" s="1066"/>
      <c r="AY31" s="1066"/>
      <c r="AZ31" s="1141" t="s">
        <v>528</v>
      </c>
      <c r="BA31" s="1142"/>
      <c r="BB31" s="1142"/>
      <c r="BC31" s="1142"/>
      <c r="BD31" s="1143"/>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39</v>
      </c>
      <c r="R32" s="1139"/>
      <c r="S32" s="1139"/>
      <c r="T32" s="1139"/>
      <c r="U32" s="1139"/>
      <c r="V32" s="1139">
        <v>172</v>
      </c>
      <c r="W32" s="1139"/>
      <c r="X32" s="1139"/>
      <c r="Y32" s="1139"/>
      <c r="Z32" s="1139"/>
      <c r="AA32" s="1139">
        <v>-133</v>
      </c>
      <c r="AB32" s="1139"/>
      <c r="AC32" s="1139"/>
      <c r="AD32" s="1139"/>
      <c r="AE32" s="1140"/>
      <c r="AF32" s="1114">
        <v>52</v>
      </c>
      <c r="AG32" s="1115"/>
      <c r="AH32" s="1115"/>
      <c r="AI32" s="1115"/>
      <c r="AJ32" s="1116"/>
      <c r="AK32" s="1075" t="s">
        <v>528</v>
      </c>
      <c r="AL32" s="1066"/>
      <c r="AM32" s="1066"/>
      <c r="AN32" s="1066"/>
      <c r="AO32" s="1066"/>
      <c r="AP32" s="1066" t="s">
        <v>528</v>
      </c>
      <c r="AQ32" s="1066"/>
      <c r="AR32" s="1066"/>
      <c r="AS32" s="1066"/>
      <c r="AT32" s="1066"/>
      <c r="AU32" s="1066" t="s">
        <v>528</v>
      </c>
      <c r="AV32" s="1066"/>
      <c r="AW32" s="1066"/>
      <c r="AX32" s="1066"/>
      <c r="AY32" s="1066"/>
      <c r="AZ32" s="1141" t="s">
        <v>528</v>
      </c>
      <c r="BA32" s="1142"/>
      <c r="BB32" s="1142"/>
      <c r="BC32" s="1142"/>
      <c r="BD32" s="1143"/>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434</v>
      </c>
      <c r="R33" s="1139"/>
      <c r="S33" s="1139"/>
      <c r="T33" s="1139"/>
      <c r="U33" s="1139"/>
      <c r="V33" s="1139">
        <v>401</v>
      </c>
      <c r="W33" s="1139"/>
      <c r="X33" s="1139"/>
      <c r="Y33" s="1139"/>
      <c r="Z33" s="1139"/>
      <c r="AA33" s="1139">
        <v>33</v>
      </c>
      <c r="AB33" s="1139"/>
      <c r="AC33" s="1139"/>
      <c r="AD33" s="1139"/>
      <c r="AE33" s="1140"/>
      <c r="AF33" s="1114">
        <v>33</v>
      </c>
      <c r="AG33" s="1115"/>
      <c r="AH33" s="1115"/>
      <c r="AI33" s="1115"/>
      <c r="AJ33" s="1116"/>
      <c r="AK33" s="1075">
        <v>258</v>
      </c>
      <c r="AL33" s="1066"/>
      <c r="AM33" s="1066"/>
      <c r="AN33" s="1066"/>
      <c r="AO33" s="1066"/>
      <c r="AP33" s="1066">
        <v>1225</v>
      </c>
      <c r="AQ33" s="1066"/>
      <c r="AR33" s="1066"/>
      <c r="AS33" s="1066"/>
      <c r="AT33" s="1066"/>
      <c r="AU33" s="1066">
        <v>1195</v>
      </c>
      <c r="AV33" s="1066"/>
      <c r="AW33" s="1066"/>
      <c r="AX33" s="1066"/>
      <c r="AY33" s="1066"/>
      <c r="AZ33" s="1141" t="s">
        <v>528</v>
      </c>
      <c r="BA33" s="1142"/>
      <c r="BB33" s="1142"/>
      <c r="BC33" s="1142"/>
      <c r="BD33" s="1143"/>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830</v>
      </c>
      <c r="AG63" s="1054"/>
      <c r="AH63" s="1054"/>
      <c r="AI63" s="1054"/>
      <c r="AJ63" s="1125"/>
      <c r="AK63" s="1126"/>
      <c r="AL63" s="1058"/>
      <c r="AM63" s="1058"/>
      <c r="AN63" s="1058"/>
      <c r="AO63" s="1058"/>
      <c r="AP63" s="1054">
        <v>1507</v>
      </c>
      <c r="AQ63" s="1054"/>
      <c r="AR63" s="1054"/>
      <c r="AS63" s="1054"/>
      <c r="AT63" s="1054"/>
      <c r="AU63" s="1054">
        <v>1229</v>
      </c>
      <c r="AV63" s="1054"/>
      <c r="AW63" s="1054"/>
      <c r="AX63" s="1054"/>
      <c r="AY63" s="1054"/>
      <c r="AZ63" s="1120"/>
      <c r="BA63" s="1120"/>
      <c r="BB63" s="1120"/>
      <c r="BC63" s="1120"/>
      <c r="BD63" s="1120"/>
      <c r="BE63" s="1055"/>
      <c r="BF63" s="1055"/>
      <c r="BG63" s="1055"/>
      <c r="BH63" s="1055"/>
      <c r="BI63" s="1056"/>
      <c r="BJ63" s="1121" t="s">
        <v>417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605</v>
      </c>
      <c r="C68" s="1081"/>
      <c r="D68" s="1081"/>
      <c r="E68" s="1081"/>
      <c r="F68" s="1081"/>
      <c r="G68" s="1081"/>
      <c r="H68" s="1081"/>
      <c r="I68" s="1081"/>
      <c r="J68" s="1081"/>
      <c r="K68" s="1081"/>
      <c r="L68" s="1081"/>
      <c r="M68" s="1081"/>
      <c r="N68" s="1081"/>
      <c r="O68" s="1081"/>
      <c r="P68" s="1082"/>
      <c r="Q68" s="1083">
        <v>751</v>
      </c>
      <c r="R68" s="1077"/>
      <c r="S68" s="1077"/>
      <c r="T68" s="1077"/>
      <c r="U68" s="1077"/>
      <c r="V68" s="1077">
        <v>750</v>
      </c>
      <c r="W68" s="1077"/>
      <c r="X68" s="1077"/>
      <c r="Y68" s="1077"/>
      <c r="Z68" s="1077"/>
      <c r="AA68" s="1077">
        <v>1</v>
      </c>
      <c r="AB68" s="1077"/>
      <c r="AC68" s="1077"/>
      <c r="AD68" s="1077"/>
      <c r="AE68" s="1077"/>
      <c r="AF68" s="1077">
        <v>1</v>
      </c>
      <c r="AG68" s="1077"/>
      <c r="AH68" s="1077"/>
      <c r="AI68" s="1077"/>
      <c r="AJ68" s="1077"/>
      <c r="AK68" s="1077">
        <v>35</v>
      </c>
      <c r="AL68" s="1077"/>
      <c r="AM68" s="1077"/>
      <c r="AN68" s="1077"/>
      <c r="AO68" s="1077"/>
      <c r="AP68" s="1077" t="s">
        <v>528</v>
      </c>
      <c r="AQ68" s="1077"/>
      <c r="AR68" s="1077"/>
      <c r="AS68" s="1077"/>
      <c r="AT68" s="1077"/>
      <c r="AU68" s="1077" t="s">
        <v>528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606</v>
      </c>
      <c r="C69" s="1070"/>
      <c r="D69" s="1070"/>
      <c r="E69" s="1070"/>
      <c r="F69" s="1070"/>
      <c r="G69" s="1070"/>
      <c r="H69" s="1070"/>
      <c r="I69" s="1070"/>
      <c r="J69" s="1070"/>
      <c r="K69" s="1070"/>
      <c r="L69" s="1070"/>
      <c r="M69" s="1070"/>
      <c r="N69" s="1070"/>
      <c r="O69" s="1070"/>
      <c r="P69" s="1071"/>
      <c r="Q69" s="1072">
        <v>2198</v>
      </c>
      <c r="R69" s="1066"/>
      <c r="S69" s="1066"/>
      <c r="T69" s="1066"/>
      <c r="U69" s="1066"/>
      <c r="V69" s="1066">
        <v>2195</v>
      </c>
      <c r="W69" s="1066"/>
      <c r="X69" s="1066"/>
      <c r="Y69" s="1066"/>
      <c r="Z69" s="1066"/>
      <c r="AA69" s="1066">
        <v>3</v>
      </c>
      <c r="AB69" s="1066"/>
      <c r="AC69" s="1066"/>
      <c r="AD69" s="1066"/>
      <c r="AE69" s="1066"/>
      <c r="AF69" s="1066">
        <v>3</v>
      </c>
      <c r="AG69" s="1066"/>
      <c r="AH69" s="1066"/>
      <c r="AI69" s="1066"/>
      <c r="AJ69" s="1066"/>
      <c r="AK69" s="1066">
        <v>43</v>
      </c>
      <c r="AL69" s="1066"/>
      <c r="AM69" s="1066"/>
      <c r="AN69" s="1066"/>
      <c r="AO69" s="1066"/>
      <c r="AP69" s="1066">
        <v>4</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607</v>
      </c>
      <c r="C70" s="1070"/>
      <c r="D70" s="1070"/>
      <c r="E70" s="1070"/>
      <c r="F70" s="1070"/>
      <c r="G70" s="1070"/>
      <c r="H70" s="1070"/>
      <c r="I70" s="1070"/>
      <c r="J70" s="1070"/>
      <c r="K70" s="1070"/>
      <c r="L70" s="1070"/>
      <c r="M70" s="1070"/>
      <c r="N70" s="1070"/>
      <c r="O70" s="1070"/>
      <c r="P70" s="1071"/>
      <c r="Q70" s="1072">
        <v>550</v>
      </c>
      <c r="R70" s="1066"/>
      <c r="S70" s="1066"/>
      <c r="T70" s="1066"/>
      <c r="U70" s="1066"/>
      <c r="V70" s="1066">
        <v>548</v>
      </c>
      <c r="W70" s="1066"/>
      <c r="X70" s="1066"/>
      <c r="Y70" s="1066"/>
      <c r="Z70" s="1066"/>
      <c r="AA70" s="1066">
        <v>2</v>
      </c>
      <c r="AB70" s="1066"/>
      <c r="AC70" s="1066"/>
      <c r="AD70" s="1066"/>
      <c r="AE70" s="1066"/>
      <c r="AF70" s="1066">
        <v>2</v>
      </c>
      <c r="AG70" s="1066"/>
      <c r="AH70" s="1066"/>
      <c r="AI70" s="1066"/>
      <c r="AJ70" s="1066"/>
      <c r="AK70" s="1066">
        <v>151</v>
      </c>
      <c r="AL70" s="1066"/>
      <c r="AM70" s="1066"/>
      <c r="AN70" s="1066"/>
      <c r="AO70" s="1066"/>
      <c r="AP70" s="1066" t="s">
        <v>528</v>
      </c>
      <c r="AQ70" s="1066"/>
      <c r="AR70" s="1066"/>
      <c r="AS70" s="1066"/>
      <c r="AT70" s="1066"/>
      <c r="AU70" s="1066" t="s">
        <v>528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608</v>
      </c>
      <c r="C71" s="1070"/>
      <c r="D71" s="1070"/>
      <c r="E71" s="1070"/>
      <c r="F71" s="1070"/>
      <c r="G71" s="1070"/>
      <c r="H71" s="1070"/>
      <c r="I71" s="1070"/>
      <c r="J71" s="1070"/>
      <c r="K71" s="1070"/>
      <c r="L71" s="1070"/>
      <c r="M71" s="1070"/>
      <c r="N71" s="1070"/>
      <c r="O71" s="1070"/>
      <c r="P71" s="1071"/>
      <c r="Q71" s="1072">
        <v>118</v>
      </c>
      <c r="R71" s="1066"/>
      <c r="S71" s="1066"/>
      <c r="T71" s="1066"/>
      <c r="U71" s="1066"/>
      <c r="V71" s="1066">
        <v>118</v>
      </c>
      <c r="W71" s="1066"/>
      <c r="X71" s="1066"/>
      <c r="Y71" s="1066"/>
      <c r="Z71" s="1066"/>
      <c r="AA71" s="1066">
        <v>0</v>
      </c>
      <c r="AB71" s="1066"/>
      <c r="AC71" s="1066"/>
      <c r="AD71" s="1066"/>
      <c r="AE71" s="1066"/>
      <c r="AF71" s="1066">
        <v>0</v>
      </c>
      <c r="AG71" s="1066"/>
      <c r="AH71" s="1066"/>
      <c r="AI71" s="1066"/>
      <c r="AJ71" s="1066"/>
      <c r="AK71" s="1066">
        <v>67</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609</v>
      </c>
      <c r="C72" s="1070"/>
      <c r="D72" s="1070"/>
      <c r="E72" s="1070"/>
      <c r="F72" s="1070"/>
      <c r="G72" s="1070"/>
      <c r="H72" s="1070"/>
      <c r="I72" s="1070"/>
      <c r="J72" s="1070"/>
      <c r="K72" s="1070"/>
      <c r="L72" s="1070"/>
      <c r="M72" s="1070"/>
      <c r="N72" s="1070"/>
      <c r="O72" s="1070"/>
      <c r="P72" s="1071"/>
      <c r="Q72" s="1072">
        <v>219</v>
      </c>
      <c r="R72" s="1066"/>
      <c r="S72" s="1066"/>
      <c r="T72" s="1066"/>
      <c r="U72" s="1066"/>
      <c r="V72" s="1066">
        <v>218</v>
      </c>
      <c r="W72" s="1066"/>
      <c r="X72" s="1066"/>
      <c r="Y72" s="1066"/>
      <c r="Z72" s="1066"/>
      <c r="AA72" s="1066">
        <v>1</v>
      </c>
      <c r="AB72" s="1066"/>
      <c r="AC72" s="1066"/>
      <c r="AD72" s="1066"/>
      <c r="AE72" s="1066"/>
      <c r="AF72" s="1066">
        <v>1</v>
      </c>
      <c r="AG72" s="1066"/>
      <c r="AH72" s="1066"/>
      <c r="AI72" s="1066"/>
      <c r="AJ72" s="1066"/>
      <c r="AK72" s="1066">
        <v>1</v>
      </c>
      <c r="AL72" s="1066"/>
      <c r="AM72" s="1066"/>
      <c r="AN72" s="1066"/>
      <c r="AO72" s="1066"/>
      <c r="AP72" s="1066" t="s">
        <v>528</v>
      </c>
      <c r="AQ72" s="1066"/>
      <c r="AR72" s="1066"/>
      <c r="AS72" s="1066"/>
      <c r="AT72" s="1066"/>
      <c r="AU72" s="1066" t="s">
        <v>528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610</v>
      </c>
      <c r="C73" s="1070"/>
      <c r="D73" s="1070"/>
      <c r="E73" s="1070"/>
      <c r="F73" s="1070"/>
      <c r="G73" s="1070"/>
      <c r="H73" s="1070"/>
      <c r="I73" s="1070"/>
      <c r="J73" s="1070"/>
      <c r="K73" s="1070"/>
      <c r="L73" s="1070"/>
      <c r="M73" s="1070"/>
      <c r="N73" s="1070"/>
      <c r="O73" s="1070"/>
      <c r="P73" s="1071"/>
      <c r="Q73" s="1072">
        <v>29</v>
      </c>
      <c r="R73" s="1066"/>
      <c r="S73" s="1066"/>
      <c r="T73" s="1066"/>
      <c r="U73" s="1066"/>
      <c r="V73" s="1066">
        <v>20</v>
      </c>
      <c r="W73" s="1066"/>
      <c r="X73" s="1066"/>
      <c r="Y73" s="1066"/>
      <c r="Z73" s="1066"/>
      <c r="AA73" s="1066">
        <v>9</v>
      </c>
      <c r="AB73" s="1066"/>
      <c r="AC73" s="1066"/>
      <c r="AD73" s="1066"/>
      <c r="AE73" s="1066"/>
      <c r="AF73" s="1066">
        <v>9</v>
      </c>
      <c r="AG73" s="1066"/>
      <c r="AH73" s="1066"/>
      <c r="AI73" s="1066"/>
      <c r="AJ73" s="1066"/>
      <c r="AK73" s="1066">
        <v>0</v>
      </c>
      <c r="AL73" s="1066"/>
      <c r="AM73" s="1066"/>
      <c r="AN73" s="1066"/>
      <c r="AO73" s="1066"/>
      <c r="AP73" s="1066" t="s">
        <v>528</v>
      </c>
      <c r="AQ73" s="1066"/>
      <c r="AR73" s="1066"/>
      <c r="AS73" s="1066"/>
      <c r="AT73" s="1066"/>
      <c r="AU73" s="1066" t="s">
        <v>528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611</v>
      </c>
      <c r="C74" s="1070"/>
      <c r="D74" s="1070"/>
      <c r="E74" s="1070"/>
      <c r="F74" s="1070"/>
      <c r="G74" s="1070"/>
      <c r="H74" s="1070"/>
      <c r="I74" s="1070"/>
      <c r="J74" s="1070"/>
      <c r="K74" s="1070"/>
      <c r="L74" s="1070"/>
      <c r="M74" s="1070"/>
      <c r="N74" s="1070"/>
      <c r="O74" s="1070"/>
      <c r="P74" s="1071"/>
      <c r="Q74" s="1072">
        <v>544</v>
      </c>
      <c r="R74" s="1066"/>
      <c r="S74" s="1066"/>
      <c r="T74" s="1066"/>
      <c r="U74" s="1066"/>
      <c r="V74" s="1066">
        <v>446</v>
      </c>
      <c r="W74" s="1066"/>
      <c r="X74" s="1066"/>
      <c r="Y74" s="1066"/>
      <c r="Z74" s="1066"/>
      <c r="AA74" s="1066">
        <v>98</v>
      </c>
      <c r="AB74" s="1066"/>
      <c r="AC74" s="1066"/>
      <c r="AD74" s="1066"/>
      <c r="AE74" s="1066"/>
      <c r="AF74" s="1066">
        <v>80</v>
      </c>
      <c r="AG74" s="1066"/>
      <c r="AH74" s="1066"/>
      <c r="AI74" s="1066"/>
      <c r="AJ74" s="1066"/>
      <c r="AK74" s="1066"/>
      <c r="AL74" s="1066"/>
      <c r="AM74" s="1066"/>
      <c r="AN74" s="1066"/>
      <c r="AO74" s="1066"/>
      <c r="AP74" s="1066" t="s">
        <v>528</v>
      </c>
      <c r="AQ74" s="1066"/>
      <c r="AR74" s="1066"/>
      <c r="AS74" s="1066"/>
      <c r="AT74" s="1066"/>
      <c r="AU74" s="1066" t="s">
        <v>528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612</v>
      </c>
      <c r="C75" s="1070"/>
      <c r="D75" s="1070"/>
      <c r="E75" s="1070"/>
      <c r="F75" s="1070"/>
      <c r="G75" s="1070"/>
      <c r="H75" s="1070"/>
      <c r="I75" s="1070"/>
      <c r="J75" s="1070"/>
      <c r="K75" s="1070"/>
      <c r="L75" s="1070"/>
      <c r="M75" s="1070"/>
      <c r="N75" s="1070"/>
      <c r="O75" s="1070"/>
      <c r="P75" s="1071"/>
      <c r="Q75" s="1073">
        <v>252</v>
      </c>
      <c r="R75" s="1074"/>
      <c r="S75" s="1074"/>
      <c r="T75" s="1074"/>
      <c r="U75" s="1075"/>
      <c r="V75" s="1076">
        <v>229</v>
      </c>
      <c r="W75" s="1074"/>
      <c r="X75" s="1074"/>
      <c r="Y75" s="1074"/>
      <c r="Z75" s="1075"/>
      <c r="AA75" s="1076">
        <v>23</v>
      </c>
      <c r="AB75" s="1074"/>
      <c r="AC75" s="1074"/>
      <c r="AD75" s="1074"/>
      <c r="AE75" s="1075"/>
      <c r="AF75" s="1076">
        <v>50</v>
      </c>
      <c r="AG75" s="1074"/>
      <c r="AH75" s="1074"/>
      <c r="AI75" s="1074"/>
      <c r="AJ75" s="1075"/>
      <c r="AK75" s="1076"/>
      <c r="AL75" s="1074"/>
      <c r="AM75" s="1074"/>
      <c r="AN75" s="1074"/>
      <c r="AO75" s="1075"/>
      <c r="AP75" s="1076">
        <v>285</v>
      </c>
      <c r="AQ75" s="1074"/>
      <c r="AR75" s="1074"/>
      <c r="AS75" s="1074"/>
      <c r="AT75" s="1075"/>
      <c r="AU75" s="1076">
        <v>285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613</v>
      </c>
      <c r="C76" s="1070"/>
      <c r="D76" s="1070"/>
      <c r="E76" s="1070"/>
      <c r="F76" s="1070"/>
      <c r="G76" s="1070"/>
      <c r="H76" s="1070"/>
      <c r="I76" s="1070"/>
      <c r="J76" s="1070"/>
      <c r="K76" s="1070"/>
      <c r="L76" s="1070"/>
      <c r="M76" s="1070"/>
      <c r="N76" s="1070"/>
      <c r="O76" s="1070"/>
      <c r="P76" s="1071"/>
      <c r="Q76" s="1072">
        <v>280</v>
      </c>
      <c r="R76" s="1066"/>
      <c r="S76" s="1066"/>
      <c r="T76" s="1066"/>
      <c r="U76" s="1066"/>
      <c r="V76" s="1066">
        <v>249</v>
      </c>
      <c r="W76" s="1066"/>
      <c r="X76" s="1066"/>
      <c r="Y76" s="1066"/>
      <c r="Z76" s="1066"/>
      <c r="AA76" s="1066">
        <v>31</v>
      </c>
      <c r="AB76" s="1066"/>
      <c r="AC76" s="1066"/>
      <c r="AD76" s="1066"/>
      <c r="AE76" s="1066"/>
      <c r="AF76" s="1076">
        <v>31</v>
      </c>
      <c r="AG76" s="1074"/>
      <c r="AH76" s="1074"/>
      <c r="AI76" s="1074"/>
      <c r="AJ76" s="1075"/>
      <c r="AK76" s="1076">
        <v>25</v>
      </c>
      <c r="AL76" s="1074"/>
      <c r="AM76" s="1074"/>
      <c r="AN76" s="1074"/>
      <c r="AO76" s="1075"/>
      <c r="AP76" s="1076">
        <v>118</v>
      </c>
      <c r="AQ76" s="1074"/>
      <c r="AR76" s="1074"/>
      <c r="AS76" s="1074"/>
      <c r="AT76" s="1075"/>
      <c r="AU76" s="1076">
        <v>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614</v>
      </c>
      <c r="C77" s="1070"/>
      <c r="D77" s="1070"/>
      <c r="E77" s="1070"/>
      <c r="F77" s="1070"/>
      <c r="G77" s="1070"/>
      <c r="H77" s="1070"/>
      <c r="I77" s="1070"/>
      <c r="J77" s="1070"/>
      <c r="K77" s="1070"/>
      <c r="L77" s="1070"/>
      <c r="M77" s="1070"/>
      <c r="N77" s="1070"/>
      <c r="O77" s="1070"/>
      <c r="P77" s="1071"/>
      <c r="Q77" s="1072">
        <v>600</v>
      </c>
      <c r="R77" s="1066"/>
      <c r="S77" s="1066"/>
      <c r="T77" s="1066"/>
      <c r="U77" s="1066"/>
      <c r="V77" s="1066">
        <v>537</v>
      </c>
      <c r="W77" s="1066"/>
      <c r="X77" s="1066"/>
      <c r="Y77" s="1066"/>
      <c r="Z77" s="1066"/>
      <c r="AA77" s="1066">
        <v>63</v>
      </c>
      <c r="AB77" s="1066"/>
      <c r="AC77" s="1066"/>
      <c r="AD77" s="1066"/>
      <c r="AE77" s="1066"/>
      <c r="AF77" s="1076">
        <v>63</v>
      </c>
      <c r="AG77" s="1074"/>
      <c r="AH77" s="1074"/>
      <c r="AI77" s="1074"/>
      <c r="AJ77" s="1075"/>
      <c r="AK77" s="1066">
        <v>127</v>
      </c>
      <c r="AL77" s="1066"/>
      <c r="AM77" s="1066"/>
      <c r="AN77" s="1066"/>
      <c r="AO77" s="1066"/>
      <c r="AP77" s="1076" t="s">
        <v>528</v>
      </c>
      <c r="AQ77" s="1074"/>
      <c r="AR77" s="1074"/>
      <c r="AS77" s="1074"/>
      <c r="AT77" s="1075"/>
      <c r="AU77" s="1076" t="s">
        <v>528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615</v>
      </c>
      <c r="C78" s="1070"/>
      <c r="D78" s="1070"/>
      <c r="E78" s="1070"/>
      <c r="F78" s="1070"/>
      <c r="G78" s="1070"/>
      <c r="H78" s="1070"/>
      <c r="I78" s="1070"/>
      <c r="J78" s="1070"/>
      <c r="K78" s="1070"/>
      <c r="L78" s="1070"/>
      <c r="M78" s="1070"/>
      <c r="N78" s="1070"/>
      <c r="O78" s="1070"/>
      <c r="P78" s="1071"/>
      <c r="Q78" s="1072">
        <v>296986</v>
      </c>
      <c r="R78" s="1066"/>
      <c r="S78" s="1066"/>
      <c r="T78" s="1066"/>
      <c r="U78" s="1066"/>
      <c r="V78" s="1066">
        <v>274820</v>
      </c>
      <c r="W78" s="1066"/>
      <c r="X78" s="1066"/>
      <c r="Y78" s="1066"/>
      <c r="Z78" s="1066"/>
      <c r="AA78" s="1066">
        <v>22166</v>
      </c>
      <c r="AB78" s="1066"/>
      <c r="AC78" s="1066"/>
      <c r="AD78" s="1066"/>
      <c r="AE78" s="1066"/>
      <c r="AF78" s="1066">
        <v>22166</v>
      </c>
      <c r="AG78" s="1066"/>
      <c r="AH78" s="1066"/>
      <c r="AI78" s="1066"/>
      <c r="AJ78" s="1066"/>
      <c r="AK78" s="1066">
        <v>255</v>
      </c>
      <c r="AL78" s="1066"/>
      <c r="AM78" s="1066"/>
      <c r="AN78" s="1066"/>
      <c r="AO78" s="1066"/>
      <c r="AP78" s="1066" t="s">
        <v>528</v>
      </c>
      <c r="AQ78" s="1066"/>
      <c r="AR78" s="1066"/>
      <c r="AS78" s="1066"/>
      <c r="AT78" s="1066"/>
      <c r="AU78" s="1066" t="s">
        <v>528</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616</v>
      </c>
      <c r="C79" s="1070"/>
      <c r="D79" s="1070"/>
      <c r="E79" s="1070"/>
      <c r="F79" s="1070"/>
      <c r="G79" s="1070"/>
      <c r="H79" s="1070"/>
      <c r="I79" s="1070"/>
      <c r="J79" s="1070"/>
      <c r="K79" s="1070"/>
      <c r="L79" s="1070"/>
      <c r="M79" s="1070"/>
      <c r="N79" s="1070"/>
      <c r="O79" s="1070"/>
      <c r="P79" s="1071"/>
      <c r="Q79" s="1072">
        <v>80</v>
      </c>
      <c r="R79" s="1066"/>
      <c r="S79" s="1066"/>
      <c r="T79" s="1066"/>
      <c r="U79" s="1066"/>
      <c r="V79" s="1066">
        <v>64</v>
      </c>
      <c r="W79" s="1066"/>
      <c r="X79" s="1066"/>
      <c r="Y79" s="1066"/>
      <c r="Z79" s="1066"/>
      <c r="AA79" s="1066">
        <v>16</v>
      </c>
      <c r="AB79" s="1066"/>
      <c r="AC79" s="1066"/>
      <c r="AD79" s="1066"/>
      <c r="AE79" s="1066"/>
      <c r="AF79" s="1066">
        <v>13</v>
      </c>
      <c r="AG79" s="1066"/>
      <c r="AH79" s="1066"/>
      <c r="AI79" s="1066"/>
      <c r="AJ79" s="1066"/>
      <c r="AK79" s="1066">
        <v>0</v>
      </c>
      <c r="AL79" s="1066"/>
      <c r="AM79" s="1066"/>
      <c r="AN79" s="1066"/>
      <c r="AO79" s="1066"/>
      <c r="AP79" s="1066" t="s">
        <v>528</v>
      </c>
      <c r="AQ79" s="1066"/>
      <c r="AR79" s="1066"/>
      <c r="AS79" s="1066"/>
      <c r="AT79" s="1066"/>
      <c r="AU79" s="1066" t="s">
        <v>528</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617</v>
      </c>
      <c r="C80" s="1070"/>
      <c r="D80" s="1070"/>
      <c r="E80" s="1070"/>
      <c r="F80" s="1070"/>
      <c r="G80" s="1070"/>
      <c r="H80" s="1070"/>
      <c r="I80" s="1070"/>
      <c r="J80" s="1070"/>
      <c r="K80" s="1070"/>
      <c r="L80" s="1070"/>
      <c r="M80" s="1070"/>
      <c r="N80" s="1070"/>
      <c r="O80" s="1070"/>
      <c r="P80" s="1071"/>
      <c r="Q80" s="1073">
        <v>6467</v>
      </c>
      <c r="R80" s="1074"/>
      <c r="S80" s="1074"/>
      <c r="T80" s="1074"/>
      <c r="U80" s="1075"/>
      <c r="V80" s="1076">
        <v>5925</v>
      </c>
      <c r="W80" s="1074"/>
      <c r="X80" s="1074"/>
      <c r="Y80" s="1074"/>
      <c r="Z80" s="1075"/>
      <c r="AA80" s="1076">
        <v>542</v>
      </c>
      <c r="AB80" s="1074"/>
      <c r="AC80" s="1074"/>
      <c r="AD80" s="1074"/>
      <c r="AE80" s="1075"/>
      <c r="AF80" s="1066">
        <v>550</v>
      </c>
      <c r="AG80" s="1066"/>
      <c r="AH80" s="1066"/>
      <c r="AI80" s="1066"/>
      <c r="AJ80" s="1066"/>
      <c r="AK80" s="1066">
        <v>0</v>
      </c>
      <c r="AL80" s="1066"/>
      <c r="AM80" s="1066"/>
      <c r="AN80" s="1066"/>
      <c r="AO80" s="1066"/>
      <c r="AP80" s="1066" t="s">
        <v>528</v>
      </c>
      <c r="AQ80" s="1066"/>
      <c r="AR80" s="1066"/>
      <c r="AS80" s="1066"/>
      <c r="AT80" s="1066"/>
      <c r="AU80" s="1066" t="s">
        <v>528</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618</v>
      </c>
      <c r="C81" s="1070"/>
      <c r="D81" s="1070"/>
      <c r="E81" s="1070"/>
      <c r="F81" s="1070"/>
      <c r="G81" s="1070"/>
      <c r="H81" s="1070"/>
      <c r="I81" s="1070"/>
      <c r="J81" s="1070"/>
      <c r="K81" s="1070"/>
      <c r="L81" s="1070"/>
      <c r="M81" s="1070"/>
      <c r="N81" s="1070"/>
      <c r="O81" s="1070"/>
      <c r="P81" s="1071"/>
      <c r="Q81" s="1073">
        <v>15</v>
      </c>
      <c r="R81" s="1074"/>
      <c r="S81" s="1074"/>
      <c r="T81" s="1074"/>
      <c r="U81" s="1075"/>
      <c r="V81" s="1076">
        <v>6</v>
      </c>
      <c r="W81" s="1074"/>
      <c r="X81" s="1074"/>
      <c r="Y81" s="1074"/>
      <c r="Z81" s="1075"/>
      <c r="AA81" s="1076">
        <v>9</v>
      </c>
      <c r="AB81" s="1074"/>
      <c r="AC81" s="1074"/>
      <c r="AD81" s="1074"/>
      <c r="AE81" s="1075"/>
      <c r="AF81" s="1066">
        <v>1</v>
      </c>
      <c r="AG81" s="1066"/>
      <c r="AH81" s="1066"/>
      <c r="AI81" s="1066"/>
      <c r="AJ81" s="1066"/>
      <c r="AK81" s="1066">
        <v>10</v>
      </c>
      <c r="AL81" s="1066"/>
      <c r="AM81" s="1066"/>
      <c r="AN81" s="1066"/>
      <c r="AO81" s="1066"/>
      <c r="AP81" s="1066" t="s">
        <v>528</v>
      </c>
      <c r="AQ81" s="1066"/>
      <c r="AR81" s="1066"/>
      <c r="AS81" s="1066"/>
      <c r="AT81" s="1066"/>
      <c r="AU81" s="1066" t="s">
        <v>528</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619</v>
      </c>
      <c r="C82" s="1070"/>
      <c r="D82" s="1070"/>
      <c r="E82" s="1070"/>
      <c r="F82" s="1070"/>
      <c r="G82" s="1070"/>
      <c r="H82" s="1070"/>
      <c r="I82" s="1070"/>
      <c r="J82" s="1070"/>
      <c r="K82" s="1070"/>
      <c r="L82" s="1070"/>
      <c r="M82" s="1070"/>
      <c r="N82" s="1070"/>
      <c r="O82" s="1070"/>
      <c r="P82" s="1071"/>
      <c r="Q82" s="1072">
        <v>1291</v>
      </c>
      <c r="R82" s="1066"/>
      <c r="S82" s="1066"/>
      <c r="T82" s="1066"/>
      <c r="U82" s="1066"/>
      <c r="V82" s="1066">
        <v>1258</v>
      </c>
      <c r="W82" s="1066"/>
      <c r="X82" s="1066"/>
      <c r="Y82" s="1066"/>
      <c r="Z82" s="1066"/>
      <c r="AA82" s="1066">
        <v>33</v>
      </c>
      <c r="AB82" s="1066"/>
      <c r="AC82" s="1066"/>
      <c r="AD82" s="1066"/>
      <c r="AE82" s="1066"/>
      <c r="AF82" s="1066">
        <v>33</v>
      </c>
      <c r="AG82" s="1066"/>
      <c r="AH82" s="1066"/>
      <c r="AI82" s="1066"/>
      <c r="AJ82" s="1066"/>
      <c r="AK82" s="1066">
        <v>95</v>
      </c>
      <c r="AL82" s="1066"/>
      <c r="AM82" s="1066"/>
      <c r="AN82" s="1066"/>
      <c r="AO82" s="1066"/>
      <c r="AP82" s="1066" t="s">
        <v>528</v>
      </c>
      <c r="AQ82" s="1066"/>
      <c r="AR82" s="1066"/>
      <c r="AS82" s="1066"/>
      <c r="AT82" s="1066"/>
      <c r="AU82" s="1066" t="s">
        <v>528</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620</v>
      </c>
      <c r="C83" s="1070"/>
      <c r="D83" s="1070"/>
      <c r="E83" s="1070"/>
      <c r="F83" s="1070"/>
      <c r="G83" s="1070"/>
      <c r="H83" s="1070"/>
      <c r="I83" s="1070"/>
      <c r="J83" s="1070"/>
      <c r="K83" s="1070"/>
      <c r="L83" s="1070"/>
      <c r="M83" s="1070"/>
      <c r="N83" s="1070"/>
      <c r="O83" s="1070"/>
      <c r="P83" s="1071"/>
      <c r="Q83" s="1072">
        <v>195</v>
      </c>
      <c r="R83" s="1066"/>
      <c r="S83" s="1066"/>
      <c r="T83" s="1066"/>
      <c r="U83" s="1066"/>
      <c r="V83" s="1066">
        <v>186</v>
      </c>
      <c r="W83" s="1066"/>
      <c r="X83" s="1066"/>
      <c r="Y83" s="1066"/>
      <c r="Z83" s="1066"/>
      <c r="AA83" s="1066">
        <v>9</v>
      </c>
      <c r="AB83" s="1066"/>
      <c r="AC83" s="1066"/>
      <c r="AD83" s="1066"/>
      <c r="AE83" s="1066"/>
      <c r="AF83" s="1066">
        <v>9</v>
      </c>
      <c r="AG83" s="1066"/>
      <c r="AH83" s="1066"/>
      <c r="AI83" s="1066"/>
      <c r="AJ83" s="1066"/>
      <c r="AK83" s="1066" t="s">
        <v>622</v>
      </c>
      <c r="AL83" s="1066"/>
      <c r="AM83" s="1066"/>
      <c r="AN83" s="1066"/>
      <c r="AO83" s="1066"/>
      <c r="AP83" s="1066" t="s">
        <v>528</v>
      </c>
      <c r="AQ83" s="1066"/>
      <c r="AR83" s="1066"/>
      <c r="AS83" s="1066"/>
      <c r="AT83" s="1066"/>
      <c r="AU83" s="1066" t="s">
        <v>528</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t="s">
        <v>621</v>
      </c>
      <c r="C84" s="1070"/>
      <c r="D84" s="1070"/>
      <c r="E84" s="1070"/>
      <c r="F84" s="1070"/>
      <c r="G84" s="1070"/>
      <c r="H84" s="1070"/>
      <c r="I84" s="1070"/>
      <c r="J84" s="1070"/>
      <c r="K84" s="1070"/>
      <c r="L84" s="1070"/>
      <c r="M84" s="1070"/>
      <c r="N84" s="1070"/>
      <c r="O84" s="1070"/>
      <c r="P84" s="1071"/>
      <c r="Q84" s="1072">
        <v>3411</v>
      </c>
      <c r="R84" s="1066"/>
      <c r="S84" s="1066"/>
      <c r="T84" s="1066"/>
      <c r="U84" s="1066"/>
      <c r="V84" s="1066">
        <v>3313</v>
      </c>
      <c r="W84" s="1066"/>
      <c r="X84" s="1066"/>
      <c r="Y84" s="1066"/>
      <c r="Z84" s="1066"/>
      <c r="AA84" s="1066">
        <v>98</v>
      </c>
      <c r="AB84" s="1066"/>
      <c r="AC84" s="1066"/>
      <c r="AD84" s="1066"/>
      <c r="AE84" s="1066"/>
      <c r="AF84" s="1066">
        <v>98</v>
      </c>
      <c r="AG84" s="1066"/>
      <c r="AH84" s="1066"/>
      <c r="AI84" s="1066"/>
      <c r="AJ84" s="1066"/>
      <c r="AK84" s="1066">
        <v>0</v>
      </c>
      <c r="AL84" s="1066"/>
      <c r="AM84" s="1066"/>
      <c r="AN84" s="1066"/>
      <c r="AO84" s="1066"/>
      <c r="AP84" s="1066">
        <v>5354</v>
      </c>
      <c r="AQ84" s="1066"/>
      <c r="AR84" s="1066"/>
      <c r="AS84" s="1066"/>
      <c r="AT84" s="1066"/>
      <c r="AU84" s="1066">
        <v>402</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23110</v>
      </c>
      <c r="AG88" s="1054"/>
      <c r="AH88" s="1054"/>
      <c r="AI88" s="1054"/>
      <c r="AJ88" s="1054"/>
      <c r="AK88" s="1058"/>
      <c r="AL88" s="1058"/>
      <c r="AM88" s="1058"/>
      <c r="AN88" s="1058"/>
      <c r="AO88" s="1058"/>
      <c r="AP88" s="1054">
        <v>5761</v>
      </c>
      <c r="AQ88" s="1054"/>
      <c r="AR88" s="1054"/>
      <c r="AS88" s="1054"/>
      <c r="AT88" s="1054"/>
      <c r="AU88" s="1054">
        <v>695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50</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307</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307</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307</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260607</v>
      </c>
      <c r="AB110" s="982"/>
      <c r="AC110" s="982"/>
      <c r="AD110" s="982"/>
      <c r="AE110" s="983"/>
      <c r="AF110" s="984">
        <v>291640</v>
      </c>
      <c r="AG110" s="982"/>
      <c r="AH110" s="982"/>
      <c r="AI110" s="982"/>
      <c r="AJ110" s="983"/>
      <c r="AK110" s="984">
        <v>301756</v>
      </c>
      <c r="AL110" s="982"/>
      <c r="AM110" s="982"/>
      <c r="AN110" s="982"/>
      <c r="AO110" s="983"/>
      <c r="AP110" s="985">
        <v>12.1</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2800495</v>
      </c>
      <c r="BR110" s="929"/>
      <c r="BS110" s="929"/>
      <c r="BT110" s="929"/>
      <c r="BU110" s="929"/>
      <c r="BV110" s="929">
        <v>2848827</v>
      </c>
      <c r="BW110" s="929"/>
      <c r="BX110" s="929"/>
      <c r="BY110" s="929"/>
      <c r="BZ110" s="929"/>
      <c r="CA110" s="929">
        <v>2813814</v>
      </c>
      <c r="CB110" s="929"/>
      <c r="CC110" s="929"/>
      <c r="CD110" s="929"/>
      <c r="CE110" s="929"/>
      <c r="CF110" s="953">
        <v>112.4</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445</v>
      </c>
      <c r="DM110" s="929"/>
      <c r="DN110" s="929"/>
      <c r="DO110" s="929"/>
      <c r="DP110" s="929"/>
      <c r="DQ110" s="929" t="s">
        <v>128</v>
      </c>
      <c r="DR110" s="929"/>
      <c r="DS110" s="929"/>
      <c r="DT110" s="929"/>
      <c r="DU110" s="929"/>
      <c r="DV110" s="930" t="s">
        <v>444</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445</v>
      </c>
      <c r="AG111" s="1010"/>
      <c r="AH111" s="1010"/>
      <c r="AI111" s="1010"/>
      <c r="AJ111" s="1011"/>
      <c r="AK111" s="1012" t="s">
        <v>445</v>
      </c>
      <c r="AL111" s="1010"/>
      <c r="AM111" s="1010"/>
      <c r="AN111" s="1010"/>
      <c r="AO111" s="1011"/>
      <c r="AP111" s="1013" t="s">
        <v>444</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t="s">
        <v>449</v>
      </c>
      <c r="BR111" s="901"/>
      <c r="BS111" s="901"/>
      <c r="BT111" s="901"/>
      <c r="BU111" s="901"/>
      <c r="BV111" s="901" t="s">
        <v>396</v>
      </c>
      <c r="BW111" s="901"/>
      <c r="BX111" s="901"/>
      <c r="BY111" s="901"/>
      <c r="BZ111" s="901"/>
      <c r="CA111" s="901" t="s">
        <v>447</v>
      </c>
      <c r="CB111" s="901"/>
      <c r="CC111" s="901"/>
      <c r="CD111" s="901"/>
      <c r="CE111" s="901"/>
      <c r="CF111" s="962" t="s">
        <v>444</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444</v>
      </c>
      <c r="DM111" s="901"/>
      <c r="DN111" s="901"/>
      <c r="DO111" s="901"/>
      <c r="DP111" s="901"/>
      <c r="DQ111" s="901" t="s">
        <v>445</v>
      </c>
      <c r="DR111" s="901"/>
      <c r="DS111" s="901"/>
      <c r="DT111" s="901"/>
      <c r="DU111" s="901"/>
      <c r="DV111" s="878" t="s">
        <v>447</v>
      </c>
      <c r="DW111" s="878"/>
      <c r="DX111" s="878"/>
      <c r="DY111" s="878"/>
      <c r="DZ111" s="879"/>
    </row>
    <row r="112" spans="1:131" s="248" customFormat="1" ht="26.25" customHeight="1" x14ac:dyDescent="0.15">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396</v>
      </c>
      <c r="AB112" s="864"/>
      <c r="AC112" s="864"/>
      <c r="AD112" s="864"/>
      <c r="AE112" s="865"/>
      <c r="AF112" s="866" t="s">
        <v>453</v>
      </c>
      <c r="AG112" s="864"/>
      <c r="AH112" s="864"/>
      <c r="AI112" s="864"/>
      <c r="AJ112" s="865"/>
      <c r="AK112" s="866" t="s">
        <v>449</v>
      </c>
      <c r="AL112" s="864"/>
      <c r="AM112" s="864"/>
      <c r="AN112" s="864"/>
      <c r="AO112" s="865"/>
      <c r="AP112" s="911" t="s">
        <v>454</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1666378</v>
      </c>
      <c r="BR112" s="901"/>
      <c r="BS112" s="901"/>
      <c r="BT112" s="901"/>
      <c r="BU112" s="901"/>
      <c r="BV112" s="901">
        <v>1435405</v>
      </c>
      <c r="BW112" s="901"/>
      <c r="BX112" s="901"/>
      <c r="BY112" s="901"/>
      <c r="BZ112" s="901"/>
      <c r="CA112" s="901">
        <v>1229364</v>
      </c>
      <c r="CB112" s="901"/>
      <c r="CC112" s="901"/>
      <c r="CD112" s="901"/>
      <c r="CE112" s="901"/>
      <c r="CF112" s="962">
        <v>49.1</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396</v>
      </c>
      <c r="DH112" s="901"/>
      <c r="DI112" s="901"/>
      <c r="DJ112" s="901"/>
      <c r="DK112" s="901"/>
      <c r="DL112" s="901" t="s">
        <v>445</v>
      </c>
      <c r="DM112" s="901"/>
      <c r="DN112" s="901"/>
      <c r="DO112" s="901"/>
      <c r="DP112" s="901"/>
      <c r="DQ112" s="901" t="s">
        <v>128</v>
      </c>
      <c r="DR112" s="901"/>
      <c r="DS112" s="901"/>
      <c r="DT112" s="901"/>
      <c r="DU112" s="901"/>
      <c r="DV112" s="878" t="s">
        <v>447</v>
      </c>
      <c r="DW112" s="878"/>
      <c r="DX112" s="878"/>
      <c r="DY112" s="878"/>
      <c r="DZ112" s="879"/>
    </row>
    <row r="113" spans="1:130" s="248" customFormat="1" ht="26.25" customHeight="1" x14ac:dyDescent="0.15">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264412</v>
      </c>
      <c r="AB113" s="1010"/>
      <c r="AC113" s="1010"/>
      <c r="AD113" s="1010"/>
      <c r="AE113" s="1011"/>
      <c r="AF113" s="1012">
        <v>254372</v>
      </c>
      <c r="AG113" s="1010"/>
      <c r="AH113" s="1010"/>
      <c r="AI113" s="1010"/>
      <c r="AJ113" s="1011"/>
      <c r="AK113" s="1012">
        <v>265398</v>
      </c>
      <c r="AL113" s="1010"/>
      <c r="AM113" s="1010"/>
      <c r="AN113" s="1010"/>
      <c r="AO113" s="1011"/>
      <c r="AP113" s="1013">
        <v>10.6</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461254</v>
      </c>
      <c r="BR113" s="901"/>
      <c r="BS113" s="901"/>
      <c r="BT113" s="901"/>
      <c r="BU113" s="901"/>
      <c r="BV113" s="901">
        <v>643644</v>
      </c>
      <c r="BW113" s="901"/>
      <c r="BX113" s="901"/>
      <c r="BY113" s="901"/>
      <c r="BZ113" s="901"/>
      <c r="CA113" s="901">
        <v>695080</v>
      </c>
      <c r="CB113" s="901"/>
      <c r="CC113" s="901"/>
      <c r="CD113" s="901"/>
      <c r="CE113" s="901"/>
      <c r="CF113" s="962">
        <v>27.8</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445</v>
      </c>
      <c r="DH113" s="864"/>
      <c r="DI113" s="864"/>
      <c r="DJ113" s="864"/>
      <c r="DK113" s="865"/>
      <c r="DL113" s="866" t="s">
        <v>447</v>
      </c>
      <c r="DM113" s="864"/>
      <c r="DN113" s="864"/>
      <c r="DO113" s="864"/>
      <c r="DP113" s="865"/>
      <c r="DQ113" s="866" t="s">
        <v>445</v>
      </c>
      <c r="DR113" s="864"/>
      <c r="DS113" s="864"/>
      <c r="DT113" s="864"/>
      <c r="DU113" s="865"/>
      <c r="DV113" s="911" t="s">
        <v>396</v>
      </c>
      <c r="DW113" s="912"/>
      <c r="DX113" s="912"/>
      <c r="DY113" s="912"/>
      <c r="DZ113" s="913"/>
    </row>
    <row r="114" spans="1:130" s="248" customFormat="1" ht="26.25" customHeight="1" x14ac:dyDescent="0.15">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63950</v>
      </c>
      <c r="AB114" s="864"/>
      <c r="AC114" s="864"/>
      <c r="AD114" s="864"/>
      <c r="AE114" s="865"/>
      <c r="AF114" s="866">
        <v>67702</v>
      </c>
      <c r="AG114" s="864"/>
      <c r="AH114" s="864"/>
      <c r="AI114" s="864"/>
      <c r="AJ114" s="865"/>
      <c r="AK114" s="866">
        <v>72561</v>
      </c>
      <c r="AL114" s="864"/>
      <c r="AM114" s="864"/>
      <c r="AN114" s="864"/>
      <c r="AO114" s="865"/>
      <c r="AP114" s="911">
        <v>2.9</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1075918</v>
      </c>
      <c r="BR114" s="901"/>
      <c r="BS114" s="901"/>
      <c r="BT114" s="901"/>
      <c r="BU114" s="901"/>
      <c r="BV114" s="901">
        <v>1053713</v>
      </c>
      <c r="BW114" s="901"/>
      <c r="BX114" s="901"/>
      <c r="BY114" s="901"/>
      <c r="BZ114" s="901"/>
      <c r="CA114" s="901">
        <v>1075650</v>
      </c>
      <c r="CB114" s="901"/>
      <c r="CC114" s="901"/>
      <c r="CD114" s="901"/>
      <c r="CE114" s="901"/>
      <c r="CF114" s="962">
        <v>43</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463</v>
      </c>
      <c r="DH114" s="864"/>
      <c r="DI114" s="864"/>
      <c r="DJ114" s="864"/>
      <c r="DK114" s="865"/>
      <c r="DL114" s="866" t="s">
        <v>445</v>
      </c>
      <c r="DM114" s="864"/>
      <c r="DN114" s="864"/>
      <c r="DO114" s="864"/>
      <c r="DP114" s="865"/>
      <c r="DQ114" s="866" t="s">
        <v>445</v>
      </c>
      <c r="DR114" s="864"/>
      <c r="DS114" s="864"/>
      <c r="DT114" s="864"/>
      <c r="DU114" s="865"/>
      <c r="DV114" s="911" t="s">
        <v>463</v>
      </c>
      <c r="DW114" s="912"/>
      <c r="DX114" s="912"/>
      <c r="DY114" s="912"/>
      <c r="DZ114" s="913"/>
    </row>
    <row r="115" spans="1:130" s="248" customFormat="1" ht="26.25" customHeight="1" x14ac:dyDescent="0.15">
      <c r="A115" s="1005"/>
      <c r="B115" s="1006"/>
      <c r="C115" s="834" t="s">
        <v>464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463</v>
      </c>
      <c r="AB115" s="1010"/>
      <c r="AC115" s="1010"/>
      <c r="AD115" s="1010"/>
      <c r="AE115" s="1011"/>
      <c r="AF115" s="1012" t="s">
        <v>417</v>
      </c>
      <c r="AG115" s="1010"/>
      <c r="AH115" s="1010"/>
      <c r="AI115" s="1010"/>
      <c r="AJ115" s="1011"/>
      <c r="AK115" s="1012" t="s">
        <v>445</v>
      </c>
      <c r="AL115" s="1010"/>
      <c r="AM115" s="1010"/>
      <c r="AN115" s="1010"/>
      <c r="AO115" s="1011"/>
      <c r="AP115" s="1013" t="s">
        <v>453</v>
      </c>
      <c r="AQ115" s="1014"/>
      <c r="AR115" s="1014"/>
      <c r="AS115" s="1014"/>
      <c r="AT115" s="1015"/>
      <c r="AU115" s="1023"/>
      <c r="AV115" s="1024"/>
      <c r="AW115" s="1024"/>
      <c r="AX115" s="1024"/>
      <c r="AY115" s="1024"/>
      <c r="AZ115" s="899" t="s">
        <v>465</v>
      </c>
      <c r="BA115" s="834"/>
      <c r="BB115" s="834"/>
      <c r="BC115" s="834"/>
      <c r="BD115" s="834"/>
      <c r="BE115" s="834"/>
      <c r="BF115" s="834"/>
      <c r="BG115" s="834"/>
      <c r="BH115" s="834"/>
      <c r="BI115" s="834"/>
      <c r="BJ115" s="834"/>
      <c r="BK115" s="834"/>
      <c r="BL115" s="834"/>
      <c r="BM115" s="834"/>
      <c r="BN115" s="834"/>
      <c r="BO115" s="834"/>
      <c r="BP115" s="835"/>
      <c r="BQ115" s="900">
        <v>178167</v>
      </c>
      <c r="BR115" s="901"/>
      <c r="BS115" s="901"/>
      <c r="BT115" s="901"/>
      <c r="BU115" s="901"/>
      <c r="BV115" s="901">
        <v>167236</v>
      </c>
      <c r="BW115" s="901"/>
      <c r="BX115" s="901"/>
      <c r="BY115" s="901"/>
      <c r="BZ115" s="901"/>
      <c r="CA115" s="901">
        <v>161421</v>
      </c>
      <c r="CB115" s="901"/>
      <c r="CC115" s="901"/>
      <c r="CD115" s="901"/>
      <c r="CE115" s="901"/>
      <c r="CF115" s="962">
        <v>6.4</v>
      </c>
      <c r="CG115" s="963"/>
      <c r="CH115" s="963"/>
      <c r="CI115" s="963"/>
      <c r="CJ115" s="963"/>
      <c r="CK115" s="1018"/>
      <c r="CL115" s="905"/>
      <c r="CM115" s="899" t="s">
        <v>466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447</v>
      </c>
      <c r="DH115" s="864"/>
      <c r="DI115" s="864"/>
      <c r="DJ115" s="864"/>
      <c r="DK115" s="865"/>
      <c r="DL115" s="866" t="s">
        <v>453</v>
      </c>
      <c r="DM115" s="864"/>
      <c r="DN115" s="864"/>
      <c r="DO115" s="864"/>
      <c r="DP115" s="865"/>
      <c r="DQ115" s="866" t="s">
        <v>445</v>
      </c>
      <c r="DR115" s="864"/>
      <c r="DS115" s="864"/>
      <c r="DT115" s="864"/>
      <c r="DU115" s="865"/>
      <c r="DV115" s="911" t="s">
        <v>447</v>
      </c>
      <c r="DW115" s="912"/>
      <c r="DX115" s="912"/>
      <c r="DY115" s="912"/>
      <c r="DZ115" s="913"/>
    </row>
    <row r="116" spans="1:130" s="248" customFormat="1" ht="26.25" customHeight="1" x14ac:dyDescent="0.15">
      <c r="A116" s="1007"/>
      <c r="B116" s="1008"/>
      <c r="C116" s="967" t="s">
        <v>467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447</v>
      </c>
      <c r="AB116" s="864"/>
      <c r="AC116" s="864"/>
      <c r="AD116" s="864"/>
      <c r="AE116" s="865"/>
      <c r="AF116" s="866" t="s">
        <v>447</v>
      </c>
      <c r="AG116" s="864"/>
      <c r="AH116" s="864"/>
      <c r="AI116" s="864"/>
      <c r="AJ116" s="865"/>
      <c r="AK116" s="866" t="s">
        <v>445</v>
      </c>
      <c r="AL116" s="864"/>
      <c r="AM116" s="864"/>
      <c r="AN116" s="864"/>
      <c r="AO116" s="865"/>
      <c r="AP116" s="911" t="s">
        <v>453</v>
      </c>
      <c r="AQ116" s="912"/>
      <c r="AR116" s="912"/>
      <c r="AS116" s="912"/>
      <c r="AT116" s="913"/>
      <c r="AU116" s="1023"/>
      <c r="AV116" s="1024"/>
      <c r="AW116" s="1024"/>
      <c r="AX116" s="1024"/>
      <c r="AY116" s="1024"/>
      <c r="AZ116" s="950" t="s">
        <v>468</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396</v>
      </c>
      <c r="BW116" s="901"/>
      <c r="BX116" s="901"/>
      <c r="BY116" s="901"/>
      <c r="BZ116" s="901"/>
      <c r="CA116" s="901" t="s">
        <v>449</v>
      </c>
      <c r="CB116" s="901"/>
      <c r="CC116" s="901"/>
      <c r="CD116" s="901"/>
      <c r="CE116" s="901"/>
      <c r="CF116" s="962" t="s">
        <v>447</v>
      </c>
      <c r="CG116" s="963"/>
      <c r="CH116" s="963"/>
      <c r="CI116" s="963"/>
      <c r="CJ116" s="963"/>
      <c r="CK116" s="1018"/>
      <c r="CL116" s="905"/>
      <c r="CM116" s="908" t="s">
        <v>469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396</v>
      </c>
      <c r="DH116" s="864"/>
      <c r="DI116" s="864"/>
      <c r="DJ116" s="864"/>
      <c r="DK116" s="865"/>
      <c r="DL116" s="866" t="s">
        <v>396</v>
      </c>
      <c r="DM116" s="864"/>
      <c r="DN116" s="864"/>
      <c r="DO116" s="864"/>
      <c r="DP116" s="865"/>
      <c r="DQ116" s="866" t="s">
        <v>445</v>
      </c>
      <c r="DR116" s="864"/>
      <c r="DS116" s="864"/>
      <c r="DT116" s="864"/>
      <c r="DU116" s="865"/>
      <c r="DV116" s="911" t="s">
        <v>453</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470</v>
      </c>
      <c r="Z117" s="990"/>
      <c r="AA117" s="995">
        <v>588969</v>
      </c>
      <c r="AB117" s="996"/>
      <c r="AC117" s="996"/>
      <c r="AD117" s="996"/>
      <c r="AE117" s="997"/>
      <c r="AF117" s="998">
        <v>613714</v>
      </c>
      <c r="AG117" s="996"/>
      <c r="AH117" s="996"/>
      <c r="AI117" s="996"/>
      <c r="AJ117" s="997"/>
      <c r="AK117" s="998">
        <v>639715</v>
      </c>
      <c r="AL117" s="996"/>
      <c r="AM117" s="996"/>
      <c r="AN117" s="996"/>
      <c r="AO117" s="997"/>
      <c r="AP117" s="999"/>
      <c r="AQ117" s="1000"/>
      <c r="AR117" s="1000"/>
      <c r="AS117" s="1000"/>
      <c r="AT117" s="1001"/>
      <c r="AU117" s="1023"/>
      <c r="AV117" s="1024"/>
      <c r="AW117" s="1024"/>
      <c r="AX117" s="1024"/>
      <c r="AY117" s="1024"/>
      <c r="AZ117" s="950" t="s">
        <v>471</v>
      </c>
      <c r="BA117" s="951"/>
      <c r="BB117" s="951"/>
      <c r="BC117" s="951"/>
      <c r="BD117" s="951"/>
      <c r="BE117" s="951"/>
      <c r="BF117" s="951"/>
      <c r="BG117" s="951"/>
      <c r="BH117" s="951"/>
      <c r="BI117" s="951"/>
      <c r="BJ117" s="951"/>
      <c r="BK117" s="951"/>
      <c r="BL117" s="951"/>
      <c r="BM117" s="951"/>
      <c r="BN117" s="951"/>
      <c r="BO117" s="951"/>
      <c r="BP117" s="952"/>
      <c r="BQ117" s="900" t="s">
        <v>453</v>
      </c>
      <c r="BR117" s="901"/>
      <c r="BS117" s="901"/>
      <c r="BT117" s="901"/>
      <c r="BU117" s="901"/>
      <c r="BV117" s="901" t="s">
        <v>417</v>
      </c>
      <c r="BW117" s="901"/>
      <c r="BX117" s="901"/>
      <c r="BY117" s="901"/>
      <c r="BZ117" s="901"/>
      <c r="CA117" s="901" t="s">
        <v>454</v>
      </c>
      <c r="CB117" s="901"/>
      <c r="CC117" s="901"/>
      <c r="CD117" s="901"/>
      <c r="CE117" s="901"/>
      <c r="CF117" s="962" t="s">
        <v>454</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454</v>
      </c>
      <c r="DH117" s="864"/>
      <c r="DI117" s="864"/>
      <c r="DJ117" s="864"/>
      <c r="DK117" s="865"/>
      <c r="DL117" s="866" t="s">
        <v>454</v>
      </c>
      <c r="DM117" s="864"/>
      <c r="DN117" s="864"/>
      <c r="DO117" s="864"/>
      <c r="DP117" s="865"/>
      <c r="DQ117" s="866" t="s">
        <v>396</v>
      </c>
      <c r="DR117" s="864"/>
      <c r="DS117" s="864"/>
      <c r="DT117" s="864"/>
      <c r="DU117" s="865"/>
      <c r="DV117" s="911" t="s">
        <v>453</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307</v>
      </c>
      <c r="AL118" s="989"/>
      <c r="AM118" s="989"/>
      <c r="AN118" s="989"/>
      <c r="AO118" s="990"/>
      <c r="AP118" s="992" t="s">
        <v>438</v>
      </c>
      <c r="AQ118" s="993"/>
      <c r="AR118" s="993"/>
      <c r="AS118" s="993"/>
      <c r="AT118" s="994"/>
      <c r="AU118" s="1023"/>
      <c r="AV118" s="1024"/>
      <c r="AW118" s="1024"/>
      <c r="AX118" s="1024"/>
      <c r="AY118" s="1024"/>
      <c r="AZ118" s="966" t="s">
        <v>473</v>
      </c>
      <c r="BA118" s="967"/>
      <c r="BB118" s="967"/>
      <c r="BC118" s="967"/>
      <c r="BD118" s="967"/>
      <c r="BE118" s="967"/>
      <c r="BF118" s="967"/>
      <c r="BG118" s="967"/>
      <c r="BH118" s="967"/>
      <c r="BI118" s="967"/>
      <c r="BJ118" s="967"/>
      <c r="BK118" s="967"/>
      <c r="BL118" s="967"/>
      <c r="BM118" s="967"/>
      <c r="BN118" s="967"/>
      <c r="BO118" s="967"/>
      <c r="BP118" s="968"/>
      <c r="BQ118" s="969" t="s">
        <v>453</v>
      </c>
      <c r="BR118" s="932"/>
      <c r="BS118" s="932"/>
      <c r="BT118" s="932"/>
      <c r="BU118" s="932"/>
      <c r="BV118" s="932" t="s">
        <v>463</v>
      </c>
      <c r="BW118" s="932"/>
      <c r="BX118" s="932"/>
      <c r="BY118" s="932"/>
      <c r="BZ118" s="932"/>
      <c r="CA118" s="932" t="s">
        <v>463</v>
      </c>
      <c r="CB118" s="932"/>
      <c r="CC118" s="932"/>
      <c r="CD118" s="932"/>
      <c r="CE118" s="932"/>
      <c r="CF118" s="962" t="s">
        <v>463</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454</v>
      </c>
      <c r="DH118" s="864"/>
      <c r="DI118" s="864"/>
      <c r="DJ118" s="864"/>
      <c r="DK118" s="865"/>
      <c r="DL118" s="866" t="s">
        <v>396</v>
      </c>
      <c r="DM118" s="864"/>
      <c r="DN118" s="864"/>
      <c r="DO118" s="864"/>
      <c r="DP118" s="865"/>
      <c r="DQ118" s="866" t="s">
        <v>463</v>
      </c>
      <c r="DR118" s="864"/>
      <c r="DS118" s="864"/>
      <c r="DT118" s="864"/>
      <c r="DU118" s="865"/>
      <c r="DV118" s="911" t="s">
        <v>475</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463</v>
      </c>
      <c r="AB119" s="982"/>
      <c r="AC119" s="982"/>
      <c r="AD119" s="982"/>
      <c r="AE119" s="983"/>
      <c r="AF119" s="984" t="s">
        <v>445</v>
      </c>
      <c r="AG119" s="982"/>
      <c r="AH119" s="982"/>
      <c r="AI119" s="982"/>
      <c r="AJ119" s="983"/>
      <c r="AK119" s="984" t="s">
        <v>453</v>
      </c>
      <c r="AL119" s="982"/>
      <c r="AM119" s="982"/>
      <c r="AN119" s="982"/>
      <c r="AO119" s="983"/>
      <c r="AP119" s="985" t="s">
        <v>454</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476</v>
      </c>
      <c r="BP119" s="965"/>
      <c r="BQ119" s="969">
        <v>6182212</v>
      </c>
      <c r="BR119" s="932"/>
      <c r="BS119" s="932"/>
      <c r="BT119" s="932"/>
      <c r="BU119" s="932"/>
      <c r="BV119" s="932">
        <v>6148825</v>
      </c>
      <c r="BW119" s="932"/>
      <c r="BX119" s="932"/>
      <c r="BY119" s="932"/>
      <c r="BZ119" s="932"/>
      <c r="CA119" s="932">
        <v>5975329</v>
      </c>
      <c r="CB119" s="932"/>
      <c r="CC119" s="932"/>
      <c r="CD119" s="932"/>
      <c r="CE119" s="932"/>
      <c r="CF119" s="830"/>
      <c r="CG119" s="831"/>
      <c r="CH119" s="831"/>
      <c r="CI119" s="831"/>
      <c r="CJ119" s="921"/>
      <c r="CK119" s="1019"/>
      <c r="CL119" s="907"/>
      <c r="CM119" s="925" t="s">
        <v>477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453</v>
      </c>
      <c r="DH119" s="847"/>
      <c r="DI119" s="847"/>
      <c r="DJ119" s="847"/>
      <c r="DK119" s="848"/>
      <c r="DL119" s="849" t="s">
        <v>453</v>
      </c>
      <c r="DM119" s="847"/>
      <c r="DN119" s="847"/>
      <c r="DO119" s="847"/>
      <c r="DP119" s="848"/>
      <c r="DQ119" s="849" t="s">
        <v>475</v>
      </c>
      <c r="DR119" s="847"/>
      <c r="DS119" s="847"/>
      <c r="DT119" s="847"/>
      <c r="DU119" s="848"/>
      <c r="DV119" s="935" t="s">
        <v>445</v>
      </c>
      <c r="DW119" s="936"/>
      <c r="DX119" s="936"/>
      <c r="DY119" s="936"/>
      <c r="DZ119" s="937"/>
    </row>
    <row r="120" spans="1:130" s="248" customFormat="1" ht="26.25" customHeight="1" x14ac:dyDescent="0.15">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396</v>
      </c>
      <c r="AB120" s="864"/>
      <c r="AC120" s="864"/>
      <c r="AD120" s="864"/>
      <c r="AE120" s="865"/>
      <c r="AF120" s="866" t="s">
        <v>445</v>
      </c>
      <c r="AG120" s="864"/>
      <c r="AH120" s="864"/>
      <c r="AI120" s="864"/>
      <c r="AJ120" s="865"/>
      <c r="AK120" s="866" t="s">
        <v>453</v>
      </c>
      <c r="AL120" s="864"/>
      <c r="AM120" s="864"/>
      <c r="AN120" s="864"/>
      <c r="AO120" s="865"/>
      <c r="AP120" s="911" t="s">
        <v>445</v>
      </c>
      <c r="AQ120" s="912"/>
      <c r="AR120" s="912"/>
      <c r="AS120" s="912"/>
      <c r="AT120" s="913"/>
      <c r="AU120" s="970" t="s">
        <v>478</v>
      </c>
      <c r="AV120" s="971"/>
      <c r="AW120" s="971"/>
      <c r="AX120" s="971"/>
      <c r="AY120" s="972"/>
      <c r="AZ120" s="947" t="s">
        <v>479</v>
      </c>
      <c r="BA120" s="892"/>
      <c r="BB120" s="892"/>
      <c r="BC120" s="892"/>
      <c r="BD120" s="892"/>
      <c r="BE120" s="892"/>
      <c r="BF120" s="892"/>
      <c r="BG120" s="892"/>
      <c r="BH120" s="892"/>
      <c r="BI120" s="892"/>
      <c r="BJ120" s="892"/>
      <c r="BK120" s="892"/>
      <c r="BL120" s="892"/>
      <c r="BM120" s="892"/>
      <c r="BN120" s="892"/>
      <c r="BO120" s="892"/>
      <c r="BP120" s="893"/>
      <c r="BQ120" s="948">
        <v>4646680</v>
      </c>
      <c r="BR120" s="929"/>
      <c r="BS120" s="929"/>
      <c r="BT120" s="929"/>
      <c r="BU120" s="929"/>
      <c r="BV120" s="929">
        <v>4557290</v>
      </c>
      <c r="BW120" s="929"/>
      <c r="BX120" s="929"/>
      <c r="BY120" s="929"/>
      <c r="BZ120" s="929"/>
      <c r="CA120" s="929">
        <v>4678651</v>
      </c>
      <c r="CB120" s="929"/>
      <c r="CC120" s="929"/>
      <c r="CD120" s="929"/>
      <c r="CE120" s="929"/>
      <c r="CF120" s="953">
        <v>186.9</v>
      </c>
      <c r="CG120" s="954"/>
      <c r="CH120" s="954"/>
      <c r="CI120" s="954"/>
      <c r="CJ120" s="954"/>
      <c r="CK120" s="955" t="s">
        <v>480</v>
      </c>
      <c r="CL120" s="939"/>
      <c r="CM120" s="939"/>
      <c r="CN120" s="939"/>
      <c r="CO120" s="940"/>
      <c r="CP120" s="959" t="s">
        <v>481</v>
      </c>
      <c r="CQ120" s="960"/>
      <c r="CR120" s="960"/>
      <c r="CS120" s="960"/>
      <c r="CT120" s="960"/>
      <c r="CU120" s="960"/>
      <c r="CV120" s="960"/>
      <c r="CW120" s="960"/>
      <c r="CX120" s="960"/>
      <c r="CY120" s="960"/>
      <c r="CZ120" s="960"/>
      <c r="DA120" s="960"/>
      <c r="DB120" s="960"/>
      <c r="DC120" s="960"/>
      <c r="DD120" s="960"/>
      <c r="DE120" s="960"/>
      <c r="DF120" s="961"/>
      <c r="DG120" s="948">
        <v>1609811</v>
      </c>
      <c r="DH120" s="929"/>
      <c r="DI120" s="929"/>
      <c r="DJ120" s="929"/>
      <c r="DK120" s="929"/>
      <c r="DL120" s="929">
        <v>1391089</v>
      </c>
      <c r="DM120" s="929"/>
      <c r="DN120" s="929"/>
      <c r="DO120" s="929"/>
      <c r="DP120" s="929"/>
      <c r="DQ120" s="929">
        <v>1194727</v>
      </c>
      <c r="DR120" s="929"/>
      <c r="DS120" s="929"/>
      <c r="DT120" s="929"/>
      <c r="DU120" s="929"/>
      <c r="DV120" s="930">
        <v>47.7</v>
      </c>
      <c r="DW120" s="930"/>
      <c r="DX120" s="930"/>
      <c r="DY120" s="930"/>
      <c r="DZ120" s="931"/>
    </row>
    <row r="121" spans="1:130" s="248" customFormat="1" ht="26.25" customHeight="1" x14ac:dyDescent="0.15">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454</v>
      </c>
      <c r="AB121" s="864"/>
      <c r="AC121" s="864"/>
      <c r="AD121" s="864"/>
      <c r="AE121" s="865"/>
      <c r="AF121" s="866" t="s">
        <v>483</v>
      </c>
      <c r="AG121" s="864"/>
      <c r="AH121" s="864"/>
      <c r="AI121" s="864"/>
      <c r="AJ121" s="865"/>
      <c r="AK121" s="866" t="s">
        <v>417</v>
      </c>
      <c r="AL121" s="864"/>
      <c r="AM121" s="864"/>
      <c r="AN121" s="864"/>
      <c r="AO121" s="865"/>
      <c r="AP121" s="911" t="s">
        <v>475</v>
      </c>
      <c r="AQ121" s="912"/>
      <c r="AR121" s="912"/>
      <c r="AS121" s="912"/>
      <c r="AT121" s="913"/>
      <c r="AU121" s="973"/>
      <c r="AV121" s="974"/>
      <c r="AW121" s="974"/>
      <c r="AX121" s="974"/>
      <c r="AY121" s="975"/>
      <c r="AZ121" s="899" t="s">
        <v>484</v>
      </c>
      <c r="BA121" s="834"/>
      <c r="BB121" s="834"/>
      <c r="BC121" s="834"/>
      <c r="BD121" s="834"/>
      <c r="BE121" s="834"/>
      <c r="BF121" s="834"/>
      <c r="BG121" s="834"/>
      <c r="BH121" s="834"/>
      <c r="BI121" s="834"/>
      <c r="BJ121" s="834"/>
      <c r="BK121" s="834"/>
      <c r="BL121" s="834"/>
      <c r="BM121" s="834"/>
      <c r="BN121" s="834"/>
      <c r="BO121" s="834"/>
      <c r="BP121" s="835"/>
      <c r="BQ121" s="900">
        <v>5416</v>
      </c>
      <c r="BR121" s="901"/>
      <c r="BS121" s="901"/>
      <c r="BT121" s="901"/>
      <c r="BU121" s="901"/>
      <c r="BV121" s="901">
        <v>3069</v>
      </c>
      <c r="BW121" s="901"/>
      <c r="BX121" s="901"/>
      <c r="BY121" s="901"/>
      <c r="BZ121" s="901"/>
      <c r="CA121" s="901">
        <v>648</v>
      </c>
      <c r="CB121" s="901"/>
      <c r="CC121" s="901"/>
      <c r="CD121" s="901"/>
      <c r="CE121" s="901"/>
      <c r="CF121" s="962">
        <v>0</v>
      </c>
      <c r="CG121" s="963"/>
      <c r="CH121" s="963"/>
      <c r="CI121" s="963"/>
      <c r="CJ121" s="963"/>
      <c r="CK121" s="956"/>
      <c r="CL121" s="942"/>
      <c r="CM121" s="942"/>
      <c r="CN121" s="942"/>
      <c r="CO121" s="943"/>
      <c r="CP121" s="922" t="s">
        <v>485</v>
      </c>
      <c r="CQ121" s="923"/>
      <c r="CR121" s="923"/>
      <c r="CS121" s="923"/>
      <c r="CT121" s="923"/>
      <c r="CU121" s="923"/>
      <c r="CV121" s="923"/>
      <c r="CW121" s="923"/>
      <c r="CX121" s="923"/>
      <c r="CY121" s="923"/>
      <c r="CZ121" s="923"/>
      <c r="DA121" s="923"/>
      <c r="DB121" s="923"/>
      <c r="DC121" s="923"/>
      <c r="DD121" s="923"/>
      <c r="DE121" s="923"/>
      <c r="DF121" s="924"/>
      <c r="DG121" s="900">
        <v>56567</v>
      </c>
      <c r="DH121" s="901"/>
      <c r="DI121" s="901"/>
      <c r="DJ121" s="901"/>
      <c r="DK121" s="901"/>
      <c r="DL121" s="901">
        <v>44316</v>
      </c>
      <c r="DM121" s="901"/>
      <c r="DN121" s="901"/>
      <c r="DO121" s="901"/>
      <c r="DP121" s="901"/>
      <c r="DQ121" s="901">
        <v>34637</v>
      </c>
      <c r="DR121" s="901"/>
      <c r="DS121" s="901"/>
      <c r="DT121" s="901"/>
      <c r="DU121" s="901"/>
      <c r="DV121" s="878">
        <v>1.4</v>
      </c>
      <c r="DW121" s="878"/>
      <c r="DX121" s="878"/>
      <c r="DY121" s="878"/>
      <c r="DZ121" s="879"/>
    </row>
    <row r="122" spans="1:130" s="248" customFormat="1" ht="26.25" customHeight="1" x14ac:dyDescent="0.15">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454</v>
      </c>
      <c r="AB122" s="864"/>
      <c r="AC122" s="864"/>
      <c r="AD122" s="864"/>
      <c r="AE122" s="865"/>
      <c r="AF122" s="866" t="s">
        <v>417</v>
      </c>
      <c r="AG122" s="864"/>
      <c r="AH122" s="864"/>
      <c r="AI122" s="864"/>
      <c r="AJ122" s="865"/>
      <c r="AK122" s="866" t="s">
        <v>417</v>
      </c>
      <c r="AL122" s="864"/>
      <c r="AM122" s="864"/>
      <c r="AN122" s="864"/>
      <c r="AO122" s="865"/>
      <c r="AP122" s="911" t="s">
        <v>396</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3831264</v>
      </c>
      <c r="BR122" s="932"/>
      <c r="BS122" s="932"/>
      <c r="BT122" s="932"/>
      <c r="BU122" s="932"/>
      <c r="BV122" s="932">
        <v>3682286</v>
      </c>
      <c r="BW122" s="932"/>
      <c r="BX122" s="932"/>
      <c r="BY122" s="932"/>
      <c r="BZ122" s="932"/>
      <c r="CA122" s="932">
        <v>3688141</v>
      </c>
      <c r="CB122" s="932"/>
      <c r="CC122" s="932"/>
      <c r="CD122" s="932"/>
      <c r="CE122" s="932"/>
      <c r="CF122" s="933">
        <v>147.30000000000001</v>
      </c>
      <c r="CG122" s="934"/>
      <c r="CH122" s="934"/>
      <c r="CI122" s="934"/>
      <c r="CJ122" s="934"/>
      <c r="CK122" s="956"/>
      <c r="CL122" s="942"/>
      <c r="CM122" s="942"/>
      <c r="CN122" s="942"/>
      <c r="CO122" s="943"/>
      <c r="CP122" s="922" t="s">
        <v>487</v>
      </c>
      <c r="CQ122" s="923"/>
      <c r="CR122" s="923"/>
      <c r="CS122" s="923"/>
      <c r="CT122" s="923"/>
      <c r="CU122" s="923"/>
      <c r="CV122" s="923"/>
      <c r="CW122" s="923"/>
      <c r="CX122" s="923"/>
      <c r="CY122" s="923"/>
      <c r="CZ122" s="923"/>
      <c r="DA122" s="923"/>
      <c r="DB122" s="923"/>
      <c r="DC122" s="923"/>
      <c r="DD122" s="923"/>
      <c r="DE122" s="923"/>
      <c r="DF122" s="924"/>
      <c r="DG122" s="900" t="s">
        <v>475</v>
      </c>
      <c r="DH122" s="901"/>
      <c r="DI122" s="901"/>
      <c r="DJ122" s="901"/>
      <c r="DK122" s="901"/>
      <c r="DL122" s="901" t="s">
        <v>445</v>
      </c>
      <c r="DM122" s="901"/>
      <c r="DN122" s="901"/>
      <c r="DO122" s="901"/>
      <c r="DP122" s="901"/>
      <c r="DQ122" s="901" t="s">
        <v>454</v>
      </c>
      <c r="DR122" s="901"/>
      <c r="DS122" s="901"/>
      <c r="DT122" s="901"/>
      <c r="DU122" s="901"/>
      <c r="DV122" s="878" t="s">
        <v>445</v>
      </c>
      <c r="DW122" s="878"/>
      <c r="DX122" s="878"/>
      <c r="DY122" s="878"/>
      <c r="DZ122" s="879"/>
    </row>
    <row r="123" spans="1:130" s="248" customFormat="1" ht="26.25" customHeight="1" x14ac:dyDescent="0.15">
      <c r="A123" s="904"/>
      <c r="B123" s="905"/>
      <c r="C123" s="908" t="s">
        <v>469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396</v>
      </c>
      <c r="AB123" s="864"/>
      <c r="AC123" s="864"/>
      <c r="AD123" s="864"/>
      <c r="AE123" s="865"/>
      <c r="AF123" s="866" t="s">
        <v>454</v>
      </c>
      <c r="AG123" s="864"/>
      <c r="AH123" s="864"/>
      <c r="AI123" s="864"/>
      <c r="AJ123" s="865"/>
      <c r="AK123" s="866" t="s">
        <v>475</v>
      </c>
      <c r="AL123" s="864"/>
      <c r="AM123" s="864"/>
      <c r="AN123" s="864"/>
      <c r="AO123" s="865"/>
      <c r="AP123" s="911" t="s">
        <v>417</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488</v>
      </c>
      <c r="BP123" s="965"/>
      <c r="BQ123" s="919">
        <v>8483360</v>
      </c>
      <c r="BR123" s="920"/>
      <c r="BS123" s="920"/>
      <c r="BT123" s="920"/>
      <c r="BU123" s="920"/>
      <c r="BV123" s="920">
        <v>8242645</v>
      </c>
      <c r="BW123" s="920"/>
      <c r="BX123" s="920"/>
      <c r="BY123" s="920"/>
      <c r="BZ123" s="920"/>
      <c r="CA123" s="920">
        <v>8367440</v>
      </c>
      <c r="CB123" s="920"/>
      <c r="CC123" s="920"/>
      <c r="CD123" s="920"/>
      <c r="CE123" s="920"/>
      <c r="CF123" s="830"/>
      <c r="CG123" s="831"/>
      <c r="CH123" s="831"/>
      <c r="CI123" s="831"/>
      <c r="CJ123" s="921"/>
      <c r="CK123" s="956"/>
      <c r="CL123" s="942"/>
      <c r="CM123" s="942"/>
      <c r="CN123" s="942"/>
      <c r="CO123" s="943"/>
      <c r="CP123" s="922" t="s">
        <v>489</v>
      </c>
      <c r="CQ123" s="923"/>
      <c r="CR123" s="923"/>
      <c r="CS123" s="923"/>
      <c r="CT123" s="923"/>
      <c r="CU123" s="923"/>
      <c r="CV123" s="923"/>
      <c r="CW123" s="923"/>
      <c r="CX123" s="923"/>
      <c r="CY123" s="923"/>
      <c r="CZ123" s="923"/>
      <c r="DA123" s="923"/>
      <c r="DB123" s="923"/>
      <c r="DC123" s="923"/>
      <c r="DD123" s="923"/>
      <c r="DE123" s="923"/>
      <c r="DF123" s="924"/>
      <c r="DG123" s="863" t="s">
        <v>396</v>
      </c>
      <c r="DH123" s="864"/>
      <c r="DI123" s="864"/>
      <c r="DJ123" s="864"/>
      <c r="DK123" s="865"/>
      <c r="DL123" s="866" t="s">
        <v>454</v>
      </c>
      <c r="DM123" s="864"/>
      <c r="DN123" s="864"/>
      <c r="DO123" s="864"/>
      <c r="DP123" s="865"/>
      <c r="DQ123" s="866" t="s">
        <v>454</v>
      </c>
      <c r="DR123" s="864"/>
      <c r="DS123" s="864"/>
      <c r="DT123" s="864"/>
      <c r="DU123" s="865"/>
      <c r="DV123" s="911" t="s">
        <v>454</v>
      </c>
      <c r="DW123" s="912"/>
      <c r="DX123" s="912"/>
      <c r="DY123" s="912"/>
      <c r="DZ123" s="913"/>
    </row>
    <row r="124" spans="1:130" s="248" customFormat="1" ht="26.25" customHeight="1" thickBot="1" x14ac:dyDescent="0.2">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453</v>
      </c>
      <c r="AB124" s="864"/>
      <c r="AC124" s="864"/>
      <c r="AD124" s="864"/>
      <c r="AE124" s="865"/>
      <c r="AF124" s="866" t="s">
        <v>454</v>
      </c>
      <c r="AG124" s="864"/>
      <c r="AH124" s="864"/>
      <c r="AI124" s="864"/>
      <c r="AJ124" s="865"/>
      <c r="AK124" s="866" t="s">
        <v>454</v>
      </c>
      <c r="AL124" s="864"/>
      <c r="AM124" s="864"/>
      <c r="AN124" s="864"/>
      <c r="AO124" s="865"/>
      <c r="AP124" s="911" t="s">
        <v>445</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445</v>
      </c>
      <c r="BR124" s="918"/>
      <c r="BS124" s="918"/>
      <c r="BT124" s="918"/>
      <c r="BU124" s="918"/>
      <c r="BV124" s="918" t="s">
        <v>454</v>
      </c>
      <c r="BW124" s="918"/>
      <c r="BX124" s="918"/>
      <c r="BY124" s="918"/>
      <c r="BZ124" s="918"/>
      <c r="CA124" s="918" t="s">
        <v>453</v>
      </c>
      <c r="CB124" s="918"/>
      <c r="CC124" s="918"/>
      <c r="CD124" s="918"/>
      <c r="CE124" s="918"/>
      <c r="CF124" s="808"/>
      <c r="CG124" s="809"/>
      <c r="CH124" s="809"/>
      <c r="CI124" s="809"/>
      <c r="CJ124" s="949"/>
      <c r="CK124" s="957"/>
      <c r="CL124" s="957"/>
      <c r="CM124" s="957"/>
      <c r="CN124" s="957"/>
      <c r="CO124" s="958"/>
      <c r="CP124" s="922" t="s">
        <v>491</v>
      </c>
      <c r="CQ124" s="923"/>
      <c r="CR124" s="923"/>
      <c r="CS124" s="923"/>
      <c r="CT124" s="923"/>
      <c r="CU124" s="923"/>
      <c r="CV124" s="923"/>
      <c r="CW124" s="923"/>
      <c r="CX124" s="923"/>
      <c r="CY124" s="923"/>
      <c r="CZ124" s="923"/>
      <c r="DA124" s="923"/>
      <c r="DB124" s="923"/>
      <c r="DC124" s="923"/>
      <c r="DD124" s="923"/>
      <c r="DE124" s="923"/>
      <c r="DF124" s="924"/>
      <c r="DG124" s="846" t="s">
        <v>396</v>
      </c>
      <c r="DH124" s="847"/>
      <c r="DI124" s="847"/>
      <c r="DJ124" s="847"/>
      <c r="DK124" s="848"/>
      <c r="DL124" s="849" t="s">
        <v>445</v>
      </c>
      <c r="DM124" s="847"/>
      <c r="DN124" s="847"/>
      <c r="DO124" s="847"/>
      <c r="DP124" s="848"/>
      <c r="DQ124" s="849" t="s">
        <v>454</v>
      </c>
      <c r="DR124" s="847"/>
      <c r="DS124" s="847"/>
      <c r="DT124" s="847"/>
      <c r="DU124" s="848"/>
      <c r="DV124" s="935" t="s">
        <v>445</v>
      </c>
      <c r="DW124" s="936"/>
      <c r="DX124" s="936"/>
      <c r="DY124" s="936"/>
      <c r="DZ124" s="937"/>
    </row>
    <row r="125" spans="1:130" s="248" customFormat="1" ht="26.25" customHeight="1" x14ac:dyDescent="0.15">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396</v>
      </c>
      <c r="AB125" s="864"/>
      <c r="AC125" s="864"/>
      <c r="AD125" s="864"/>
      <c r="AE125" s="865"/>
      <c r="AF125" s="866" t="s">
        <v>483</v>
      </c>
      <c r="AG125" s="864"/>
      <c r="AH125" s="864"/>
      <c r="AI125" s="864"/>
      <c r="AJ125" s="865"/>
      <c r="AK125" s="866" t="s">
        <v>396</v>
      </c>
      <c r="AL125" s="864"/>
      <c r="AM125" s="864"/>
      <c r="AN125" s="864"/>
      <c r="AO125" s="865"/>
      <c r="AP125" s="911" t="s">
        <v>396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492</v>
      </c>
      <c r="CL125" s="939"/>
      <c r="CM125" s="939"/>
      <c r="CN125" s="939"/>
      <c r="CO125" s="940"/>
      <c r="CP125" s="947" t="s">
        <v>493</v>
      </c>
      <c r="CQ125" s="892"/>
      <c r="CR125" s="892"/>
      <c r="CS125" s="892"/>
      <c r="CT125" s="892"/>
      <c r="CU125" s="892"/>
      <c r="CV125" s="892"/>
      <c r="CW125" s="892"/>
      <c r="CX125" s="892"/>
      <c r="CY125" s="892"/>
      <c r="CZ125" s="892"/>
      <c r="DA125" s="892"/>
      <c r="DB125" s="892"/>
      <c r="DC125" s="892"/>
      <c r="DD125" s="892"/>
      <c r="DE125" s="892"/>
      <c r="DF125" s="893"/>
      <c r="DG125" s="948" t="s">
        <v>396</v>
      </c>
      <c r="DH125" s="929"/>
      <c r="DI125" s="929"/>
      <c r="DJ125" s="929"/>
      <c r="DK125" s="929"/>
      <c r="DL125" s="929" t="s">
        <v>445</v>
      </c>
      <c r="DM125" s="929"/>
      <c r="DN125" s="929"/>
      <c r="DO125" s="929"/>
      <c r="DP125" s="929"/>
      <c r="DQ125" s="929" t="s">
        <v>445</v>
      </c>
      <c r="DR125" s="929"/>
      <c r="DS125" s="929"/>
      <c r="DT125" s="929"/>
      <c r="DU125" s="929"/>
      <c r="DV125" s="930" t="s">
        <v>396</v>
      </c>
      <c r="DW125" s="930"/>
      <c r="DX125" s="930"/>
      <c r="DY125" s="930"/>
      <c r="DZ125" s="931"/>
    </row>
    <row r="126" spans="1:130" s="248" customFormat="1" ht="26.25" customHeight="1" thickBot="1" x14ac:dyDescent="0.2">
      <c r="A126" s="904"/>
      <c r="B126" s="905"/>
      <c r="C126" s="908" t="s">
        <v>477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454</v>
      </c>
      <c r="AB126" s="864"/>
      <c r="AC126" s="864"/>
      <c r="AD126" s="864"/>
      <c r="AE126" s="865"/>
      <c r="AF126" s="866" t="s">
        <v>396</v>
      </c>
      <c r="AG126" s="864"/>
      <c r="AH126" s="864"/>
      <c r="AI126" s="864"/>
      <c r="AJ126" s="865"/>
      <c r="AK126" s="866" t="s">
        <v>445</v>
      </c>
      <c r="AL126" s="864"/>
      <c r="AM126" s="864"/>
      <c r="AN126" s="864"/>
      <c r="AO126" s="865"/>
      <c r="AP126" s="911" t="s">
        <v>396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396</v>
      </c>
      <c r="DH126" s="901"/>
      <c r="DI126" s="901"/>
      <c r="DJ126" s="901"/>
      <c r="DK126" s="901"/>
      <c r="DL126" s="901" t="s">
        <v>396</v>
      </c>
      <c r="DM126" s="901"/>
      <c r="DN126" s="901"/>
      <c r="DO126" s="901"/>
      <c r="DP126" s="901"/>
      <c r="DQ126" s="901" t="s">
        <v>396</v>
      </c>
      <c r="DR126" s="901"/>
      <c r="DS126" s="901"/>
      <c r="DT126" s="901"/>
      <c r="DU126" s="901"/>
      <c r="DV126" s="878" t="s">
        <v>445</v>
      </c>
      <c r="DW126" s="878"/>
      <c r="DX126" s="878"/>
      <c r="DY126" s="878"/>
      <c r="DZ126" s="879"/>
    </row>
    <row r="127" spans="1:130" s="248" customFormat="1" ht="26.25" customHeight="1" x14ac:dyDescent="0.15">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396</v>
      </c>
      <c r="AB127" s="864"/>
      <c r="AC127" s="864"/>
      <c r="AD127" s="864"/>
      <c r="AE127" s="865"/>
      <c r="AF127" s="866" t="s">
        <v>454</v>
      </c>
      <c r="AG127" s="864"/>
      <c r="AH127" s="864"/>
      <c r="AI127" s="864"/>
      <c r="AJ127" s="865"/>
      <c r="AK127" s="866" t="s">
        <v>396</v>
      </c>
      <c r="AL127" s="864"/>
      <c r="AM127" s="864"/>
      <c r="AN127" s="864"/>
      <c r="AO127" s="865"/>
      <c r="AP127" s="911" t="s">
        <v>454</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396</v>
      </c>
      <c r="DH127" s="901"/>
      <c r="DI127" s="901"/>
      <c r="DJ127" s="901"/>
      <c r="DK127" s="901"/>
      <c r="DL127" s="901" t="s">
        <v>396</v>
      </c>
      <c r="DM127" s="901"/>
      <c r="DN127" s="901"/>
      <c r="DO127" s="901"/>
      <c r="DP127" s="901"/>
      <c r="DQ127" s="901" t="s">
        <v>454</v>
      </c>
      <c r="DR127" s="901"/>
      <c r="DS127" s="901"/>
      <c r="DT127" s="901"/>
      <c r="DU127" s="901"/>
      <c r="DV127" s="878" t="s">
        <v>445</v>
      </c>
      <c r="DW127" s="878"/>
      <c r="DX127" s="878"/>
      <c r="DY127" s="878"/>
      <c r="DZ127" s="879"/>
    </row>
    <row r="128" spans="1:130" s="248" customFormat="1" ht="26.25" customHeight="1" thickBot="1" x14ac:dyDescent="0.2">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v>30183</v>
      </c>
      <c r="AB128" s="885"/>
      <c r="AC128" s="885"/>
      <c r="AD128" s="885"/>
      <c r="AE128" s="886"/>
      <c r="AF128" s="887">
        <v>29185</v>
      </c>
      <c r="AG128" s="885"/>
      <c r="AH128" s="885"/>
      <c r="AI128" s="885"/>
      <c r="AJ128" s="886"/>
      <c r="AK128" s="887">
        <v>31179</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504</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v>178167</v>
      </c>
      <c r="DH128" s="875"/>
      <c r="DI128" s="875"/>
      <c r="DJ128" s="875"/>
      <c r="DK128" s="875"/>
      <c r="DL128" s="875">
        <v>167236</v>
      </c>
      <c r="DM128" s="875"/>
      <c r="DN128" s="875"/>
      <c r="DO128" s="875"/>
      <c r="DP128" s="875"/>
      <c r="DQ128" s="875">
        <v>161421</v>
      </c>
      <c r="DR128" s="875"/>
      <c r="DS128" s="875"/>
      <c r="DT128" s="875"/>
      <c r="DU128" s="875"/>
      <c r="DV128" s="876">
        <v>6.4</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2710968</v>
      </c>
      <c r="AB129" s="864"/>
      <c r="AC129" s="864"/>
      <c r="AD129" s="864"/>
      <c r="AE129" s="865"/>
      <c r="AF129" s="866">
        <v>2744632</v>
      </c>
      <c r="AG129" s="864"/>
      <c r="AH129" s="864"/>
      <c r="AI129" s="864"/>
      <c r="AJ129" s="865"/>
      <c r="AK129" s="866">
        <v>2905921</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417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388265</v>
      </c>
      <c r="AB130" s="864"/>
      <c r="AC130" s="864"/>
      <c r="AD130" s="864"/>
      <c r="AE130" s="865"/>
      <c r="AF130" s="866">
        <v>401082</v>
      </c>
      <c r="AG130" s="864"/>
      <c r="AH130" s="864"/>
      <c r="AI130" s="864"/>
      <c r="AJ130" s="865"/>
      <c r="AK130" s="866">
        <v>402148</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7.8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2322703</v>
      </c>
      <c r="AB131" s="847"/>
      <c r="AC131" s="847"/>
      <c r="AD131" s="847"/>
      <c r="AE131" s="848"/>
      <c r="AF131" s="849">
        <v>2343550</v>
      </c>
      <c r="AG131" s="847"/>
      <c r="AH131" s="847"/>
      <c r="AI131" s="847"/>
      <c r="AJ131" s="848"/>
      <c r="AK131" s="849">
        <v>2503773</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t="s">
        <v>449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7.3414896350000003</v>
      </c>
      <c r="AB132" s="827"/>
      <c r="AC132" s="827"/>
      <c r="AD132" s="827"/>
      <c r="AE132" s="828"/>
      <c r="AF132" s="829">
        <v>7.8277399670000003</v>
      </c>
      <c r="AG132" s="827"/>
      <c r="AH132" s="827"/>
      <c r="AI132" s="827"/>
      <c r="AJ132" s="828"/>
      <c r="AK132" s="829">
        <v>8.2430795440000004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7.6</v>
      </c>
      <c r="AB133" s="806"/>
      <c r="AC133" s="806"/>
      <c r="AD133" s="806"/>
      <c r="AE133" s="807"/>
      <c r="AF133" s="805">
        <v>7.2</v>
      </c>
      <c r="AG133" s="806"/>
      <c r="AH133" s="806"/>
      <c r="AI133" s="806"/>
      <c r="AJ133" s="807"/>
      <c r="AK133" s="805">
        <v>7.8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rsO5ljX0Ilvj/H37vlQFnWKmV4/XQK8gCRuu0Ms09yMTCfFl5s5uHk7n/y+xxRdurZfR2FV5CvA5dTg16hcNA==" saltValue="USnQtt9sLCW2kmJH8ypB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U1278m3ziFqO+0+s1jDjkArptU8H8k0JR2At30RUG5vFFTJZkLWW3u2NxFWsz6+z6UwkOZsk7A33g+OGBo0hw==" saltValue="Dx5hAtTgljD17tAHkMNR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IKpJ91MrDcmzvHc3W48va8k4h5Ygk0BksctYxa5K3qvqK0Sazp7iTv2crlInago90zA3vKn6LligG+/bzFd7w==" saltValue="caBHmLstegtJOFVwiH3s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1"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2"/>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2" t="s">
        <v>524</v>
      </c>
      <c r="AL9" s="1233"/>
      <c r="AM9" s="1233"/>
      <c r="AN9" s="1234"/>
      <c r="AO9" s="314">
        <v>902700</v>
      </c>
      <c r="AP9" s="314">
        <v>127807</v>
      </c>
      <c r="AQ9" s="315">
        <v>131552</v>
      </c>
      <c r="AR9" s="316">
        <v>-2.8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2" t="s">
        <v>525</v>
      </c>
      <c r="AL10" s="1233"/>
      <c r="AM10" s="1233"/>
      <c r="AN10" s="1234"/>
      <c r="AO10" s="317">
        <v>103035</v>
      </c>
      <c r="AP10" s="317">
        <v>14588</v>
      </c>
      <c r="AQ10" s="318">
        <v>15222</v>
      </c>
      <c r="AR10" s="319">
        <v>-4.2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2" t="s">
        <v>526</v>
      </c>
      <c r="AL11" s="1233"/>
      <c r="AM11" s="1233"/>
      <c r="AN11" s="1234"/>
      <c r="AO11" s="317">
        <v>6451</v>
      </c>
      <c r="AP11" s="317">
        <v>913</v>
      </c>
      <c r="AQ11" s="318">
        <v>927</v>
      </c>
      <c r="AR11" s="319">
        <v>-1.5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2" t="s">
        <v>527</v>
      </c>
      <c r="AL12" s="1233"/>
      <c r="AM12" s="1233"/>
      <c r="AN12" s="1234"/>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2" t="s">
        <v>529</v>
      </c>
      <c r="AL13" s="1233"/>
      <c r="AM13" s="1233"/>
      <c r="AN13" s="1234"/>
      <c r="AO13" s="317">
        <v>21332</v>
      </c>
      <c r="AP13" s="317">
        <v>3020</v>
      </c>
      <c r="AQ13" s="318">
        <v>5186</v>
      </c>
      <c r="AR13" s="319">
        <v>-41.8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2" t="s">
        <v>530</v>
      </c>
      <c r="AL14" s="1233"/>
      <c r="AM14" s="1233"/>
      <c r="AN14" s="1234"/>
      <c r="AO14" s="317" t="s">
        <v>528</v>
      </c>
      <c r="AP14" s="317" t="s">
        <v>528</v>
      </c>
      <c r="AQ14" s="318">
        <v>3097</v>
      </c>
      <c r="AR14" s="319" t="s">
        <v>528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5" t="s">
        <v>531</v>
      </c>
      <c r="AL15" s="1236"/>
      <c r="AM15" s="1236"/>
      <c r="AN15" s="1237"/>
      <c r="AO15" s="317">
        <v>-65913</v>
      </c>
      <c r="AP15" s="317">
        <v>-9332</v>
      </c>
      <c r="AQ15" s="318">
        <v>-10369</v>
      </c>
      <c r="AR15" s="319">
        <v>-10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5" t="s">
        <v>187</v>
      </c>
      <c r="AL16" s="1236"/>
      <c r="AM16" s="1236"/>
      <c r="AN16" s="1237"/>
      <c r="AO16" s="317">
        <v>967605</v>
      </c>
      <c r="AP16" s="317">
        <v>136996</v>
      </c>
      <c r="AQ16" s="318">
        <v>145615</v>
      </c>
      <c r="AR16" s="319">
        <v>-5.9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8" t="s">
        <v>536</v>
      </c>
      <c r="AL21" s="1239"/>
      <c r="AM21" s="1239"/>
      <c r="AN21" s="1240"/>
      <c r="AO21" s="330">
        <v>12.32</v>
      </c>
      <c r="AP21" s="331">
        <v>13.36</v>
      </c>
      <c r="AQ21" s="332">
        <v>-1.04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8" t="s">
        <v>537</v>
      </c>
      <c r="AL22" s="1239"/>
      <c r="AM22" s="1239"/>
      <c r="AN22" s="1240"/>
      <c r="AO22" s="335">
        <v>99.3</v>
      </c>
      <c r="AP22" s="336">
        <v>95.8</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1"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2"/>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541</v>
      </c>
      <c r="AL32" s="1222"/>
      <c r="AM32" s="1222"/>
      <c r="AN32" s="1223"/>
      <c r="AO32" s="345">
        <v>301756</v>
      </c>
      <c r="AP32" s="345">
        <v>42723</v>
      </c>
      <c r="AQ32" s="346">
        <v>74764</v>
      </c>
      <c r="AR32" s="347">
        <v>-42.9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542</v>
      </c>
      <c r="AL33" s="1222"/>
      <c r="AM33" s="1222"/>
      <c r="AN33" s="1223"/>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543</v>
      </c>
      <c r="AL34" s="1222"/>
      <c r="AM34" s="1222"/>
      <c r="AN34" s="1223"/>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544</v>
      </c>
      <c r="AL35" s="1222"/>
      <c r="AM35" s="1222"/>
      <c r="AN35" s="1223"/>
      <c r="AO35" s="345">
        <v>265398</v>
      </c>
      <c r="AP35" s="345">
        <v>37576</v>
      </c>
      <c r="AQ35" s="346">
        <v>25584</v>
      </c>
      <c r="AR35" s="347">
        <v>46.9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545</v>
      </c>
      <c r="AL36" s="1222"/>
      <c r="AM36" s="1222"/>
      <c r="AN36" s="1223"/>
      <c r="AO36" s="345">
        <v>72561</v>
      </c>
      <c r="AP36" s="345">
        <v>10273</v>
      </c>
      <c r="AQ36" s="346">
        <v>3670</v>
      </c>
      <c r="AR36" s="347">
        <v>179.9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546</v>
      </c>
      <c r="AL37" s="1222"/>
      <c r="AM37" s="1222"/>
      <c r="AN37" s="1223"/>
      <c r="AO37" s="345" t="s">
        <v>528</v>
      </c>
      <c r="AP37" s="345" t="s">
        <v>528</v>
      </c>
      <c r="AQ37" s="346">
        <v>420</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8" t="s">
        <v>547</v>
      </c>
      <c r="AL38" s="1219"/>
      <c r="AM38" s="1219"/>
      <c r="AN38" s="1220"/>
      <c r="AO38" s="348" t="s">
        <v>528</v>
      </c>
      <c r="AP38" s="348" t="s">
        <v>528</v>
      </c>
      <c r="AQ38" s="349">
        <v>9</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8" t="s">
        <v>548</v>
      </c>
      <c r="AL39" s="1219"/>
      <c r="AM39" s="1219"/>
      <c r="AN39" s="1220"/>
      <c r="AO39" s="345">
        <v>-31179</v>
      </c>
      <c r="AP39" s="345">
        <v>-4414</v>
      </c>
      <c r="AQ39" s="346">
        <v>-2239</v>
      </c>
      <c r="AR39" s="347">
        <v>97.1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549</v>
      </c>
      <c r="AL40" s="1222"/>
      <c r="AM40" s="1222"/>
      <c r="AN40" s="1223"/>
      <c r="AO40" s="345">
        <v>-402148</v>
      </c>
      <c r="AP40" s="345">
        <v>-56937</v>
      </c>
      <c r="AQ40" s="346">
        <v>-71783</v>
      </c>
      <c r="AR40" s="347">
        <v>-20.7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4" t="s">
        <v>299</v>
      </c>
      <c r="AL41" s="1225"/>
      <c r="AM41" s="1225"/>
      <c r="AN41" s="1226"/>
      <c r="AO41" s="345">
        <v>206388</v>
      </c>
      <c r="AP41" s="345">
        <v>29221</v>
      </c>
      <c r="AQ41" s="346">
        <v>30425</v>
      </c>
      <c r="AR41" s="347">
        <v>-4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7" t="s">
        <v>519</v>
      </c>
      <c r="AN49" s="1229" t="s">
        <v>553</v>
      </c>
      <c r="AO49" s="1230"/>
      <c r="AP49" s="1230"/>
      <c r="AQ49" s="1230"/>
      <c r="AR49" s="123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8"/>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638874</v>
      </c>
      <c r="AN51" s="367">
        <v>84754</v>
      </c>
      <c r="AO51" s="368">
        <v>-38</v>
      </c>
      <c r="AP51" s="369">
        <v>138651</v>
      </c>
      <c r="AQ51" s="370">
        <v>-14.5</v>
      </c>
      <c r="AR51" s="371">
        <v>-23.5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458085</v>
      </c>
      <c r="AN52" s="375">
        <v>60770</v>
      </c>
      <c r="AO52" s="376">
        <v>-36.700000000000003</v>
      </c>
      <c r="AP52" s="377">
        <v>71211</v>
      </c>
      <c r="AQ52" s="378">
        <v>-11</v>
      </c>
      <c r="AR52" s="379">
        <v>-25.7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375670</v>
      </c>
      <c r="AN53" s="367">
        <v>50486</v>
      </c>
      <c r="AO53" s="368">
        <v>-40.4</v>
      </c>
      <c r="AP53" s="369">
        <v>122882</v>
      </c>
      <c r="AQ53" s="370">
        <v>-11.4</v>
      </c>
      <c r="AR53" s="371">
        <v>-29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296135</v>
      </c>
      <c r="AN54" s="375">
        <v>39798</v>
      </c>
      <c r="AO54" s="376">
        <v>-34.5</v>
      </c>
      <c r="AP54" s="377">
        <v>65785</v>
      </c>
      <c r="AQ54" s="378">
        <v>-7.6</v>
      </c>
      <c r="AR54" s="379">
        <v>-26.9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637298</v>
      </c>
      <c r="AN55" s="367">
        <v>87134</v>
      </c>
      <c r="AO55" s="368">
        <v>72.599999999999994</v>
      </c>
      <c r="AP55" s="369">
        <v>114790</v>
      </c>
      <c r="AQ55" s="370">
        <v>-6.6</v>
      </c>
      <c r="AR55" s="371">
        <v>79.2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564814</v>
      </c>
      <c r="AN56" s="375">
        <v>77224</v>
      </c>
      <c r="AO56" s="376">
        <v>94</v>
      </c>
      <c r="AP56" s="377">
        <v>55601</v>
      </c>
      <c r="AQ56" s="378">
        <v>-15.5</v>
      </c>
      <c r="AR56" s="379">
        <v>109.5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358952</v>
      </c>
      <c r="AN57" s="367">
        <v>50091</v>
      </c>
      <c r="AO57" s="368">
        <v>-42.5</v>
      </c>
      <c r="AP57" s="369">
        <v>126262</v>
      </c>
      <c r="AQ57" s="370">
        <v>10</v>
      </c>
      <c r="AR57" s="371">
        <v>-52.5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243127</v>
      </c>
      <c r="AN58" s="375">
        <v>33928</v>
      </c>
      <c r="AO58" s="376">
        <v>-56.1</v>
      </c>
      <c r="AP58" s="377">
        <v>56769</v>
      </c>
      <c r="AQ58" s="378">
        <v>2.1</v>
      </c>
      <c r="AR58" s="379">
        <v>-58.2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384510</v>
      </c>
      <c r="AN59" s="367">
        <v>54440</v>
      </c>
      <c r="AO59" s="368">
        <v>8.6999999999999993</v>
      </c>
      <c r="AP59" s="369">
        <v>126525</v>
      </c>
      <c r="AQ59" s="370">
        <v>0.2</v>
      </c>
      <c r="AR59" s="371">
        <v>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257752</v>
      </c>
      <c r="AN60" s="375">
        <v>36493</v>
      </c>
      <c r="AO60" s="376">
        <v>7.6</v>
      </c>
      <c r="AP60" s="377">
        <v>67052</v>
      </c>
      <c r="AQ60" s="378">
        <v>18.100000000000001</v>
      </c>
      <c r="AR60" s="379">
        <v>-10.5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479061</v>
      </c>
      <c r="AN61" s="382">
        <v>65381</v>
      </c>
      <c r="AO61" s="383">
        <v>-7.9</v>
      </c>
      <c r="AP61" s="384">
        <v>125822</v>
      </c>
      <c r="AQ61" s="385">
        <v>-4.5</v>
      </c>
      <c r="AR61" s="371">
        <v>-3.4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363983</v>
      </c>
      <c r="AN62" s="375">
        <v>49643</v>
      </c>
      <c r="AO62" s="376">
        <v>-5.0999999999999996</v>
      </c>
      <c r="AP62" s="377">
        <v>63284</v>
      </c>
      <c r="AQ62" s="378">
        <v>-2.8</v>
      </c>
      <c r="AR62" s="379">
        <v>-2.2999999999999998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usUg0sM2wIFR9oixf6f2fMIGxq+37B2gcFbglkLwbj7Mx3xd9uTDaHbhR5UUSF0jltNyPW52NnlTSOb15E5Zw==" saltValue="wwgXk9TCpoMHTMMvUpuew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1" spans="125:125" ht="13.5" hidden="1" customHeight="1" x14ac:dyDescent="0.15">
      <c r="DU121" s="292"/>
    </row>
  </sheetData>
  <sheetProtection algorithmName="SHA-512" hashValue="vSXG4+vG6EN13k5EBeXp5mZ+UbZft9U3qfazLoo+LT1TeX7y9G7OQ0QEVpSt/ECifH9PFi8onCdSZf5oQCseQw==" saltValue="edwrEp+mELLKYheyOqMJ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WUBOeNGxCdNG4Pb/NembOThs0dBeMUJONaAE2dOkzhjdEZYnHnb+aRtcb3f1Z1+RYCBHVBRy42BvJWsD2hfQw==" saltValue="DB3Zpqrac736rLLl47Uh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43" t="s">
        <v>3</v>
      </c>
      <c r="D47" s="1243"/>
      <c r="E47" s="1244"/>
      <c r="F47" s="11">
        <v>58.95</v>
      </c>
      <c r="G47" s="12">
        <v>58.89</v>
      </c>
      <c r="H47" s="12">
        <v>48.89</v>
      </c>
      <c r="I47" s="12">
        <v>44.68</v>
      </c>
      <c r="J47" s="13">
        <v>42.23</v>
      </c>
    </row>
    <row r="48" spans="2:10" ht="57.75" customHeight="1" x14ac:dyDescent="0.15">
      <c r="B48" s="14"/>
      <c r="C48" s="1245" t="s">
        <v>4</v>
      </c>
      <c r="D48" s="1245"/>
      <c r="E48" s="1246"/>
      <c r="F48" s="15">
        <v>22.3</v>
      </c>
      <c r="G48" s="16">
        <v>19.61</v>
      </c>
      <c r="H48" s="16">
        <v>19.7</v>
      </c>
      <c r="I48" s="16">
        <v>20.43</v>
      </c>
      <c r="J48" s="17">
        <v>16.690000000000001</v>
      </c>
    </row>
    <row r="49" spans="2:10" ht="57.75" customHeight="1" thickBot="1" x14ac:dyDescent="0.2">
      <c r="B49" s="18"/>
      <c r="C49" s="1247" t="s">
        <v>5</v>
      </c>
      <c r="D49" s="1247"/>
      <c r="E49" s="1248"/>
      <c r="F49" s="19">
        <v>0.26</v>
      </c>
      <c r="G49" s="20" t="s">
        <v>574</v>
      </c>
      <c r="H49" s="20" t="s">
        <v>575</v>
      </c>
      <c r="I49" s="20" t="s">
        <v>576</v>
      </c>
      <c r="J49" s="21" t="s">
        <v>577</v>
      </c>
    </row>
    <row r="50" spans="2:10" ht="13.5" customHeight="1" x14ac:dyDescent="0.15"/>
  </sheetData>
  <sheetProtection algorithmName="SHA-512" hashValue="XdQ8V2+zIhOmr1iynxNDGmajnzuTEYaBb8mj93ii0AYztqG147qdZwXVZEhtl6USNlDtq/8XLFn5rTNm8kbClQ==" saltValue="VOswxMEFIZRTA2FtX1dk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2022-03-01T04:46:24Z</cp:lastPrinted>
  <dcterms:created xsi:type="dcterms:W3CDTF">2022-02-02T05:05:24Z</dcterms:created>
  <dcterms:modified xsi:type="dcterms:W3CDTF">2022-09-28T10:02:18Z</dcterms:modified>
  <cp:category/>
</cp:coreProperties>
</file>