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13_ncr:1_{7B6BF496-57FE-4532-8AFF-2BD3F9312264}" xr6:coauthVersionLast="47" xr6:coauthVersionMax="47" xr10:uidLastSave="{00000000-0000-0000-0000-000000000000}"/>
  <bookViews>
    <workbookView xWindow="-120" yWindow="-120" windowWidth="25440" windowHeight="15540" tabRatio="7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l="1"/>
  <c r="U35" i="10" s="1"/>
  <c r="U36" i="10"/>
  <c r="U37" i="10" s="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<sst xmlns="http://schemas.openxmlformats.org/spreadsheetml/2006/main" count="1156" uniqueCount="615">
  <si>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</si>
  <si>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</si>
  <si>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</si>
  <si>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</si>
  <si>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</si>
  <si>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</si>
  <si>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</si>
  <si>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</si>
  <si>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</si>
  <si>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</si>
  <si>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</si>
  <si>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</si>
  <si>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</si>
  <si>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</si>
  <si>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</si>
  <si>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</si>
  <si>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</si>
  <si>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</si>
  <si>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</si>
  <si>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</si>
  <si>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</si>
  <si>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</si>
  <si>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</si>
  <si>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</si>
  <si>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</si>
  <si>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</si>
  <si>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</si>
  <si>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</si>
  <si>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</si>
  <si>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</si>
  <si>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</si>
  <si>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</si>
  <si>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</si>
  <si>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</si>
  <si>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</si>
  <si>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</si>
  <si>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</si>
  <si>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</si>
  <si>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</si>
  <si>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</si>
  <si>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</si>
  <si>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</si>
  <si>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</si>
  <si>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</si>
  <si>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</si>
  <si>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</si>
  <si>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</si>
  <si>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</si>
  <si>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</si>
  <si>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</si>
  <si>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</si>
  <si>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</si>
  <si>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</si>
  <si>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</si>
  <si>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</si>
  <si>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</si>
  <si>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</si>
  <si>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</si>
  <si>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</si>
  <si>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</si>
  <si>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</si>
  <si>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</si>
  <si>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</si>
  <si>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</si>
  <si>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</si>
  <si>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</si>
  <si>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</si>
  <si>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</si>
  <si>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</si>
  <si>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</si>
  <si>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</si>
  <si>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</si>
  <si>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</si>
  <si>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</si>
  <si>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</si>
  <si>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</si>
  <si>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</si>
  <si>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</si>
  <si>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</si>
  <si>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</si>
  <si>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</si>
  <si>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</si>
  <si>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</si>
  <si>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</si>
  <si>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</si>
  <si>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</si>
  <si>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</si>
  <si>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</si>
  <si>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</si>
  <si>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</si>
  <si>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</si>
  <si>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</si>
  <si>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</si>
  <si>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</si>
  <si>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</si>
  <si>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</si>
  <si>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</si>
  <si>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</si>
  <si>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</si>
  <si>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</si>
  <si>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</si>
  <si>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</si>
  <si>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</si>
  <si>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</si>
  <si>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</si>
  <si>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</si>
  <si>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</si>
  <si>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</si>
  <si>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</si>
  <si>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</si>
  <si>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</si>
  <si>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</si>
  <si>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</si>
  <si>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</si>
  <si>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</si>
  <si>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</si>
  <si>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</si>
  <si>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</si>
  <si>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</si>
  <si>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</si>
  <si>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</si>
  <si>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</si>
  <si>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</si>
  <si>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</si>
  <si>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</si>
  <si>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</si>
  <si>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</si>
  <si>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</si>
  <si>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</si>
  <si>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</si>
  <si>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</si>
  <si>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</si>
  <si>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</si>
  <si>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</si>
  <si>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</si>
  <si>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</si>
  <si>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</si>
  <si>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</si>
  <si>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</si>
  <si>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</si>
  <si>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</si>
  <si>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</si>
  <si>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</si>
  <si>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</si>
  <si>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</si>
  <si>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</si>
  <si>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</si>
  <si>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</si>
  <si>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</si>
  <si>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</si>
  <si>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</si>
  <si>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</si>
  <si>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</si>
  <si>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</si>
  <si>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</si>
  <si>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</si>
  <si>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</si>
  <si>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</si>
  <si>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</si>
  <si>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</si>
  <si>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</si>
  <si>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</si>
  <si>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</si>
  <si>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</si>
  <si>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</si>
  <si>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</si>
  <si>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</si>
  <si>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</si>
  <si>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</si>
  <si>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</si>
  <si>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</si>
  <si>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</si>
  <si>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</si>
  <si>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</si>
  <si>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</si>
  <si>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</si>
  <si>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</si>
  <si>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</si>
  <si>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</si>
  <si>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</si>
  <si>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</si>
  <si>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</si>
  <si>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</si>
  <si>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</si>
  <si>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</si>
  <si>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</si>
  <si>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</si>
  <si>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</si>
  <si>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</si>
  <si>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</si>
  <si>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</si>
  <si>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</si>
  <si>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</si>
  <si>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</si>
  <si>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</si>
  <si>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</si>
  <si>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</si>
  <si>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</si>
  <si>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</si>
  <si>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</si>
  <si>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</si>
  <si>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</si>
  <si>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</si>
  <si>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</si>
  <si>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</si>
  <si>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</si>
  <si>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</si>
  <si>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</si>
  <si>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</si>
  <si>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</si>
  <si>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</si>
  <si>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</si>
  <si>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</si>
  <si>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</si>
  <si>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</si>
  <si>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</si>
  <si>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</si>
  <si>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</si>
  <si>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</si>
  <si>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</si>
  <si>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</si>
  <si>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</si>
  <si>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</si>
  <si>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</si>
  <si>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</si>
  <si>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</si>
  <si>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</si>
  <si>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</si>
  <si>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</si>
  <si>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</si>
  <si>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</si>
  <si>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</si>
  <si>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</si>
  <si>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</si>
  <si>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</si>
  <si>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</si>
  <si>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</si>
  <si>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</si>
  <si>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</si>
  <si>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</si>
  <si>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</si>
  <si>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</si>
  <si>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</si>
  <si>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</si>
  <si>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</si>
  <si>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</si>
  <si>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</si>
  <si>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</si>
  <si>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</si>
  <si>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</si>
  <si>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</si>
  <si>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</si>
  <si>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</si>
  <si>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</si>
  <si>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</si>
  <si>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</si>
  <si>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</si>
  <si>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</si>
  <si>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</si>
  <si>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</si>
  <si>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</si>
  <si>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</si>
  <si>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</si>
  <si>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</si>
  <si>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</si>
  <si>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</si>
  <si>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</si>
  <si>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</si>
  <si>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</si>
  <si>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</si>
  <si>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</si>
  <si>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</si>
  <si>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</si>
  <si>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</si>
  <si>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</si>
  <si>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</si>
  <si>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</si>
  <si>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</si>
  <si>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</si>
  <si>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</si>
  <si>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</si>
  <si>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</si>
  <si>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</si>
  <si>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</si>
  <si>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</si>
  <si>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</si>
  <si>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</si>
  <si>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</si>
  <si>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</si>
  <si>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</si>
  <si>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</si>
  <si>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</si>
  <si>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</si>
  <si>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</si>
  <si>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</si>
  <si>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</si>
  <si>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</si>
  <si>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</si>
  <si>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</si>
  <si>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</si>
  <si>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</si>
  <si>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</si>
  <si>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</si>
  <si>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</si>
  <si>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</si>
  <si>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</si>
  <si>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</si>
  <si>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</si>
  <si>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</si>
  <si>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</si>
  <si>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</si>
  <si>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</si>
  <si>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</si>
  <si>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</si>
  <si>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</si>
  <si>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</si>
  <si>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</si>
  <si>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</si>
  <si>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</si>
  <si>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</si>
  <si>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</si>
  <si>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</si>
  <si>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</si>
  <si>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</si>
  <si>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</si>
  <si>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</si>
  <si>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</si>
  <si>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</si>
  <si>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</si>
  <si>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</si>
  <si>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</si>
  <si>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</si>
  <si>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</si>
  <si>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</si>
  <si>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</si>
  <si>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</si>
  <si>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</si>
  <si>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</si>
  <si>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</si>
  <si>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</si>
  <si>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</si>
  <si>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</si>
  <si>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</si>
  <si>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</si>
  <si>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</si>
  <si>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</si>
  <si>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</si>
  <si>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</si>
  <si>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</si>
  <si>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</si>
  <si>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</si>
  <si>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</si>
  <si>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</si>
  <si>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</si>
  <si>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</si>
  <si>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</si>
  <si>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</si>
  <si>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</si>
  <si>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</si>
  <si>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</si>
  <si>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</si>
  <si>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</si>
  <si>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</si>
  <si>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</si>
  <si>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</si>
  <si>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</si>
  <si>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</si>
  <si>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</si>
  <si>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</si>
  <si>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</si>
  <si>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</si>
  <si>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</si>
  <si>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</si>
  <si>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</si>
  <si>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</si>
  <si>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</si>
  <si>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</si>
  <si>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</si>
  <si>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</si>
  <si>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</si>
  <si>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</si>
  <si>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</si>
  <si>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</si>
  <si>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</si>
  <si>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</si>
  <si>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</si>
  <si>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</si>
  <si>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</si>
  <si>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</si>
  <si>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</si>
  <si>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</si>
  <si>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</si>
  <si>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</si>
  <si>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</si>
  <si>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</si>
  <si>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</si>
  <si>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</si>
  <si>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</si>
  <si>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</si>
  <si>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</si>
  <si>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</si>
  <si>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</si>
  <si>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</si>
  <si>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</si>
  <si>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</si>
  <si>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</si>
  <si>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</si>
  <si>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</si>
  <si>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</si>
  <si>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</si>
  <si>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</si>
  <si>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</si>
  <si>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</si>
  <si>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</si>
  <si>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</si>
  <si>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</si>
  <si>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</si>
  <si>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</si>
  <si>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</si>
  <si>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</si>
  <si>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</si>
  <si>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</si>
  <si>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</si>
  <si>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</si>
  <si>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</si>
  <si>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</si>
  <si>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</si>
  <si>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</si>
  <si>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</si>
  <si>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</si>
  <si>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</si>
  <si>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</si>
  <si>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</si>
  <si>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</si>
  <si>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</si>
  <si>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</si>
  <si>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</si>
  <si>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</si>
  <si>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</si>
  <si>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</si>
  <si>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</si>
  <si>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</si>
  <si>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</si>
  <si>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</si>
  <si>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</si>
  <si>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</si>
  <si>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</si>
  <si>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</si>
  <si>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</si>
  <si>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</si>
  <si>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</si>
  <si>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</si>
  <si>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</si>
  <si>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</si>
  <si>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</si>
  <si>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</si>
  <si>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</si>
  <si>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</si>
  <si>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</si>
  <si>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</si>
  <si>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</si>
  <si>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</si>
  <si>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</si>
  <si>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</si>
  <si>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</si>
  <si>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</si>
  <si>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</si>
  <si>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</si>
  <si>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</si>
  <si>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</si>
  <si>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</si>
  <si>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</si>
  <si>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</si>
  <si>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</si>
  <si>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</si>
  <si>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</si>
  <si>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</si>
  <si>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</si>
  <si>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</si>
  <si>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</si>
  <si>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</si>
  <si>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</si>
  <si>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軽井沢町国民健康保険軽井沢病院事業会計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</si>
  <si>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</si>
  <si>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</si>
  <si>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</si>
  <si>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軽井沢町介護保険特別会計</t>
    <phoneticPr fontId="5"/>
  </si>
  <si>
    <t>(Ｆ)</t>
    <phoneticPr fontId="5"/>
  </si>
  <si>
    <t>軽井沢町後期高齢者医療特別会計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</si>
  <si>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</si>
  <si>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</si>
  <si>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</si>
  <si>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</si>
  <si>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</si>
  <si>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</si>
  <si>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</si>
  <si>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</si>
  <si>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</si>
  <si>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</si>
  <si>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</si>
  <si>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</si>
  <si>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</si>
  <si>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</si>
  <si>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</si>
  <si>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</si>
  <si>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</si>
  <si>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</si>
  <si>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</si>
  <si>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</si>
  <si>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</si>
  <si>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</si>
  <si>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</si>
  <si>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</si>
  <si>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</si>
  <si>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</si>
  <si>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</si>
  <si>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</si>
  <si>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</si>
  <si>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</si>
  <si>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</si>
  <si>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</si>
  <si>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</si>
  <si>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</si>
  <si>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</si>
  <si>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</si>
  <si>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</si>
  <si>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</si>
  <si>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</si>
  <si>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</si>
  <si>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</si>
  <si>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</si>
  <si>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</si>
  <si>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</si>
  <si>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</si>
  <si>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</si>
  <si>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</si>
  <si>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</si>
  <si>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</si>
  <si>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</si>
  <si>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</si>
  <si>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</si>
  <si>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</si>
  <si>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</si>
  <si>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</si>
  <si>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</si>
  <si>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</si>
  <si>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</si>
  <si>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</si>
  <si>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</si>
  <si>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</si>
  <si>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</si>
  <si>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</si>
  <si>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</si>
  <si>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</si>
  <si>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</si>
  <si>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</si>
  <si>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</si>
  <si>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</si>
  <si>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</si>
  <si>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</si>
  <si>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</si>
  <si>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</si>
  <si>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</si>
  <si>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</si>
  <si>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</si>
  <si>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</si>
  <si>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</si>
  <si>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</si>
  <si>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</si>
  <si>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</si>
  <si>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</si>
  <si>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</si>
  <si>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0.61</t>
  </si>
  <si>
    <t>一般会計</t>
  </si>
  <si>
    <t>軽井沢町水道事業会計</t>
  </si>
  <si>
    <t>軽井沢町国民健康保険軽井沢病院事業会計</t>
  </si>
  <si>
    <t>軽井沢町下水道事業会計</t>
  </si>
  <si>
    <t>軽井沢町介護保険特別会計</t>
  </si>
  <si>
    <t>軽井沢町国民健康保険事業勘定特別会計</t>
  </si>
  <si>
    <t>軽井沢町後期高齢者医療特別会計</t>
  </si>
  <si>
    <t>軽井沢町駐車場特別会計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</si>
  <si>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</si>
  <si>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</si>
  <si>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</si>
  <si>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</si>
  <si>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</si>
  <si>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</si>
  <si>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</si>
  <si>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</si>
  <si>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</si>
  <si>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軽井沢町下水道事業会計（公共下水道）</t>
    <rPh sb="12" eb="14">
      <t>コウキョウ</t>
    </rPh>
    <rPh sb="14" eb="17">
      <t>ゲスイドウ</t>
    </rPh>
    <phoneticPr fontId="5"/>
  </si>
  <si>
    <t>軽井沢町下水道事業会計（農業集落排水）</t>
    <rPh sb="12" eb="14">
      <t>ノウギョウ</t>
    </rPh>
    <rPh sb="14" eb="16">
      <t>シュウラク</t>
    </rPh>
    <rPh sb="16" eb="18">
      <t>ハイスイ</t>
    </rPh>
    <phoneticPr fontId="5"/>
  </si>
  <si>
    <t>佐久広域連合　一般会計</t>
  </si>
  <si>
    <t>佐久広域連合　消防特別会計</t>
  </si>
  <si>
    <t>佐久広域連合　養護老人ホーム特別会計</t>
  </si>
  <si>
    <t>佐久広域連合　救護施設特別会計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</si>
  <si>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</si>
  <si>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</si>
  <si>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</si>
  <si>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</si>
  <si>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</si>
  <si>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</si>
  <si>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</si>
  <si>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</si>
  <si>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</si>
  <si>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</si>
  <si>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</si>
  <si>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</si>
  <si>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</si>
  <si>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庁舎改築周辺整備基金</t>
    <rPh sb="0" eb="2">
      <t>チョウシャ</t>
    </rPh>
    <rPh sb="2" eb="4">
      <t>カイチク</t>
    </rPh>
    <rPh sb="4" eb="6">
      <t>シュウヘン</t>
    </rPh>
    <rPh sb="6" eb="8">
      <t>セイビ</t>
    </rPh>
    <rPh sb="8" eb="10">
      <t>キキン</t>
    </rPh>
    <phoneticPr fontId="5"/>
  </si>
  <si>
    <t>さわやか軽井沢ふるさと基金</t>
    <rPh sb="4" eb="7">
      <t>カルイザワ</t>
    </rPh>
    <rPh sb="11" eb="13">
      <t>キキン</t>
    </rPh>
    <phoneticPr fontId="2"/>
  </si>
  <si>
    <t>町民福祉施設建設基金</t>
    <rPh sb="0" eb="2">
      <t>チョウミン</t>
    </rPh>
    <rPh sb="2" eb="4">
      <t>フクシ</t>
    </rPh>
    <rPh sb="4" eb="6">
      <t>シセツ</t>
    </rPh>
    <rPh sb="6" eb="8">
      <t>ケンセツ</t>
    </rPh>
    <rPh sb="8" eb="10">
      <t>キキン</t>
    </rPh>
    <phoneticPr fontId="2"/>
  </si>
  <si>
    <t>下水道建設工事基金</t>
    <rPh sb="0" eb="3">
      <t>ゲスイドウ</t>
    </rPh>
    <rPh sb="3" eb="5">
      <t>ケンセツ</t>
    </rPh>
    <rPh sb="5" eb="7">
      <t>コウジ</t>
    </rPh>
    <rPh sb="7" eb="9">
      <t>キキン</t>
    </rPh>
    <phoneticPr fontId="2"/>
  </si>
  <si>
    <t>芸術・文化振興基金</t>
    <rPh sb="0" eb="2">
      <t>ゲイジュツ</t>
    </rPh>
    <rPh sb="3" eb="5">
      <t>ブンカ</t>
    </rPh>
    <rPh sb="5" eb="7">
      <t>シンコウ</t>
    </rPh>
    <rPh sb="7" eb="9">
      <t>キキン</t>
    </rPh>
    <phoneticPr fontId="2"/>
  </si>
  <si>
    <t>一般社団法人　軽井沢町振興公社</t>
    <rPh sb="0" eb="2">
      <t>イッパン</t>
    </rPh>
    <rPh sb="2" eb="4">
      <t>シャダン</t>
    </rPh>
    <rPh sb="4" eb="6">
      <t>ホウジン</t>
    </rPh>
    <rPh sb="7" eb="10">
      <t>カルイザワ</t>
    </rPh>
    <rPh sb="10" eb="11">
      <t>マチ</t>
    </rPh>
    <rPh sb="11" eb="13">
      <t>シンコウ</t>
    </rPh>
    <rPh sb="13" eb="15">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</si>
</sst>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6ADB-486E-9D5A-4ACE944EB6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88238</c:v>
                </c:pt>
                <c:pt idx="1">
                  <c:v>70366</c:v>
                </c:pt>
                <c:pt idx="2">
                  <c:v>84175</c:v>
                </c:pt>
                <c:pt idx="3">
                  <c:v>80508</c:v>
                </c:pt>
                <c:pt idx="4">
                  <c:v>95126</c:v>
                </c:pt>
              </c:numCache>
            </c:numRef>
          </c:val>
          <c:smooth val="0"/>
          <c:extLst>
            <c:ext xmlns:c16="http://schemas.microsoft.com/office/drawing/2014/chart" uri="{C3380CC4-5D6E-409C-BE32-E72D297353CC}">
              <c16:uniqueId val="{00000001-6ADB-486E-9D5A-4ACE944EB6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9.56</c:v>
                </c:pt>
                <c:pt idx="1">
                  <c:v>11.28</c:v>
                </c:pt>
                <c:pt idx="2">
                  <c:v>12.64</c:v>
                </c:pt>
                <c:pt idx="3">
                  <c:v>14.81</c:v>
                </c:pt>
                <c:pt idx="4">
                  <c:v>14.38</c:v>
                </c:pt>
              </c:numCache>
            </c:numRef>
          </c:val>
          <c:extLst>
            <c:ext xmlns:c16="http://schemas.microsoft.com/office/drawing/2014/chart" uri="{C3380CC4-5D6E-409C-BE32-E72D297353CC}">
              <c16:uniqueId val="{00000000-E346-43B5-BC40-D2D687DF18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45.26</c:v>
                </c:pt>
                <c:pt idx="1">
                  <c:v>46.69</c:v>
                </c:pt>
                <c:pt idx="2">
                  <c:v>53.41</c:v>
                </c:pt>
                <c:pt idx="3">
                  <c:v>57.52</c:v>
                </c:pt>
                <c:pt idx="4">
                  <c:v>57.82</c:v>
                </c:pt>
              </c:numCache>
            </c:numRef>
          </c:val>
          <c:extLst>
            <c:ext xmlns:c16="http://schemas.microsoft.com/office/drawing/2014/chart" uri="{C3380CC4-5D6E-409C-BE32-E72D297353CC}">
              <c16:uniqueId val="{00000001-E346-43B5-BC40-D2D687DF18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3.32</c:v>
                </c:pt>
                <c:pt idx="1">
                  <c:v>11.36</c:v>
                </c:pt>
                <c:pt idx="2">
                  <c:v>-0.61</c:v>
                </c:pt>
                <c:pt idx="3">
                  <c:v>7.16</c:v>
                </c:pt>
                <c:pt idx="4">
                  <c:v>3.76</c:v>
                </c:pt>
              </c:numCache>
            </c:numRef>
          </c:val>
          <c:smooth val="0"/>
          <c:extLst>
            <c:ext xmlns:c16="http://schemas.microsoft.com/office/drawing/2014/chart" uri="{C3380CC4-5D6E-409C-BE32-E72D297353CC}">
              <c16:uniqueId val="{00000002-E346-43B5-BC40-D2D687DF18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0.78</c:v>
                </c:pt>
                <c:pt idx="2">
                  <c:v>#N/A</c:v>
                </c:pt>
                <c:pt idx="3">
                  <c:v>0.79</c:v>
                </c:pt>
                <c:pt idx="4">
                  <c:v>#N/A</c:v>
                </c:pt>
                <c:pt idx="5">
                  <c:v>1.02</c:v>
                </c:pt>
                <c:pt idx="6">
                  <c:v>#N/A</c:v>
                </c:pt>
                <c:pt idx="7">
                  <c:v>0.89</c:v>
                </c:pt>
                <c:pt idx="8">
                  <c:v>0</c:v>
                </c:pt>
                <c:pt idx="9">
                  <c:v>0</c:v>
                </c:pt>
              </c:numCache>
            </c:numRef>
          </c:val>
          <c:extLst>
            <c:ext xmlns:c16="http://schemas.microsoft.com/office/drawing/2014/chart" uri="{C3380CC4-5D6E-409C-BE32-E72D297353CC}">
              <c16:uniqueId val="{00000000-148B-4B3C-93F7-18B273B5F9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8B-4B3C-93F7-18B273B5F93D}"/>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0.18</c:v>
                </c:pt>
                <c:pt idx="6">
                  <c:v>#N/A</c:v>
                </c:pt>
                <c:pt idx="7">
                  <c:v>0.19</c:v>
                </c:pt>
                <c:pt idx="8">
                  <c:v>#N/A</c:v>
                </c:pt>
                <c:pt idx="9">
                  <c:v>0.26</c:v>
                </c:pt>
              </c:numCache>
            </c:numRef>
          </c:val>
          <c:extLst>
            <c:ext xmlns:c16="http://schemas.microsoft.com/office/drawing/2014/chart" uri="{C3380CC4-5D6E-409C-BE32-E72D297353CC}">
              <c16:uniqueId val="{00000002-148B-4B3C-93F7-18B273B5F93D}"/>
            </c:ext>
          </c:extLst>
        </c:ser>
        <c:ser>
          <c:idx val="3"/>
          <c:order val="3"/>
          <c:tx>
            <c:strRef>
              <c:f>データシート!$A$30</c:f>
              <c:strCache>
                <c:ptCount val="1"/>
                <c:pt idx="0">
                  <c:v>軽井沢町後期高齢者医療特別会計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0.05</c:v>
                </c:pt>
                <c:pt idx="6">
                  <c:v>#N/A</c:v>
                </c:pt>
                <c:pt idx="7">
                  <c:v>0.08</c:v>
                </c:pt>
                <c:pt idx="8">
                  <c:v>#N/A</c:v>
                </c:pt>
                <c:pt idx="9">
                  <c:v>0.3</c:v>
                </c:pt>
              </c:numCache>
            </c:numRef>
          </c:val>
          <c:extLst>
            <c:ext xmlns:c16="http://schemas.microsoft.com/office/drawing/2014/chart" uri="{C3380CC4-5D6E-409C-BE32-E72D297353CC}">
              <c16:uniqueId val="{00000003-148B-4B3C-93F7-18B273B5F93D}"/>
            </c:ext>
          </c:extLst>
        </c:ser>
        <c:ser>
          <c:idx val="4"/>
          <c:order val="4"/>
          <c:tx>
            <c:strRef>
              <c:f>データシート!$A$31</c:f>
              <c:strCache>
                <c:ptCount val="1"/>
                <c:pt idx="0">
                  <c:v>軽井沢町国民健康保険事業勘定特別会計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0.11</c:v>
                </c:pt>
                <c:pt idx="4">
                  <c:v>#N/A</c:v>
                </c:pt>
                <c:pt idx="5">
                  <c:v>0.48</c:v>
                </c:pt>
                <c:pt idx="6">
                  <c:v>#N/A</c:v>
                </c:pt>
                <c:pt idx="7">
                  <c:v>0.52</c:v>
                </c:pt>
                <c:pt idx="8">
                  <c:v>#N/A</c:v>
                </c:pt>
                <c:pt idx="9">
                  <c:v>0.32</c:v>
                </c:pt>
              </c:numCache>
            </c:numRef>
          </c:val>
          <c:extLst>
            <c:ext xmlns:c16="http://schemas.microsoft.com/office/drawing/2014/chart" uri="{C3380CC4-5D6E-409C-BE32-E72D297353CC}">
              <c16:uniqueId val="{00000004-148B-4B3C-93F7-18B273B5F93D}"/>
            </c:ext>
          </c:extLst>
        </c:ser>
        <c:ser>
          <c:idx val="5"/>
          <c:order val="5"/>
          <c:tx>
            <c:strRef>
              <c:f>データシート!$A$32</c:f>
              <c:strCache>
                <c:ptCount val="1"/>
                <c:pt idx="0">
                  <c:v>軽井沢町介護保険特別会計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0.63</c:v>
                </c:pt>
                <c:pt idx="4">
                  <c:v>#N/A</c:v>
                </c:pt>
                <c:pt idx="5">
                  <c:v>1.43</c:v>
                </c:pt>
                <c:pt idx="6">
                  <c:v>#N/A</c:v>
                </c:pt>
                <c:pt idx="7">
                  <c:v>1.4</c:v>
                </c:pt>
                <c:pt idx="8">
                  <c:v>#N/A</c:v>
                </c:pt>
                <c:pt idx="9">
                  <c:v>0.98</c:v>
                </c:pt>
              </c:numCache>
            </c:numRef>
          </c:val>
          <c:extLst>
            <c:ext xmlns:c16="http://schemas.microsoft.com/office/drawing/2014/chart" uri="{C3380CC4-5D6E-409C-BE32-E72D297353CC}">
              <c16:uniqueId val="{00000005-148B-4B3C-93F7-18B273B5F93D}"/>
            </c:ext>
          </c:extLst>
        </c:ser>
        <c:ser>
          <c:idx val="6"/>
          <c:order val="6"/>
          <c:tx>
            <c:strRef>
              <c:f>データシート!$A$33</c:f>
              <c:strCache>
                <c:ptCount val="1"/>
                <c:pt idx="0">
                  <c:v>軽井沢町下水道事業会計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2.77</c:v>
                </c:pt>
              </c:numCache>
            </c:numRef>
          </c:val>
          <c:extLst>
            <c:ext xmlns:c16="http://schemas.microsoft.com/office/drawing/2014/chart" uri="{C3380CC4-5D6E-409C-BE32-E72D297353CC}">
              <c16:uniqueId val="{00000006-148B-4B3C-93F7-18B273B5F93D}"/>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5.35</c:v>
                </c:pt>
                <c:pt idx="2">
                  <c:v>#N/A</c:v>
                </c:pt>
                <c:pt idx="3">
                  <c:v>4.63</c:v>
                </c:pt>
                <c:pt idx="4">
                  <c:v>#N/A</c:v>
                </c:pt>
                <c:pt idx="5">
                  <c:v>2.0699999999999998</c:v>
                </c:pt>
                <c:pt idx="6">
                  <c:v>#N/A</c:v>
                </c:pt>
                <c:pt idx="7">
                  <c:v>0</c:v>
                </c:pt>
                <c:pt idx="8">
                  <c:v>#N/A</c:v>
                </c:pt>
                <c:pt idx="9">
                  <c:v>3.56</c:v>
                </c:pt>
              </c:numCache>
            </c:numRef>
          </c:val>
          <c:extLst>
            <c:ext xmlns:c16="http://schemas.microsoft.com/office/drawing/2014/chart" uri="{C3380CC4-5D6E-409C-BE32-E72D297353CC}">
              <c16:uniqueId val="{00000007-148B-4B3C-93F7-18B273B5F93D}"/>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13.49</c:v>
                </c:pt>
                <c:pt idx="2">
                  <c:v>#N/A</c:v>
                </c:pt>
                <c:pt idx="3">
                  <c:v>9.5500000000000007</c:v>
                </c:pt>
                <c:pt idx="4">
                  <c:v>#N/A</c:v>
                </c:pt>
                <c:pt idx="5">
                  <c:v>10.36</c:v>
                </c:pt>
                <c:pt idx="6">
                  <c:v>#N/A</c:v>
                </c:pt>
                <c:pt idx="7">
                  <c:v>11.12</c:v>
                </c:pt>
                <c:pt idx="8">
                  <c:v>#N/A</c:v>
                </c:pt>
                <c:pt idx="9">
                  <c:v>11.46</c:v>
                </c:pt>
              </c:numCache>
            </c:numRef>
          </c:val>
          <c:extLst>
            <c:ext xmlns:c16="http://schemas.microsoft.com/office/drawing/2014/chart" uri="{C3380CC4-5D6E-409C-BE32-E72D297353CC}">
              <c16:uniqueId val="{00000008-148B-4B3C-93F7-18B273B5F9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9.5500000000000007</c:v>
                </c:pt>
                <c:pt idx="2">
                  <c:v>#N/A</c:v>
                </c:pt>
                <c:pt idx="3">
                  <c:v>11.27</c:v>
                </c:pt>
                <c:pt idx="4">
                  <c:v>#N/A</c:v>
                </c:pt>
                <c:pt idx="5">
                  <c:v>12.64</c:v>
                </c:pt>
                <c:pt idx="6">
                  <c:v>#N/A</c:v>
                </c:pt>
                <c:pt idx="7">
                  <c:v>14.81</c:v>
                </c:pt>
                <c:pt idx="8">
                  <c:v>#N/A</c:v>
                </c:pt>
                <c:pt idx="9">
                  <c:v>14.38</c:v>
                </c:pt>
              </c:numCache>
            </c:numRef>
          </c:val>
          <c:extLst>
            <c:ext xmlns:c16="http://schemas.microsoft.com/office/drawing/2014/chart" uri="{C3380CC4-5D6E-409C-BE32-E72D297353CC}">
              <c16:uniqueId val="{00000009-148B-4B3C-93F7-18B273B5F9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826</c:v>
                </c:pt>
                <c:pt idx="5">
                  <c:v>801</c:v>
                </c:pt>
                <c:pt idx="8">
                  <c:v>700</c:v>
                </c:pt>
                <c:pt idx="11">
                  <c:v>691</c:v>
                </c:pt>
                <c:pt idx="14">
                  <c:v>668</c:v>
                </c:pt>
              </c:numCache>
            </c:numRef>
          </c:val>
          <c:extLst>
            <c:ext xmlns:c16="http://schemas.microsoft.com/office/drawing/2014/chart" uri="{C3380CC4-5D6E-409C-BE32-E72D297353CC}">
              <c16:uniqueId val="{00000000-3400-4C57-A132-FE397BB9EA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00-4C57-A132-FE397BB9EA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2</c:v>
                </c:pt>
                <c:pt idx="12">
                  <c:v>11</c:v>
                </c:pt>
              </c:numCache>
            </c:numRef>
          </c:val>
          <c:extLst>
            <c:ext xmlns:c16="http://schemas.microsoft.com/office/drawing/2014/chart" uri="{C3380CC4-5D6E-409C-BE32-E72D297353CC}">
              <c16:uniqueId val="{00000002-3400-4C57-A132-FE397BB9EA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58</c:v>
                </c:pt>
                <c:pt idx="6">
                  <c:v>98</c:v>
                </c:pt>
                <c:pt idx="9">
                  <c:v>32</c:v>
                </c:pt>
                <c:pt idx="12">
                  <c:v>55</c:v>
                </c:pt>
              </c:numCache>
            </c:numRef>
          </c:val>
          <c:extLst>
            <c:ext xmlns:c16="http://schemas.microsoft.com/office/drawing/2014/chart" uri="{C3380CC4-5D6E-409C-BE32-E72D297353CC}">
              <c16:uniqueId val="{00000003-3400-4C57-A132-FE397BB9EA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389</c:v>
                </c:pt>
                <c:pt idx="3">
                  <c:v>349</c:v>
                </c:pt>
                <c:pt idx="6">
                  <c:v>339</c:v>
                </c:pt>
                <c:pt idx="9">
                  <c:v>345</c:v>
                </c:pt>
                <c:pt idx="12">
                  <c:v>353</c:v>
                </c:pt>
              </c:numCache>
            </c:numRef>
          </c:val>
          <c:extLst>
            <c:ext xmlns:c16="http://schemas.microsoft.com/office/drawing/2014/chart" uri="{C3380CC4-5D6E-409C-BE32-E72D297353CC}">
              <c16:uniqueId val="{00000004-3400-4C57-A132-FE397BB9EA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5-3400-4C57-A132-FE397BB9EA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00-4C57-A132-FE397BB9EA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474</c:v>
                </c:pt>
                <c:pt idx="3">
                  <c:v>490</c:v>
                </c:pt>
                <c:pt idx="6">
                  <c:v>470</c:v>
                </c:pt>
                <c:pt idx="9">
                  <c:v>419</c:v>
                </c:pt>
                <c:pt idx="12">
                  <c:v>353</c:v>
                </c:pt>
              </c:numCache>
            </c:numRef>
          </c:val>
          <c:extLst>
            <c:ext xmlns:c16="http://schemas.microsoft.com/office/drawing/2014/chart" uri="{C3380CC4-5D6E-409C-BE32-E72D297353CC}">
              <c16:uniqueId val="{00000007-3400-4C57-A132-FE397BB9EA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c:v>
                </c:pt>
                <c:pt idx="2">
                  <c:v>#N/A</c:v>
                </c:pt>
                <c:pt idx="3">
                  <c:v>#N/A</c:v>
                </c:pt>
                <c:pt idx="4">
                  <c:v>99</c:v>
                </c:pt>
                <c:pt idx="5">
                  <c:v>#N/A</c:v>
                </c:pt>
                <c:pt idx="6">
                  <c:v>#N/A</c:v>
                </c:pt>
                <c:pt idx="7">
                  <c:v>207</c:v>
                </c:pt>
                <c:pt idx="8">
                  <c:v>#N/A</c:v>
                </c:pt>
                <c:pt idx="9">
                  <c:v>#N/A</c:v>
                </c:pt>
                <c:pt idx="10">
                  <c:v>107</c:v>
                </c:pt>
                <c:pt idx="11">
                  <c:v>#N/A</c:v>
                </c:pt>
                <c:pt idx="12">
                  <c:v>#N/A</c:v>
                </c:pt>
                <c:pt idx="13">
                  <c:v>104</c:v>
                </c:pt>
                <c:pt idx="14">
                  <c:v>#N/A</c:v>
                </c:pt>
              </c:numCache>
            </c:numRef>
          </c:val>
          <c:smooth val="0"/>
          <c:extLst>
            <c:ext xmlns:c16="http://schemas.microsoft.com/office/drawing/2014/chart" uri="{C3380CC4-5D6E-409C-BE32-E72D297353CC}">
              <c16:uniqueId val="{00000008-3400-4C57-A132-FE397BB9EA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3964</c:v>
                </c:pt>
                <c:pt idx="5">
                  <c:v>3728</c:v>
                </c:pt>
                <c:pt idx="8">
                  <c:v>3452</c:v>
                </c:pt>
                <c:pt idx="11">
                  <c:v>3180</c:v>
                </c:pt>
                <c:pt idx="14">
                  <c:v>2782</c:v>
                </c:pt>
              </c:numCache>
            </c:numRef>
          </c:val>
          <c:extLst>
            <c:ext xmlns:c16="http://schemas.microsoft.com/office/drawing/2014/chart" uri="{C3380CC4-5D6E-409C-BE32-E72D297353CC}">
              <c16:uniqueId val="{00000000-085C-478C-B361-8730181F57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1946</c:v>
                </c:pt>
                <c:pt idx="5">
                  <c:v>1753</c:v>
                </c:pt>
                <c:pt idx="8">
                  <c:v>1444</c:v>
                </c:pt>
                <c:pt idx="11">
                  <c:v>1167</c:v>
                </c:pt>
                <c:pt idx="14">
                  <c:v>926</c:v>
                </c:pt>
              </c:numCache>
            </c:numRef>
          </c:val>
          <c:extLst>
            <c:ext xmlns:c16="http://schemas.microsoft.com/office/drawing/2014/chart" uri="{C3380CC4-5D6E-409C-BE32-E72D297353CC}">
              <c16:uniqueId val="{00000001-085C-478C-B361-8730181F57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8318</c:v>
                </c:pt>
                <c:pt idx="5">
                  <c:v>9551</c:v>
                </c:pt>
                <c:pt idx="8">
                  <c:v>9241</c:v>
                </c:pt>
                <c:pt idx="11">
                  <c:v>11259</c:v>
                </c:pt>
                <c:pt idx="14">
                  <c:v>11873</c:v>
                </c:pt>
              </c:numCache>
            </c:numRef>
          </c:val>
          <c:extLst>
            <c:ext xmlns:c16="http://schemas.microsoft.com/office/drawing/2014/chart" uri="{C3380CC4-5D6E-409C-BE32-E72D297353CC}">
              <c16:uniqueId val="{00000002-085C-478C-B361-8730181F57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5C-478C-B361-8730181F57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5C-478C-B361-8730181F57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5C-478C-B361-8730181F57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1683</c:v>
                </c:pt>
                <c:pt idx="3">
                  <c:v>1544</c:v>
                </c:pt>
                <c:pt idx="6">
                  <c:v>1603</c:v>
                </c:pt>
                <c:pt idx="9">
                  <c:v>1556</c:v>
                </c:pt>
                <c:pt idx="12">
                  <c:v>1477</c:v>
                </c:pt>
              </c:numCache>
            </c:numRef>
          </c:val>
          <c:extLst>
            <c:ext xmlns:c16="http://schemas.microsoft.com/office/drawing/2014/chart" uri="{C3380CC4-5D6E-409C-BE32-E72D297353CC}">
              <c16:uniqueId val="{00000006-085C-478C-B361-8730181F57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450</c:v>
                </c:pt>
                <c:pt idx="3">
                  <c:v>1161</c:v>
                </c:pt>
                <c:pt idx="6">
                  <c:v>1423</c:v>
                </c:pt>
                <c:pt idx="9">
                  <c:v>1371</c:v>
                </c:pt>
                <c:pt idx="12">
                  <c:v>1296</c:v>
                </c:pt>
              </c:numCache>
            </c:numRef>
          </c:val>
          <c:extLst>
            <c:ext xmlns:c16="http://schemas.microsoft.com/office/drawing/2014/chart" uri="{C3380CC4-5D6E-409C-BE32-E72D297353CC}">
              <c16:uniqueId val="{00000007-085C-478C-B361-8730181F57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2584</c:v>
                </c:pt>
                <c:pt idx="3">
                  <c:v>2451</c:v>
                </c:pt>
                <c:pt idx="6">
                  <c:v>2204</c:v>
                </c:pt>
                <c:pt idx="9">
                  <c:v>1867</c:v>
                </c:pt>
                <c:pt idx="12">
                  <c:v>1687</c:v>
                </c:pt>
              </c:numCache>
            </c:numRef>
          </c:val>
          <c:extLst>
            <c:ext xmlns:c16="http://schemas.microsoft.com/office/drawing/2014/chart" uri="{C3380CC4-5D6E-409C-BE32-E72D297353CC}">
              <c16:uniqueId val="{00000008-085C-478C-B361-8730181F57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5C-478C-B361-8730181F57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3521</c:v>
                </c:pt>
                <c:pt idx="3">
                  <c:v>2963</c:v>
                </c:pt>
                <c:pt idx="6">
                  <c:v>2420</c:v>
                </c:pt>
                <c:pt idx="9">
                  <c:v>2124</c:v>
                </c:pt>
                <c:pt idx="12">
                  <c:v>1790</c:v>
                </c:pt>
              </c:numCache>
            </c:numRef>
          </c:val>
          <c:extLst>
            <c:ext xmlns:c16="http://schemas.microsoft.com/office/drawing/2014/chart" uri="{C3380CC4-5D6E-409C-BE32-E72D297353CC}">
              <c16:uniqueId val="{0000000A-085C-478C-B361-8730181F57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5C-478C-B361-8730181F57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4888</c:v>
                </c:pt>
                <c:pt idx="1">
                  <c:v>5335</c:v>
                </c:pt>
                <c:pt idx="2">
                  <c:v>5668</c:v>
                </c:pt>
              </c:numCache>
            </c:numRef>
          </c:val>
          <c:extLst>
            <c:ext xmlns:c16="http://schemas.microsoft.com/office/drawing/2014/chart" uri="{C3380CC4-5D6E-409C-BE32-E72D297353CC}">
              <c16:uniqueId val="{00000000-E71C-4868-A2CD-5069894E97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c:v>
                </c:pt>
                <c:pt idx="1">
                  <c:v>68</c:v>
                </c:pt>
                <c:pt idx="2">
                  <c:v>32</c:v>
                </c:pt>
              </c:numCache>
            </c:numRef>
          </c:val>
          <c:extLst>
            <c:ext xmlns:c16="http://schemas.microsoft.com/office/drawing/2014/chart" uri="{C3380CC4-5D6E-409C-BE32-E72D297353CC}">
              <c16:uniqueId val="{00000001-E71C-4868-A2CD-5069894E97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3034</c:v>
                </c:pt>
                <c:pt idx="1">
                  <c:v>4589</c:v>
                </c:pt>
                <c:pt idx="2">
                  <c:v>4676</c:v>
                </c:pt>
              </c:numCache>
            </c:numRef>
          </c:val>
          <c:extLst>
            <c:ext xmlns:c16="http://schemas.microsoft.com/office/drawing/2014/chart" uri="{C3380CC4-5D6E-409C-BE32-E72D297353CC}">
              <c16:uniqueId val="{00000002-E71C-4868-A2CD-5069894E97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公営企業債については、地方債抑制による効果や償還終了に伴い一定の水準を保っている。</a:t>
          </a:r>
        </a:p>
        <a:p>
          <a:r>
            <a:rPr kumimoji="1" lang="ja-JP" altLang="en-US" sz="1400">
              <a:latin typeface="ＭＳ ゴシック" pitchFamily="49" charset="-128"/>
              <a:ea typeface="ＭＳ ゴシック" pitchFamily="49" charset="-128"/>
            </a:rPr>
            <a:t>一般会計においても、数年来継続して実施された大型事業に係る償還や、今後予定されている起債発行により増加することが見込まれる。</a:t>
          </a:r>
        </a:p>
        <a:p>
          <a:r>
            <a:rPr kumimoji="1" lang="ja-JP" altLang="en-US" sz="1400">
              <a:latin typeface="ＭＳ ゴシック" pitchFamily="49" charset="-128"/>
              <a:ea typeface="ＭＳ ゴシック" pitchFamily="49" charset="-128"/>
            </a:rPr>
            <a:t>算入公債費等は特定財源及び基準財政需要額に算入された公債費等であるが、元利償還金と比較して割合が大きいため実質公債費比率の分子は大変低い値となっている。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上回っているため、将来負担比率は算出されず良好な財政運営であると言える。ただし、今後の事業規模によっては財源確保のため地方債の発行も予定され、将来負担額は増加することが見込まれる。</a:t>
          </a:r>
        </a:p>
        <a:p>
          <a:r>
            <a:rPr kumimoji="1" lang="ja-JP" altLang="en-US" sz="1400">
              <a:latin typeface="ＭＳ ゴシック" pitchFamily="49" charset="-128"/>
              <a:ea typeface="ＭＳ ゴシック" pitchFamily="49" charset="-128"/>
            </a:rPr>
            <a:t>充当可能財源は、財政調整基金やその他特定目的基金が大半を占めており、大型事業の終了後は多額の基金取崩しもなく上昇に転じている。</a:t>
          </a:r>
        </a:p>
        <a:p>
          <a:r>
            <a:rPr kumimoji="1" lang="ja-JP" altLang="en-US" sz="1400">
              <a:latin typeface="ＭＳ ゴシック" pitchFamily="49" charset="-128"/>
              <a:ea typeface="ＭＳ ゴシック" pitchFamily="49" charset="-128"/>
            </a:rPr>
            <a:t>地方債残高の減少と、基金の順調な積立てにより健全な財政運営が可能となっているが、起債借入れも見越した上で災害や突発的な事象等に備え今後も健全な運営に努める必要がある。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数年来続いた公共施設に係る大規模な建設事業が終了し、安定的に基金の積立を行うことが可能となり増加傾向にある。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都市基盤改良や公共施設の維持管理・老朽化対策、また庁舎改築にも多額の財源を必要とする見込みであり、近年は異常気象により各地で災害が発生していることから、災害対応のための財政調整基金の重要性が増していることからも今後も計画的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地方債残高とのバランスも考慮しながら基金積立を行い、実質単年度収支の改善に努める。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・庁舎改築周辺整備基金：役場新庁舎及び周辺整備を目的とした基金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・さわやか軽井沢ふるさと基金：ふるさと寄附金の活用メニューから寄附者が選択した事業を行うための基金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・町民福祉施設建設基金：公民館や児童福祉施設など、町民福祉の増進に資する施設を建設するための基金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今後予定されている庁舎改築に備え、計画的に基金を積み立てたことによる増加。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使用目的が定められた性質の基金であるため、取崩に関して適正な事業であるかの精査が必要である。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大幅な増額は無いが、過去の大型事業の財源とするため取崩してきた分について安定的に積立を行うことが出来ている。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将来的に都市基盤及び公共施設の維持管理や老朽化対策に財源を要するため、大型事業の比較的少ない年度に計画的に積立を行うことが重要である。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浅間山の南麓に位置する町の特性上、また観光シーズン中は、常住人口を遥かに超える人口が滞在するため大規模な噴火に対し余力を持って備える必要がある。噴火による火砕流や融雪型火山泥流等の被害を想定し、大規模な災害への対策を行うため財政調整基金を少しでも多く備え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当町の財政力指数は類似団体を大きく上回ってはいるが、これは普通交付税の算定による数値であり、基準財政収入額は</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戸を超える別荘等の固定資産税等を含んで算定され、基準財政需要額は国勢調査人口（</a:t>
          </a:r>
          <a:r>
            <a:rPr kumimoji="1" lang="en-US" altLang="ja-JP" sz="1300">
              <a:latin typeface="ＭＳ Ｐゴシック" panose="020B0600070205080204" pitchFamily="50" charset="-128"/>
              <a:ea typeface="ＭＳ Ｐゴシック" panose="020B0600070205080204" pitchFamily="50" charset="-128"/>
            </a:rPr>
            <a:t>19,188</a:t>
          </a:r>
          <a:r>
            <a:rPr kumimoji="1" lang="ja-JP" altLang="en-US" sz="1300">
              <a:latin typeface="ＭＳ Ｐゴシック" panose="020B0600070205080204" pitchFamily="50" charset="-128"/>
              <a:ea typeface="ＭＳ Ｐゴシック" panose="020B0600070205080204" pitchFamily="50" charset="-128"/>
            </a:rPr>
            <a:t>人）で算定されたものである。実情は、保健休養地として常住者だけでなく別荘所有者や観光客等を対象とした各種事業を実施していることから、財政力指数の数値とは逆に厳しい財政状況である。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381750"/>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98954</xdr:rowOff>
    </xdr:from>
    <xdr:to>
      <xdr:col>23</xdr:col>
      <xdr:colOff>133350</xdr:colOff>
      <xdr:row>37</xdr:row>
      <xdr:rowOff>38100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271154"/>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58738</xdr:rowOff>
    </xdr:from>
    <xdr:to>
      <xdr:col>19</xdr:col>
      <xdr:colOff>133350</xdr:colOff>
      <xdr:row>36</xdr:row>
      <xdr:rowOff>98954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2309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105304</xdr:rowOff>
    </xdr:from>
    <xdr:to>
      <xdr:col>19</xdr:col>
      <xdr:colOff>184150</xdr:colOff>
      <xdr:row>43</xdr:row>
      <xdr:rowOff>35454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20231</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58738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2208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149225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85196</xdr:rowOff>
    </xdr:from>
    <xdr:to>
      <xdr:col>7</xdr:col>
      <xdr:colOff>31750</xdr:colOff>
      <xdr:row>43</xdr:row>
      <xdr:rowOff>15346</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123</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48154</xdr:rowOff>
    </xdr:from>
    <xdr:to>
      <xdr:col>19</xdr:col>
      <xdr:colOff>184150</xdr:colOff>
      <xdr:row>36</xdr:row>
      <xdr:rowOff>149754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159931</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7938</xdr:rowOff>
    </xdr:from>
    <xdr:to>
      <xdr:col>15</xdr:col>
      <xdr:colOff>133350</xdr:colOff>
      <xdr:row>36</xdr:row>
      <xdr:rowOff>109538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98425</xdr:rowOff>
    </xdr:from>
    <xdr:to>
      <xdr:col>7</xdr:col>
      <xdr:colOff>31750</xdr:colOff>
      <xdr:row>37</xdr:row>
      <xdr:rowOff>28575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38752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会計年度任用職員制度の導入により人件費が増加したことにより、令和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年度以降の経常収支比率は増加傾向にある。</a:t>
          </a:r>
        </a:p>
        <a:p>
          <a:r>
            <a:rPr kumimoji="1" lang="ja-JP" altLang="en-US" sz="1300">
              <a:latin typeface="ＭＳ Ｐゴシック" panose="020B0600070205080204" pitchFamily="50" charset="-128"/>
              <a:ea typeface="ＭＳ Ｐゴシック" panose="020B0600070205080204" pitchFamily="50" charset="-128"/>
            </a:rPr>
            <a:t>公債費については、今後大規模事業を実施する際に財源確保のため地方債の借入れが見込まれることから増加傾向になると考えられる。義務的経費の抑制を図り、災害や突発的な事象等による行政需要に応えられるよう事務の効率化及び経常収支比率の維持に取り組む。</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109855</xdr:rowOff>
    </xdr:from>
    <xdr:to>
      <xdr:col>23</xdr:col>
      <xdr:colOff>133350</xdr:colOff>
      <xdr:row>67</xdr:row>
      <xdr:rowOff>67945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396855"/>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24782</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1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109855</xdr:rowOff>
    </xdr:from>
    <xdr:to>
      <xdr:col>24</xdr:col>
      <xdr:colOff>12700</xdr:colOff>
      <xdr:row>60</xdr:row>
      <xdr:rowOff>109855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39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144569</xdr:rowOff>
    </xdr:from>
    <xdr:to>
      <xdr:col>23</xdr:col>
      <xdr:colOff>133350</xdr:colOff>
      <xdr:row>60</xdr:row>
      <xdr:rowOff>109855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260119"/>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73254</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104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144569</xdr:rowOff>
    </xdr:from>
    <xdr:to>
      <xdr:col>19</xdr:col>
      <xdr:colOff>133350</xdr:colOff>
      <xdr:row>60</xdr:row>
      <xdr:rowOff>162137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260119"/>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82762</xdr:rowOff>
    </xdr:from>
    <xdr:to>
      <xdr:col>15</xdr:col>
      <xdr:colOff>82550</xdr:colOff>
      <xdr:row>60</xdr:row>
      <xdr:rowOff>162137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02686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6138</xdr:rowOff>
    </xdr:from>
    <xdr:to>
      <xdr:col>15</xdr:col>
      <xdr:colOff>133350</xdr:colOff>
      <xdr:row>65</xdr:row>
      <xdr:rowOff>107738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82762</xdr:rowOff>
    </xdr:from>
    <xdr:to>
      <xdr:col>11</xdr:col>
      <xdr:colOff>31750</xdr:colOff>
      <xdr:row>59</xdr:row>
      <xdr:rowOff>52070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02686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151782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6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93769</xdr:rowOff>
    </xdr:from>
    <xdr:to>
      <xdr:col>19</xdr:col>
      <xdr:colOff>184150</xdr:colOff>
      <xdr:row>60</xdr:row>
      <xdr:rowOff>23919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34096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31962</xdr:rowOff>
    </xdr:from>
    <xdr:to>
      <xdr:col>11</xdr:col>
      <xdr:colOff>82550</xdr:colOff>
      <xdr:row>58</xdr:row>
      <xdr:rowOff>133562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143739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類似団体を大きく上回っているのは、保健休養地として年間</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万人を超える観光客や別荘滞在者に対する行政需要を起因とするものが大きいと言える。</a:t>
          </a:r>
        </a:p>
        <a:p>
          <a:r>
            <a:rPr kumimoji="1" lang="ja-JP" altLang="en-US" sz="1300">
              <a:latin typeface="ＭＳ Ｐゴシック" panose="020B0600070205080204" pitchFamily="50" charset="-128"/>
              <a:ea typeface="ＭＳ Ｐゴシック" panose="020B0600070205080204" pitchFamily="50" charset="-128"/>
            </a:rPr>
            <a:t>人件費は定員適正化計画に基づいた管理により抑制を図っている。物件費は、指定管理料や情報システム機器の維持管理費の増加が見込まれるが、指定管理者制度の効果をより発現させるための検証や、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化の推進に効果的な汎用性の高い庁内システムの導入を行うことで今後も事務の効率化を徹底し経費節減に努める。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13071</xdr:rowOff>
    </xdr:from>
    <xdr:to>
      <xdr:col>23</xdr:col>
      <xdr:colOff>133350</xdr:colOff>
      <xdr:row>89</xdr:row>
      <xdr:rowOff>7756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5100671"/>
          <a:ext cx="838200" cy="16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52160</xdr:rowOff>
    </xdr:from>
    <xdr:to>
      <xdr:col>19</xdr:col>
      <xdr:colOff>133350</xdr:colOff>
      <xdr:row>88</xdr:row>
      <xdr:rowOff>13071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968310"/>
          <a:ext cx="889000" cy="1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149289</xdr:rowOff>
    </xdr:from>
    <xdr:to>
      <xdr:col>15</xdr:col>
      <xdr:colOff>82550</xdr:colOff>
      <xdr:row>87</xdr:row>
      <xdr:rowOff>52160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89398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149289</xdr:rowOff>
    </xdr:from>
    <xdr:to>
      <xdr:col>11</xdr:col>
      <xdr:colOff>31750</xdr:colOff>
      <xdr:row>86</xdr:row>
      <xdr:rowOff>159617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89398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128406</xdr:rowOff>
    </xdr:from>
    <xdr:to>
      <xdr:col>23</xdr:col>
      <xdr:colOff>184150</xdr:colOff>
      <xdr:row>89</xdr:row>
      <xdr:rowOff>58556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2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24283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1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133721</xdr:rowOff>
    </xdr:from>
    <xdr:to>
      <xdr:col>19</xdr:col>
      <xdr:colOff>184150</xdr:colOff>
      <xdr:row>88</xdr:row>
      <xdr:rowOff>63871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50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48648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13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1360</xdr:rowOff>
    </xdr:from>
    <xdr:to>
      <xdr:col>15</xdr:col>
      <xdr:colOff>133350</xdr:colOff>
      <xdr:row>87</xdr:row>
      <xdr:rowOff>102960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87737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500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98489</xdr:rowOff>
    </xdr:from>
    <xdr:to>
      <xdr:col>11</xdr:col>
      <xdr:colOff>82550</xdr:colOff>
      <xdr:row>87</xdr:row>
      <xdr:rowOff>28639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13416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9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108817</xdr:rowOff>
    </xdr:from>
    <xdr:to>
      <xdr:col>7</xdr:col>
      <xdr:colOff>31750</xdr:colOff>
      <xdr:row>87</xdr:row>
      <xdr:rowOff>38967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23744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93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類似団体平均値と同程度となっているが、今後も時代の流れに即した人員の適正化を図り、特殊技能や職責に応じた職給制度の整備に取り組んでいく。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138995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318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1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休養地という特殊な事情により、夏期の滞在人口が閑散期の数倍にもなることや、近年では冬場についてもインバウンド需要の高まりなどもあり年間を通して行政需要に対応する必要性が生じていることから類似団体を上回っている。</a:t>
          </a:r>
        </a:p>
        <a:p>
          <a:r>
            <a:rPr kumimoji="1" lang="ja-JP" altLang="en-US" sz="1300">
              <a:latin typeface="ＭＳ Ｐゴシック" panose="020B0600070205080204" pitchFamily="50" charset="-128"/>
              <a:ea typeface="ＭＳ Ｐゴシック" panose="020B0600070205080204" pitchFamily="50" charset="-128"/>
            </a:rPr>
            <a:t>退職者の補充については、業務委託や臨時的な任用により技能職員を抑制してきたが、今後更なる少子高齢化に対応するため、子育て・介護の環境整備に向けた人員配置による職員数の増加が見込まれる。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62</xdr:row>
      <xdr:rowOff>166440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774892"/>
          <a:ext cx="8382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166440</xdr:rowOff>
    </xdr:from>
    <xdr:to>
      <xdr:col>77</xdr:col>
      <xdr:colOff>44450</xdr:colOff>
      <xdr:row>63</xdr:row>
      <xdr:rowOff>19121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9634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19121</xdr:rowOff>
    </xdr:from>
    <xdr:to>
      <xdr:col>72</xdr:col>
      <xdr:colOff>203200</xdr:colOff>
      <xdr:row>63</xdr:row>
      <xdr:rowOff>45931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820471"/>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45931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231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66269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115640</xdr:rowOff>
    </xdr:from>
    <xdr:to>
      <xdr:col>77</xdr:col>
      <xdr:colOff>95250</xdr:colOff>
      <xdr:row>63</xdr:row>
      <xdr:rowOff>45790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30567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3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139771</xdr:rowOff>
    </xdr:from>
    <xdr:to>
      <xdr:col>73</xdr:col>
      <xdr:colOff>44450</xdr:colOff>
      <xdr:row>63</xdr:row>
      <xdr:rowOff>69921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54698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5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166581</xdr:rowOff>
    </xdr:from>
    <xdr:to>
      <xdr:col>68</xdr:col>
      <xdr:colOff>203200</xdr:colOff>
      <xdr:row>63</xdr:row>
      <xdr:rowOff>96731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81508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57379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と、比率算定上の充当可能財源である標準税収入額が大きいため類似団体平均を下回っている。町づくり交付金事業や風越公園整備事業、中学校建設事業等の大型事業に係る地方債借入れが数年来続いたため、当面の間は多額の公債費を要する見込みである。今後も町の情勢や住民ニーズに沿った事業の実施により起債借入れを抑制しつつ健全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16933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16933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164254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過去からの起債抑制により、財政健全化比率の算定に基づく数値は充当可能財源等が将来負担額を上回っているものの、ここ数年の大型事業に係る新規借り入れにより地方債現在高は増加傾向にある。</a:t>
          </a:r>
        </a:p>
        <a:p>
          <a:r>
            <a:rPr kumimoji="1" lang="ja-JP" altLang="en-US" sz="1300">
              <a:latin typeface="ＭＳ Ｐゴシック" panose="020B0600070205080204" pitchFamily="50" charset="-128"/>
              <a:ea typeface="ＭＳ Ｐゴシック" panose="020B0600070205080204" pitchFamily="50" charset="-128"/>
            </a:rPr>
            <a:t>今後は財源確保の観点からも確実な事業計画を立てたうえで実施する事業の検討を行い世代間の負担公平等を考慮しながら起債発行の抑制を図る。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数管理による退職補充や技術職員の採用抑制、業務の民間委託化による人件費から物件費へのシフト等の効果により、類似団体平均と比較して下回っているが、会計年度任用職員制度による賃金の見直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年度以降は過去の数値より上昇している。特に平成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年度から令和元年度にかけては退職補充が多い年となったものの、定数管理による新規採用抑制もあり削減効果が出たものと考えられる。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05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962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96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類似団体平均を上回っているのは、業務の民間委託による人件費から物件費へのシフトによるもの、また施設の維持管理や情報システム機器の更新・管理等に起因するものと考えられる。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06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157480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44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19</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44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下回ってはいるが、今後も少子高齢化に歯止めがかからず、高齢者福祉や障がい者福祉に係る経費の増加が見込まれる。保健福祉施設「木もれ陽の里」や風越公園の運動施設を活用した健康増進や健診などの実施による予防施策を推進し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一定の割合で推移している。また、国民健康保険事業勘定特別会計や介護保険特別会計、後期高齢者医療特別会計への繰出金も高い水準で推移しており、計画的な保険料改定などにより一般会計の負担抑制が期待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55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55</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54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55</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31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54</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25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87630</xdr:rowOff>
    </xdr:from>
    <xdr:to>
      <xdr:col>65</xdr:col>
      <xdr:colOff>53975</xdr:colOff>
      <xdr:row>54</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病院事業への繰出金が他市町村に比べ多額であることや、令和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年度より下水道事業の地方公営企業法の適用に伴い、負担金・補助金に係る支出が増加し類似団体平均を上回る結果となっている。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企業会計においては独立採算制の原則の下、経費の負担区分を明確にするとともに事業の健全経営に努めることにより費用の抑制を図っていく。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107406</xdr:rowOff>
    </xdr:from>
    <xdr:to>
      <xdr:col>82</xdr:col>
      <xdr:colOff>107950</xdr:colOff>
      <xdr:row>37</xdr:row>
      <xdr:rowOff>109039</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36706"/>
          <a:ext cx="8382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107406</xdr:rowOff>
    </xdr:from>
    <xdr:to>
      <xdr:col>78</xdr:col>
      <xdr:colOff>69850</xdr:colOff>
      <xdr:row>35</xdr:row>
      <xdr:rowOff>66584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367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7801</xdr:rowOff>
    </xdr:from>
    <xdr:to>
      <xdr:col>73</xdr:col>
      <xdr:colOff>180975</xdr:colOff>
      <xdr:row>35</xdr:row>
      <xdr:rowOff>66584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0085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166189</xdr:rowOff>
    </xdr:from>
    <xdr:to>
      <xdr:col>69</xdr:col>
      <xdr:colOff>92075</xdr:colOff>
      <xdr:row>35</xdr:row>
      <xdr:rowOff>7801</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954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58239</xdr:rowOff>
    </xdr:from>
    <xdr:to>
      <xdr:col>82</xdr:col>
      <xdr:colOff>158750</xdr:colOff>
      <xdr:row>37</xdr:row>
      <xdr:rowOff>159838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30316</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56606</xdr:rowOff>
    </xdr:from>
    <xdr:to>
      <xdr:col>78</xdr:col>
      <xdr:colOff>120650</xdr:colOff>
      <xdr:row>34</xdr:row>
      <xdr:rowOff>158206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168383</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15784</xdr:rowOff>
    </xdr:from>
    <xdr:to>
      <xdr:col>74</xdr:col>
      <xdr:colOff>31750</xdr:colOff>
      <xdr:row>35</xdr:row>
      <xdr:rowOff>117384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127561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128451</xdr:rowOff>
    </xdr:from>
    <xdr:to>
      <xdr:col>69</xdr:col>
      <xdr:colOff>142875</xdr:colOff>
      <xdr:row>35</xdr:row>
      <xdr:rowOff>58601</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68778</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115389</xdr:rowOff>
    </xdr:from>
    <xdr:to>
      <xdr:col>65</xdr:col>
      <xdr:colOff>53975</xdr:colOff>
      <xdr:row>35</xdr:row>
      <xdr:rowOff>45539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55716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過去からの起債抑制策により類似団体を大きく下回ってはいるが、数年来続いた大型事業に係る起債借入れがあったため地方債現在高は増加し、その償還額も多額となっている。</a:t>
          </a:r>
        </a:p>
        <a:p>
          <a:r>
            <a:rPr kumimoji="1" lang="ja-JP" altLang="en-US" sz="1300">
              <a:latin typeface="ＭＳ Ｐゴシック" panose="020B0600070205080204" pitchFamily="50" charset="-128"/>
              <a:ea typeface="ＭＳ Ｐゴシック" panose="020B0600070205080204" pitchFamily="50" charset="-128"/>
            </a:rPr>
            <a:t>今後は、世代間の負担公平等にも配慮しながら、実施事業の検討を行い起債発行を抑制することにより引き続き財政の健全化に努める。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74</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7411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90424</xdr:rowOff>
    </xdr:from>
    <xdr:to>
      <xdr:col>19</xdr:col>
      <xdr:colOff>187325</xdr:colOff>
      <xdr:row>74</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777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113284</xdr:rowOff>
    </xdr:from>
    <xdr:to>
      <xdr:col>15</xdr:col>
      <xdr:colOff>98425</xdr:colOff>
      <xdr:row>74</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113284</xdr:rowOff>
    </xdr:from>
    <xdr:to>
      <xdr:col>11</xdr:col>
      <xdr:colOff>9525</xdr:colOff>
      <xdr:row>74</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39624</xdr:rowOff>
    </xdr:from>
    <xdr:to>
      <xdr:col>20</xdr:col>
      <xdr:colOff>38100</xdr:colOff>
      <xdr:row>74</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151401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62484</xdr:rowOff>
    </xdr:from>
    <xdr:to>
      <xdr:col>11</xdr:col>
      <xdr:colOff>60325</xdr:colOff>
      <xdr:row>74</xdr:row>
      <xdr:rowOff>164084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2811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の導入により増加したが、人件費を除く支出については例年通りの水準に戻りつつある。災害等が発生した場合に備え、財政調整基金への計画的な積立てを行いつつ徹底した財政改革を進め財政健全化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123190</xdr:rowOff>
    </xdr:from>
    <xdr:to>
      <xdr:col>82</xdr:col>
      <xdr:colOff>107950</xdr:colOff>
      <xdr:row>81</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0490"/>
          <a:ext cx="0" cy="108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152416</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8889</xdr:rowOff>
    </xdr:from>
    <xdr:to>
      <xdr:col>82</xdr:col>
      <xdr:colOff>196850</xdr:colOff>
      <xdr:row>81</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38117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123190</xdr:rowOff>
    </xdr:from>
    <xdr:to>
      <xdr:col>82</xdr:col>
      <xdr:colOff>196850</xdr:colOff>
      <xdr:row>74</xdr:row>
      <xdr:rowOff>123190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857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113047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9857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76</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457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49530</xdr:rowOff>
    </xdr:from>
    <xdr:to>
      <xdr:col>74</xdr:col>
      <xdr:colOff>31750</xdr:colOff>
      <xdr:row>78</xdr:row>
      <xdr:rowOff>151130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135907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8890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100800</xdr:rowOff>
    </xdr:from>
    <xdr:to>
      <xdr:col>29</xdr:col>
      <xdr:colOff>127000</xdr:colOff>
      <xdr:row>15</xdr:row>
      <xdr:rowOff>107848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20175"/>
          <a:ext cx="6477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100800</xdr:rowOff>
    </xdr:from>
    <xdr:to>
      <xdr:col>26</xdr:col>
      <xdr:colOff>50800</xdr:colOff>
      <xdr:row>15</xdr:row>
      <xdr:rowOff>102133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0175"/>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102133</xdr:rowOff>
    </xdr:from>
    <xdr:to>
      <xdr:col>22</xdr:col>
      <xdr:colOff>114300</xdr:colOff>
      <xdr:row>15</xdr:row>
      <xdr:rowOff>134328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1508"/>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132512</xdr:rowOff>
    </xdr:from>
    <xdr:to>
      <xdr:col>18</xdr:col>
      <xdr:colOff>177800</xdr:colOff>
      <xdr:row>15</xdr:row>
      <xdr:rowOff>134328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518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57048</xdr:rowOff>
    </xdr:from>
    <xdr:to>
      <xdr:col>29</xdr:col>
      <xdr:colOff>177800</xdr:colOff>
      <xdr:row>15</xdr:row>
      <xdr:rowOff>158648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73575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50000</xdr:rowOff>
    </xdr:from>
    <xdr:to>
      <xdr:col>26</xdr:col>
      <xdr:colOff>101600</xdr:colOff>
      <xdr:row>15</xdr:row>
      <xdr:rowOff>151600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161777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51333</xdr:rowOff>
    </xdr:from>
    <xdr:to>
      <xdr:col>22</xdr:col>
      <xdr:colOff>165100</xdr:colOff>
      <xdr:row>15</xdr:row>
      <xdr:rowOff>152933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163110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83528</xdr:rowOff>
    </xdr:from>
    <xdr:to>
      <xdr:col>19</xdr:col>
      <xdr:colOff>38100</xdr:colOff>
      <xdr:row>16</xdr:row>
      <xdr:rowOff>13678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23855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81712</xdr:rowOff>
    </xdr:from>
    <xdr:to>
      <xdr:col>15</xdr:col>
      <xdr:colOff>101600</xdr:colOff>
      <xdr:row>16</xdr:row>
      <xdr:rowOff>11862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22039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239517</xdr:rowOff>
    </xdr:from>
    <xdr:to>
      <xdr:col>29</xdr:col>
      <xdr:colOff>127000</xdr:colOff>
      <xdr:row>37</xdr:row>
      <xdr:rowOff>244477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364217"/>
          <a:ext cx="647700" cy="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130795</xdr:rowOff>
    </xdr:from>
    <xdr:to>
      <xdr:col>26</xdr:col>
      <xdr:colOff>50800</xdr:colOff>
      <xdr:row>37</xdr:row>
      <xdr:rowOff>239517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55495"/>
          <a:ext cx="698500" cy="10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130795</xdr:rowOff>
    </xdr:from>
    <xdr:to>
      <xdr:col>22</xdr:col>
      <xdr:colOff>114300</xdr:colOff>
      <xdr:row>37</xdr:row>
      <xdr:rowOff>245483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55495"/>
          <a:ext cx="698500" cy="1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219149</xdr:rowOff>
    </xdr:from>
    <xdr:to>
      <xdr:col>18</xdr:col>
      <xdr:colOff>177800</xdr:colOff>
      <xdr:row>37</xdr:row>
      <xdr:rowOff>245483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43849"/>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193677</xdr:rowOff>
    </xdr:from>
    <xdr:to>
      <xdr:col>29</xdr:col>
      <xdr:colOff>177800</xdr:colOff>
      <xdr:row>37</xdr:row>
      <xdr:rowOff>295277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1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165754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188717</xdr:rowOff>
    </xdr:from>
    <xdr:to>
      <xdr:col>26</xdr:col>
      <xdr:colOff>101600</xdr:colOff>
      <xdr:row>37</xdr:row>
      <xdr:rowOff>290317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1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275094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9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79995</xdr:rowOff>
    </xdr:from>
    <xdr:to>
      <xdr:col>22</xdr:col>
      <xdr:colOff>165100</xdr:colOff>
      <xdr:row>37</xdr:row>
      <xdr:rowOff>181595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166372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194683</xdr:rowOff>
    </xdr:from>
    <xdr:to>
      <xdr:col>19</xdr:col>
      <xdr:colOff>38100</xdr:colOff>
      <xdr:row>37</xdr:row>
      <xdr:rowOff>296283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281060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0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168349</xdr:rowOff>
    </xdr:from>
    <xdr:to>
      <xdr:col>15</xdr:col>
      <xdr:colOff>101600</xdr:colOff>
      <xdr:row>37</xdr:row>
      <xdr:rowOff>269949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9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254726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7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67463</xdr:rowOff>
    </xdr:from>
    <xdr:to>
      <xdr:col>24</xdr:col>
      <xdr:colOff>63500</xdr:colOff>
      <xdr:row>33</xdr:row>
      <xdr:rowOff>75235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72531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65162</xdr:rowOff>
    </xdr:from>
    <xdr:to>
      <xdr:col>19</xdr:col>
      <xdr:colOff>177800</xdr:colOff>
      <xdr:row>33</xdr:row>
      <xdr:rowOff>67463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72301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65162</xdr:rowOff>
    </xdr:from>
    <xdr:to>
      <xdr:col>15</xdr:col>
      <xdr:colOff>50800</xdr:colOff>
      <xdr:row>35</xdr:row>
      <xdr:rowOff>4969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723012"/>
          <a:ext cx="889000" cy="2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157931</xdr:rowOff>
    </xdr:from>
    <xdr:to>
      <xdr:col>10</xdr:col>
      <xdr:colOff>114300</xdr:colOff>
      <xdr:row>35</xdr:row>
      <xdr:rowOff>4969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87231"/>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24435</xdr:rowOff>
    </xdr:from>
    <xdr:to>
      <xdr:col>24</xdr:col>
      <xdr:colOff>114300</xdr:colOff>
      <xdr:row>33</xdr:row>
      <xdr:rowOff>126035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6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47312</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3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16663</xdr:rowOff>
    </xdr:from>
    <xdr:to>
      <xdr:col>20</xdr:col>
      <xdr:colOff>38100</xdr:colOff>
      <xdr:row>33</xdr:row>
      <xdr:rowOff>118263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134790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44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14362</xdr:rowOff>
    </xdr:from>
    <xdr:to>
      <xdr:col>15</xdr:col>
      <xdr:colOff>101600</xdr:colOff>
      <xdr:row>33</xdr:row>
      <xdr:rowOff>115962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6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132489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44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125619</xdr:rowOff>
    </xdr:from>
    <xdr:to>
      <xdr:col>10</xdr:col>
      <xdr:colOff>165100</xdr:colOff>
      <xdr:row>35</xdr:row>
      <xdr:rowOff>55769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72296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107131</xdr:rowOff>
    </xdr:from>
    <xdr:to>
      <xdr:col>6</xdr:col>
      <xdr:colOff>38100</xdr:colOff>
      <xdr:row>35</xdr:row>
      <xdr:rowOff>37281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53808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149847</xdr:rowOff>
    </xdr:from>
    <xdr:to>
      <xdr:col>24</xdr:col>
      <xdr:colOff>63500</xdr:colOff>
      <xdr:row>53</xdr:row>
      <xdr:rowOff>71755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893797"/>
          <a:ext cx="838200" cy="2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71755</xdr:rowOff>
    </xdr:from>
    <xdr:to>
      <xdr:col>19</xdr:col>
      <xdr:colOff>177800</xdr:colOff>
      <xdr:row>54</xdr:row>
      <xdr:rowOff>55918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58605"/>
          <a:ext cx="889000" cy="1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100343</xdr:rowOff>
    </xdr:from>
    <xdr:to>
      <xdr:col>15</xdr:col>
      <xdr:colOff>50800</xdr:colOff>
      <xdr:row>54</xdr:row>
      <xdr:rowOff>55918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187193"/>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94349</xdr:rowOff>
    </xdr:from>
    <xdr:to>
      <xdr:col>10</xdr:col>
      <xdr:colOff>114300</xdr:colOff>
      <xdr:row>53</xdr:row>
      <xdr:rowOff>100343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181199"/>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99047</xdr:rowOff>
    </xdr:from>
    <xdr:to>
      <xdr:col>24</xdr:col>
      <xdr:colOff>114300</xdr:colOff>
      <xdr:row>52</xdr:row>
      <xdr:rowOff>29197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13974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75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20955</xdr:rowOff>
    </xdr:from>
    <xdr:to>
      <xdr:col>20</xdr:col>
      <xdr:colOff>38100</xdr:colOff>
      <xdr:row>53</xdr:row>
      <xdr:rowOff>122555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139082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8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5118</xdr:rowOff>
    </xdr:from>
    <xdr:to>
      <xdr:col>15</xdr:col>
      <xdr:colOff>101600</xdr:colOff>
      <xdr:row>54</xdr:row>
      <xdr:rowOff>106718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123245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03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49543</xdr:rowOff>
    </xdr:from>
    <xdr:to>
      <xdr:col>10</xdr:col>
      <xdr:colOff>165100</xdr:colOff>
      <xdr:row>53</xdr:row>
      <xdr:rowOff>151143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167670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91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43549</xdr:rowOff>
    </xdr:from>
    <xdr:to>
      <xdr:col>6</xdr:col>
      <xdr:colOff>38100</xdr:colOff>
      <xdr:row>53</xdr:row>
      <xdr:rowOff>145149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1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161676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90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153119</xdr:rowOff>
    </xdr:from>
    <xdr:to>
      <xdr:col>24</xdr:col>
      <xdr:colOff>63500</xdr:colOff>
      <xdr:row>76</xdr:row>
      <xdr:rowOff>161212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83319"/>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161212</xdr:rowOff>
    </xdr:from>
    <xdr:to>
      <xdr:col>19</xdr:col>
      <xdr:colOff>177800</xdr:colOff>
      <xdr:row>77</xdr:row>
      <xdr:rowOff>68377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91412"/>
          <a:ext cx="8890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68377</xdr:rowOff>
    </xdr:from>
    <xdr:to>
      <xdr:col>15</xdr:col>
      <xdr:colOff>50800</xdr:colOff>
      <xdr:row>77</xdr:row>
      <xdr:rowOff>87762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70027"/>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87762</xdr:rowOff>
    </xdr:from>
    <xdr:to>
      <xdr:col>10</xdr:col>
      <xdr:colOff>114300</xdr:colOff>
      <xdr:row>77</xdr:row>
      <xdr:rowOff>87762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8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102319</xdr:rowOff>
    </xdr:from>
    <xdr:to>
      <xdr:col>24</xdr:col>
      <xdr:colOff>114300</xdr:colOff>
      <xdr:row>77</xdr:row>
      <xdr:rowOff>32469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125196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110412</xdr:rowOff>
    </xdr:from>
    <xdr:to>
      <xdr:col>20</xdr:col>
      <xdr:colOff>38100</xdr:colOff>
      <xdr:row>77</xdr:row>
      <xdr:rowOff>40562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57088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17577</xdr:rowOff>
    </xdr:from>
    <xdr:to>
      <xdr:col>15</xdr:col>
      <xdr:colOff>101600</xdr:colOff>
      <xdr:row>77</xdr:row>
      <xdr:rowOff>119177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135704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36962</xdr:rowOff>
    </xdr:from>
    <xdr:to>
      <xdr:col>10</xdr:col>
      <xdr:colOff>165100</xdr:colOff>
      <xdr:row>77</xdr:row>
      <xdr:rowOff>138562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155089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36962</xdr:rowOff>
    </xdr:from>
    <xdr:to>
      <xdr:col>6</xdr:col>
      <xdr:colOff>38100</xdr:colOff>
      <xdr:row>77</xdr:row>
      <xdr:rowOff>138562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155089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160262</xdr:rowOff>
    </xdr:from>
    <xdr:to>
      <xdr:col>24</xdr:col>
      <xdr:colOff>63500</xdr:colOff>
      <xdr:row>98</xdr:row>
      <xdr:rowOff>87846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19462"/>
          <a:ext cx="838200" cy="2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160262</xdr:rowOff>
    </xdr:from>
    <xdr:to>
      <xdr:col>19</xdr:col>
      <xdr:colOff>177800</xdr:colOff>
      <xdr:row>98</xdr:row>
      <xdr:rowOff>88748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9462"/>
          <a:ext cx="889000" cy="2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88748</xdr:rowOff>
    </xdr:from>
    <xdr:to>
      <xdr:col>15</xdr:col>
      <xdr:colOff>50800</xdr:colOff>
      <xdr:row>98</xdr:row>
      <xdr:rowOff>126315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0848"/>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122149</xdr:rowOff>
    </xdr:from>
    <xdr:to>
      <xdr:col>10</xdr:col>
      <xdr:colOff>114300</xdr:colOff>
      <xdr:row>98</xdr:row>
      <xdr:rowOff>126315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24249"/>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37046</xdr:rowOff>
    </xdr:from>
    <xdr:to>
      <xdr:col>24</xdr:col>
      <xdr:colOff>114300</xdr:colOff>
      <xdr:row>98</xdr:row>
      <xdr:rowOff>138646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123423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109462</xdr:rowOff>
    </xdr:from>
    <xdr:to>
      <xdr:col>20</xdr:col>
      <xdr:colOff>38100</xdr:colOff>
      <xdr:row>97</xdr:row>
      <xdr:rowOff>39612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30739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37948</xdr:rowOff>
    </xdr:from>
    <xdr:to>
      <xdr:col>15</xdr:col>
      <xdr:colOff>101600</xdr:colOff>
      <xdr:row>98</xdr:row>
      <xdr:rowOff>139548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130675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75515</xdr:rowOff>
    </xdr:from>
    <xdr:to>
      <xdr:col>10</xdr:col>
      <xdr:colOff>165100</xdr:colOff>
      <xdr:row>99</xdr:row>
      <xdr:rowOff>5665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168242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71349</xdr:rowOff>
    </xdr:from>
    <xdr:to>
      <xdr:col>6</xdr:col>
      <xdr:colOff>38100</xdr:colOff>
      <xdr:row>99</xdr:row>
      <xdr:rowOff>1499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164076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66530</xdr:rowOff>
    </xdr:from>
    <xdr:to>
      <xdr:col>55</xdr:col>
      <xdr:colOff>0</xdr:colOff>
      <xdr:row>35</xdr:row>
      <xdr:rowOff>92577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24380"/>
          <a:ext cx="838200" cy="36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103225</xdr:rowOff>
    </xdr:from>
    <xdr:to>
      <xdr:col>50</xdr:col>
      <xdr:colOff>114300</xdr:colOff>
      <xdr:row>35</xdr:row>
      <xdr:rowOff>92577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18175"/>
          <a:ext cx="889000" cy="6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103225</xdr:rowOff>
    </xdr:from>
    <xdr:to>
      <xdr:col>45</xdr:col>
      <xdr:colOff>177800</xdr:colOff>
      <xdr:row>35</xdr:row>
      <xdr:rowOff>86866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18175"/>
          <a:ext cx="889000" cy="6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86866</xdr:rowOff>
    </xdr:from>
    <xdr:to>
      <xdr:col>41</xdr:col>
      <xdr:colOff>50800</xdr:colOff>
      <xdr:row>35</xdr:row>
      <xdr:rowOff>137848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87616"/>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15730</xdr:rowOff>
    </xdr:from>
    <xdr:to>
      <xdr:col>55</xdr:col>
      <xdr:colOff>50800</xdr:colOff>
      <xdr:row>33</xdr:row>
      <xdr:rowOff>117330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38607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2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41777</xdr:rowOff>
    </xdr:from>
    <xdr:to>
      <xdr:col>50</xdr:col>
      <xdr:colOff>165100</xdr:colOff>
      <xdr:row>35</xdr:row>
      <xdr:rowOff>143377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159904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52425</xdr:rowOff>
    </xdr:from>
    <xdr:to>
      <xdr:col>46</xdr:col>
      <xdr:colOff>38100</xdr:colOff>
      <xdr:row>31</xdr:row>
      <xdr:rowOff>154025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170552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36066</xdr:rowOff>
    </xdr:from>
    <xdr:to>
      <xdr:col>41</xdr:col>
      <xdr:colOff>101600</xdr:colOff>
      <xdr:row>35</xdr:row>
      <xdr:rowOff>137666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154193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1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87048</xdr:rowOff>
    </xdr:from>
    <xdr:to>
      <xdr:col>36</xdr:col>
      <xdr:colOff>165100</xdr:colOff>
      <xdr:row>36</xdr:row>
      <xdr:rowOff>17198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33725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5390</xdr:rowOff>
    </xdr:from>
    <xdr:to>
      <xdr:col>55</xdr:col>
      <xdr:colOff>0</xdr:colOff>
      <xdr:row>55</xdr:row>
      <xdr:rowOff>116779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35140"/>
          <a:ext cx="838200" cy="1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88836</xdr:rowOff>
    </xdr:from>
    <xdr:to>
      <xdr:col>50</xdr:col>
      <xdr:colOff>114300</xdr:colOff>
      <xdr:row>55</xdr:row>
      <xdr:rowOff>116779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18586"/>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88836</xdr:rowOff>
    </xdr:from>
    <xdr:to>
      <xdr:col>45</xdr:col>
      <xdr:colOff>177800</xdr:colOff>
      <xdr:row>56</xdr:row>
      <xdr:rowOff>22611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18586"/>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57876</xdr:rowOff>
    </xdr:from>
    <xdr:to>
      <xdr:col>41</xdr:col>
      <xdr:colOff>50800</xdr:colOff>
      <xdr:row>56</xdr:row>
      <xdr:rowOff>22611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487626"/>
          <a:ext cx="889000" cy="1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126040</xdr:rowOff>
    </xdr:from>
    <xdr:to>
      <xdr:col>55</xdr:col>
      <xdr:colOff>50800</xdr:colOff>
      <xdr:row>55</xdr:row>
      <xdr:rowOff>56190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148917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65979</xdr:rowOff>
    </xdr:from>
    <xdr:to>
      <xdr:col>50</xdr:col>
      <xdr:colOff>165100</xdr:colOff>
      <xdr:row>55</xdr:row>
      <xdr:rowOff>167579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38036</xdr:rowOff>
    </xdr:from>
    <xdr:to>
      <xdr:col>46</xdr:col>
      <xdr:colOff>38100</xdr:colOff>
      <xdr:row>55</xdr:row>
      <xdr:rowOff>139636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130763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143261</xdr:rowOff>
    </xdr:from>
    <xdr:to>
      <xdr:col>41</xdr:col>
      <xdr:colOff>101600</xdr:colOff>
      <xdr:row>56</xdr:row>
      <xdr:rowOff>73411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64538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7076</xdr:rowOff>
    </xdr:from>
    <xdr:to>
      <xdr:col>36</xdr:col>
      <xdr:colOff>165100</xdr:colOff>
      <xdr:row>55</xdr:row>
      <xdr:rowOff>108676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125203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13303</xdr:rowOff>
    </xdr:from>
    <xdr:to>
      <xdr:col>55</xdr:col>
      <xdr:colOff>0</xdr:colOff>
      <xdr:row>77</xdr:row>
      <xdr:rowOff>88475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14953"/>
          <a:ext cx="8382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78282</xdr:rowOff>
    </xdr:from>
    <xdr:to>
      <xdr:col>50</xdr:col>
      <xdr:colOff>114300</xdr:colOff>
      <xdr:row>77</xdr:row>
      <xdr:rowOff>13303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08482"/>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78282</xdr:rowOff>
    </xdr:from>
    <xdr:to>
      <xdr:col>45</xdr:col>
      <xdr:colOff>177800</xdr:colOff>
      <xdr:row>77</xdr:row>
      <xdr:rowOff>29990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08482"/>
          <a:ext cx="8890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82321</xdr:rowOff>
    </xdr:from>
    <xdr:to>
      <xdr:col>41</xdr:col>
      <xdr:colOff>50800</xdr:colOff>
      <xdr:row>77</xdr:row>
      <xdr:rowOff>29990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41071"/>
          <a:ext cx="889000" cy="2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37675</xdr:rowOff>
    </xdr:from>
    <xdr:to>
      <xdr:col>55</xdr:col>
      <xdr:colOff>50800</xdr:colOff>
      <xdr:row>77</xdr:row>
      <xdr:rowOff>139275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60552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133953</xdr:rowOff>
    </xdr:from>
    <xdr:to>
      <xdr:col>50</xdr:col>
      <xdr:colOff>165100</xdr:colOff>
      <xdr:row>77</xdr:row>
      <xdr:rowOff>64103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80630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27482</xdr:rowOff>
    </xdr:from>
    <xdr:to>
      <xdr:col>46</xdr:col>
      <xdr:colOff>38100</xdr:colOff>
      <xdr:row>76</xdr:row>
      <xdr:rowOff>129082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120209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5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150640</xdr:rowOff>
    </xdr:from>
    <xdr:to>
      <xdr:col>41</xdr:col>
      <xdr:colOff>101600</xdr:colOff>
      <xdr:row>77</xdr:row>
      <xdr:rowOff>80790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71917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7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31521</xdr:rowOff>
    </xdr:from>
    <xdr:to>
      <xdr:col>36</xdr:col>
      <xdr:colOff>165100</xdr:colOff>
      <xdr:row>75</xdr:row>
      <xdr:rowOff>133121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149648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87961</xdr:rowOff>
    </xdr:from>
    <xdr:to>
      <xdr:col>55</xdr:col>
      <xdr:colOff>0</xdr:colOff>
      <xdr:row>95</xdr:row>
      <xdr:rowOff>132880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04261"/>
          <a:ext cx="838200" cy="2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132880</xdr:rowOff>
    </xdr:from>
    <xdr:to>
      <xdr:col>50</xdr:col>
      <xdr:colOff>114300</xdr:colOff>
      <xdr:row>95</xdr:row>
      <xdr:rowOff>136740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2063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136740</xdr:rowOff>
    </xdr:from>
    <xdr:to>
      <xdr:col>45</xdr:col>
      <xdr:colOff>177800</xdr:colOff>
      <xdr:row>96</xdr:row>
      <xdr:rowOff>27152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4490"/>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12788</xdr:rowOff>
    </xdr:from>
    <xdr:to>
      <xdr:col>41</xdr:col>
      <xdr:colOff>50800</xdr:colOff>
      <xdr:row>96</xdr:row>
      <xdr:rowOff>27152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71988"/>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37161</xdr:rowOff>
    </xdr:from>
    <xdr:to>
      <xdr:col>55</xdr:col>
      <xdr:colOff>50800</xdr:colOff>
      <xdr:row>94</xdr:row>
      <xdr:rowOff>138761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60038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82080</xdr:rowOff>
    </xdr:from>
    <xdr:to>
      <xdr:col>50</xdr:col>
      <xdr:colOff>165100</xdr:colOff>
      <xdr:row>96</xdr:row>
      <xdr:rowOff>12230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85940</xdr:rowOff>
    </xdr:from>
    <xdr:to>
      <xdr:col>46</xdr:col>
      <xdr:colOff>38100</xdr:colOff>
      <xdr:row>96</xdr:row>
      <xdr:rowOff>16090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6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147802</xdr:rowOff>
    </xdr:from>
    <xdr:to>
      <xdr:col>41</xdr:col>
      <xdr:colOff>101600</xdr:colOff>
      <xdr:row>96</xdr:row>
      <xdr:rowOff>77952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69079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133438</xdr:rowOff>
    </xdr:from>
    <xdr:to>
      <xdr:col>36</xdr:col>
      <xdr:colOff>165100</xdr:colOff>
      <xdr:row>96</xdr:row>
      <xdr:rowOff>63588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80115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43256</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8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26898</xdr:rowOff>
    </xdr:from>
    <xdr:to>
      <xdr:col>81</xdr:col>
      <xdr:colOff>50800</xdr:colOff>
      <xdr:row>39</xdr:row>
      <xdr:rowOff>43256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41998"/>
          <a:ext cx="889000" cy="1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26898</xdr:rowOff>
    </xdr:from>
    <xdr:to>
      <xdr:col>76</xdr:col>
      <xdr:colOff>114300</xdr:colOff>
      <xdr:row>38</xdr:row>
      <xdr:rowOff>141986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41998"/>
          <a:ext cx="889000" cy="1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141986</xdr:rowOff>
    </xdr:from>
    <xdr:to>
      <xdr:col>71</xdr:col>
      <xdr:colOff>177800</xdr:colOff>
      <xdr:row>39</xdr:row>
      <xdr:rowOff>39039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57086"/>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163906</xdr:rowOff>
    </xdr:from>
    <xdr:to>
      <xdr:col>81</xdr:col>
      <xdr:colOff>101600</xdr:colOff>
      <xdr:row>39</xdr:row>
      <xdr:rowOff>94056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85183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147549</xdr:rowOff>
    </xdr:from>
    <xdr:to>
      <xdr:col>76</xdr:col>
      <xdr:colOff>165100</xdr:colOff>
      <xdr:row>38</xdr:row>
      <xdr:rowOff>77699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94226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91186</xdr:rowOff>
    </xdr:from>
    <xdr:to>
      <xdr:col>72</xdr:col>
      <xdr:colOff>38100</xdr:colOff>
      <xdr:row>39</xdr:row>
      <xdr:rowOff>21336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12463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80966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65429</xdr:rowOff>
    </xdr:from>
    <xdr:to>
      <xdr:col>85</xdr:col>
      <xdr:colOff>127000</xdr:colOff>
      <xdr:row>78</xdr:row>
      <xdr:rowOff>90742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38529"/>
          <a:ext cx="8382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44855</xdr:rowOff>
    </xdr:from>
    <xdr:to>
      <xdr:col>81</xdr:col>
      <xdr:colOff>50800</xdr:colOff>
      <xdr:row>78</xdr:row>
      <xdr:rowOff>65429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179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25690</xdr:rowOff>
    </xdr:from>
    <xdr:to>
      <xdr:col>76</xdr:col>
      <xdr:colOff>114300</xdr:colOff>
      <xdr:row>78</xdr:row>
      <xdr:rowOff>44855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98790"/>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23808</xdr:rowOff>
    </xdr:from>
    <xdr:to>
      <xdr:col>71</xdr:col>
      <xdr:colOff>177800</xdr:colOff>
      <xdr:row>78</xdr:row>
      <xdr:rowOff>25690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9690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39942</xdr:rowOff>
    </xdr:from>
    <xdr:to>
      <xdr:col>85</xdr:col>
      <xdr:colOff>177800</xdr:colOff>
      <xdr:row>78</xdr:row>
      <xdr:rowOff>141542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126319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14629</xdr:rowOff>
    </xdr:from>
    <xdr:to>
      <xdr:col>81</xdr:col>
      <xdr:colOff>101600</xdr:colOff>
      <xdr:row>78</xdr:row>
      <xdr:rowOff>116229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165505</xdr:rowOff>
    </xdr:from>
    <xdr:to>
      <xdr:col>76</xdr:col>
      <xdr:colOff>165100</xdr:colOff>
      <xdr:row>78</xdr:row>
      <xdr:rowOff>95655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86782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146340</xdr:rowOff>
    </xdr:from>
    <xdr:to>
      <xdr:col>72</xdr:col>
      <xdr:colOff>38100</xdr:colOff>
      <xdr:row>78</xdr:row>
      <xdr:rowOff>76490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67617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144458</xdr:rowOff>
    </xdr:from>
    <xdr:to>
      <xdr:col>67</xdr:col>
      <xdr:colOff>101600</xdr:colOff>
      <xdr:row>78</xdr:row>
      <xdr:rowOff>74608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65735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100119</xdr:rowOff>
    </xdr:from>
    <xdr:to>
      <xdr:col>85</xdr:col>
      <xdr:colOff>126364</xdr:colOff>
      <xdr:row>99</xdr:row>
      <xdr:rowOff>41511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02069"/>
          <a:ext cx="1269" cy="131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45338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41511</xdr:rowOff>
    </xdr:from>
    <xdr:to>
      <xdr:col>86</xdr:col>
      <xdr:colOff>25400</xdr:colOff>
      <xdr:row>99</xdr:row>
      <xdr:rowOff>41511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46796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100119</xdr:rowOff>
    </xdr:from>
    <xdr:to>
      <xdr:col>86</xdr:col>
      <xdr:colOff>25400</xdr:colOff>
      <xdr:row>91</xdr:row>
      <xdr:rowOff>100119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02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46420</xdr:rowOff>
    </xdr:from>
    <xdr:to>
      <xdr:col>85</xdr:col>
      <xdr:colOff>127000</xdr:colOff>
      <xdr:row>92</xdr:row>
      <xdr:rowOff>122642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5476920"/>
          <a:ext cx="838200" cy="4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104284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6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125857</xdr:rowOff>
    </xdr:from>
    <xdr:to>
      <xdr:col>85</xdr:col>
      <xdr:colOff>177800</xdr:colOff>
      <xdr:row>97</xdr:row>
      <xdr:rowOff>56007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46420</xdr:rowOff>
    </xdr:from>
    <xdr:to>
      <xdr:col>81</xdr:col>
      <xdr:colOff>50800</xdr:colOff>
      <xdr:row>92</xdr:row>
      <xdr:rowOff>149268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5476920"/>
          <a:ext cx="889000" cy="4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56514</xdr:rowOff>
    </xdr:from>
    <xdr:to>
      <xdr:col>81</xdr:col>
      <xdr:colOff>101600</xdr:colOff>
      <xdr:row>96</xdr:row>
      <xdr:rowOff>158114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109133</xdr:rowOff>
    </xdr:from>
    <xdr:to>
      <xdr:col>76</xdr:col>
      <xdr:colOff>114300</xdr:colOff>
      <xdr:row>92</xdr:row>
      <xdr:rowOff>149268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5882533"/>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43714</xdr:rowOff>
    </xdr:from>
    <xdr:to>
      <xdr:col>76</xdr:col>
      <xdr:colOff>165100</xdr:colOff>
      <xdr:row>97</xdr:row>
      <xdr:rowOff>145314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109133</xdr:rowOff>
    </xdr:from>
    <xdr:to>
      <xdr:col>71</xdr:col>
      <xdr:colOff>177800</xdr:colOff>
      <xdr:row>94</xdr:row>
      <xdr:rowOff>60365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5882533"/>
          <a:ext cx="8890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127522</xdr:rowOff>
    </xdr:from>
    <xdr:to>
      <xdr:col>72</xdr:col>
      <xdr:colOff>38100</xdr:colOff>
      <xdr:row>98</xdr:row>
      <xdr:rowOff>57672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48799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34460</xdr:rowOff>
    </xdr:from>
    <xdr:to>
      <xdr:col>67</xdr:col>
      <xdr:colOff>101600</xdr:colOff>
      <xdr:row>97</xdr:row>
      <xdr:rowOff>136060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127187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71842</xdr:rowOff>
    </xdr:from>
    <xdr:to>
      <xdr:col>85</xdr:col>
      <xdr:colOff>177800</xdr:colOff>
      <xdr:row>93</xdr:row>
      <xdr:rowOff>1992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8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94719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69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167070</xdr:rowOff>
    </xdr:from>
    <xdr:to>
      <xdr:col>81</xdr:col>
      <xdr:colOff>101600</xdr:colOff>
      <xdr:row>90</xdr:row>
      <xdr:rowOff>97220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4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113747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20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98468</xdr:rowOff>
    </xdr:from>
    <xdr:to>
      <xdr:col>76</xdr:col>
      <xdr:colOff>165100</xdr:colOff>
      <xdr:row>93</xdr:row>
      <xdr:rowOff>28618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8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45145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56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58333</xdr:rowOff>
    </xdr:from>
    <xdr:to>
      <xdr:col>72</xdr:col>
      <xdr:colOff>38100</xdr:colOff>
      <xdr:row>92</xdr:row>
      <xdr:rowOff>159933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8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5010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560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9565</xdr:rowOff>
    </xdr:from>
    <xdr:to>
      <xdr:col>67</xdr:col>
      <xdr:colOff>101600</xdr:colOff>
      <xdr:row>94</xdr:row>
      <xdr:rowOff>111165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1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127692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90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75120</xdr:rowOff>
    </xdr:from>
    <xdr:to>
      <xdr:col>116</xdr:col>
      <xdr:colOff>63500</xdr:colOff>
      <xdr:row>56</xdr:row>
      <xdr:rowOff>102610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161970"/>
          <a:ext cx="838200" cy="54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63176</xdr:rowOff>
    </xdr:from>
    <xdr:to>
      <xdr:col>111</xdr:col>
      <xdr:colOff>177800</xdr:colOff>
      <xdr:row>53</xdr:row>
      <xdr:rowOff>75120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150026"/>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167453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63176</xdr:rowOff>
    </xdr:from>
    <xdr:to>
      <xdr:col>107</xdr:col>
      <xdr:colOff>50800</xdr:colOff>
      <xdr:row>56</xdr:row>
      <xdr:rowOff>88150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150026"/>
          <a:ext cx="889000" cy="53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87808</xdr:rowOff>
    </xdr:from>
    <xdr:to>
      <xdr:col>102</xdr:col>
      <xdr:colOff>114300</xdr:colOff>
      <xdr:row>56</xdr:row>
      <xdr:rowOff>88150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8900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51810</xdr:rowOff>
    </xdr:from>
    <xdr:to>
      <xdr:col>116</xdr:col>
      <xdr:colOff>114300</xdr:colOff>
      <xdr:row>56</xdr:row>
      <xdr:rowOff>153410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74687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0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24320</xdr:rowOff>
    </xdr:from>
    <xdr:to>
      <xdr:col>112</xdr:col>
      <xdr:colOff>38100</xdr:colOff>
      <xdr:row>53</xdr:row>
      <xdr:rowOff>125920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1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142447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88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12376</xdr:rowOff>
    </xdr:from>
    <xdr:to>
      <xdr:col>107</xdr:col>
      <xdr:colOff>101600</xdr:colOff>
      <xdr:row>53</xdr:row>
      <xdr:rowOff>113976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0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130503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88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37350</xdr:rowOff>
    </xdr:from>
    <xdr:to>
      <xdr:col>102</xdr:col>
      <xdr:colOff>165100</xdr:colOff>
      <xdr:row>56</xdr:row>
      <xdr:rowOff>138950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155477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37008</xdr:rowOff>
    </xdr:from>
    <xdr:to>
      <xdr:col>98</xdr:col>
      <xdr:colOff>38100</xdr:colOff>
      <xdr:row>56</xdr:row>
      <xdr:rowOff>138608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155135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130604</xdr:rowOff>
    </xdr:from>
    <xdr:to>
      <xdr:col>116</xdr:col>
      <xdr:colOff>63500</xdr:colOff>
      <xdr:row>78</xdr:row>
      <xdr:rowOff>48864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160804"/>
          <a:ext cx="838200" cy="26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130604</xdr:rowOff>
    </xdr:from>
    <xdr:to>
      <xdr:col>111</xdr:col>
      <xdr:colOff>177800</xdr:colOff>
      <xdr:row>76</xdr:row>
      <xdr:rowOff>156682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160804"/>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71137</xdr:rowOff>
    </xdr:from>
    <xdr:to>
      <xdr:col>107</xdr:col>
      <xdr:colOff>50800</xdr:colOff>
      <xdr:row>76</xdr:row>
      <xdr:rowOff>156682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101337"/>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71137</xdr:rowOff>
    </xdr:from>
    <xdr:to>
      <xdr:col>102</xdr:col>
      <xdr:colOff>114300</xdr:colOff>
      <xdr:row>76</xdr:row>
      <xdr:rowOff>108545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0133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169514</xdr:rowOff>
    </xdr:from>
    <xdr:to>
      <xdr:col>116</xdr:col>
      <xdr:colOff>114300</xdr:colOff>
      <xdr:row>78</xdr:row>
      <xdr:rowOff>99664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147941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79804</xdr:rowOff>
    </xdr:from>
    <xdr:to>
      <xdr:col>112</xdr:col>
      <xdr:colOff>38100</xdr:colOff>
      <xdr:row>77</xdr:row>
      <xdr:rowOff>9954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0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105882</xdr:rowOff>
    </xdr:from>
    <xdr:to>
      <xdr:col>107</xdr:col>
      <xdr:colOff>101600</xdr:colOff>
      <xdr:row>77</xdr:row>
      <xdr:rowOff>36032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27159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20337</xdr:rowOff>
    </xdr:from>
    <xdr:to>
      <xdr:col>102</xdr:col>
      <xdr:colOff>165100</xdr:colOff>
      <xdr:row>76</xdr:row>
      <xdr:rowOff>121937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113064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57745</xdr:rowOff>
    </xdr:from>
    <xdr:to>
      <xdr:col>98</xdr:col>
      <xdr:colOff>38100</xdr:colOff>
      <xdr:row>76</xdr:row>
      <xdr:rowOff>159345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150472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8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近年の大型事業の終了に起因し、普通建設事業費は令和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年度まで減少していたが令和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年度再び増加に転じている。</a:t>
          </a:r>
        </a:p>
        <a:p>
          <a:r>
            <a:rPr kumimoji="1" lang="ja-JP" altLang="en-US" sz="1300">
              <a:latin typeface="ＭＳ Ｐゴシック" panose="020B0600070205080204" pitchFamily="50" charset="-128"/>
              <a:ea typeface="ＭＳ Ｐゴシック" panose="020B0600070205080204" pitchFamily="50" charset="-128"/>
            </a:rPr>
            <a:t>新規整備については減少しており、都市基盤や公共施設の更新に係る維持管理の比重が高まっており、事業に要する資材などの物価高騰や人件費の高騰も影響していると考えられる。</a:t>
          </a:r>
        </a:p>
        <a:p>
          <a:r>
            <a:rPr kumimoji="1" lang="ja-JP" altLang="en-US" sz="1300">
              <a:latin typeface="ＭＳ Ｐゴシック" panose="020B0600070205080204" pitchFamily="50" charset="-128"/>
              <a:ea typeface="ＭＳ Ｐゴシック" panose="020B0600070205080204" pitchFamily="50" charset="-128"/>
            </a:rPr>
            <a:t>施設老朽化に伴う維持管理費用は今後も増大していくことが懸念されるが、個別施設計画に基づき今後も事後保全から予防保全に努めていく。</a:t>
          </a:r>
        </a:p>
        <a:p>
          <a:r>
            <a:rPr kumimoji="1" lang="ja-JP" altLang="en-US" sz="1300">
              <a:latin typeface="ＭＳ Ｐゴシック" panose="020B0600070205080204" pitchFamily="50" charset="-128"/>
              <a:ea typeface="ＭＳ Ｐゴシック" panose="020B0600070205080204" pitchFamily="50" charset="-128"/>
            </a:rPr>
            <a:t>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年度の会計年度任用職員制度への移行から比較的高い水準で推移している。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125331</xdr:rowOff>
    </xdr:from>
    <xdr:to>
      <xdr:col>24</xdr:col>
      <xdr:colOff>63500</xdr:colOff>
      <xdr:row>34</xdr:row>
      <xdr:rowOff>12990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83181"/>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41075</xdr:rowOff>
    </xdr:from>
    <xdr:to>
      <xdr:col>19</xdr:col>
      <xdr:colOff>177800</xdr:colOff>
      <xdr:row>33</xdr:row>
      <xdr:rowOff>125331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9892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146231</xdr:rowOff>
    </xdr:from>
    <xdr:to>
      <xdr:col>15</xdr:col>
      <xdr:colOff>50800</xdr:colOff>
      <xdr:row>33</xdr:row>
      <xdr:rowOff>41075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61181"/>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146231</xdr:rowOff>
    </xdr:from>
    <xdr:to>
      <xdr:col>10</xdr:col>
      <xdr:colOff>114300</xdr:colOff>
      <xdr:row>31</xdr:row>
      <xdr:rowOff>160274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6118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133640</xdr:rowOff>
    </xdr:from>
    <xdr:to>
      <xdr:col>24</xdr:col>
      <xdr:colOff>114300</xdr:colOff>
      <xdr:row>34</xdr:row>
      <xdr:rowOff>63790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156517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74531</xdr:rowOff>
    </xdr:from>
    <xdr:to>
      <xdr:col>20</xdr:col>
      <xdr:colOff>38100</xdr:colOff>
      <xdr:row>34</xdr:row>
      <xdr:rowOff>4681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21208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161725</xdr:rowOff>
    </xdr:from>
    <xdr:to>
      <xdr:col>15</xdr:col>
      <xdr:colOff>101600</xdr:colOff>
      <xdr:row>33</xdr:row>
      <xdr:rowOff>91875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108402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95431</xdr:rowOff>
    </xdr:from>
    <xdr:to>
      <xdr:col>10</xdr:col>
      <xdr:colOff>165100</xdr:colOff>
      <xdr:row>32</xdr:row>
      <xdr:rowOff>25581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42108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109474</xdr:rowOff>
    </xdr:from>
    <xdr:to>
      <xdr:col>6</xdr:col>
      <xdr:colOff>38100</xdr:colOff>
      <xdr:row>32</xdr:row>
      <xdr:rowOff>39624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56151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22460</xdr:rowOff>
    </xdr:from>
    <xdr:to>
      <xdr:col>24</xdr:col>
      <xdr:colOff>63500</xdr:colOff>
      <xdr:row>53</xdr:row>
      <xdr:rowOff>33671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09310"/>
          <a:ext cx="8382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3436</xdr:rowOff>
    </xdr:from>
    <xdr:to>
      <xdr:col>19</xdr:col>
      <xdr:colOff>177800</xdr:colOff>
      <xdr:row>53</xdr:row>
      <xdr:rowOff>33671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47386"/>
          <a:ext cx="889000" cy="3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3436</xdr:rowOff>
    </xdr:from>
    <xdr:to>
      <xdr:col>15</xdr:col>
      <xdr:colOff>50800</xdr:colOff>
      <xdr:row>53</xdr:row>
      <xdr:rowOff>152460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47386"/>
          <a:ext cx="889000" cy="4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152460</xdr:rowOff>
    </xdr:from>
    <xdr:to>
      <xdr:col>10</xdr:col>
      <xdr:colOff>114300</xdr:colOff>
      <xdr:row>54</xdr:row>
      <xdr:rowOff>118628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239310"/>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143110</xdr:rowOff>
    </xdr:from>
    <xdr:to>
      <xdr:col>24</xdr:col>
      <xdr:colOff>114300</xdr:colOff>
      <xdr:row>53</xdr:row>
      <xdr:rowOff>73260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165987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154321</xdr:rowOff>
    </xdr:from>
    <xdr:to>
      <xdr:col>20</xdr:col>
      <xdr:colOff>38100</xdr:colOff>
      <xdr:row>53</xdr:row>
      <xdr:rowOff>84471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0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100998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124086</xdr:rowOff>
    </xdr:from>
    <xdr:to>
      <xdr:col>15</xdr:col>
      <xdr:colOff>101600</xdr:colOff>
      <xdr:row>51</xdr:row>
      <xdr:rowOff>54236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70763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7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101660</xdr:rowOff>
    </xdr:from>
    <xdr:to>
      <xdr:col>10</xdr:col>
      <xdr:colOff>165100</xdr:colOff>
      <xdr:row>54</xdr:row>
      <xdr:rowOff>31810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1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48337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89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67828</xdr:rowOff>
    </xdr:from>
    <xdr:to>
      <xdr:col>6</xdr:col>
      <xdr:colOff>38100</xdr:colOff>
      <xdr:row>54</xdr:row>
      <xdr:rowOff>169428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6862</xdr:rowOff>
    </xdr:from>
    <xdr:to>
      <xdr:col>24</xdr:col>
      <xdr:colOff>63500</xdr:colOff>
      <xdr:row>76</xdr:row>
      <xdr:rowOff>126713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7062"/>
          <a:ext cx="8382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6862</xdr:rowOff>
    </xdr:from>
    <xdr:to>
      <xdr:col>19</xdr:col>
      <xdr:colOff>177800</xdr:colOff>
      <xdr:row>78</xdr:row>
      <xdr:rowOff>74690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7062"/>
          <a:ext cx="889000" cy="4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74690</xdr:rowOff>
    </xdr:from>
    <xdr:to>
      <xdr:col>15</xdr:col>
      <xdr:colOff>50800</xdr:colOff>
      <xdr:row>79</xdr:row>
      <xdr:rowOff>36362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7790"/>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36362</xdr:rowOff>
    </xdr:from>
    <xdr:to>
      <xdr:col>10</xdr:col>
      <xdr:colOff>114300</xdr:colOff>
      <xdr:row>79</xdr:row>
      <xdr:rowOff>119518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80912"/>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75913</xdr:rowOff>
    </xdr:from>
    <xdr:to>
      <xdr:col>24</xdr:col>
      <xdr:colOff>114300</xdr:colOff>
      <xdr:row>77</xdr:row>
      <xdr:rowOff>6063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127512</xdr:rowOff>
    </xdr:from>
    <xdr:to>
      <xdr:col>20</xdr:col>
      <xdr:colOff>38100</xdr:colOff>
      <xdr:row>76</xdr:row>
      <xdr:rowOff>57662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23890</xdr:rowOff>
    </xdr:from>
    <xdr:to>
      <xdr:col>15</xdr:col>
      <xdr:colOff>101600</xdr:colOff>
      <xdr:row>78</xdr:row>
      <xdr:rowOff>125490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116617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157012</xdr:rowOff>
    </xdr:from>
    <xdr:to>
      <xdr:col>10</xdr:col>
      <xdr:colOff>165100</xdr:colOff>
      <xdr:row>79</xdr:row>
      <xdr:rowOff>87162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78289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68718</xdr:rowOff>
    </xdr:from>
    <xdr:to>
      <xdr:col>6</xdr:col>
      <xdr:colOff>38100</xdr:colOff>
      <xdr:row>79</xdr:row>
      <xdr:rowOff>170318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161445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169951</xdr:rowOff>
    </xdr:from>
    <xdr:to>
      <xdr:col>24</xdr:col>
      <xdr:colOff>63500</xdr:colOff>
      <xdr:row>94</xdr:row>
      <xdr:rowOff>157524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14801"/>
          <a:ext cx="838200" cy="15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153233</xdr:rowOff>
    </xdr:from>
    <xdr:to>
      <xdr:col>19</xdr:col>
      <xdr:colOff>177800</xdr:colOff>
      <xdr:row>94</xdr:row>
      <xdr:rowOff>157524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69533"/>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153233</xdr:rowOff>
    </xdr:from>
    <xdr:to>
      <xdr:col>15</xdr:col>
      <xdr:colOff>50800</xdr:colOff>
      <xdr:row>94</xdr:row>
      <xdr:rowOff>156868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69533"/>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156868</xdr:rowOff>
    </xdr:from>
    <xdr:to>
      <xdr:col>10</xdr:col>
      <xdr:colOff>114300</xdr:colOff>
      <xdr:row>95</xdr:row>
      <xdr:rowOff>55559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73168"/>
          <a:ext cx="889000" cy="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119151</xdr:rowOff>
    </xdr:from>
    <xdr:to>
      <xdr:col>24</xdr:col>
      <xdr:colOff>114300</xdr:colOff>
      <xdr:row>94</xdr:row>
      <xdr:rowOff>49301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142028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106724</xdr:rowOff>
    </xdr:from>
    <xdr:to>
      <xdr:col>20</xdr:col>
      <xdr:colOff>38100</xdr:colOff>
      <xdr:row>95</xdr:row>
      <xdr:rowOff>36874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53401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102433</xdr:rowOff>
    </xdr:from>
    <xdr:to>
      <xdr:col>15</xdr:col>
      <xdr:colOff>101600</xdr:colOff>
      <xdr:row>95</xdr:row>
      <xdr:rowOff>32583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49110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106068</xdr:rowOff>
    </xdr:from>
    <xdr:to>
      <xdr:col>10</xdr:col>
      <xdr:colOff>165100</xdr:colOff>
      <xdr:row>95</xdr:row>
      <xdr:rowOff>36218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52745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4759</xdr:rowOff>
    </xdr:from>
    <xdr:to>
      <xdr:col>6</xdr:col>
      <xdr:colOff>38100</xdr:colOff>
      <xdr:row>95</xdr:row>
      <xdr:rowOff>106359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122886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131242</xdr:rowOff>
    </xdr:from>
    <xdr:to>
      <xdr:col>55</xdr:col>
      <xdr:colOff>0</xdr:colOff>
      <xdr:row>38</xdr:row>
      <xdr:rowOff>131242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6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131242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131013</xdr:rowOff>
    </xdr:from>
    <xdr:to>
      <xdr:col>45</xdr:col>
      <xdr:colOff>177800</xdr:colOff>
      <xdr:row>38</xdr:row>
      <xdr:rowOff>131242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131013</xdr:rowOff>
    </xdr:from>
    <xdr:to>
      <xdr:col>41</xdr:col>
      <xdr:colOff>50800</xdr:colOff>
      <xdr:row>38</xdr:row>
      <xdr:rowOff>131242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80213</xdr:rowOff>
    </xdr:from>
    <xdr:to>
      <xdr:col>41</xdr:col>
      <xdr:colOff>101600</xdr:colOff>
      <xdr:row>39</xdr:row>
      <xdr:rowOff>10363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1490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80442</xdr:rowOff>
    </xdr:from>
    <xdr:to>
      <xdr:col>36</xdr:col>
      <xdr:colOff>165100</xdr:colOff>
      <xdr:row>39</xdr:row>
      <xdr:rowOff>10592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1719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148632</xdr:rowOff>
    </xdr:from>
    <xdr:to>
      <xdr:col>55</xdr:col>
      <xdr:colOff>0</xdr:colOff>
      <xdr:row>58</xdr:row>
      <xdr:rowOff>30380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21282"/>
          <a:ext cx="8382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147130</xdr:rowOff>
    </xdr:from>
    <xdr:to>
      <xdr:col>50</xdr:col>
      <xdr:colOff>114300</xdr:colOff>
      <xdr:row>57</xdr:row>
      <xdr:rowOff>148632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978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147130</xdr:rowOff>
    </xdr:from>
    <xdr:to>
      <xdr:col>45</xdr:col>
      <xdr:colOff>177800</xdr:colOff>
      <xdr:row>58</xdr:row>
      <xdr:rowOff>20224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19780"/>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20224</xdr:rowOff>
    </xdr:from>
    <xdr:to>
      <xdr:col>41</xdr:col>
      <xdr:colOff>50800</xdr:colOff>
      <xdr:row>58</xdr:row>
      <xdr:rowOff>36161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4324"/>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151030</xdr:rowOff>
    </xdr:from>
    <xdr:to>
      <xdr:col>55</xdr:col>
      <xdr:colOff>50800</xdr:colOff>
      <xdr:row>58</xdr:row>
      <xdr:rowOff>81180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129457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97832</xdr:rowOff>
    </xdr:from>
    <xdr:to>
      <xdr:col>50</xdr:col>
      <xdr:colOff>165100</xdr:colOff>
      <xdr:row>58</xdr:row>
      <xdr:rowOff>27982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19109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96330</xdr:rowOff>
    </xdr:from>
    <xdr:to>
      <xdr:col>46</xdr:col>
      <xdr:colOff>38100</xdr:colOff>
      <xdr:row>58</xdr:row>
      <xdr:rowOff>26480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17607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140874</xdr:rowOff>
    </xdr:from>
    <xdr:to>
      <xdr:col>41</xdr:col>
      <xdr:colOff>101600</xdr:colOff>
      <xdr:row>58</xdr:row>
      <xdr:rowOff>71024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62151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156811</xdr:rowOff>
    </xdr:from>
    <xdr:to>
      <xdr:col>36</xdr:col>
      <xdr:colOff>165100</xdr:colOff>
      <xdr:row>58</xdr:row>
      <xdr:rowOff>86961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153253</xdr:rowOff>
    </xdr:from>
    <xdr:to>
      <xdr:col>55</xdr:col>
      <xdr:colOff>0</xdr:colOff>
      <xdr:row>77</xdr:row>
      <xdr:rowOff>91351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12003"/>
          <a:ext cx="838200" cy="2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25465</xdr:rowOff>
    </xdr:from>
    <xdr:to>
      <xdr:col>50</xdr:col>
      <xdr:colOff>114300</xdr:colOff>
      <xdr:row>75</xdr:row>
      <xdr:rowOff>153253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712765"/>
          <a:ext cx="889000" cy="29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25465</xdr:rowOff>
    </xdr:from>
    <xdr:to>
      <xdr:col>45</xdr:col>
      <xdr:colOff>177800</xdr:colOff>
      <xdr:row>77</xdr:row>
      <xdr:rowOff>76036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712765"/>
          <a:ext cx="889000" cy="5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45534</xdr:rowOff>
    </xdr:from>
    <xdr:to>
      <xdr:col>41</xdr:col>
      <xdr:colOff>50800</xdr:colOff>
      <xdr:row>77</xdr:row>
      <xdr:rowOff>76036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4718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40551</xdr:rowOff>
    </xdr:from>
    <xdr:to>
      <xdr:col>55</xdr:col>
      <xdr:colOff>50800</xdr:colOff>
      <xdr:row>77</xdr:row>
      <xdr:rowOff>142151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63428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102453</xdr:rowOff>
    </xdr:from>
    <xdr:to>
      <xdr:col>50</xdr:col>
      <xdr:colOff>165100</xdr:colOff>
      <xdr:row>76</xdr:row>
      <xdr:rowOff>32603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49130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146115</xdr:rowOff>
    </xdr:from>
    <xdr:to>
      <xdr:col>46</xdr:col>
      <xdr:colOff>38100</xdr:colOff>
      <xdr:row>74</xdr:row>
      <xdr:rowOff>76265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6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92792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4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25236</xdr:rowOff>
    </xdr:from>
    <xdr:to>
      <xdr:col>41</xdr:col>
      <xdr:colOff>101600</xdr:colOff>
      <xdr:row>77</xdr:row>
      <xdr:rowOff>126836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143363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166184</xdr:rowOff>
    </xdr:from>
    <xdr:to>
      <xdr:col>36</xdr:col>
      <xdr:colOff>165100</xdr:colOff>
      <xdr:row>77</xdr:row>
      <xdr:rowOff>96334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112861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110603</xdr:rowOff>
    </xdr:from>
    <xdr:to>
      <xdr:col>55</xdr:col>
      <xdr:colOff>0</xdr:colOff>
      <xdr:row>93</xdr:row>
      <xdr:rowOff>59037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5884003"/>
          <a:ext cx="8382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166610</xdr:rowOff>
    </xdr:from>
    <xdr:to>
      <xdr:col>50</xdr:col>
      <xdr:colOff>114300</xdr:colOff>
      <xdr:row>93</xdr:row>
      <xdr:rowOff>59037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940010"/>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166610</xdr:rowOff>
    </xdr:from>
    <xdr:to>
      <xdr:col>45</xdr:col>
      <xdr:colOff>177800</xdr:colOff>
      <xdr:row>93</xdr:row>
      <xdr:rowOff>143368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940010"/>
          <a:ext cx="889000" cy="1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135248</xdr:rowOff>
    </xdr:from>
    <xdr:to>
      <xdr:col>41</xdr:col>
      <xdr:colOff>50800</xdr:colOff>
      <xdr:row>93</xdr:row>
      <xdr:rowOff>143368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5737198"/>
          <a:ext cx="889000" cy="3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59803</xdr:rowOff>
    </xdr:from>
    <xdr:to>
      <xdr:col>55</xdr:col>
      <xdr:colOff>50800</xdr:colOff>
      <xdr:row>92</xdr:row>
      <xdr:rowOff>161403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82680</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6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8237</xdr:rowOff>
    </xdr:from>
    <xdr:to>
      <xdr:col>50</xdr:col>
      <xdr:colOff>165100</xdr:colOff>
      <xdr:row>93</xdr:row>
      <xdr:rowOff>109837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9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126364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7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115810</xdr:rowOff>
    </xdr:from>
    <xdr:to>
      <xdr:col>46</xdr:col>
      <xdr:colOff>38100</xdr:colOff>
      <xdr:row>93</xdr:row>
      <xdr:rowOff>45960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62487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66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92568</xdr:rowOff>
    </xdr:from>
    <xdr:to>
      <xdr:col>41</xdr:col>
      <xdr:colOff>101600</xdr:colOff>
      <xdr:row>94</xdr:row>
      <xdr:rowOff>22718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39245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1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84448</xdr:rowOff>
    </xdr:from>
    <xdr:to>
      <xdr:col>36</xdr:col>
      <xdr:colOff>165100</xdr:colOff>
      <xdr:row>92</xdr:row>
      <xdr:rowOff>14598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56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31125</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546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107048</xdr:rowOff>
    </xdr:from>
    <xdr:to>
      <xdr:col>85</xdr:col>
      <xdr:colOff>127000</xdr:colOff>
      <xdr:row>37</xdr:row>
      <xdr:rowOff>146558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50698"/>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38354</xdr:rowOff>
    </xdr:from>
    <xdr:to>
      <xdr:col>81</xdr:col>
      <xdr:colOff>50800</xdr:colOff>
      <xdr:row>37</xdr:row>
      <xdr:rowOff>107048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82004"/>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148882</xdr:rowOff>
    </xdr:from>
    <xdr:to>
      <xdr:col>76</xdr:col>
      <xdr:colOff>114300</xdr:colOff>
      <xdr:row>37</xdr:row>
      <xdr:rowOff>38354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21082"/>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148882</xdr:rowOff>
    </xdr:from>
    <xdr:to>
      <xdr:col>71</xdr:col>
      <xdr:colOff>177800</xdr:colOff>
      <xdr:row>36</xdr:row>
      <xdr:rowOff>150863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2108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95758</xdr:rowOff>
    </xdr:from>
    <xdr:to>
      <xdr:col>85</xdr:col>
      <xdr:colOff>177800</xdr:colOff>
      <xdr:row>38</xdr:row>
      <xdr:rowOff>25908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74185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56248</xdr:rowOff>
    </xdr:from>
    <xdr:to>
      <xdr:col>81</xdr:col>
      <xdr:colOff>101600</xdr:colOff>
      <xdr:row>37</xdr:row>
      <xdr:rowOff>157848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148976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159004</xdr:rowOff>
    </xdr:from>
    <xdr:to>
      <xdr:col>76</xdr:col>
      <xdr:colOff>165100</xdr:colOff>
      <xdr:row>37</xdr:row>
      <xdr:rowOff>89154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98082</xdr:rowOff>
    </xdr:from>
    <xdr:to>
      <xdr:col>72</xdr:col>
      <xdr:colOff>38100</xdr:colOff>
      <xdr:row>37</xdr:row>
      <xdr:rowOff>28232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19359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100063</xdr:rowOff>
    </xdr:from>
    <xdr:to>
      <xdr:col>67</xdr:col>
      <xdr:colOff>101600</xdr:colOff>
      <xdr:row>37</xdr:row>
      <xdr:rowOff>30213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21340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35826</xdr:rowOff>
    </xdr:from>
    <xdr:to>
      <xdr:col>85</xdr:col>
      <xdr:colOff>127000</xdr:colOff>
      <xdr:row>55</xdr:row>
      <xdr:rowOff>62040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122676"/>
          <a:ext cx="838200" cy="3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45389</xdr:rowOff>
    </xdr:from>
    <xdr:to>
      <xdr:col>81</xdr:col>
      <xdr:colOff>50800</xdr:colOff>
      <xdr:row>55</xdr:row>
      <xdr:rowOff>62040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475139"/>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45389</xdr:rowOff>
    </xdr:from>
    <xdr:to>
      <xdr:col>76</xdr:col>
      <xdr:colOff>114300</xdr:colOff>
      <xdr:row>55</xdr:row>
      <xdr:rowOff>114274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75139"/>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114274</xdr:rowOff>
    </xdr:from>
    <xdr:to>
      <xdr:col>71</xdr:col>
      <xdr:colOff>177800</xdr:colOff>
      <xdr:row>56</xdr:row>
      <xdr:rowOff>26429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544024"/>
          <a:ext cx="889000" cy="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156476</xdr:rowOff>
    </xdr:from>
    <xdr:to>
      <xdr:col>85</xdr:col>
      <xdr:colOff>177800</xdr:colOff>
      <xdr:row>53</xdr:row>
      <xdr:rowOff>86626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0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7903</xdr:rowOff>
    </xdr:from>
    <xdr:ext cx="599010"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92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11240</xdr:rowOff>
    </xdr:from>
    <xdr:to>
      <xdr:col>81</xdr:col>
      <xdr:colOff>101600</xdr:colOff>
      <xdr:row>55</xdr:row>
      <xdr:rowOff>112840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129367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166039</xdr:rowOff>
    </xdr:from>
    <xdr:to>
      <xdr:col>76</xdr:col>
      <xdr:colOff>165100</xdr:colOff>
      <xdr:row>55</xdr:row>
      <xdr:rowOff>96189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112716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63474</xdr:rowOff>
    </xdr:from>
    <xdr:to>
      <xdr:col>72</xdr:col>
      <xdr:colOff>38100</xdr:colOff>
      <xdr:row>55</xdr:row>
      <xdr:rowOff>165074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10151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147079</xdr:rowOff>
    </xdr:from>
    <xdr:to>
      <xdr:col>67</xdr:col>
      <xdr:colOff>101600</xdr:colOff>
      <xdr:row>56</xdr:row>
      <xdr:rowOff>77229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93756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43256</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78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26899</xdr:rowOff>
    </xdr:from>
    <xdr:to>
      <xdr:col>81</xdr:col>
      <xdr:colOff>50800</xdr:colOff>
      <xdr:row>79</xdr:row>
      <xdr:rowOff>43256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399999"/>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26899</xdr:rowOff>
    </xdr:from>
    <xdr:to>
      <xdr:col>76</xdr:col>
      <xdr:colOff>114300</xdr:colOff>
      <xdr:row>78</xdr:row>
      <xdr:rowOff>141948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99999"/>
          <a:ext cx="889000" cy="1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141948</xdr:rowOff>
    </xdr:from>
    <xdr:to>
      <xdr:col>71</xdr:col>
      <xdr:colOff>177800</xdr:colOff>
      <xdr:row>79</xdr:row>
      <xdr:rowOff>39039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15048"/>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163906</xdr:rowOff>
    </xdr:from>
    <xdr:to>
      <xdr:col>81</xdr:col>
      <xdr:colOff>101600</xdr:colOff>
      <xdr:row>79</xdr:row>
      <xdr:rowOff>94056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85183</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29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147549</xdr:rowOff>
    </xdr:from>
    <xdr:to>
      <xdr:col>76</xdr:col>
      <xdr:colOff>165100</xdr:colOff>
      <xdr:row>78</xdr:row>
      <xdr:rowOff>77699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3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94226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1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91148</xdr:rowOff>
    </xdr:from>
    <xdr:to>
      <xdr:col>72</xdr:col>
      <xdr:colOff>38100</xdr:colOff>
      <xdr:row>79</xdr:row>
      <xdr:rowOff>21298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12425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5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80966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65429</xdr:rowOff>
    </xdr:from>
    <xdr:to>
      <xdr:col>85</xdr:col>
      <xdr:colOff>127000</xdr:colOff>
      <xdr:row>98</xdr:row>
      <xdr:rowOff>90742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867529"/>
          <a:ext cx="8382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44855</xdr:rowOff>
    </xdr:from>
    <xdr:to>
      <xdr:col>81</xdr:col>
      <xdr:colOff>50800</xdr:colOff>
      <xdr:row>98</xdr:row>
      <xdr:rowOff>65429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8469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25682</xdr:rowOff>
    </xdr:from>
    <xdr:to>
      <xdr:col>76</xdr:col>
      <xdr:colOff>114300</xdr:colOff>
      <xdr:row>98</xdr:row>
      <xdr:rowOff>44855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827782"/>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23808</xdr:rowOff>
    </xdr:from>
    <xdr:to>
      <xdr:col>71</xdr:col>
      <xdr:colOff>177800</xdr:colOff>
      <xdr:row>98</xdr:row>
      <xdr:rowOff>25682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82590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39942</xdr:rowOff>
    </xdr:from>
    <xdr:to>
      <xdr:col>85</xdr:col>
      <xdr:colOff>177800</xdr:colOff>
      <xdr:row>98</xdr:row>
      <xdr:rowOff>141542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126319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14629</xdr:rowOff>
    </xdr:from>
    <xdr:to>
      <xdr:col>81</xdr:col>
      <xdr:colOff>101600</xdr:colOff>
      <xdr:row>98</xdr:row>
      <xdr:rowOff>116229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107356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165505</xdr:rowOff>
    </xdr:from>
    <xdr:to>
      <xdr:col>76</xdr:col>
      <xdr:colOff>165100</xdr:colOff>
      <xdr:row>98</xdr:row>
      <xdr:rowOff>95655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86782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146332</xdr:rowOff>
    </xdr:from>
    <xdr:to>
      <xdr:col>72</xdr:col>
      <xdr:colOff>38100</xdr:colOff>
      <xdr:row>98</xdr:row>
      <xdr:rowOff>76482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67609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144458</xdr:rowOff>
    </xdr:from>
    <xdr:to>
      <xdr:col>67</xdr:col>
      <xdr:colOff>101600</xdr:colOff>
      <xdr:row>98</xdr:row>
      <xdr:rowOff>74608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65735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衛生費について、コロナ禍においても減少せず概ね横ばいで推移していたが、令和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年度は類似団体平均と比較し大きく伸びている。ごみ処理等に係る事業費は、常住者のみでなく年間</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万人を超える観光客や別荘滞在者に対して必要となる行政需用費となっているため高い水準となっている。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土木費についても同様に、道路等維持補修費や公園施設の整備等は、常住者以外の観光客、別荘滞在者のために必要となる事業費となっており、類似団体と比べ比重が多くなっている。</a:t>
          </a:r>
        </a:p>
        <a:p>
          <a:r>
            <a:rPr kumimoji="1" lang="ja-JP" altLang="en-US" sz="1300">
              <a:latin typeface="ＭＳ Ｐゴシック" panose="020B0600070205080204" pitchFamily="50" charset="-128"/>
              <a:ea typeface="ＭＳ Ｐゴシック" panose="020B0600070205080204" pitchFamily="50" charset="-128"/>
            </a:rPr>
            <a:t>教育費は、文化財の修理に係る費用が大きくなっていることと、社会情勢の変化に伴う教育現場の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化やその他の教育振興費が占める割合が大きくなってきている。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新型コロナウイルス感染症対策事業への支出が抑制され改善傾向であったが、今年度は再び減少に転じた。今後においても都市基盤の改良や公共施設の維持管理、老朽化対策に財源を必要とする見込みである。財政調整基金は計画的に積立てているが、地方債とのバランスも考慮し実質単年度収支の改善に努めることと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どの会計においても実質赤字が生じていないため、連結実質赤字比率は生じていない。</a:t>
          </a:r>
        </a:p>
        <a:p>
          <a:r>
            <a:rPr kumimoji="1" lang="ja-JP" altLang="en-US" sz="1400">
              <a:latin typeface="ＭＳ ゴシック" pitchFamily="49" charset="-128"/>
              <a:ea typeface="ＭＳ ゴシック" pitchFamily="49" charset="-128"/>
            </a:rPr>
            <a:t>軽井沢病院事業会計、下水道事業会計、国民健康保険事業勘定特別会計、介護保険特別会計について、実質収支は黒字であるがいすれも一般会計からの繰出金が不可欠な状況であることから、一般会計に依存することなく健全な財政運営が期待される。</a:t>
          </a:r>
        </a:p>
        <a:p>
          <a:r>
            <a:rPr kumimoji="1" lang="ja-JP" altLang="en-US" sz="1400">
              <a:latin typeface="ＭＳ ゴシック" pitchFamily="49" charset="-128"/>
              <a:ea typeface="ＭＳ ゴシック" pitchFamily="49" charset="-128"/>
            </a:rPr>
            <a:t>一般会計については、歳入の確保及び経費削減の結果として同程度の黒字割合で推移している。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18481908</v>
      </c>
      <c r="BO4" s="449"/>
      <c r="BP4" s="449"/>
      <c r="BQ4" s="449"/>
      <c r="BR4" s="449"/>
      <c r="BS4" s="449"/>
      <c r="BT4" s="449"/>
      <c r="BU4" s="450"/>
      <c r="BV4" s="448">
        <v>17792435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14.4</v>
      </c>
      <c r="CU4" s="589"/>
      <c r="CV4" s="589"/>
      <c r="CW4" s="589"/>
      <c r="CX4" s="589"/>
      <c r="CY4" s="589"/>
      <c r="CZ4" s="589"/>
      <c r="DA4" s="590"/>
      <c r="DB4" s="588">
        <v>14.8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17036858</v>
      </c>
      <c r="BO5" s="420"/>
      <c r="BP5" s="420"/>
      <c r="BQ5" s="420"/>
      <c r="BR5" s="420"/>
      <c r="BS5" s="420"/>
      <c r="BT5" s="420"/>
      <c r="BU5" s="421"/>
      <c r="BV5" s="419">
        <v>16236560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70.099999999999994</v>
      </c>
      <c r="CU5" s="417"/>
      <c r="CV5" s="417"/>
      <c r="CW5" s="417"/>
      <c r="CX5" s="417"/>
      <c r="CY5" s="417"/>
      <c r="CZ5" s="417"/>
      <c r="DA5" s="418"/>
      <c r="DB5" s="416">
        <v>66.7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1445050</v>
      </c>
      <c r="BO6" s="420"/>
      <c r="BP6" s="420"/>
      <c r="BQ6" s="420"/>
      <c r="BR6" s="420"/>
      <c r="BS6" s="420"/>
      <c r="BT6" s="420"/>
      <c r="BU6" s="421"/>
      <c r="BV6" s="419">
        <v>1555875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70.099999999999994</v>
      </c>
      <c r="CU6" s="563"/>
      <c r="CV6" s="563"/>
      <c r="CW6" s="563"/>
      <c r="CX6" s="563"/>
      <c r="CY6" s="563"/>
      <c r="CZ6" s="563"/>
      <c r="DA6" s="564"/>
      <c r="DB6" s="562">
        <v>66.7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35200</v>
      </c>
      <c r="BO7" s="420"/>
      <c r="BP7" s="420"/>
      <c r="BQ7" s="420"/>
      <c r="BR7" s="420"/>
      <c r="BS7" s="420"/>
      <c r="BT7" s="420"/>
      <c r="BU7" s="421"/>
      <c r="BV7" s="419">
        <v>181935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9802873</v>
      </c>
      <c r="CU7" s="420"/>
      <c r="CV7" s="420"/>
      <c r="CW7" s="420"/>
      <c r="CX7" s="420"/>
      <c r="CY7" s="420"/>
      <c r="CZ7" s="420"/>
      <c r="DA7" s="421"/>
      <c r="DB7" s="419">
        <v>9275597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1409850</v>
      </c>
      <c r="BO8" s="420"/>
      <c r="BP8" s="420"/>
      <c r="BQ8" s="420"/>
      <c r="BR8" s="420"/>
      <c r="BS8" s="420"/>
      <c r="BT8" s="420"/>
      <c r="BU8" s="421"/>
      <c r="BV8" s="419">
        <v>1373940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1.5</v>
      </c>
      <c r="CU8" s="523"/>
      <c r="CV8" s="523"/>
      <c r="CW8" s="523"/>
      <c r="CX8" s="523"/>
      <c r="CY8" s="523"/>
      <c r="CZ8" s="523"/>
      <c r="DA8" s="524"/>
      <c r="DB8" s="522">
        <v>1.61</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19188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35910</v>
      </c>
      <c r="BO9" s="420"/>
      <c r="BP9" s="420"/>
      <c r="BQ9" s="420"/>
      <c r="BR9" s="420"/>
      <c r="BS9" s="420"/>
      <c r="BT9" s="420"/>
      <c r="BU9" s="421"/>
      <c r="BV9" s="419">
        <v>216839</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2.5</v>
      </c>
      <c r="CU9" s="417"/>
      <c r="CV9" s="417"/>
      <c r="CW9" s="417"/>
      <c r="CX9" s="417"/>
      <c r="CY9" s="417"/>
      <c r="CZ9" s="417"/>
      <c r="DA9" s="418"/>
      <c r="DB9" s="416">
        <v>3.1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18994</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96</v>
      </c>
      <c r="AV10" s="478"/>
      <c r="AW10" s="478"/>
      <c r="AX10" s="478"/>
      <c r="AY10" s="433" t="s">
        <v>124</v>
      </c>
      <c r="AZ10" s="434"/>
      <c r="BA10" s="434"/>
      <c r="BB10" s="434"/>
      <c r="BC10" s="434"/>
      <c r="BD10" s="434"/>
      <c r="BE10" s="434"/>
      <c r="BF10" s="434"/>
      <c r="BG10" s="434"/>
      <c r="BH10" s="434"/>
      <c r="BI10" s="434"/>
      <c r="BJ10" s="434"/>
      <c r="BK10" s="434"/>
      <c r="BL10" s="434"/>
      <c r="BM10" s="435"/>
      <c r="BN10" s="419">
        <v>1113102</v>
      </c>
      <c r="BO10" s="420"/>
      <c r="BP10" s="420"/>
      <c r="BQ10" s="420"/>
      <c r="BR10" s="420"/>
      <c r="BS10" s="420"/>
      <c r="BT10" s="420"/>
      <c r="BU10" s="421"/>
      <c r="BV10" s="419">
        <v>777076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21510</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780000</v>
      </c>
      <c r="BO12" s="420"/>
      <c r="BP12" s="420"/>
      <c r="BQ12" s="420"/>
      <c r="BR12" s="420"/>
      <c r="BS12" s="420"/>
      <c r="BT12" s="420"/>
      <c r="BU12" s="421"/>
      <c r="BV12" s="419">
        <v>330000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20873</v>
      </c>
      <c r="S13" s="507"/>
      <c r="T13" s="507"/>
      <c r="U13" s="507"/>
      <c r="V13" s="508"/>
      <c r="W13" s="509" t="s">
        <v>145</v>
      </c>
      <c r="X13" s="405"/>
      <c r="Y13" s="405"/>
      <c r="Z13" s="405"/>
      <c r="AA13" s="405"/>
      <c r="AB13" s="406"/>
      <c r="AC13" s="372">
        <v>296</v>
      </c>
      <c r="AD13" s="373"/>
      <c r="AE13" s="373"/>
      <c r="AF13" s="373"/>
      <c r="AG13" s="374"/>
      <c r="AH13" s="372">
        <v>306</v>
      </c>
      <c r="AI13" s="373"/>
      <c r="AJ13" s="373"/>
      <c r="AK13" s="373"/>
      <c r="AL13" s="432"/>
      <c r="AM13" s="476" t="s">
        <v>146</v>
      </c>
      <c r="AN13" s="376"/>
      <c r="AO13" s="376"/>
      <c r="AP13" s="376"/>
      <c r="AQ13" s="376"/>
      <c r="AR13" s="376"/>
      <c r="AS13" s="376"/>
      <c r="AT13" s="377"/>
      <c r="AU13" s="477" t="s">
        <v>147</v>
      </c>
      <c r="AV13" s="478"/>
      <c r="AW13" s="478"/>
      <c r="AX13" s="478"/>
      <c r="AY13" s="433" t="s">
        <v>148</v>
      </c>
      <c r="AZ13" s="434"/>
      <c r="BA13" s="434"/>
      <c r="BB13" s="434"/>
      <c r="BC13" s="434"/>
      <c r="BD13" s="434"/>
      <c r="BE13" s="434"/>
      <c r="BF13" s="434"/>
      <c r="BG13" s="434"/>
      <c r="BH13" s="434"/>
      <c r="BI13" s="434"/>
      <c r="BJ13" s="434"/>
      <c r="BK13" s="434"/>
      <c r="BL13" s="434"/>
      <c r="BM13" s="435"/>
      <c r="BN13" s="419">
        <v>369012</v>
      </c>
      <c r="BO13" s="420"/>
      <c r="BP13" s="420"/>
      <c r="BQ13" s="420"/>
      <c r="BR13" s="420"/>
      <c r="BS13" s="420"/>
      <c r="BT13" s="420"/>
      <c r="BU13" s="421"/>
      <c r="BV13" s="419">
        <v>663915</v>
      </c>
      <c r="BW13" s="420"/>
      <c r="BX13" s="420"/>
      <c r="BY13" s="420"/>
      <c r="BZ13" s="420"/>
      <c r="CA13" s="420"/>
      <c r="CB13" s="420"/>
      <c r="CC13" s="421"/>
      <c r="CD13" s="459" t="s">
        <v>149</v>
      </c>
      <c r="CE13" s="379"/>
      <c r="CF13" s="379"/>
      <c r="CG13" s="379"/>
      <c r="CH13" s="379"/>
      <c r="CI13" s="379"/>
      <c r="CJ13" s="379"/>
      <c r="CK13" s="379"/>
      <c r="CL13" s="379"/>
      <c r="CM13" s="379"/>
      <c r="CN13" s="379"/>
      <c r="CO13" s="379"/>
      <c r="CP13" s="379"/>
      <c r="CQ13" s="379"/>
      <c r="CR13" s="379"/>
      <c r="CS13" s="460"/>
      <c r="CT13" s="416">
        <v>1.5</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150</v>
      </c>
      <c r="M14" s="546"/>
      <c r="N14" s="546"/>
      <c r="O14" s="546"/>
      <c r="P14" s="546"/>
      <c r="Q14" s="547"/>
      <c r="R14" s="506">
        <v>21231</v>
      </c>
      <c r="S14" s="507"/>
      <c r="T14" s="507"/>
      <c r="U14" s="507"/>
      <c r="V14" s="508"/>
      <c r="W14" s="510"/>
      <c r="X14" s="408"/>
      <c r="Y14" s="408"/>
      <c r="Z14" s="408"/>
      <c r="AA14" s="408"/>
      <c r="AB14" s="409"/>
      <c r="AC14" s="499">
        <v>3.5</v>
      </c>
      <c r="AD14" s="500"/>
      <c r="AE14" s="500"/>
      <c r="AF14" s="500"/>
      <c r="AG14" s="501"/>
      <c r="AH14" s="499">
        <v>3.4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151</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152</v>
      </c>
      <c r="N15" s="504"/>
      <c r="O15" s="504"/>
      <c r="P15" s="504"/>
      <c r="Q15" s="505"/>
      <c r="R15" s="506">
        <v>20700</v>
      </c>
      <c r="S15" s="507"/>
      <c r="T15" s="507"/>
      <c r="U15" s="507"/>
      <c r="V15" s="508"/>
      <c r="W15" s="509" t="s">
        <v>153</v>
      </c>
      <c r="X15" s="405"/>
      <c r="Y15" s="405"/>
      <c r="Z15" s="405"/>
      <c r="AA15" s="405"/>
      <c r="AB15" s="406"/>
      <c r="AC15" s="372">
        <v>1186</v>
      </c>
      <c r="AD15" s="373"/>
      <c r="AE15" s="373"/>
      <c r="AF15" s="373"/>
      <c r="AG15" s="374"/>
      <c r="AH15" s="372">
        <v>1289</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7438123</v>
      </c>
      <c r="BO15" s="449"/>
      <c r="BP15" s="449"/>
      <c r="BQ15" s="449"/>
      <c r="BR15" s="449"/>
      <c r="BS15" s="449"/>
      <c r="BT15" s="449"/>
      <c r="BU15" s="450"/>
      <c r="BV15" s="448">
        <v>7037510</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14.2</v>
      </c>
      <c r="AD16" s="500"/>
      <c r="AE16" s="500"/>
      <c r="AF16" s="500"/>
      <c r="AG16" s="501"/>
      <c r="AH16" s="499">
        <v>14.4</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4851615</v>
      </c>
      <c r="BO16" s="420"/>
      <c r="BP16" s="420"/>
      <c r="BQ16" s="420"/>
      <c r="BR16" s="420"/>
      <c r="BS16" s="420"/>
      <c r="BT16" s="420"/>
      <c r="BU16" s="421"/>
      <c r="BV16" s="419">
        <v>4869274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6859</v>
      </c>
      <c r="AD17" s="373"/>
      <c r="AE17" s="373"/>
      <c r="AF17" s="373"/>
      <c r="AG17" s="374"/>
      <c r="AH17" s="372">
        <v>7373</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9802873</v>
      </c>
      <c r="BO17" s="420"/>
      <c r="BP17" s="420"/>
      <c r="BQ17" s="420"/>
      <c r="BR17" s="420"/>
      <c r="BS17" s="420"/>
      <c r="BT17" s="420"/>
      <c r="BU17" s="421"/>
      <c r="BV17" s="419">
        <v>9275597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163</v>
      </c>
      <c r="C18" s="470"/>
      <c r="D18" s="470"/>
      <c r="E18" s="471"/>
      <c r="F18" s="471"/>
      <c r="G18" s="471"/>
      <c r="H18" s="471"/>
      <c r="I18" s="471"/>
      <c r="J18" s="471"/>
      <c r="K18" s="471"/>
      <c r="L18" s="472">
        <v>156.03</v>
      </c>
      <c r="M18" s="472"/>
      <c r="N18" s="472"/>
      <c r="O18" s="472"/>
      <c r="P18" s="472"/>
      <c r="Q18" s="472"/>
      <c r="R18" s="473"/>
      <c r="S18" s="473"/>
      <c r="T18" s="473"/>
      <c r="U18" s="473"/>
      <c r="V18" s="474"/>
      <c r="W18" s="490"/>
      <c r="X18" s="491"/>
      <c r="Y18" s="491"/>
      <c r="Z18" s="491"/>
      <c r="AA18" s="491"/>
      <c r="AB18" s="515"/>
      <c r="AC18" s="389">
        <v>82.2</v>
      </c>
      <c r="AD18" s="390"/>
      <c r="AE18" s="390"/>
      <c r="AF18" s="390"/>
      <c r="AG18" s="475"/>
      <c r="AH18" s="389">
        <v>82.2</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7253464</v>
      </c>
      <c r="BO18" s="420"/>
      <c r="BP18" s="420"/>
      <c r="BQ18" s="420"/>
      <c r="BR18" s="420"/>
      <c r="BS18" s="420"/>
      <c r="BT18" s="420"/>
      <c r="BU18" s="421"/>
      <c r="BV18" s="419">
        <v>6544621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165</v>
      </c>
      <c r="C19" s="470"/>
      <c r="D19" s="470"/>
      <c r="E19" s="471"/>
      <c r="F19" s="471"/>
      <c r="G19" s="471"/>
      <c r="H19" s="471"/>
      <c r="I19" s="471"/>
      <c r="J19" s="471"/>
      <c r="K19" s="471"/>
      <c r="L19" s="479">
        <v>123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13857874</v>
      </c>
      <c r="BO19" s="420"/>
      <c r="BP19" s="420"/>
      <c r="BQ19" s="420"/>
      <c r="BR19" s="420"/>
      <c r="BS19" s="420"/>
      <c r="BT19" s="420"/>
      <c r="BU19" s="421"/>
      <c r="BV19" s="419">
        <v>13083635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167</v>
      </c>
      <c r="C20" s="470"/>
      <c r="D20" s="470"/>
      <c r="E20" s="471"/>
      <c r="F20" s="471"/>
      <c r="G20" s="471"/>
      <c r="H20" s="471"/>
      <c r="I20" s="471"/>
      <c r="J20" s="471"/>
      <c r="K20" s="471"/>
      <c r="L20" s="479">
        <v>8586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1790142</v>
      </c>
      <c r="BO22" s="449"/>
      <c r="BP22" s="449"/>
      <c r="BQ22" s="449"/>
      <c r="BR22" s="449"/>
      <c r="BS22" s="449"/>
      <c r="BT22" s="449"/>
      <c r="BU22" s="450"/>
      <c r="BV22" s="448">
        <v>2123893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1523442</v>
      </c>
      <c r="BO23" s="420"/>
      <c r="BP23" s="420"/>
      <c r="BQ23" s="420"/>
      <c r="BR23" s="420"/>
      <c r="BS23" s="420"/>
      <c r="BT23" s="420"/>
      <c r="BU23" s="421"/>
      <c r="BV23" s="419">
        <v>1678593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177</v>
      </c>
      <c r="F24" s="376"/>
      <c r="G24" s="376"/>
      <c r="H24" s="376"/>
      <c r="I24" s="376"/>
      <c r="J24" s="376"/>
      <c r="K24" s="377"/>
      <c r="L24" s="372">
        <v>1</v>
      </c>
      <c r="M24" s="373"/>
      <c r="N24" s="373"/>
      <c r="O24" s="373"/>
      <c r="P24" s="374"/>
      <c r="Q24" s="372">
        <v>8540</v>
      </c>
      <c r="R24" s="373"/>
      <c r="S24" s="373"/>
      <c r="T24" s="373"/>
      <c r="U24" s="373"/>
      <c r="V24" s="374"/>
      <c r="W24" s="462"/>
      <c r="X24" s="399"/>
      <c r="Y24" s="400"/>
      <c r="Z24" s="375" t="s">
        <v>178</v>
      </c>
      <c r="AA24" s="376"/>
      <c r="AB24" s="376"/>
      <c r="AC24" s="376"/>
      <c r="AD24" s="376"/>
      <c r="AE24" s="376"/>
      <c r="AF24" s="376"/>
      <c r="AG24" s="377"/>
      <c r="AH24" s="372">
        <v>255</v>
      </c>
      <c r="AI24" s="373"/>
      <c r="AJ24" s="373"/>
      <c r="AK24" s="373"/>
      <c r="AL24" s="374"/>
      <c r="AM24" s="372">
        <v>748425</v>
      </c>
      <c r="AN24" s="373"/>
      <c r="AO24" s="373"/>
      <c r="AP24" s="373"/>
      <c r="AQ24" s="373"/>
      <c r="AR24" s="374"/>
      <c r="AS24" s="372">
        <v>2935</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1790142</v>
      </c>
      <c r="BO24" s="420"/>
      <c r="BP24" s="420"/>
      <c r="BQ24" s="420"/>
      <c r="BR24" s="420"/>
      <c r="BS24" s="420"/>
      <c r="BT24" s="420"/>
      <c r="BU24" s="421"/>
      <c r="BV24" s="419">
        <v>2123893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180</v>
      </c>
      <c r="F25" s="376"/>
      <c r="G25" s="376"/>
      <c r="H25" s="376"/>
      <c r="I25" s="376"/>
      <c r="J25" s="376"/>
      <c r="K25" s="377"/>
      <c r="L25" s="372">
        <v>1</v>
      </c>
      <c r="M25" s="373"/>
      <c r="N25" s="373"/>
      <c r="O25" s="373"/>
      <c r="P25" s="374"/>
      <c r="Q25" s="372">
        <v>7000</v>
      </c>
      <c r="R25" s="373"/>
      <c r="S25" s="373"/>
      <c r="T25" s="373"/>
      <c r="U25" s="373"/>
      <c r="V25" s="374"/>
      <c r="W25" s="462"/>
      <c r="X25" s="399"/>
      <c r="Y25" s="400"/>
      <c r="Z25" s="375" t="s">
        <v>181</v>
      </c>
      <c r="AA25" s="376"/>
      <c r="AB25" s="376"/>
      <c r="AC25" s="376"/>
      <c r="AD25" s="376"/>
      <c r="AE25" s="376"/>
      <c r="AF25" s="376"/>
      <c r="AG25" s="377"/>
      <c r="AH25" s="372" t="s">
        <v>142</v>
      </c>
      <c r="AI25" s="373"/>
      <c r="AJ25" s="373"/>
      <c r="AK25" s="373"/>
      <c r="AL25" s="374"/>
      <c r="AM25" s="372" t="s">
        <v>142</v>
      </c>
      <c r="AN25" s="373"/>
      <c r="AO25" s="373"/>
      <c r="AP25" s="373"/>
      <c r="AQ25" s="373"/>
      <c r="AR25" s="374"/>
      <c r="AS25" s="372" t="s">
        <v>142</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3380910</v>
      </c>
      <c r="BO25" s="449"/>
      <c r="BP25" s="449"/>
      <c r="BQ25" s="449"/>
      <c r="BR25" s="449"/>
      <c r="BS25" s="449"/>
      <c r="BT25" s="449"/>
      <c r="BU25" s="450"/>
      <c r="BV25" s="448">
        <v>3261471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183</v>
      </c>
      <c r="F26" s="376"/>
      <c r="G26" s="376"/>
      <c r="H26" s="376"/>
      <c r="I26" s="376"/>
      <c r="J26" s="376"/>
      <c r="K26" s="377"/>
      <c r="L26" s="372">
        <v>1</v>
      </c>
      <c r="M26" s="373"/>
      <c r="N26" s="373"/>
      <c r="O26" s="373"/>
      <c r="P26" s="374"/>
      <c r="Q26" s="372">
        <v>6230</v>
      </c>
      <c r="R26" s="373"/>
      <c r="S26" s="373"/>
      <c r="T26" s="373"/>
      <c r="U26" s="373"/>
      <c r="V26" s="374"/>
      <c r="W26" s="462"/>
      <c r="X26" s="399"/>
      <c r="Y26" s="400"/>
      <c r="Z26" s="375" t="s">
        <v>184</v>
      </c>
      <c r="AA26" s="430"/>
      <c r="AB26" s="430"/>
      <c r="AC26" s="430"/>
      <c r="AD26" s="430"/>
      <c r="AE26" s="430"/>
      <c r="AF26" s="430"/>
      <c r="AG26" s="431"/>
      <c r="AH26" s="372">
        <v>6</v>
      </c>
      <c r="AI26" s="373"/>
      <c r="AJ26" s="373"/>
      <c r="AK26" s="373"/>
      <c r="AL26" s="374"/>
      <c r="AM26" s="372">
        <v>15696</v>
      </c>
      <c r="AN26" s="373"/>
      <c r="AO26" s="373"/>
      <c r="AP26" s="373"/>
      <c r="AQ26" s="373"/>
      <c r="AR26" s="374"/>
      <c r="AS26" s="372">
        <v>2616</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133</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3650</v>
      </c>
      <c r="R27" s="373"/>
      <c r="S27" s="373"/>
      <c r="T27" s="373"/>
      <c r="U27" s="373"/>
      <c r="V27" s="374"/>
      <c r="W27" s="462"/>
      <c r="X27" s="399"/>
      <c r="Y27" s="400"/>
      <c r="Z27" s="375" t="s">
        <v>187</v>
      </c>
      <c r="AA27" s="376"/>
      <c r="AB27" s="376"/>
      <c r="AC27" s="376"/>
      <c r="AD27" s="376"/>
      <c r="AE27" s="376"/>
      <c r="AF27" s="376"/>
      <c r="AG27" s="377"/>
      <c r="AH27" s="372" t="s">
        <v>142</v>
      </c>
      <c r="AI27" s="373"/>
      <c r="AJ27" s="373"/>
      <c r="AK27" s="373"/>
      <c r="AL27" s="374"/>
      <c r="AM27" s="372" t="s">
        <v>142</v>
      </c>
      <c r="AN27" s="373"/>
      <c r="AO27" s="373"/>
      <c r="AP27" s="373"/>
      <c r="AQ27" s="373"/>
      <c r="AR27" s="374"/>
      <c r="AS27" s="372" t="s">
        <v>142</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178230</v>
      </c>
      <c r="BO27" s="454"/>
      <c r="BP27" s="454"/>
      <c r="BQ27" s="454"/>
      <c r="BR27" s="454"/>
      <c r="BS27" s="454"/>
      <c r="BT27" s="454"/>
      <c r="BU27" s="455"/>
      <c r="BV27" s="453">
        <v>178155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2960</v>
      </c>
      <c r="R28" s="373"/>
      <c r="S28" s="373"/>
      <c r="T28" s="373"/>
      <c r="U28" s="373"/>
      <c r="V28" s="374"/>
      <c r="W28" s="462"/>
      <c r="X28" s="399"/>
      <c r="Y28" s="400"/>
      <c r="Z28" s="375" t="s">
        <v>190</v>
      </c>
      <c r="AA28" s="376"/>
      <c r="AB28" s="376"/>
      <c r="AC28" s="376"/>
      <c r="AD28" s="376"/>
      <c r="AE28" s="376"/>
      <c r="AF28" s="376"/>
      <c r="AG28" s="377"/>
      <c r="AH28" s="372" t="s">
        <v>142</v>
      </c>
      <c r="AI28" s="373"/>
      <c r="AJ28" s="373"/>
      <c r="AK28" s="373"/>
      <c r="AL28" s="374"/>
      <c r="AM28" s="372" t="s">
        <v>142</v>
      </c>
      <c r="AN28" s="373"/>
      <c r="AO28" s="373"/>
      <c r="AP28" s="373"/>
      <c r="AQ28" s="373"/>
      <c r="AR28" s="374"/>
      <c r="AS28" s="372" t="s">
        <v>133</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5668099</v>
      </c>
      <c r="BO28" s="449"/>
      <c r="BP28" s="449"/>
      <c r="BQ28" s="449"/>
      <c r="BR28" s="449"/>
      <c r="BS28" s="449"/>
      <c r="BT28" s="449"/>
      <c r="BU28" s="450"/>
      <c r="BV28" s="448">
        <v>5334997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14</v>
      </c>
      <c r="M29" s="373"/>
      <c r="N29" s="373"/>
      <c r="O29" s="373"/>
      <c r="P29" s="374"/>
      <c r="Q29" s="372">
        <v>2610</v>
      </c>
      <c r="R29" s="373"/>
      <c r="S29" s="373"/>
      <c r="T29" s="373"/>
      <c r="U29" s="373"/>
      <c r="V29" s="374"/>
      <c r="W29" s="463"/>
      <c r="X29" s="464"/>
      <c r="Y29" s="465"/>
      <c r="Z29" s="375" t="s">
        <v>193</v>
      </c>
      <c r="AA29" s="376"/>
      <c r="AB29" s="376"/>
      <c r="AC29" s="376"/>
      <c r="AD29" s="376"/>
      <c r="AE29" s="376"/>
      <c r="AF29" s="376"/>
      <c r="AG29" s="377"/>
      <c r="AH29" s="372">
        <v>255</v>
      </c>
      <c r="AI29" s="373"/>
      <c r="AJ29" s="373"/>
      <c r="AK29" s="373"/>
      <c r="AL29" s="374"/>
      <c r="AM29" s="372">
        <v>748425</v>
      </c>
      <c r="AN29" s="373"/>
      <c r="AO29" s="373"/>
      <c r="AP29" s="373"/>
      <c r="AQ29" s="373"/>
      <c r="AR29" s="374"/>
      <c r="AS29" s="372">
        <v>2935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31768</v>
      </c>
      <c r="BO29" s="420"/>
      <c r="BP29" s="420"/>
      <c r="BQ29" s="420"/>
      <c r="BR29" s="420"/>
      <c r="BS29" s="420"/>
      <c r="BT29" s="420"/>
      <c r="BU29" s="421"/>
      <c r="BV29" s="419">
        <v>67737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96.2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4675670</v>
      </c>
      <c r="BO30" s="454"/>
      <c r="BP30" s="454"/>
      <c r="BQ30" s="454"/>
      <c r="BR30" s="454"/>
      <c r="BS30" s="454"/>
      <c r="BT30" s="454"/>
      <c r="BU30" s="455"/>
      <c r="BV30" s="453">
        <v>4589403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205</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軽井沢町国民健康保険事業勘定特別会計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軽井沢町水道事業会計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佐久広域連合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一般社団法人　軽井沢町振興公社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軽井沢町介護保険特別会計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軽井沢町国民健康保険軽井沢病院事業会計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佐久広域連合　消防特別会計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軽井沢町駐車場特別会計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軽井沢町下水道事業会計（公共下水道）</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佐久広域連合　養護老人ホーム特別会計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軽井沢町後期高齢者医療特別会計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佐久広域連合　救護施設特別会計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浅麓環境施設組合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佐久市・軽井沢町清掃施設組合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長野県市町村総合事務組合　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長野県市町村総合事務組合　非常勤職員公務災害補償特別会計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北佐久郡老人福祉施設組合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長野県後期高齢者医療広域連合　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vlsGQzUEi1WhLwSL0YAfGRL95k+8FiKvNeg/lhObj8P5oVv3bUHaovyhof9BHDLeEfPwPvXA97C6Vjf6FNziw==" saltValue="+Jd7NiqG/r2RQsnRW6BN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2" zoomScaleSheetLayoutView="100" workbookViewId="0">
      <selection activeCell="Q85" sqref="Q85:U8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573</v>
      </c>
      <c r="D34" s="1151"/>
      <c r="E34" s="1152"/>
      <c r="F34" s="32">
        <v>9.5500000000000007</v>
      </c>
      <c r="G34" s="33">
        <v>11.27</v>
      </c>
      <c r="H34" s="33">
        <v>12.64</v>
      </c>
      <c r="I34" s="33">
        <v>14.81</v>
      </c>
      <c r="J34" s="34">
        <v>14.38</v>
      </c>
      <c r="K34" s="22"/>
      <c r="L34" s="22"/>
      <c r="M34" s="22"/>
      <c r="N34" s="22"/>
      <c r="O34" s="22"/>
      <c r="P34" s="22"/>
    </row>
    <row r="35" spans="1:16" ht="39" customHeight="1" x14ac:dyDescent="0.15">
      <c r="A35" s="22"/>
      <c r="B35" s="35"/>
      <c r="C35" s="1145" t="s">
        <v>574</v>
      </c>
      <c r="D35" s="1146"/>
      <c r="E35" s="1147"/>
      <c r="F35" s="36">
        <v>13.49</v>
      </c>
      <c r="G35" s="37">
        <v>9.5500000000000007</v>
      </c>
      <c r="H35" s="37">
        <v>10.36</v>
      </c>
      <c r="I35" s="37">
        <v>11.12</v>
      </c>
      <c r="J35" s="38">
        <v>11.46</v>
      </c>
      <c r="K35" s="22"/>
      <c r="L35" s="22"/>
      <c r="M35" s="22"/>
      <c r="N35" s="22"/>
      <c r="O35" s="22"/>
      <c r="P35" s="22"/>
    </row>
    <row r="36" spans="1:16" ht="39" customHeight="1" x14ac:dyDescent="0.15">
      <c r="A36" s="22"/>
      <c r="B36" s="35"/>
      <c r="C36" s="1145" t="s">
        <v>575</v>
      </c>
      <c r="D36" s="1146"/>
      <c r="E36" s="1147"/>
      <c r="F36" s="36">
        <v>5.35</v>
      </c>
      <c r="G36" s="37">
        <v>4.63</v>
      </c>
      <c r="H36" s="37">
        <v>2.0699999999999998</v>
      </c>
      <c r="I36" s="37">
        <v>0</v>
      </c>
      <c r="J36" s="38">
        <v>3.56</v>
      </c>
      <c r="K36" s="22"/>
      <c r="L36" s="22"/>
      <c r="M36" s="22"/>
      <c r="N36" s="22"/>
      <c r="O36" s="22"/>
      <c r="P36" s="22"/>
    </row>
    <row r="37" spans="1:16" ht="39" customHeight="1" x14ac:dyDescent="0.15">
      <c r="A37" s="22"/>
      <c r="B37" s="35"/>
      <c r="C37" s="1145" t="s">
        <v>576</v>
      </c>
      <c r="D37" s="1146"/>
      <c r="E37" s="1147"/>
      <c r="F37" s="36" t="s">
        <v>525</v>
      </c>
      <c r="G37" s="37" t="s">
        <v>525</v>
      </c>
      <c r="H37" s="37" t="s">
        <v>525</v>
      </c>
      <c r="I37" s="37" t="s">
        <v>525</v>
      </c>
      <c r="J37" s="38">
        <v>2.77</v>
      </c>
      <c r="K37" s="22"/>
      <c r="L37" s="22"/>
      <c r="M37" s="22"/>
      <c r="N37" s="22"/>
      <c r="O37" s="22"/>
      <c r="P37" s="22"/>
    </row>
    <row r="38" spans="1:16" ht="39" customHeight="1" x14ac:dyDescent="0.15">
      <c r="A38" s="22"/>
      <c r="B38" s="35"/>
      <c r="C38" s="1145" t="s">
        <v>577</v>
      </c>
      <c r="D38" s="1146"/>
      <c r="E38" s="1147"/>
      <c r="F38" s="36">
        <v>0.81</v>
      </c>
      <c r="G38" s="37">
        <v>0.63</v>
      </c>
      <c r="H38" s="37">
        <v>1.43</v>
      </c>
      <c r="I38" s="37">
        <v>1.4</v>
      </c>
      <c r="J38" s="38">
        <v>0.98</v>
      </c>
      <c r="K38" s="22"/>
      <c r="L38" s="22"/>
      <c r="M38" s="22"/>
      <c r="N38" s="22"/>
      <c r="O38" s="22"/>
      <c r="P38" s="22"/>
    </row>
    <row r="39" spans="1:16" ht="39" customHeight="1" x14ac:dyDescent="0.15">
      <c r="A39" s="22"/>
      <c r="B39" s="35"/>
      <c r="C39" s="1145" t="s">
        <v>578</v>
      </c>
      <c r="D39" s="1146"/>
      <c r="E39" s="1147"/>
      <c r="F39" s="36">
        <v>0.3</v>
      </c>
      <c r="G39" s="37">
        <v>0.11</v>
      </c>
      <c r="H39" s="37">
        <v>0.48</v>
      </c>
      <c r="I39" s="37">
        <v>0.52</v>
      </c>
      <c r="J39" s="38">
        <v>0.32</v>
      </c>
      <c r="K39" s="22"/>
      <c r="L39" s="22"/>
      <c r="M39" s="22"/>
      <c r="N39" s="22"/>
      <c r="O39" s="22"/>
      <c r="P39" s="22"/>
    </row>
    <row r="40" spans="1:16" ht="39" customHeight="1" x14ac:dyDescent="0.15">
      <c r="A40" s="22"/>
      <c r="B40" s="35"/>
      <c r="C40" s="1145" t="s">
        <v>579</v>
      </c>
      <c r="D40" s="1146"/>
      <c r="E40" s="1147"/>
      <c r="F40" s="36">
        <v>7.0000000000000007E-2</v>
      </c>
      <c r="G40" s="37">
        <v>7.0000000000000007E-2</v>
      </c>
      <c r="H40" s="37">
        <v>0.05</v>
      </c>
      <c r="I40" s="37">
        <v>0.08</v>
      </c>
      <c r="J40" s="38">
        <v>0.3</v>
      </c>
      <c r="K40" s="22"/>
      <c r="L40" s="22"/>
      <c r="M40" s="22"/>
      <c r="N40" s="22"/>
      <c r="O40" s="22"/>
      <c r="P40" s="22"/>
    </row>
    <row r="41" spans="1:16" ht="39" customHeight="1" x14ac:dyDescent="0.15">
      <c r="A41" s="22"/>
      <c r="B41" s="35"/>
      <c r="C41" s="1145" t="s">
        <v>580</v>
      </c>
      <c r="D41" s="1146"/>
      <c r="E41" s="1147"/>
      <c r="F41" s="36">
        <v>0.09</v>
      </c>
      <c r="G41" s="37">
        <v>0.09</v>
      </c>
      <c r="H41" s="37">
        <v>0.18</v>
      </c>
      <c r="I41" s="37">
        <v>0.19</v>
      </c>
      <c r="J41" s="38">
        <v>0.26</v>
      </c>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v>0.78</v>
      </c>
      <c r="G43" s="42">
        <v>0.79</v>
      </c>
      <c r="H43" s="42">
        <v>1.02</v>
      </c>
      <c r="I43" s="42">
        <v>0.89</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hLpyMho2aWMqdpNJ8Khc8ifrHX0WgNw6LD1TM7EXyrPvOAS+c0lq9j0b+w8JM5ym6WRSre7YPpB8Fag//NAUQ==" saltValue="Snh8MfMTGCsdJF6hdk1q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L46" zoomScaleSheetLayoutView="55" workbookViewId="0">
      <selection activeCell="Q85" sqref="Q85:U8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474</v>
      </c>
      <c r="L45" s="60">
        <v>490</v>
      </c>
      <c r="M45" s="60">
        <v>470</v>
      </c>
      <c r="N45" s="60">
        <v>419</v>
      </c>
      <c r="O45" s="61">
        <v>353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v>7</v>
      </c>
      <c r="L47" s="64">
        <v>3</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389</v>
      </c>
      <c r="L48" s="64">
        <v>349</v>
      </c>
      <c r="M48" s="64">
        <v>339</v>
      </c>
      <c r="N48" s="64">
        <v>345</v>
      </c>
      <c r="O48" s="65">
        <v>353</v>
      </c>
      <c r="P48" s="48"/>
      <c r="Q48" s="48"/>
      <c r="R48" s="48"/>
      <c r="S48" s="48"/>
      <c r="T48" s="48"/>
      <c r="U48" s="48"/>
    </row>
    <row r="49" spans="1:21" ht="30.75" customHeight="1" x14ac:dyDescent="0.15">
      <c r="A49" s="48"/>
      <c r="B49" s="1178"/>
      <c r="C49" s="1179"/>
      <c r="D49" s="62"/>
      <c r="E49" s="1155" t="s">
        <v>16</v>
      </c>
      <c r="F49" s="1155"/>
      <c r="G49" s="1155"/>
      <c r="H49" s="1155"/>
      <c r="I49" s="1155"/>
      <c r="J49" s="1156"/>
      <c r="K49" s="63">
        <v>77</v>
      </c>
      <c r="L49" s="64">
        <v>58</v>
      </c>
      <c r="M49" s="64">
        <v>98</v>
      </c>
      <c r="N49" s="64">
        <v>32</v>
      </c>
      <c r="O49" s="65">
        <v>55</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2</v>
      </c>
      <c r="O50" s="65">
        <v>11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826</v>
      </c>
      <c r="L52" s="64">
        <v>801</v>
      </c>
      <c r="M52" s="64">
        <v>700</v>
      </c>
      <c r="N52" s="64">
        <v>691</v>
      </c>
      <c r="O52" s="65">
        <v>668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121</v>
      </c>
      <c r="L53" s="69">
        <v>99</v>
      </c>
      <c r="M53" s="69">
        <v>207</v>
      </c>
      <c r="N53" s="69">
        <v>107</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X5RLVMSv5NpjQFIPyS7xGNryopidclYGfO1K9WgnhYikb1cdAVyi669UBjDIo7Be537w8Qdb8osUO1c+ZZaNQ==" saltValue="n+LR+L/UMqbcrCE57RPL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M34" zoomScaleSheetLayoutView="100" workbookViewId="0">
      <selection activeCell="Q85" sqref="Q85:U8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3521</v>
      </c>
      <c r="J41" s="356">
        <v>2963</v>
      </c>
      <c r="K41" s="356">
        <v>2420</v>
      </c>
      <c r="L41" s="356">
        <v>2124</v>
      </c>
      <c r="M41" s="357">
        <v>1790</v>
      </c>
    </row>
    <row r="42" spans="2:13" ht="27.75" customHeight="1" x14ac:dyDescent="0.15">
      <c r="B42" s="1186"/>
      <c r="C42" s="1187"/>
      <c r="D42" s="106"/>
      <c r="E42" s="1190" t="s">
        <v>34</v>
      </c>
      <c r="F42" s="1190"/>
      <c r="G42" s="1190"/>
      <c r="H42" s="1191"/>
      <c r="I42" s="358" t="s">
        <v>525</v>
      </c>
      <c r="J42" s="359" t="s">
        <v>525</v>
      </c>
      <c r="K42" s="359" t="s">
        <v>525</v>
      </c>
      <c r="L42" s="359" t="s">
        <v>525</v>
      </c>
      <c r="M42" s="360" t="s">
        <v>525</v>
      </c>
    </row>
    <row r="43" spans="2:13" ht="27.75" customHeight="1" x14ac:dyDescent="0.15">
      <c r="B43" s="1186"/>
      <c r="C43" s="1187"/>
      <c r="D43" s="106"/>
      <c r="E43" s="1190" t="s">
        <v>35</v>
      </c>
      <c r="F43" s="1190"/>
      <c r="G43" s="1190"/>
      <c r="H43" s="1191"/>
      <c r="I43" s="358">
        <v>2584</v>
      </c>
      <c r="J43" s="359">
        <v>2451</v>
      </c>
      <c r="K43" s="359">
        <v>2204</v>
      </c>
      <c r="L43" s="359">
        <v>1867</v>
      </c>
      <c r="M43" s="360">
        <v>1687</v>
      </c>
    </row>
    <row r="44" spans="2:13" ht="27.75" customHeight="1" x14ac:dyDescent="0.15">
      <c r="B44" s="1186"/>
      <c r="C44" s="1187"/>
      <c r="D44" s="106"/>
      <c r="E44" s="1190" t="s">
        <v>36</v>
      </c>
      <c r="F44" s="1190"/>
      <c r="G44" s="1190"/>
      <c r="H44" s="1191"/>
      <c r="I44" s="358">
        <v>450</v>
      </c>
      <c r="J44" s="359">
        <v>1161</v>
      </c>
      <c r="K44" s="359">
        <v>1423</v>
      </c>
      <c r="L44" s="359">
        <v>1371</v>
      </c>
      <c r="M44" s="360">
        <v>1296</v>
      </c>
    </row>
    <row r="45" spans="2:13" ht="27.75" customHeight="1" x14ac:dyDescent="0.15">
      <c r="B45" s="1186"/>
      <c r="C45" s="1187"/>
      <c r="D45" s="106"/>
      <c r="E45" s="1190" t="s">
        <v>37</v>
      </c>
      <c r="F45" s="1190"/>
      <c r="G45" s="1190"/>
      <c r="H45" s="1191"/>
      <c r="I45" s="358">
        <v>1683</v>
      </c>
      <c r="J45" s="359">
        <v>1544</v>
      </c>
      <c r="K45" s="359">
        <v>1603</v>
      </c>
      <c r="L45" s="359">
        <v>1556</v>
      </c>
      <c r="M45" s="360">
        <v>1477</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8318</v>
      </c>
      <c r="J50" s="359">
        <v>9551</v>
      </c>
      <c r="K50" s="359">
        <v>9241</v>
      </c>
      <c r="L50" s="359">
        <v>11259</v>
      </c>
      <c r="M50" s="360">
        <v>11873</v>
      </c>
    </row>
    <row r="51" spans="2:13" ht="27.75" customHeight="1" x14ac:dyDescent="0.15">
      <c r="B51" s="1186"/>
      <c r="C51" s="1187"/>
      <c r="D51" s="106"/>
      <c r="E51" s="1190" t="s">
        <v>44</v>
      </c>
      <c r="F51" s="1190"/>
      <c r="G51" s="1190"/>
      <c r="H51" s="1191"/>
      <c r="I51" s="358">
        <v>1946</v>
      </c>
      <c r="J51" s="359">
        <v>1753</v>
      </c>
      <c r="K51" s="359">
        <v>1444</v>
      </c>
      <c r="L51" s="359">
        <v>1167</v>
      </c>
      <c r="M51" s="360">
        <v>926</v>
      </c>
    </row>
    <row r="52" spans="2:13" ht="27.75" customHeight="1" x14ac:dyDescent="0.15">
      <c r="B52" s="1188"/>
      <c r="C52" s="1189"/>
      <c r="D52" s="106"/>
      <c r="E52" s="1190" t="s">
        <v>45</v>
      </c>
      <c r="F52" s="1190"/>
      <c r="G52" s="1190"/>
      <c r="H52" s="1191"/>
      <c r="I52" s="358">
        <v>3964</v>
      </c>
      <c r="J52" s="359">
        <v>3728</v>
      </c>
      <c r="K52" s="359">
        <v>3452</v>
      </c>
      <c r="L52" s="359">
        <v>3180</v>
      </c>
      <c r="M52" s="360">
        <v>2782</v>
      </c>
    </row>
    <row r="53" spans="2:13" ht="27.75" customHeight="1" thickBot="1" x14ac:dyDescent="0.2">
      <c r="B53" s="1192" t="s">
        <v>46</v>
      </c>
      <c r="C53" s="1193"/>
      <c r="D53" s="110"/>
      <c r="E53" s="1194" t="s">
        <v>47</v>
      </c>
      <c r="F53" s="1194"/>
      <c r="G53" s="1194"/>
      <c r="H53" s="1195"/>
      <c r="I53" s="361">
        <v>-5989</v>
      </c>
      <c r="J53" s="362">
        <v>-6913</v>
      </c>
      <c r="K53" s="362">
        <v>-6486</v>
      </c>
      <c r="L53" s="362">
        <v>-8688</v>
      </c>
      <c r="M53" s="363">
        <v>-9330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oNyq3179CKIkFs1UfjSoZWY7ZTYQC0jpj3agmXYkvOFhrXDYIfYRS+nGmhuPMHS4owQcavQ/mPVnwI3/XnJ3g==" saltValue="OsjTwc0r1F+iUp79IuM9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53" zoomScale="70" zoomScaleNormal="70" zoomScaleSheetLayoutView="100" workbookViewId="0">
      <selection activeCell="Q85" sqref="Q85:U8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4888</v>
      </c>
      <c r="G55" s="122">
        <v>5335</v>
      </c>
      <c r="H55" s="123">
        <v>5668</v>
      </c>
    </row>
    <row r="56" spans="2:8" ht="52.5" customHeight="1" x14ac:dyDescent="0.15">
      <c r="B56" s="124"/>
      <c r="C56" s="1213" t="s">
        <v>51</v>
      </c>
      <c r="D56" s="1213"/>
      <c r="E56" s="1214"/>
      <c r="F56" s="125">
        <v>90</v>
      </c>
      <c r="G56" s="125">
        <v>68</v>
      </c>
      <c r="H56" s="126">
        <v>32</v>
      </c>
    </row>
    <row r="57" spans="2:8" ht="53.25" customHeight="1" x14ac:dyDescent="0.15">
      <c r="B57" s="124"/>
      <c r="C57" s="1215" t="s">
        <v>52</v>
      </c>
      <c r="D57" s="1215"/>
      <c r="E57" s="1216"/>
      <c r="F57" s="127">
        <v>3034</v>
      </c>
      <c r="G57" s="127">
        <v>4589</v>
      </c>
      <c r="H57" s="128">
        <v>4676</v>
      </c>
    </row>
    <row r="58" spans="2:8" ht="45.75" customHeight="1" x14ac:dyDescent="0.15">
      <c r="B58" s="129"/>
      <c r="C58" s="1203" t="s">
        <v>609</v>
      </c>
      <c r="D58" s="1204"/>
      <c r="E58" s="1205"/>
      <c r="F58" s="130">
        <v>1504</v>
      </c>
      <c r="G58" s="130">
        <v>2175</v>
      </c>
      <c r="H58" s="131">
        <v>2417</v>
      </c>
    </row>
    <row r="59" spans="2:8" ht="45.75" customHeight="1" x14ac:dyDescent="0.15">
      <c r="B59" s="129"/>
      <c r="C59" s="1203" t="s">
        <v>610</v>
      </c>
      <c r="D59" s="1204"/>
      <c r="E59" s="1205"/>
      <c r="F59" s="130">
        <v>380</v>
      </c>
      <c r="G59" s="130">
        <v>1288</v>
      </c>
      <c r="H59" s="131">
        <v>1237</v>
      </c>
    </row>
    <row r="60" spans="2:8" ht="45.75" customHeight="1" x14ac:dyDescent="0.15">
      <c r="B60" s="129"/>
      <c r="C60" s="1203" t="s">
        <v>611</v>
      </c>
      <c r="D60" s="1204"/>
      <c r="E60" s="1205"/>
      <c r="F60" s="130">
        <v>285</v>
      </c>
      <c r="G60" s="130">
        <v>385</v>
      </c>
      <c r="H60" s="131">
        <v>386</v>
      </c>
    </row>
    <row r="61" spans="2:8" ht="45.75" customHeight="1" x14ac:dyDescent="0.15">
      <c r="B61" s="129"/>
      <c r="C61" s="1203" t="s">
        <v>612</v>
      </c>
      <c r="D61" s="1204"/>
      <c r="E61" s="1205"/>
      <c r="F61" s="130">
        <v>534</v>
      </c>
      <c r="G61" s="130">
        <v>408</v>
      </c>
      <c r="H61" s="131">
        <v>278</v>
      </c>
    </row>
    <row r="62" spans="2:8" ht="45.75" customHeight="1" thickBot="1" x14ac:dyDescent="0.2">
      <c r="B62" s="132"/>
      <c r="C62" s="1206" t="s">
        <v>613</v>
      </c>
      <c r="D62" s="1207"/>
      <c r="E62" s="1208"/>
      <c r="F62" s="133">
        <v>189</v>
      </c>
      <c r="G62" s="133">
        <v>189</v>
      </c>
      <c r="H62" s="134">
        <v>189</v>
      </c>
    </row>
    <row r="63" spans="2:8" ht="52.5" customHeight="1" thickBot="1" x14ac:dyDescent="0.2">
      <c r="B63" s="135"/>
      <c r="C63" s="1209" t="s">
        <v>53</v>
      </c>
      <c r="D63" s="1209"/>
      <c r="E63" s="1210"/>
      <c r="F63" s="136">
        <v>8012</v>
      </c>
      <c r="G63" s="136">
        <v>9992</v>
      </c>
      <c r="H63" s="137">
        <v>10376</v>
      </c>
    </row>
    <row r="64" spans="2:8" x14ac:dyDescent="0.15"/>
  </sheetData>
  <sheetProtection algorithmName="SHA-512" hashValue="2BxZq6S9Ky5xeM+I4P1Uknu6iGA7m5dabBD/V/6uWQkV101EP12KxPk7+dxvzcmC06TI8EMPBrJNZhIR7KqkoQ==" saltValue="7cFLmNS9654t704IKllx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88238</v>
      </c>
      <c r="E3" s="156"/>
      <c r="F3" s="157">
        <v>73475</v>
      </c>
      <c r="G3" s="158"/>
      <c r="H3" s="159"/>
    </row>
    <row r="4" spans="1:8" x14ac:dyDescent="0.15">
      <c r="A4" s="160"/>
      <c r="B4" s="161"/>
      <c r="C4" s="162"/>
      <c r="D4" s="163">
        <v>55736</v>
      </c>
      <c r="E4" s="164"/>
      <c r="F4" s="165">
        <v>43072</v>
      </c>
      <c r="G4" s="166"/>
      <c r="H4" s="167"/>
    </row>
    <row r="5" spans="1:8" x14ac:dyDescent="0.15">
      <c r="A5" s="148" t="s">
        <v>559</v>
      </c>
      <c r="B5" s="153"/>
      <c r="C5" s="154"/>
      <c r="D5" s="155">
        <v>70366</v>
      </c>
      <c r="E5" s="156"/>
      <c r="F5" s="157">
        <v>87464</v>
      </c>
      <c r="G5" s="158"/>
      <c r="H5" s="159"/>
    </row>
    <row r="6" spans="1:8" x14ac:dyDescent="0.15">
      <c r="A6" s="160"/>
      <c r="B6" s="161"/>
      <c r="C6" s="162"/>
      <c r="D6" s="163">
        <v>35304</v>
      </c>
      <c r="E6" s="164"/>
      <c r="F6" s="165">
        <v>47479</v>
      </c>
      <c r="G6" s="166"/>
      <c r="H6" s="167"/>
    </row>
    <row r="7" spans="1:8" x14ac:dyDescent="0.15">
      <c r="A7" s="148" t="s">
        <v>560</v>
      </c>
      <c r="B7" s="153"/>
      <c r="C7" s="154"/>
      <c r="D7" s="155">
        <v>84175</v>
      </c>
      <c r="E7" s="156"/>
      <c r="F7" s="157">
        <v>96248</v>
      </c>
      <c r="G7" s="158"/>
      <c r="H7" s="159"/>
    </row>
    <row r="8" spans="1:8" x14ac:dyDescent="0.15">
      <c r="A8" s="160"/>
      <c r="B8" s="161"/>
      <c r="C8" s="162"/>
      <c r="D8" s="163">
        <v>47333</v>
      </c>
      <c r="E8" s="164"/>
      <c r="F8" s="165">
        <v>55768</v>
      </c>
      <c r="G8" s="166"/>
      <c r="H8" s="167"/>
    </row>
    <row r="9" spans="1:8" x14ac:dyDescent="0.15">
      <c r="A9" s="148" t="s">
        <v>561</v>
      </c>
      <c r="B9" s="153"/>
      <c r="C9" s="154"/>
      <c r="D9" s="155">
        <v>80508</v>
      </c>
      <c r="E9" s="156"/>
      <c r="F9" s="157">
        <v>76413</v>
      </c>
      <c r="G9" s="158"/>
      <c r="H9" s="159"/>
    </row>
    <row r="10" spans="1:8" x14ac:dyDescent="0.15">
      <c r="A10" s="160"/>
      <c r="B10" s="161"/>
      <c r="C10" s="162"/>
      <c r="D10" s="163">
        <v>48593</v>
      </c>
      <c r="E10" s="164"/>
      <c r="F10" s="165">
        <v>39658</v>
      </c>
      <c r="G10" s="166"/>
      <c r="H10" s="167"/>
    </row>
    <row r="11" spans="1:8" x14ac:dyDescent="0.15">
      <c r="A11" s="148" t="s">
        <v>562</v>
      </c>
      <c r="B11" s="153"/>
      <c r="C11" s="154"/>
      <c r="D11" s="155">
        <v>95126</v>
      </c>
      <c r="E11" s="156"/>
      <c r="F11" s="157">
        <v>66481</v>
      </c>
      <c r="G11" s="158"/>
      <c r="H11" s="159"/>
    </row>
    <row r="12" spans="1:8" x14ac:dyDescent="0.15">
      <c r="A12" s="160"/>
      <c r="B12" s="161"/>
      <c r="C12" s="168"/>
      <c r="D12" s="163">
        <v>53706</v>
      </c>
      <c r="E12" s="164"/>
      <c r="F12" s="165">
        <v>36120</v>
      </c>
      <c r="G12" s="166"/>
      <c r="H12" s="167"/>
    </row>
    <row r="13" spans="1:8" x14ac:dyDescent="0.15">
      <c r="A13" s="148"/>
      <c r="B13" s="153"/>
      <c r="C13" s="169"/>
      <c r="D13" s="170">
        <v>83683</v>
      </c>
      <c r="E13" s="171"/>
      <c r="F13" s="172">
        <v>80016</v>
      </c>
      <c r="G13" s="173"/>
      <c r="H13" s="159"/>
    </row>
    <row r="14" spans="1:8" x14ac:dyDescent="0.15">
      <c r="A14" s="160"/>
      <c r="B14" s="161"/>
      <c r="C14" s="162"/>
      <c r="D14" s="163">
        <v>48134</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9.56</v>
      </c>
      <c r="C19" s="174">
        <f>ROUND(VALUE(SUBSTITUTE(実質収支比率等に係る経年分析!G$48,"▲","-")),2)</f>
        <v>11.28</v>
      </c>
      <c r="D19" s="174">
        <f>ROUND(VALUE(SUBSTITUTE(実質収支比率等に係る経年分析!H$48,"▲","-")),2)</f>
        <v>12.64</v>
      </c>
      <c r="E19" s="174">
        <f>ROUND(VALUE(SUBSTITUTE(実質収支比率等に係る経年分析!I$48,"▲","-")),2)</f>
        <v>14.81</v>
      </c>
      <c r="F19" s="174">
        <f>ROUND(VALUE(SUBSTITUTE(実質収支比率等に係る経年分析!J$48,"▲","-")),2)</f>
        <v>14.38</v>
      </c>
    </row>
    <row r="20" spans="1:11" x14ac:dyDescent="0.15">
      <c r="A20" s="174" t="s">
        <v>57</v>
      </c>
      <c r="B20" s="174">
        <f>ROUND(VALUE(SUBSTITUTE(実質収支比率等に係る経年分析!F$47,"▲","-")),2)</f>
        <v>45.26</v>
      </c>
      <c r="C20" s="174">
        <f>ROUND(VALUE(SUBSTITUTE(実質収支比率等に係る経年分析!G$47,"▲","-")),2)</f>
        <v>46.69</v>
      </c>
      <c r="D20" s="174">
        <f>ROUND(VALUE(SUBSTITUTE(実質収支比率等に係る経年分析!H$47,"▲","-")),2)</f>
        <v>53.41</v>
      </c>
      <c r="E20" s="174">
        <f>ROUND(VALUE(SUBSTITUTE(実質収支比率等に係る経年分析!I$47,"▲","-")),2)</f>
        <v>57.52</v>
      </c>
      <c r="F20" s="174">
        <f>ROUND(VALUE(SUBSTITUTE(実質収支比率等に係る経年分析!J$47,"▲","-")),2)</f>
        <v>57.82</v>
      </c>
    </row>
    <row r="21" spans="1:11" x14ac:dyDescent="0.15">
      <c r="A21" s="174" t="s">
        <v>58</v>
      </c>
      <c r="B21" s="174">
        <f>IF(ISNUMBER(VALUE(SUBSTITUTE(実質収支比率等に係る経年分析!F$49,"▲","-"))),ROUND(VALUE(SUBSTITUTE(実質収支比率等に係る経年分析!F$49,"▲","-")),2),NA())</f>
        <v>3.32</v>
      </c>
      <c r="C21" s="174">
        <f>IF(ISNUMBER(VALUE(SUBSTITUTE(実質収支比率等に係る経年分析!G$49,"▲","-"))),ROUND(VALUE(SUBSTITUTE(実質収支比率等に係る経年分析!G$49,"▲","-")),2),NA())</f>
        <v>11.36</v>
      </c>
      <c r="D21" s="174">
        <f>IF(ISNUMBER(VALUE(SUBSTITUTE(実質収支比率等に係る経年分析!H$49,"▲","-"))),ROUND(VALUE(SUBSTITUTE(実質収支比率等に係る経年分析!H$49,"▲","-")),2),NA())</f>
        <v>-0.61</v>
      </c>
      <c r="E21" s="174">
        <f>IF(ISNUMBER(VALUE(SUBSTITUTE(実質収支比率等に係る経年分析!I$49,"▲","-"))),ROUND(VALUE(SUBSTITUTE(実質収支比率等に係る経年分析!I$49,"▲","-")),2),NA())</f>
        <v>7.16</v>
      </c>
      <c r="F21" s="174">
        <f>IF(ISNUMBER(VALUE(SUBSTITUTE(実質収支比率等に係る経年分析!J$49,"▲","-"))),ROUND(VALUE(SUBSTITUTE(実質収支比率等に係る経年分析!J$49,"▲","-")),2),NA())</f>
        <v>3.76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0.89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軽井沢町駐車場特別会計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0.26</v>
      </c>
    </row>
    <row r="30" spans="1:11" x14ac:dyDescent="0.15">
      <c r="A30" s="175" t="str">
        <f>IF(連結実質赤字比率に係る赤字・黒字の構成分析!C$40="",NA(),連結実質赤字比率に係る赤字・黒字の構成分析!C$40)</f>
        <v>軽井沢町後期高齢者医療特別会計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v>
      </c>
    </row>
    <row r="31" spans="1:11" x14ac:dyDescent="0.15">
      <c r="A31" s="175" t="str">
        <f>IF(連結実質赤字比率に係る赤字・黒字の構成分析!C$39="",NA(),連結実質赤字比率に係る赤字・黒字の構成分析!C$39)</f>
        <v>軽井沢町国民健康保険事業勘定特別会計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軽井沢町介護保険特別会計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0.98</v>
      </c>
    </row>
    <row r="33" spans="1:16" x14ac:dyDescent="0.15">
      <c r="A33" s="175" t="str">
        <f>IF(連結実質赤字比率に係る赤字・黒字の構成分析!C$37="",NA(),連結実質赤字比率に係る赤字・黒字の構成分析!C$37)</f>
        <v>軽井沢町下水道事業会計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2.77</v>
      </c>
    </row>
    <row r="34" spans="1:16" x14ac:dyDescent="0.15">
      <c r="A34" s="175" t="str">
        <f>IF(連結実質赤字比率に係る赤字・黒字の構成分析!C$36="",NA(),連結実質赤字比率に係る赤字・黒字の構成分析!C$36)</f>
        <v>軽井沢町国民健康保険軽井沢病院事業会計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2.0699999999999998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3.56</v>
      </c>
    </row>
    <row r="35" spans="1:16" x14ac:dyDescent="0.15">
      <c r="A35" s="175" t="str">
        <f>IF(連結実質赤字比率に係る赤字・黒字の構成分析!C$35="",NA(),連結実質赤字比率に係る赤字・黒字の構成分析!C$35)</f>
        <v>軽井沢町水道事業会計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9.5500000000000007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826</v>
      </c>
      <c r="E42" s="176"/>
      <c r="F42" s="176"/>
      <c r="G42" s="176">
        <f>'実質公債費比率（分子）の構造'!L$52</f>
        <v>801</v>
      </c>
      <c r="H42" s="176"/>
      <c r="I42" s="176"/>
      <c r="J42" s="176">
        <f>'実質公債費比率（分子）の構造'!M$52</f>
        <v>700</v>
      </c>
      <c r="K42" s="176"/>
      <c r="L42" s="176"/>
      <c r="M42" s="176">
        <f>'実質公債費比率（分子）の構造'!N$52</f>
        <v>691</v>
      </c>
      <c r="N42" s="176"/>
      <c r="O42" s="176"/>
      <c r="P42" s="176">
        <f>'実質公債費比率（分子）の構造'!O$52</f>
        <v>668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2</v>
      </c>
      <c r="L44" s="176"/>
      <c r="M44" s="176"/>
      <c r="N44" s="176">
        <f>'実質公債費比率（分子）の構造'!O$50</f>
        <v>11</v>
      </c>
      <c r="O44" s="176"/>
      <c r="P44" s="176"/>
    </row>
    <row r="45" spans="1:16" x14ac:dyDescent="0.15">
      <c r="A45" s="176" t="s">
        <v>68</v>
      </c>
      <c r="B45" s="176">
        <f>'実質公債費比率（分子）の構造'!K$49</f>
        <v>77</v>
      </c>
      <c r="C45" s="176"/>
      <c r="D45" s="176"/>
      <c r="E45" s="176">
        <f>'実質公債費比率（分子）の構造'!L$49</f>
        <v>58</v>
      </c>
      <c r="F45" s="176"/>
      <c r="G45" s="176"/>
      <c r="H45" s="176">
        <f>'実質公債費比率（分子）の構造'!M$49</f>
        <v>98</v>
      </c>
      <c r="I45" s="176"/>
      <c r="J45" s="176"/>
      <c r="K45" s="176">
        <f>'実質公債費比率（分子）の構造'!N$49</f>
        <v>32</v>
      </c>
      <c r="L45" s="176"/>
      <c r="M45" s="176"/>
      <c r="N45" s="176">
        <f>'実質公債費比率（分子）の構造'!O$49</f>
        <v>55</v>
      </c>
      <c r="O45" s="176"/>
      <c r="P45" s="176"/>
    </row>
    <row r="46" spans="1:16" x14ac:dyDescent="0.15">
      <c r="A46" s="176" t="s">
        <v>69</v>
      </c>
      <c r="B46" s="176">
        <f>'実質公債費比率（分子）の構造'!K$48</f>
        <v>389</v>
      </c>
      <c r="C46" s="176"/>
      <c r="D46" s="176"/>
      <c r="E46" s="176">
        <f>'実質公債費比率（分子）の構造'!L$48</f>
        <v>349</v>
      </c>
      <c r="F46" s="176"/>
      <c r="G46" s="176"/>
      <c r="H46" s="176">
        <f>'実質公債費比率（分子）の構造'!M$48</f>
        <v>339</v>
      </c>
      <c r="I46" s="176"/>
      <c r="J46" s="176"/>
      <c r="K46" s="176">
        <f>'実質公債費比率（分子）の構造'!N$48</f>
        <v>345</v>
      </c>
      <c r="L46" s="176"/>
      <c r="M46" s="176"/>
      <c r="N46" s="176">
        <f>'実質公債費比率（分子）の構造'!O$48</f>
        <v>353</v>
      </c>
      <c r="O46" s="176"/>
      <c r="P46" s="176"/>
    </row>
    <row r="47" spans="1:16" x14ac:dyDescent="0.15">
      <c r="A47" s="176" t="s">
        <v>70</v>
      </c>
      <c r="B47" s="176">
        <f>'実質公債費比率（分子）の構造'!K$47</f>
        <v>7</v>
      </c>
      <c r="C47" s="176"/>
      <c r="D47" s="176"/>
      <c r="E47" s="176">
        <f>'実質公債費比率（分子）の構造'!L$47</f>
        <v>3</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474</v>
      </c>
      <c r="C49" s="176"/>
      <c r="D49" s="176"/>
      <c r="E49" s="176">
        <f>'実質公債費比率（分子）の構造'!L$45</f>
        <v>490</v>
      </c>
      <c r="F49" s="176"/>
      <c r="G49" s="176"/>
      <c r="H49" s="176">
        <f>'実質公債費比率（分子）の構造'!M$45</f>
        <v>470</v>
      </c>
      <c r="I49" s="176"/>
      <c r="J49" s="176"/>
      <c r="K49" s="176">
        <f>'実質公債費比率（分子）の構造'!N$45</f>
        <v>419</v>
      </c>
      <c r="L49" s="176"/>
      <c r="M49" s="176"/>
      <c r="N49" s="176">
        <f>'実質公債費比率（分子）の構造'!O$45</f>
        <v>353</v>
      </c>
      <c r="O49" s="176"/>
      <c r="P49" s="176"/>
    </row>
    <row r="50" spans="1:16" x14ac:dyDescent="0.15">
      <c r="A50" s="176" t="s">
        <v>73</v>
      </c>
      <c r="B50" s="176" t="e">
        <f>NA()</f>
        <v>#N/A</v>
      </c>
      <c r="C50" s="176">
        <f>IF(ISNUMBER('実質公債費比率（分子）の構造'!K$53),'実質公債費比率（分子）の構造'!K$53,NA())</f>
        <v>121</v>
      </c>
      <c r="D50" s="176" t="e">
        <f>NA()</f>
        <v>#N/A</v>
      </c>
      <c r="E50" s="176" t="e">
        <f>NA()</f>
        <v>#N/A</v>
      </c>
      <c r="F50" s="176">
        <f>IF(ISNUMBER('実質公債費比率（分子）の構造'!L$53),'実質公債費比率（分子）の構造'!L$53,NA())</f>
        <v>99</v>
      </c>
      <c r="G50" s="176" t="e">
        <f>NA()</f>
        <v>#N/A</v>
      </c>
      <c r="H50" s="176" t="e">
        <f>NA()</f>
        <v>#N/A</v>
      </c>
      <c r="I50" s="176">
        <f>IF(ISNUMBER('実質公債費比率（分子）の構造'!M$53),'実質公債費比率（分子）の構造'!M$53,NA())</f>
        <v>207</v>
      </c>
      <c r="J50" s="176" t="e">
        <f>NA()</f>
        <v>#N/A</v>
      </c>
      <c r="K50" s="176" t="e">
        <f>NA()</f>
        <v>#N/A</v>
      </c>
      <c r="L50" s="176">
        <f>IF(ISNUMBER('実質公債費比率（分子）の構造'!N$53),'実質公債費比率（分子）の構造'!N$53,NA())</f>
        <v>107</v>
      </c>
      <c r="M50" s="176" t="e">
        <f>NA()</f>
        <v>#N/A</v>
      </c>
      <c r="N50" s="176" t="e">
        <f>NA()</f>
        <v>#N/A</v>
      </c>
      <c r="O50" s="176">
        <f>IF(ISNUMBER('実質公債費比率（分子）の構造'!O$53),'実質公債費比率（分子）の構造'!O$53,NA())</f>
        <v>104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3964</v>
      </c>
      <c r="E56" s="175"/>
      <c r="F56" s="175"/>
      <c r="G56" s="175">
        <f>'将来負担比率（分子）の構造'!J$52</f>
        <v>3728</v>
      </c>
      <c r="H56" s="175"/>
      <c r="I56" s="175"/>
      <c r="J56" s="175">
        <f>'将来負担比率（分子）の構造'!K$52</f>
        <v>3452</v>
      </c>
      <c r="K56" s="175"/>
      <c r="L56" s="175"/>
      <c r="M56" s="175">
        <f>'将来負担比率（分子）の構造'!L$52</f>
        <v>3180</v>
      </c>
      <c r="N56" s="175"/>
      <c r="O56" s="175"/>
      <c r="P56" s="175">
        <f>'将来負担比率（分子）の構造'!M$52</f>
        <v>2782</v>
      </c>
    </row>
    <row r="57" spans="1:16" x14ac:dyDescent="0.15">
      <c r="A57" s="175" t="s">
        <v>44</v>
      </c>
      <c r="B57" s="175"/>
      <c r="C57" s="175"/>
      <c r="D57" s="175">
        <f>'将来負担比率（分子）の構造'!I$51</f>
        <v>1946</v>
      </c>
      <c r="E57" s="175"/>
      <c r="F57" s="175"/>
      <c r="G57" s="175">
        <f>'将来負担比率（分子）の構造'!J$51</f>
        <v>1753</v>
      </c>
      <c r="H57" s="175"/>
      <c r="I57" s="175"/>
      <c r="J57" s="175">
        <f>'将来負担比率（分子）の構造'!K$51</f>
        <v>1444</v>
      </c>
      <c r="K57" s="175"/>
      <c r="L57" s="175"/>
      <c r="M57" s="175">
        <f>'将来負担比率（分子）の構造'!L$51</f>
        <v>1167</v>
      </c>
      <c r="N57" s="175"/>
      <c r="O57" s="175"/>
      <c r="P57" s="175">
        <f>'将来負担比率（分子）の構造'!M$51</f>
        <v>926</v>
      </c>
    </row>
    <row r="58" spans="1:16" x14ac:dyDescent="0.15">
      <c r="A58" s="175" t="s">
        <v>43</v>
      </c>
      <c r="B58" s="175"/>
      <c r="C58" s="175"/>
      <c r="D58" s="175">
        <f>'将来負担比率（分子）の構造'!I$50</f>
        <v>8318</v>
      </c>
      <c r="E58" s="175"/>
      <c r="F58" s="175"/>
      <c r="G58" s="175">
        <f>'将来負担比率（分子）の構造'!J$50</f>
        <v>9551</v>
      </c>
      <c r="H58" s="175"/>
      <c r="I58" s="175"/>
      <c r="J58" s="175">
        <f>'将来負担比率（分子）の構造'!K$50</f>
        <v>9241</v>
      </c>
      <c r="K58" s="175"/>
      <c r="L58" s="175"/>
      <c r="M58" s="175">
        <f>'将来負担比率（分子）の構造'!L$50</f>
        <v>11259</v>
      </c>
      <c r="N58" s="175"/>
      <c r="O58" s="175"/>
      <c r="P58" s="175">
        <f>'将来負担比率（分子）の構造'!M$50</f>
        <v>11873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1683</v>
      </c>
      <c r="C62" s="175"/>
      <c r="D62" s="175"/>
      <c r="E62" s="175">
        <f>'将来負担比率（分子）の構造'!J$45</f>
        <v>1544</v>
      </c>
      <c r="F62" s="175"/>
      <c r="G62" s="175"/>
      <c r="H62" s="175">
        <f>'将来負担比率（分子）の構造'!K$45</f>
        <v>1603</v>
      </c>
      <c r="I62" s="175"/>
      <c r="J62" s="175"/>
      <c r="K62" s="175">
        <f>'将来負担比率（分子）の構造'!L$45</f>
        <v>1556</v>
      </c>
      <c r="L62" s="175"/>
      <c r="M62" s="175"/>
      <c r="N62" s="175">
        <f>'将来負担比率（分子）の構造'!M$45</f>
        <v>1477</v>
      </c>
      <c r="O62" s="175"/>
      <c r="P62" s="175"/>
    </row>
    <row r="63" spans="1:16" x14ac:dyDescent="0.15">
      <c r="A63" s="175" t="s">
        <v>36</v>
      </c>
      <c r="B63" s="175">
        <f>'将来負担比率（分子）の構造'!I$44</f>
        <v>450</v>
      </c>
      <c r="C63" s="175"/>
      <c r="D63" s="175"/>
      <c r="E63" s="175">
        <f>'将来負担比率（分子）の構造'!J$44</f>
        <v>1161</v>
      </c>
      <c r="F63" s="175"/>
      <c r="G63" s="175"/>
      <c r="H63" s="175">
        <f>'将来負担比率（分子）の構造'!K$44</f>
        <v>1423</v>
      </c>
      <c r="I63" s="175"/>
      <c r="J63" s="175"/>
      <c r="K63" s="175">
        <f>'将来負担比率（分子）の構造'!L$44</f>
        <v>1371</v>
      </c>
      <c r="L63" s="175"/>
      <c r="M63" s="175"/>
      <c r="N63" s="175">
        <f>'将来負担比率（分子）の構造'!M$44</f>
        <v>1296</v>
      </c>
      <c r="O63" s="175"/>
      <c r="P63" s="175"/>
    </row>
    <row r="64" spans="1:16" x14ac:dyDescent="0.15">
      <c r="A64" s="175" t="s">
        <v>35</v>
      </c>
      <c r="B64" s="175">
        <f>'将来負担比率（分子）の構造'!I$43</f>
        <v>2584</v>
      </c>
      <c r="C64" s="175"/>
      <c r="D64" s="175"/>
      <c r="E64" s="175">
        <f>'将来負担比率（分子）の構造'!J$43</f>
        <v>2451</v>
      </c>
      <c r="F64" s="175"/>
      <c r="G64" s="175"/>
      <c r="H64" s="175">
        <f>'将来負担比率（分子）の構造'!K$43</f>
        <v>2204</v>
      </c>
      <c r="I64" s="175"/>
      <c r="J64" s="175"/>
      <c r="K64" s="175">
        <f>'将来負担比率（分子）の構造'!L$43</f>
        <v>1867</v>
      </c>
      <c r="L64" s="175"/>
      <c r="M64" s="175"/>
      <c r="N64" s="175">
        <f>'将来負担比率（分子）の構造'!M$43</f>
        <v>1687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3521</v>
      </c>
      <c r="C66" s="175"/>
      <c r="D66" s="175"/>
      <c r="E66" s="175">
        <f>'将来負担比率（分子）の構造'!J$41</f>
        <v>2963</v>
      </c>
      <c r="F66" s="175"/>
      <c r="G66" s="175"/>
      <c r="H66" s="175">
        <f>'将来負担比率（分子）の構造'!K$41</f>
        <v>2420</v>
      </c>
      <c r="I66" s="175"/>
      <c r="J66" s="175"/>
      <c r="K66" s="175">
        <f>'将来負担比率（分子）の構造'!L$41</f>
        <v>2124</v>
      </c>
      <c r="L66" s="175"/>
      <c r="M66" s="175"/>
      <c r="N66" s="175">
        <f>'将来負担比率（分子）の構造'!M$41</f>
        <v>1790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4888</v>
      </c>
      <c r="C72" s="179">
        <f>基金残高に係る経年分析!G55</f>
        <v>5335</v>
      </c>
      <c r="D72" s="179">
        <f>基金残高に係る経年分析!H55</f>
        <v>5668</v>
      </c>
    </row>
    <row r="73" spans="1:16" x14ac:dyDescent="0.15">
      <c r="A73" s="178" t="s">
        <v>80</v>
      </c>
      <c r="B73" s="179">
        <f>基金残高に係る経年分析!F56</f>
        <v>90</v>
      </c>
      <c r="C73" s="179">
        <f>基金残高に係る経年分析!G56</f>
        <v>68</v>
      </c>
      <c r="D73" s="179">
        <f>基金残高に係る経年分析!H56</f>
        <v>32</v>
      </c>
    </row>
    <row r="74" spans="1:16" x14ac:dyDescent="0.15">
      <c r="A74" s="178" t="s">
        <v>81</v>
      </c>
      <c r="B74" s="179">
        <f>基金残高に係る経年分析!F57</f>
        <v>3034</v>
      </c>
      <c r="C74" s="179">
        <f>基金残高に係る経年分析!G57</f>
        <v>4589</v>
      </c>
      <c r="D74" s="179">
        <f>基金残高に係る経年分析!H57</f>
        <v>4676</v>
      </c>
    </row>
  </sheetData>
  <sheetProtection algorithmName="SHA-512" hashValue="nuZG7ZVmWDtRMm+yKhvND9li6YBtxNcLq3Rc67mubUMXfcrYflTwHyfVLn2ogmuii9Z55K8/ttFPwh0AkpsMmg==" saltValue="iyn9wBfC39pzrqJ1DBVf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10360707</v>
      </c>
      <c r="S5" s="674"/>
      <c r="T5" s="674"/>
      <c r="U5" s="674"/>
      <c r="V5" s="674"/>
      <c r="W5" s="674"/>
      <c r="X5" s="674"/>
      <c r="Y5" s="702"/>
      <c r="Z5" s="715">
        <v>56.1</v>
      </c>
      <c r="AA5" s="715"/>
      <c r="AB5" s="715"/>
      <c r="AC5" s="715"/>
      <c r="AD5" s="716">
        <v>9444922</v>
      </c>
      <c r="AE5" s="716"/>
      <c r="AF5" s="716"/>
      <c r="AG5" s="716"/>
      <c r="AH5" s="716"/>
      <c r="AI5" s="716"/>
      <c r="AJ5" s="716"/>
      <c r="AK5" s="716"/>
      <c r="AL5" s="703">
        <v>91.3</v>
      </c>
      <c r="AM5" s="685"/>
      <c r="AN5" s="685"/>
      <c r="AO5" s="704"/>
      <c r="AP5" s="676" t="s">
        <v>234</v>
      </c>
      <c r="AQ5" s="677"/>
      <c r="AR5" s="677"/>
      <c r="AS5" s="677"/>
      <c r="AT5" s="677"/>
      <c r="AU5" s="677"/>
      <c r="AV5" s="677"/>
      <c r="AW5" s="677"/>
      <c r="AX5" s="677"/>
      <c r="AY5" s="677"/>
      <c r="AZ5" s="677"/>
      <c r="BA5" s="677"/>
      <c r="BB5" s="677"/>
      <c r="BC5" s="677"/>
      <c r="BD5" s="677"/>
      <c r="BE5" s="677"/>
      <c r="BF5" s="678"/>
      <c r="BG5" s="621">
        <v>9318131</v>
      </c>
      <c r="BH5" s="622"/>
      <c r="BI5" s="622"/>
      <c r="BJ5" s="622"/>
      <c r="BK5" s="622"/>
      <c r="BL5" s="622"/>
      <c r="BM5" s="622"/>
      <c r="BN5" s="623"/>
      <c r="BO5" s="659">
        <v>89.9</v>
      </c>
      <c r="BP5" s="659"/>
      <c r="BQ5" s="659"/>
      <c r="BR5" s="659"/>
      <c r="BS5" s="660" t="s">
        <v>132</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110456</v>
      </c>
      <c r="S6" s="622"/>
      <c r="T6" s="622"/>
      <c r="U6" s="622"/>
      <c r="V6" s="622"/>
      <c r="W6" s="622"/>
      <c r="X6" s="622"/>
      <c r="Y6" s="623"/>
      <c r="Z6" s="659">
        <v>0.6</v>
      </c>
      <c r="AA6" s="659"/>
      <c r="AB6" s="659"/>
      <c r="AC6" s="659"/>
      <c r="AD6" s="660">
        <v>110456</v>
      </c>
      <c r="AE6" s="660"/>
      <c r="AF6" s="660"/>
      <c r="AG6" s="660"/>
      <c r="AH6" s="660"/>
      <c r="AI6" s="660"/>
      <c r="AJ6" s="660"/>
      <c r="AK6" s="660"/>
      <c r="AL6" s="624">
        <v>1.1000000000000001</v>
      </c>
      <c r="AM6" s="625"/>
      <c r="AN6" s="625"/>
      <c r="AO6" s="661"/>
      <c r="AP6" s="618" t="s">
        <v>239</v>
      </c>
      <c r="AQ6" s="619"/>
      <c r="AR6" s="619"/>
      <c r="AS6" s="619"/>
      <c r="AT6" s="619"/>
      <c r="AU6" s="619"/>
      <c r="AV6" s="619"/>
      <c r="AW6" s="619"/>
      <c r="AX6" s="619"/>
      <c r="AY6" s="619"/>
      <c r="AZ6" s="619"/>
      <c r="BA6" s="619"/>
      <c r="BB6" s="619"/>
      <c r="BC6" s="619"/>
      <c r="BD6" s="619"/>
      <c r="BE6" s="619"/>
      <c r="BF6" s="620"/>
      <c r="BG6" s="621">
        <v>9318131</v>
      </c>
      <c r="BH6" s="622"/>
      <c r="BI6" s="622"/>
      <c r="BJ6" s="622"/>
      <c r="BK6" s="622"/>
      <c r="BL6" s="622"/>
      <c r="BM6" s="622"/>
      <c r="BN6" s="623"/>
      <c r="BO6" s="659">
        <v>89.9</v>
      </c>
      <c r="BP6" s="659"/>
      <c r="BQ6" s="659"/>
      <c r="BR6" s="659"/>
      <c r="BS6" s="660" t="s">
        <v>142</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126645</v>
      </c>
      <c r="CS6" s="622"/>
      <c r="CT6" s="622"/>
      <c r="CU6" s="622"/>
      <c r="CV6" s="622"/>
      <c r="CW6" s="622"/>
      <c r="CX6" s="622"/>
      <c r="CY6" s="623"/>
      <c r="CZ6" s="703">
        <v>0.7</v>
      </c>
      <c r="DA6" s="685"/>
      <c r="DB6" s="685"/>
      <c r="DC6" s="705"/>
      <c r="DD6" s="627" t="s">
        <v>132</v>
      </c>
      <c r="DE6" s="622"/>
      <c r="DF6" s="622"/>
      <c r="DG6" s="622"/>
      <c r="DH6" s="622"/>
      <c r="DI6" s="622"/>
      <c r="DJ6" s="622"/>
      <c r="DK6" s="622"/>
      <c r="DL6" s="622"/>
      <c r="DM6" s="622"/>
      <c r="DN6" s="622"/>
      <c r="DO6" s="622"/>
      <c r="DP6" s="623"/>
      <c r="DQ6" s="627">
        <v>126645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1850</v>
      </c>
      <c r="S7" s="622"/>
      <c r="T7" s="622"/>
      <c r="U7" s="622"/>
      <c r="V7" s="622"/>
      <c r="W7" s="622"/>
      <c r="X7" s="622"/>
      <c r="Y7" s="623"/>
      <c r="Z7" s="659">
        <v>0</v>
      </c>
      <c r="AA7" s="659"/>
      <c r="AB7" s="659"/>
      <c r="AC7" s="659"/>
      <c r="AD7" s="660">
        <v>1850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2409519</v>
      </c>
      <c r="BH7" s="622"/>
      <c r="BI7" s="622"/>
      <c r="BJ7" s="622"/>
      <c r="BK7" s="622"/>
      <c r="BL7" s="622"/>
      <c r="BM7" s="622"/>
      <c r="BN7" s="623"/>
      <c r="BO7" s="659">
        <v>23.3</v>
      </c>
      <c r="BP7" s="659"/>
      <c r="BQ7" s="659"/>
      <c r="BR7" s="659"/>
      <c r="BS7" s="660" t="s">
        <v>132</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4584712</v>
      </c>
      <c r="CS7" s="622"/>
      <c r="CT7" s="622"/>
      <c r="CU7" s="622"/>
      <c r="CV7" s="622"/>
      <c r="CW7" s="622"/>
      <c r="CX7" s="622"/>
      <c r="CY7" s="623"/>
      <c r="CZ7" s="659">
        <v>26.9</v>
      </c>
      <c r="DA7" s="659"/>
      <c r="DB7" s="659"/>
      <c r="DC7" s="659"/>
      <c r="DD7" s="627">
        <v>92328</v>
      </c>
      <c r="DE7" s="622"/>
      <c r="DF7" s="622"/>
      <c r="DG7" s="622"/>
      <c r="DH7" s="622"/>
      <c r="DI7" s="622"/>
      <c r="DJ7" s="622"/>
      <c r="DK7" s="622"/>
      <c r="DL7" s="622"/>
      <c r="DM7" s="622"/>
      <c r="DN7" s="622"/>
      <c r="DO7" s="622"/>
      <c r="DP7" s="623"/>
      <c r="DQ7" s="627">
        <v>3228929</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22539</v>
      </c>
      <c r="S8" s="622"/>
      <c r="T8" s="622"/>
      <c r="U8" s="622"/>
      <c r="V8" s="622"/>
      <c r="W8" s="622"/>
      <c r="X8" s="622"/>
      <c r="Y8" s="623"/>
      <c r="Z8" s="659">
        <v>0.1</v>
      </c>
      <c r="AA8" s="659"/>
      <c r="AB8" s="659"/>
      <c r="AC8" s="659"/>
      <c r="AD8" s="660">
        <v>22539</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76913</v>
      </c>
      <c r="BH8" s="622"/>
      <c r="BI8" s="622"/>
      <c r="BJ8" s="622"/>
      <c r="BK8" s="622"/>
      <c r="BL8" s="622"/>
      <c r="BM8" s="622"/>
      <c r="BN8" s="623"/>
      <c r="BO8" s="659">
        <v>0.7</v>
      </c>
      <c r="BP8" s="659"/>
      <c r="BQ8" s="659"/>
      <c r="BR8" s="659"/>
      <c r="BS8" s="660" t="s">
        <v>246</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3542540</v>
      </c>
      <c r="CS8" s="622"/>
      <c r="CT8" s="622"/>
      <c r="CU8" s="622"/>
      <c r="CV8" s="622"/>
      <c r="CW8" s="622"/>
      <c r="CX8" s="622"/>
      <c r="CY8" s="623"/>
      <c r="CZ8" s="659">
        <v>20.8</v>
      </c>
      <c r="DA8" s="659"/>
      <c r="DB8" s="659"/>
      <c r="DC8" s="659"/>
      <c r="DD8" s="627">
        <v>340611</v>
      </c>
      <c r="DE8" s="622"/>
      <c r="DF8" s="622"/>
      <c r="DG8" s="622"/>
      <c r="DH8" s="622"/>
      <c r="DI8" s="622"/>
      <c r="DJ8" s="622"/>
      <c r="DK8" s="622"/>
      <c r="DL8" s="622"/>
      <c r="DM8" s="622"/>
      <c r="DN8" s="622"/>
      <c r="DO8" s="622"/>
      <c r="DP8" s="623"/>
      <c r="DQ8" s="627">
        <v>2268398</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16458</v>
      </c>
      <c r="S9" s="622"/>
      <c r="T9" s="622"/>
      <c r="U9" s="622"/>
      <c r="V9" s="622"/>
      <c r="W9" s="622"/>
      <c r="X9" s="622"/>
      <c r="Y9" s="623"/>
      <c r="Z9" s="659">
        <v>0.1</v>
      </c>
      <c r="AA9" s="659"/>
      <c r="AB9" s="659"/>
      <c r="AC9" s="659"/>
      <c r="AD9" s="660">
        <v>16458</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1819072</v>
      </c>
      <c r="BH9" s="622"/>
      <c r="BI9" s="622"/>
      <c r="BJ9" s="622"/>
      <c r="BK9" s="622"/>
      <c r="BL9" s="622"/>
      <c r="BM9" s="622"/>
      <c r="BN9" s="623"/>
      <c r="BO9" s="659">
        <v>17.600000000000001</v>
      </c>
      <c r="BP9" s="659"/>
      <c r="BQ9" s="659"/>
      <c r="BR9" s="659"/>
      <c r="BS9" s="660" t="s">
        <v>246</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2549586</v>
      </c>
      <c r="CS9" s="622"/>
      <c r="CT9" s="622"/>
      <c r="CU9" s="622"/>
      <c r="CV9" s="622"/>
      <c r="CW9" s="622"/>
      <c r="CX9" s="622"/>
      <c r="CY9" s="623"/>
      <c r="CZ9" s="659">
        <v>15</v>
      </c>
      <c r="DA9" s="659"/>
      <c r="DB9" s="659"/>
      <c r="DC9" s="659"/>
      <c r="DD9" s="627">
        <v>123280</v>
      </c>
      <c r="DE9" s="622"/>
      <c r="DF9" s="622"/>
      <c r="DG9" s="622"/>
      <c r="DH9" s="622"/>
      <c r="DI9" s="622"/>
      <c r="DJ9" s="622"/>
      <c r="DK9" s="622"/>
      <c r="DL9" s="622"/>
      <c r="DM9" s="622"/>
      <c r="DN9" s="622"/>
      <c r="DO9" s="622"/>
      <c r="DP9" s="623"/>
      <c r="DQ9" s="627">
        <v>2171641</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132</v>
      </c>
      <c r="AA10" s="659"/>
      <c r="AB10" s="659"/>
      <c r="AC10" s="659"/>
      <c r="AD10" s="660" t="s">
        <v>246</v>
      </c>
      <c r="AE10" s="660"/>
      <c r="AF10" s="660"/>
      <c r="AG10" s="660"/>
      <c r="AH10" s="660"/>
      <c r="AI10" s="660"/>
      <c r="AJ10" s="660"/>
      <c r="AK10" s="660"/>
      <c r="AL10" s="624" t="s">
        <v>252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282434</v>
      </c>
      <c r="BH10" s="622"/>
      <c r="BI10" s="622"/>
      <c r="BJ10" s="622"/>
      <c r="BK10" s="622"/>
      <c r="BL10" s="622"/>
      <c r="BM10" s="622"/>
      <c r="BN10" s="623"/>
      <c r="BO10" s="659">
        <v>2.7</v>
      </c>
      <c r="BP10" s="659"/>
      <c r="BQ10" s="659"/>
      <c r="BR10" s="659"/>
      <c r="BS10" s="660" t="s">
        <v>132</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796</v>
      </c>
      <c r="CS10" s="622"/>
      <c r="CT10" s="622"/>
      <c r="CU10" s="622"/>
      <c r="CV10" s="622"/>
      <c r="CW10" s="622"/>
      <c r="CX10" s="622"/>
      <c r="CY10" s="623"/>
      <c r="CZ10" s="659">
        <v>0</v>
      </c>
      <c r="DA10" s="659"/>
      <c r="DB10" s="659"/>
      <c r="DC10" s="659"/>
      <c r="DD10" s="627" t="s">
        <v>132</v>
      </c>
      <c r="DE10" s="622"/>
      <c r="DF10" s="622"/>
      <c r="DG10" s="622"/>
      <c r="DH10" s="622"/>
      <c r="DI10" s="622"/>
      <c r="DJ10" s="622"/>
      <c r="DK10" s="622"/>
      <c r="DL10" s="622"/>
      <c r="DM10" s="622"/>
      <c r="DN10" s="622"/>
      <c r="DO10" s="622"/>
      <c r="DP10" s="623"/>
      <c r="DQ10" s="627">
        <v>796</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552580</v>
      </c>
      <c r="S11" s="622"/>
      <c r="T11" s="622"/>
      <c r="U11" s="622"/>
      <c r="V11" s="622"/>
      <c r="W11" s="622"/>
      <c r="X11" s="622"/>
      <c r="Y11" s="623"/>
      <c r="Z11" s="624">
        <v>3</v>
      </c>
      <c r="AA11" s="625"/>
      <c r="AB11" s="625"/>
      <c r="AC11" s="626"/>
      <c r="AD11" s="627">
        <v>552580</v>
      </c>
      <c r="AE11" s="622"/>
      <c r="AF11" s="622"/>
      <c r="AG11" s="622"/>
      <c r="AH11" s="622"/>
      <c r="AI11" s="622"/>
      <c r="AJ11" s="622"/>
      <c r="AK11" s="623"/>
      <c r="AL11" s="624">
        <v>5.3</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231100</v>
      </c>
      <c r="BH11" s="622"/>
      <c r="BI11" s="622"/>
      <c r="BJ11" s="622"/>
      <c r="BK11" s="622"/>
      <c r="BL11" s="622"/>
      <c r="BM11" s="622"/>
      <c r="BN11" s="623"/>
      <c r="BO11" s="659">
        <v>2.2000000000000002</v>
      </c>
      <c r="BP11" s="659"/>
      <c r="BQ11" s="659"/>
      <c r="BR11" s="659"/>
      <c r="BS11" s="660" t="s">
        <v>246</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316079</v>
      </c>
      <c r="CS11" s="622"/>
      <c r="CT11" s="622"/>
      <c r="CU11" s="622"/>
      <c r="CV11" s="622"/>
      <c r="CW11" s="622"/>
      <c r="CX11" s="622"/>
      <c r="CY11" s="623"/>
      <c r="CZ11" s="659">
        <v>1.9</v>
      </c>
      <c r="DA11" s="659"/>
      <c r="DB11" s="659"/>
      <c r="DC11" s="659"/>
      <c r="DD11" s="627">
        <v>59730</v>
      </c>
      <c r="DE11" s="622"/>
      <c r="DF11" s="622"/>
      <c r="DG11" s="622"/>
      <c r="DH11" s="622"/>
      <c r="DI11" s="622"/>
      <c r="DJ11" s="622"/>
      <c r="DK11" s="622"/>
      <c r="DL11" s="622"/>
      <c r="DM11" s="622"/>
      <c r="DN11" s="622"/>
      <c r="DO11" s="622"/>
      <c r="DP11" s="623"/>
      <c r="DQ11" s="627">
        <v>242270</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v>102901</v>
      </c>
      <c r="S12" s="622"/>
      <c r="T12" s="622"/>
      <c r="U12" s="622"/>
      <c r="V12" s="622"/>
      <c r="W12" s="622"/>
      <c r="X12" s="622"/>
      <c r="Y12" s="623"/>
      <c r="Z12" s="659">
        <v>0.6</v>
      </c>
      <c r="AA12" s="659"/>
      <c r="AB12" s="659"/>
      <c r="AC12" s="659"/>
      <c r="AD12" s="660">
        <v>102901</v>
      </c>
      <c r="AE12" s="660"/>
      <c r="AF12" s="660"/>
      <c r="AG12" s="660"/>
      <c r="AH12" s="660"/>
      <c r="AI12" s="660"/>
      <c r="AJ12" s="660"/>
      <c r="AK12" s="660"/>
      <c r="AL12" s="624">
        <v>1</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6665152</v>
      </c>
      <c r="BH12" s="622"/>
      <c r="BI12" s="622"/>
      <c r="BJ12" s="622"/>
      <c r="BK12" s="622"/>
      <c r="BL12" s="622"/>
      <c r="BM12" s="622"/>
      <c r="BN12" s="623"/>
      <c r="BO12" s="659">
        <v>64.3</v>
      </c>
      <c r="BP12" s="659"/>
      <c r="BQ12" s="659"/>
      <c r="BR12" s="659"/>
      <c r="BS12" s="660" t="s">
        <v>246</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461618</v>
      </c>
      <c r="CS12" s="622"/>
      <c r="CT12" s="622"/>
      <c r="CU12" s="622"/>
      <c r="CV12" s="622"/>
      <c r="CW12" s="622"/>
      <c r="CX12" s="622"/>
      <c r="CY12" s="623"/>
      <c r="CZ12" s="659">
        <v>2.7</v>
      </c>
      <c r="DA12" s="659"/>
      <c r="DB12" s="659"/>
      <c r="DC12" s="659"/>
      <c r="DD12" s="627">
        <v>12119</v>
      </c>
      <c r="DE12" s="622"/>
      <c r="DF12" s="622"/>
      <c r="DG12" s="622"/>
      <c r="DH12" s="622"/>
      <c r="DI12" s="622"/>
      <c r="DJ12" s="622"/>
      <c r="DK12" s="622"/>
      <c r="DL12" s="622"/>
      <c r="DM12" s="622"/>
      <c r="DN12" s="622"/>
      <c r="DO12" s="622"/>
      <c r="DP12" s="623"/>
      <c r="DQ12" s="627">
        <v>293486</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142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246</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6648163</v>
      </c>
      <c r="BH13" s="622"/>
      <c r="BI13" s="622"/>
      <c r="BJ13" s="622"/>
      <c r="BK13" s="622"/>
      <c r="BL13" s="622"/>
      <c r="BM13" s="622"/>
      <c r="BN13" s="623"/>
      <c r="BO13" s="659">
        <v>64.2</v>
      </c>
      <c r="BP13" s="659"/>
      <c r="BQ13" s="659"/>
      <c r="BR13" s="659"/>
      <c r="BS13" s="660" t="s">
        <v>246</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2348314</v>
      </c>
      <c r="CS13" s="622"/>
      <c r="CT13" s="622"/>
      <c r="CU13" s="622"/>
      <c r="CV13" s="622"/>
      <c r="CW13" s="622"/>
      <c r="CX13" s="622"/>
      <c r="CY13" s="623"/>
      <c r="CZ13" s="659">
        <v>13.8</v>
      </c>
      <c r="DA13" s="659"/>
      <c r="DB13" s="659"/>
      <c r="DC13" s="659"/>
      <c r="DD13" s="627">
        <v>913144</v>
      </c>
      <c r="DE13" s="622"/>
      <c r="DF13" s="622"/>
      <c r="DG13" s="622"/>
      <c r="DH13" s="622"/>
      <c r="DI13" s="622"/>
      <c r="DJ13" s="622"/>
      <c r="DK13" s="622"/>
      <c r="DL13" s="622"/>
      <c r="DM13" s="622"/>
      <c r="DN13" s="622"/>
      <c r="DO13" s="622"/>
      <c r="DP13" s="623"/>
      <c r="DQ13" s="627">
        <v>1818331</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252</v>
      </c>
      <c r="S14" s="622"/>
      <c r="T14" s="622"/>
      <c r="U14" s="622"/>
      <c r="V14" s="622"/>
      <c r="W14" s="622"/>
      <c r="X14" s="622"/>
      <c r="Y14" s="623"/>
      <c r="Z14" s="659" t="s">
        <v>252</v>
      </c>
      <c r="AA14" s="659"/>
      <c r="AB14" s="659"/>
      <c r="AC14" s="659"/>
      <c r="AD14" s="660" t="s">
        <v>142</v>
      </c>
      <c r="AE14" s="660"/>
      <c r="AF14" s="660"/>
      <c r="AG14" s="660"/>
      <c r="AH14" s="660"/>
      <c r="AI14" s="660"/>
      <c r="AJ14" s="660"/>
      <c r="AK14" s="660"/>
      <c r="AL14" s="624" t="s">
        <v>246</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76127</v>
      </c>
      <c r="BH14" s="622"/>
      <c r="BI14" s="622"/>
      <c r="BJ14" s="622"/>
      <c r="BK14" s="622"/>
      <c r="BL14" s="622"/>
      <c r="BM14" s="622"/>
      <c r="BN14" s="623"/>
      <c r="BO14" s="659">
        <v>0.7</v>
      </c>
      <c r="BP14" s="659"/>
      <c r="BQ14" s="659"/>
      <c r="BR14" s="659"/>
      <c r="BS14" s="660" t="s">
        <v>246</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351047</v>
      </c>
      <c r="CS14" s="622"/>
      <c r="CT14" s="622"/>
      <c r="CU14" s="622"/>
      <c r="CV14" s="622"/>
      <c r="CW14" s="622"/>
      <c r="CX14" s="622"/>
      <c r="CY14" s="623"/>
      <c r="CZ14" s="659">
        <v>2.1</v>
      </c>
      <c r="DA14" s="659"/>
      <c r="DB14" s="659"/>
      <c r="DC14" s="659"/>
      <c r="DD14" s="627">
        <v>33088</v>
      </c>
      <c r="DE14" s="622"/>
      <c r="DF14" s="622"/>
      <c r="DG14" s="622"/>
      <c r="DH14" s="622"/>
      <c r="DI14" s="622"/>
      <c r="DJ14" s="622"/>
      <c r="DK14" s="622"/>
      <c r="DL14" s="622"/>
      <c r="DM14" s="622"/>
      <c r="DN14" s="622"/>
      <c r="DO14" s="622"/>
      <c r="DP14" s="623"/>
      <c r="DQ14" s="627">
        <v>340837</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246</v>
      </c>
      <c r="AA15" s="659"/>
      <c r="AB15" s="659"/>
      <c r="AC15" s="659"/>
      <c r="AD15" s="660" t="s">
        <v>246</v>
      </c>
      <c r="AE15" s="660"/>
      <c r="AF15" s="660"/>
      <c r="AG15" s="660"/>
      <c r="AH15" s="660"/>
      <c r="AI15" s="660"/>
      <c r="AJ15" s="660"/>
      <c r="AK15" s="660"/>
      <c r="AL15" s="624" t="s">
        <v>132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167333</v>
      </c>
      <c r="BH15" s="622"/>
      <c r="BI15" s="622"/>
      <c r="BJ15" s="622"/>
      <c r="BK15" s="622"/>
      <c r="BL15" s="622"/>
      <c r="BM15" s="622"/>
      <c r="BN15" s="623"/>
      <c r="BO15" s="659">
        <v>1.6</v>
      </c>
      <c r="BP15" s="659"/>
      <c r="BQ15" s="659"/>
      <c r="BR15" s="659"/>
      <c r="BS15" s="660" t="s">
        <v>246</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2402214</v>
      </c>
      <c r="CS15" s="622"/>
      <c r="CT15" s="622"/>
      <c r="CU15" s="622"/>
      <c r="CV15" s="622"/>
      <c r="CW15" s="622"/>
      <c r="CX15" s="622"/>
      <c r="CY15" s="623"/>
      <c r="CZ15" s="659">
        <v>14.1</v>
      </c>
      <c r="DA15" s="659"/>
      <c r="DB15" s="659"/>
      <c r="DC15" s="659"/>
      <c r="DD15" s="627">
        <v>471860</v>
      </c>
      <c r="DE15" s="622"/>
      <c r="DF15" s="622"/>
      <c r="DG15" s="622"/>
      <c r="DH15" s="622"/>
      <c r="DI15" s="622"/>
      <c r="DJ15" s="622"/>
      <c r="DK15" s="622"/>
      <c r="DL15" s="622"/>
      <c r="DM15" s="622"/>
      <c r="DN15" s="622"/>
      <c r="DO15" s="622"/>
      <c r="DP15" s="623"/>
      <c r="DQ15" s="627">
        <v>1572331</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7400</v>
      </c>
      <c r="S16" s="622"/>
      <c r="T16" s="622"/>
      <c r="U16" s="622"/>
      <c r="V16" s="622"/>
      <c r="W16" s="622"/>
      <c r="X16" s="622"/>
      <c r="Y16" s="623"/>
      <c r="Z16" s="659">
        <v>0</v>
      </c>
      <c r="AA16" s="659"/>
      <c r="AB16" s="659"/>
      <c r="AC16" s="659"/>
      <c r="AD16" s="660">
        <v>7400</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132</v>
      </c>
      <c r="BP16" s="659"/>
      <c r="BQ16" s="659"/>
      <c r="BR16" s="659"/>
      <c r="BS16" s="660" t="s">
        <v>142</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142</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246</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66447</v>
      </c>
      <c r="S17" s="622"/>
      <c r="T17" s="622"/>
      <c r="U17" s="622"/>
      <c r="V17" s="622"/>
      <c r="W17" s="622"/>
      <c r="X17" s="622"/>
      <c r="Y17" s="623"/>
      <c r="Z17" s="659">
        <v>0.4</v>
      </c>
      <c r="AA17" s="659"/>
      <c r="AB17" s="659"/>
      <c r="AC17" s="659"/>
      <c r="AD17" s="660">
        <v>66447</v>
      </c>
      <c r="AE17" s="660"/>
      <c r="AF17" s="660"/>
      <c r="AG17" s="660"/>
      <c r="AH17" s="660"/>
      <c r="AI17" s="660"/>
      <c r="AJ17" s="660"/>
      <c r="AK17" s="660"/>
      <c r="AL17" s="624">
        <v>0.6</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142</v>
      </c>
      <c r="BP17" s="659"/>
      <c r="BQ17" s="659"/>
      <c r="BR17" s="659"/>
      <c r="BS17" s="660" t="s">
        <v>142</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353307</v>
      </c>
      <c r="CS17" s="622"/>
      <c r="CT17" s="622"/>
      <c r="CU17" s="622"/>
      <c r="CV17" s="622"/>
      <c r="CW17" s="622"/>
      <c r="CX17" s="622"/>
      <c r="CY17" s="623"/>
      <c r="CZ17" s="659">
        <v>2.1</v>
      </c>
      <c r="DA17" s="659"/>
      <c r="DB17" s="659"/>
      <c r="DC17" s="659"/>
      <c r="DD17" s="627" t="s">
        <v>246</v>
      </c>
      <c r="DE17" s="622"/>
      <c r="DF17" s="622"/>
      <c r="DG17" s="622"/>
      <c r="DH17" s="622"/>
      <c r="DI17" s="622"/>
      <c r="DJ17" s="622"/>
      <c r="DK17" s="622"/>
      <c r="DL17" s="622"/>
      <c r="DM17" s="622"/>
      <c r="DN17" s="622"/>
      <c r="DO17" s="622"/>
      <c r="DP17" s="623"/>
      <c r="DQ17" s="627">
        <v>349160</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15644</v>
      </c>
      <c r="S18" s="622"/>
      <c r="T18" s="622"/>
      <c r="U18" s="622"/>
      <c r="V18" s="622"/>
      <c r="W18" s="622"/>
      <c r="X18" s="622"/>
      <c r="Y18" s="623"/>
      <c r="Z18" s="659">
        <v>0.1</v>
      </c>
      <c r="AA18" s="659"/>
      <c r="AB18" s="659"/>
      <c r="AC18" s="659"/>
      <c r="AD18" s="660">
        <v>15644</v>
      </c>
      <c r="AE18" s="660"/>
      <c r="AF18" s="660"/>
      <c r="AG18" s="660"/>
      <c r="AH18" s="660"/>
      <c r="AI18" s="660"/>
      <c r="AJ18" s="660"/>
      <c r="AK18" s="660"/>
      <c r="AL18" s="624">
        <v>0.2</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132</v>
      </c>
      <c r="BP18" s="659"/>
      <c r="BQ18" s="659"/>
      <c r="BR18" s="659"/>
      <c r="BS18" s="660" t="s">
        <v>246</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59" t="s">
        <v>132</v>
      </c>
      <c r="DA18" s="659"/>
      <c r="DB18" s="659"/>
      <c r="DC18" s="659"/>
      <c r="DD18" s="627" t="s">
        <v>142</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15644</v>
      </c>
      <c r="S19" s="622"/>
      <c r="T19" s="622"/>
      <c r="U19" s="622"/>
      <c r="V19" s="622"/>
      <c r="W19" s="622"/>
      <c r="X19" s="622"/>
      <c r="Y19" s="623"/>
      <c r="Z19" s="659">
        <v>0.1</v>
      </c>
      <c r="AA19" s="659"/>
      <c r="AB19" s="659"/>
      <c r="AC19" s="659"/>
      <c r="AD19" s="660">
        <v>15644</v>
      </c>
      <c r="AE19" s="660"/>
      <c r="AF19" s="660"/>
      <c r="AG19" s="660"/>
      <c r="AH19" s="660"/>
      <c r="AI19" s="660"/>
      <c r="AJ19" s="660"/>
      <c r="AK19" s="660"/>
      <c r="AL19" s="624">
        <v>0.2</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1042576</v>
      </c>
      <c r="BH19" s="622"/>
      <c r="BI19" s="622"/>
      <c r="BJ19" s="622"/>
      <c r="BK19" s="622"/>
      <c r="BL19" s="622"/>
      <c r="BM19" s="622"/>
      <c r="BN19" s="623"/>
      <c r="BO19" s="659">
        <v>10.1</v>
      </c>
      <c r="BP19" s="659"/>
      <c r="BQ19" s="659"/>
      <c r="BR19" s="659"/>
      <c r="BS19" s="660" t="s">
        <v>132</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246</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96" t="s">
        <v>282</v>
      </c>
      <c r="C20" s="697"/>
      <c r="D20" s="697"/>
      <c r="E20" s="697"/>
      <c r="F20" s="697"/>
      <c r="G20" s="697"/>
      <c r="H20" s="697"/>
      <c r="I20" s="697"/>
      <c r="J20" s="697"/>
      <c r="K20" s="697"/>
      <c r="L20" s="697"/>
      <c r="M20" s="697"/>
      <c r="N20" s="697"/>
      <c r="O20" s="697"/>
      <c r="P20" s="697"/>
      <c r="Q20" s="698"/>
      <c r="R20" s="621" t="s">
        <v>246</v>
      </c>
      <c r="S20" s="622"/>
      <c r="T20" s="622"/>
      <c r="U20" s="622"/>
      <c r="V20" s="622"/>
      <c r="W20" s="622"/>
      <c r="X20" s="622"/>
      <c r="Y20" s="623"/>
      <c r="Z20" s="659" t="s">
        <v>252</v>
      </c>
      <c r="AA20" s="659"/>
      <c r="AB20" s="659"/>
      <c r="AC20" s="659"/>
      <c r="AD20" s="660" t="s">
        <v>142</v>
      </c>
      <c r="AE20" s="660"/>
      <c r="AF20" s="660"/>
      <c r="AG20" s="660"/>
      <c r="AH20" s="660"/>
      <c r="AI20" s="660"/>
      <c r="AJ20" s="660"/>
      <c r="AK20" s="660"/>
      <c r="AL20" s="624" t="s">
        <v>132</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1042576</v>
      </c>
      <c r="BH20" s="622"/>
      <c r="BI20" s="622"/>
      <c r="BJ20" s="622"/>
      <c r="BK20" s="622"/>
      <c r="BL20" s="622"/>
      <c r="BM20" s="622"/>
      <c r="BN20" s="623"/>
      <c r="BO20" s="659">
        <v>10.1</v>
      </c>
      <c r="BP20" s="659"/>
      <c r="BQ20" s="659"/>
      <c r="BR20" s="659"/>
      <c r="BS20" s="660" t="s">
        <v>246</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17036858</v>
      </c>
      <c r="CS20" s="622"/>
      <c r="CT20" s="622"/>
      <c r="CU20" s="622"/>
      <c r="CV20" s="622"/>
      <c r="CW20" s="622"/>
      <c r="CX20" s="622"/>
      <c r="CY20" s="623"/>
      <c r="CZ20" s="659">
        <v>100</v>
      </c>
      <c r="DA20" s="659"/>
      <c r="DB20" s="659"/>
      <c r="DC20" s="659"/>
      <c r="DD20" s="627">
        <v>2046160</v>
      </c>
      <c r="DE20" s="622"/>
      <c r="DF20" s="622"/>
      <c r="DG20" s="622"/>
      <c r="DH20" s="622"/>
      <c r="DI20" s="622"/>
      <c r="DJ20" s="622"/>
      <c r="DK20" s="622"/>
      <c r="DL20" s="622"/>
      <c r="DM20" s="622"/>
      <c r="DN20" s="622"/>
      <c r="DO20" s="622"/>
      <c r="DP20" s="623"/>
      <c r="DQ20" s="627">
        <v>12412824</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15934</v>
      </c>
      <c r="S21" s="622"/>
      <c r="T21" s="622"/>
      <c r="U21" s="622"/>
      <c r="V21" s="622"/>
      <c r="W21" s="622"/>
      <c r="X21" s="622"/>
      <c r="Y21" s="623"/>
      <c r="Z21" s="659">
        <v>0.1</v>
      </c>
      <c r="AA21" s="659"/>
      <c r="AB21" s="659"/>
      <c r="AC21" s="659"/>
      <c r="AD21" s="660" t="s">
        <v>132</v>
      </c>
      <c r="AE21" s="660"/>
      <c r="AF21" s="660"/>
      <c r="AG21" s="660"/>
      <c r="AH21" s="660"/>
      <c r="AI21" s="660"/>
      <c r="AJ21" s="660"/>
      <c r="AK21" s="660"/>
      <c r="AL21" s="624" t="s">
        <v>132</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127083</v>
      </c>
      <c r="BH21" s="622"/>
      <c r="BI21" s="622"/>
      <c r="BJ21" s="622"/>
      <c r="BK21" s="622"/>
      <c r="BL21" s="622"/>
      <c r="BM21" s="622"/>
      <c r="BN21" s="623"/>
      <c r="BO21" s="659">
        <v>1.2</v>
      </c>
      <c r="BP21" s="659"/>
      <c r="BQ21" s="659"/>
      <c r="BR21" s="659"/>
      <c r="BS21" s="660" t="s">
        <v>246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t="s">
        <v>132</v>
      </c>
      <c r="S22" s="622"/>
      <c r="T22" s="622"/>
      <c r="U22" s="622"/>
      <c r="V22" s="622"/>
      <c r="W22" s="622"/>
      <c r="X22" s="622"/>
      <c r="Y22" s="623"/>
      <c r="Z22" s="659" t="s">
        <v>132</v>
      </c>
      <c r="AA22" s="659"/>
      <c r="AB22" s="659"/>
      <c r="AC22" s="659"/>
      <c r="AD22" s="660" t="s">
        <v>246</v>
      </c>
      <c r="AE22" s="660"/>
      <c r="AF22" s="660"/>
      <c r="AG22" s="660"/>
      <c r="AH22" s="660"/>
      <c r="AI22" s="660"/>
      <c r="AJ22" s="660"/>
      <c r="AK22" s="660"/>
      <c r="AL22" s="624" t="s">
        <v>132</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142</v>
      </c>
      <c r="BH22" s="622"/>
      <c r="BI22" s="622"/>
      <c r="BJ22" s="622"/>
      <c r="BK22" s="622"/>
      <c r="BL22" s="622"/>
      <c r="BM22" s="622"/>
      <c r="BN22" s="623"/>
      <c r="BO22" s="659" t="s">
        <v>246</v>
      </c>
      <c r="BP22" s="659"/>
      <c r="BQ22" s="659"/>
      <c r="BR22" s="659"/>
      <c r="BS22" s="660" t="s">
        <v>246</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15916</v>
      </c>
      <c r="S23" s="622"/>
      <c r="T23" s="622"/>
      <c r="U23" s="622"/>
      <c r="V23" s="622"/>
      <c r="W23" s="622"/>
      <c r="X23" s="622"/>
      <c r="Y23" s="623"/>
      <c r="Z23" s="659">
        <v>0.1</v>
      </c>
      <c r="AA23" s="659"/>
      <c r="AB23" s="659"/>
      <c r="AC23" s="659"/>
      <c r="AD23" s="660" t="s">
        <v>132</v>
      </c>
      <c r="AE23" s="660"/>
      <c r="AF23" s="660"/>
      <c r="AG23" s="660"/>
      <c r="AH23" s="660"/>
      <c r="AI23" s="660"/>
      <c r="AJ23" s="660"/>
      <c r="AK23" s="660"/>
      <c r="AL23" s="624" t="s">
        <v>246</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v>915493</v>
      </c>
      <c r="BH23" s="622"/>
      <c r="BI23" s="622"/>
      <c r="BJ23" s="622"/>
      <c r="BK23" s="622"/>
      <c r="BL23" s="622"/>
      <c r="BM23" s="622"/>
      <c r="BN23" s="623"/>
      <c r="BO23" s="659">
        <v>8.8000000000000007</v>
      </c>
      <c r="BP23" s="659"/>
      <c r="BQ23" s="659"/>
      <c r="BR23" s="659"/>
      <c r="BS23" s="660" t="s">
        <v>132</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v>18</v>
      </c>
      <c r="S24" s="622"/>
      <c r="T24" s="622"/>
      <c r="U24" s="622"/>
      <c r="V24" s="622"/>
      <c r="W24" s="622"/>
      <c r="X24" s="622"/>
      <c r="Y24" s="623"/>
      <c r="Z24" s="659">
        <v>0</v>
      </c>
      <c r="AA24" s="659"/>
      <c r="AB24" s="659"/>
      <c r="AC24" s="659"/>
      <c r="AD24" s="660" t="s">
        <v>132</v>
      </c>
      <c r="AE24" s="660"/>
      <c r="AF24" s="660"/>
      <c r="AG24" s="660"/>
      <c r="AH24" s="660"/>
      <c r="AI24" s="660"/>
      <c r="AJ24" s="660"/>
      <c r="AK24" s="660"/>
      <c r="AL24" s="624" t="s">
        <v>246</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132</v>
      </c>
      <c r="BP24" s="659"/>
      <c r="BQ24" s="659"/>
      <c r="BR24" s="659"/>
      <c r="BS24" s="660" t="s">
        <v>142</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3721681</v>
      </c>
      <c r="CS24" s="674"/>
      <c r="CT24" s="674"/>
      <c r="CU24" s="674"/>
      <c r="CV24" s="674"/>
      <c r="CW24" s="674"/>
      <c r="CX24" s="674"/>
      <c r="CY24" s="702"/>
      <c r="CZ24" s="703">
        <v>21.8</v>
      </c>
      <c r="DA24" s="685"/>
      <c r="DB24" s="685"/>
      <c r="DC24" s="705"/>
      <c r="DD24" s="701">
        <v>2993418</v>
      </c>
      <c r="DE24" s="674"/>
      <c r="DF24" s="674"/>
      <c r="DG24" s="674"/>
      <c r="DH24" s="674"/>
      <c r="DI24" s="674"/>
      <c r="DJ24" s="674"/>
      <c r="DK24" s="702"/>
      <c r="DL24" s="701">
        <v>2912121</v>
      </c>
      <c r="DM24" s="674"/>
      <c r="DN24" s="674"/>
      <c r="DO24" s="674"/>
      <c r="DP24" s="674"/>
      <c r="DQ24" s="674"/>
      <c r="DR24" s="674"/>
      <c r="DS24" s="674"/>
      <c r="DT24" s="674"/>
      <c r="DU24" s="674"/>
      <c r="DV24" s="702"/>
      <c r="DW24" s="703">
        <v>28.2</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11272916</v>
      </c>
      <c r="S25" s="622"/>
      <c r="T25" s="622"/>
      <c r="U25" s="622"/>
      <c r="V25" s="622"/>
      <c r="W25" s="622"/>
      <c r="X25" s="622"/>
      <c r="Y25" s="623"/>
      <c r="Z25" s="659">
        <v>61</v>
      </c>
      <c r="AA25" s="659"/>
      <c r="AB25" s="659"/>
      <c r="AC25" s="659"/>
      <c r="AD25" s="660">
        <v>10341197</v>
      </c>
      <c r="AE25" s="660"/>
      <c r="AF25" s="660"/>
      <c r="AG25" s="660"/>
      <c r="AH25" s="660"/>
      <c r="AI25" s="660"/>
      <c r="AJ25" s="660"/>
      <c r="AK25" s="660"/>
      <c r="AL25" s="624">
        <v>100</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59" t="s">
        <v>132</v>
      </c>
      <c r="BP25" s="659"/>
      <c r="BQ25" s="659"/>
      <c r="BR25" s="659"/>
      <c r="BS25" s="660" t="s">
        <v>142</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2506178</v>
      </c>
      <c r="CS25" s="634"/>
      <c r="CT25" s="634"/>
      <c r="CU25" s="634"/>
      <c r="CV25" s="634"/>
      <c r="CW25" s="634"/>
      <c r="CX25" s="634"/>
      <c r="CY25" s="635"/>
      <c r="CZ25" s="624">
        <v>14.7</v>
      </c>
      <c r="DA25" s="636"/>
      <c r="DB25" s="636"/>
      <c r="DC25" s="637"/>
      <c r="DD25" s="627">
        <v>2340905</v>
      </c>
      <c r="DE25" s="634"/>
      <c r="DF25" s="634"/>
      <c r="DG25" s="634"/>
      <c r="DH25" s="634"/>
      <c r="DI25" s="634"/>
      <c r="DJ25" s="634"/>
      <c r="DK25" s="635"/>
      <c r="DL25" s="627">
        <v>2259608</v>
      </c>
      <c r="DM25" s="634"/>
      <c r="DN25" s="634"/>
      <c r="DO25" s="634"/>
      <c r="DP25" s="634"/>
      <c r="DQ25" s="634"/>
      <c r="DR25" s="634"/>
      <c r="DS25" s="634"/>
      <c r="DT25" s="634"/>
      <c r="DU25" s="634"/>
      <c r="DV25" s="635"/>
      <c r="DW25" s="624">
        <v>21.8</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2801</v>
      </c>
      <c r="S26" s="622"/>
      <c r="T26" s="622"/>
      <c r="U26" s="622"/>
      <c r="V26" s="622"/>
      <c r="W26" s="622"/>
      <c r="X26" s="622"/>
      <c r="Y26" s="623"/>
      <c r="Z26" s="659">
        <v>0</v>
      </c>
      <c r="AA26" s="659"/>
      <c r="AB26" s="659"/>
      <c r="AC26" s="659"/>
      <c r="AD26" s="660">
        <v>2801</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1714419</v>
      </c>
      <c r="CS26" s="622"/>
      <c r="CT26" s="622"/>
      <c r="CU26" s="622"/>
      <c r="CV26" s="622"/>
      <c r="CW26" s="622"/>
      <c r="CX26" s="622"/>
      <c r="CY26" s="623"/>
      <c r="CZ26" s="624">
        <v>10.1</v>
      </c>
      <c r="DA26" s="636"/>
      <c r="DB26" s="636"/>
      <c r="DC26" s="637"/>
      <c r="DD26" s="627">
        <v>1560544</v>
      </c>
      <c r="DE26" s="622"/>
      <c r="DF26" s="622"/>
      <c r="DG26" s="622"/>
      <c r="DH26" s="622"/>
      <c r="DI26" s="622"/>
      <c r="DJ26" s="622"/>
      <c r="DK26" s="623"/>
      <c r="DL26" s="627" t="s">
        <v>246</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12688</v>
      </c>
      <c r="S27" s="622"/>
      <c r="T27" s="622"/>
      <c r="U27" s="622"/>
      <c r="V27" s="622"/>
      <c r="W27" s="622"/>
      <c r="X27" s="622"/>
      <c r="Y27" s="623"/>
      <c r="Z27" s="659">
        <v>0.1</v>
      </c>
      <c r="AA27" s="659"/>
      <c r="AB27" s="659"/>
      <c r="AC27" s="659"/>
      <c r="AD27" s="660" t="s">
        <v>142</v>
      </c>
      <c r="AE27" s="660"/>
      <c r="AF27" s="660"/>
      <c r="AG27" s="660"/>
      <c r="AH27" s="660"/>
      <c r="AI27" s="660"/>
      <c r="AJ27" s="660"/>
      <c r="AK27" s="660"/>
      <c r="AL27" s="624" t="s">
        <v>132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10360707</v>
      </c>
      <c r="BH27" s="622"/>
      <c r="BI27" s="622"/>
      <c r="BJ27" s="622"/>
      <c r="BK27" s="622"/>
      <c r="BL27" s="622"/>
      <c r="BM27" s="622"/>
      <c r="BN27" s="623"/>
      <c r="BO27" s="659">
        <v>100</v>
      </c>
      <c r="BP27" s="659"/>
      <c r="BQ27" s="659"/>
      <c r="BR27" s="659"/>
      <c r="BS27" s="660" t="s">
        <v>246</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862196</v>
      </c>
      <c r="CS27" s="634"/>
      <c r="CT27" s="634"/>
      <c r="CU27" s="634"/>
      <c r="CV27" s="634"/>
      <c r="CW27" s="634"/>
      <c r="CX27" s="634"/>
      <c r="CY27" s="635"/>
      <c r="CZ27" s="624">
        <v>5.0999999999999996</v>
      </c>
      <c r="DA27" s="636"/>
      <c r="DB27" s="636"/>
      <c r="DC27" s="637"/>
      <c r="DD27" s="627">
        <v>303353</v>
      </c>
      <c r="DE27" s="634"/>
      <c r="DF27" s="634"/>
      <c r="DG27" s="634"/>
      <c r="DH27" s="634"/>
      <c r="DI27" s="634"/>
      <c r="DJ27" s="634"/>
      <c r="DK27" s="635"/>
      <c r="DL27" s="627">
        <v>303353</v>
      </c>
      <c r="DM27" s="634"/>
      <c r="DN27" s="634"/>
      <c r="DO27" s="634"/>
      <c r="DP27" s="634"/>
      <c r="DQ27" s="634"/>
      <c r="DR27" s="634"/>
      <c r="DS27" s="634"/>
      <c r="DT27" s="634"/>
      <c r="DU27" s="634"/>
      <c r="DV27" s="635"/>
      <c r="DW27" s="624">
        <v>2.9</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149929</v>
      </c>
      <c r="S28" s="622"/>
      <c r="T28" s="622"/>
      <c r="U28" s="622"/>
      <c r="V28" s="622"/>
      <c r="W28" s="622"/>
      <c r="X28" s="622"/>
      <c r="Y28" s="623"/>
      <c r="Z28" s="659">
        <v>0.8</v>
      </c>
      <c r="AA28" s="659"/>
      <c r="AB28" s="659"/>
      <c r="AC28" s="659"/>
      <c r="AD28" s="660" t="s">
        <v>246</v>
      </c>
      <c r="AE28" s="660"/>
      <c r="AF28" s="660"/>
      <c r="AG28" s="660"/>
      <c r="AH28" s="660"/>
      <c r="AI28" s="660"/>
      <c r="AJ28" s="660"/>
      <c r="AK28" s="660"/>
      <c r="AL28" s="624" t="s">
        <v>246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353307</v>
      </c>
      <c r="CS28" s="622"/>
      <c r="CT28" s="622"/>
      <c r="CU28" s="622"/>
      <c r="CV28" s="622"/>
      <c r="CW28" s="622"/>
      <c r="CX28" s="622"/>
      <c r="CY28" s="623"/>
      <c r="CZ28" s="624">
        <v>2.1</v>
      </c>
      <c r="DA28" s="636"/>
      <c r="DB28" s="636"/>
      <c r="DC28" s="637"/>
      <c r="DD28" s="627">
        <v>349160</v>
      </c>
      <c r="DE28" s="622"/>
      <c r="DF28" s="622"/>
      <c r="DG28" s="622"/>
      <c r="DH28" s="622"/>
      <c r="DI28" s="622"/>
      <c r="DJ28" s="622"/>
      <c r="DK28" s="623"/>
      <c r="DL28" s="627">
        <v>349160</v>
      </c>
      <c r="DM28" s="622"/>
      <c r="DN28" s="622"/>
      <c r="DO28" s="622"/>
      <c r="DP28" s="622"/>
      <c r="DQ28" s="622"/>
      <c r="DR28" s="622"/>
      <c r="DS28" s="622"/>
      <c r="DT28" s="622"/>
      <c r="DU28" s="622"/>
      <c r="DV28" s="623"/>
      <c r="DW28" s="624">
        <v>3.4</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144715</v>
      </c>
      <c r="S29" s="622"/>
      <c r="T29" s="622"/>
      <c r="U29" s="622"/>
      <c r="V29" s="622"/>
      <c r="W29" s="622"/>
      <c r="X29" s="622"/>
      <c r="Y29" s="623"/>
      <c r="Z29" s="659">
        <v>0.8</v>
      </c>
      <c r="AA29" s="659"/>
      <c r="AB29" s="659"/>
      <c r="AC29" s="659"/>
      <c r="AD29" s="660" t="s">
        <v>246</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353307</v>
      </c>
      <c r="CS29" s="634"/>
      <c r="CT29" s="634"/>
      <c r="CU29" s="634"/>
      <c r="CV29" s="634"/>
      <c r="CW29" s="634"/>
      <c r="CX29" s="634"/>
      <c r="CY29" s="635"/>
      <c r="CZ29" s="624">
        <v>2.1</v>
      </c>
      <c r="DA29" s="636"/>
      <c r="DB29" s="636"/>
      <c r="DC29" s="637"/>
      <c r="DD29" s="627">
        <v>349160</v>
      </c>
      <c r="DE29" s="634"/>
      <c r="DF29" s="634"/>
      <c r="DG29" s="634"/>
      <c r="DH29" s="634"/>
      <c r="DI29" s="634"/>
      <c r="DJ29" s="634"/>
      <c r="DK29" s="635"/>
      <c r="DL29" s="627">
        <v>349160</v>
      </c>
      <c r="DM29" s="634"/>
      <c r="DN29" s="634"/>
      <c r="DO29" s="634"/>
      <c r="DP29" s="634"/>
      <c r="DQ29" s="634"/>
      <c r="DR29" s="634"/>
      <c r="DS29" s="634"/>
      <c r="DT29" s="634"/>
      <c r="DU29" s="634"/>
      <c r="DV29" s="635"/>
      <c r="DW29" s="624">
        <v>3.4</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1398998</v>
      </c>
      <c r="S30" s="622"/>
      <c r="T30" s="622"/>
      <c r="U30" s="622"/>
      <c r="V30" s="622"/>
      <c r="W30" s="622"/>
      <c r="X30" s="622"/>
      <c r="Y30" s="623"/>
      <c r="Z30" s="659">
        <v>7.6</v>
      </c>
      <c r="AA30" s="659"/>
      <c r="AB30" s="659"/>
      <c r="AC30" s="659"/>
      <c r="AD30" s="660" t="s">
        <v>246</v>
      </c>
      <c r="AE30" s="660"/>
      <c r="AF30" s="660"/>
      <c r="AG30" s="660"/>
      <c r="AH30" s="660"/>
      <c r="AI30" s="660"/>
      <c r="AJ30" s="660"/>
      <c r="AK30" s="660"/>
      <c r="AL30" s="624" t="s">
        <v>246</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333751</v>
      </c>
      <c r="CS30" s="622"/>
      <c r="CT30" s="622"/>
      <c r="CU30" s="622"/>
      <c r="CV30" s="622"/>
      <c r="CW30" s="622"/>
      <c r="CX30" s="622"/>
      <c r="CY30" s="623"/>
      <c r="CZ30" s="624">
        <v>2</v>
      </c>
      <c r="DA30" s="636"/>
      <c r="DB30" s="636"/>
      <c r="DC30" s="637"/>
      <c r="DD30" s="627">
        <v>329822</v>
      </c>
      <c r="DE30" s="622"/>
      <c r="DF30" s="622"/>
      <c r="DG30" s="622"/>
      <c r="DH30" s="622"/>
      <c r="DI30" s="622"/>
      <c r="DJ30" s="622"/>
      <c r="DK30" s="623"/>
      <c r="DL30" s="627">
        <v>329822</v>
      </c>
      <c r="DM30" s="622"/>
      <c r="DN30" s="622"/>
      <c r="DO30" s="622"/>
      <c r="DP30" s="622"/>
      <c r="DQ30" s="622"/>
      <c r="DR30" s="622"/>
      <c r="DS30" s="622"/>
      <c r="DT30" s="622"/>
      <c r="DU30" s="622"/>
      <c r="DV30" s="623"/>
      <c r="DW30" s="624">
        <v>3.2</v>
      </c>
      <c r="DX30" s="636"/>
      <c r="DY30" s="636"/>
      <c r="DZ30" s="636"/>
      <c r="EA30" s="636"/>
      <c r="EB30" s="636"/>
      <c r="EC30" s="648"/>
    </row>
    <row r="31" spans="2:133" ht="11.25" customHeight="1" x14ac:dyDescent="0.15">
      <c r="B31" s="696" t="s">
        <v>318</v>
      </c>
      <c r="C31" s="697"/>
      <c r="D31" s="697"/>
      <c r="E31" s="697"/>
      <c r="F31" s="697"/>
      <c r="G31" s="697"/>
      <c r="H31" s="697"/>
      <c r="I31" s="697"/>
      <c r="J31" s="697"/>
      <c r="K31" s="697"/>
      <c r="L31" s="697"/>
      <c r="M31" s="697"/>
      <c r="N31" s="697"/>
      <c r="O31" s="697"/>
      <c r="P31" s="697"/>
      <c r="Q31" s="698"/>
      <c r="R31" s="621" t="s">
        <v>142</v>
      </c>
      <c r="S31" s="622"/>
      <c r="T31" s="622"/>
      <c r="U31" s="622"/>
      <c r="V31" s="622"/>
      <c r="W31" s="622"/>
      <c r="X31" s="622"/>
      <c r="Y31" s="623"/>
      <c r="Z31" s="659" t="s">
        <v>132</v>
      </c>
      <c r="AA31" s="659"/>
      <c r="AB31" s="659"/>
      <c r="AC31" s="659"/>
      <c r="AD31" s="660" t="s">
        <v>142</v>
      </c>
      <c r="AE31" s="660"/>
      <c r="AF31" s="660"/>
      <c r="AG31" s="660"/>
      <c r="AH31" s="660"/>
      <c r="AI31" s="660"/>
      <c r="AJ31" s="660"/>
      <c r="AK31" s="660"/>
      <c r="AL31" s="624" t="s">
        <v>246</v>
      </c>
      <c r="AM31" s="625"/>
      <c r="AN31" s="625"/>
      <c r="AO31" s="661"/>
      <c r="AP31" s="687" t="s">
        <v>319</v>
      </c>
      <c r="AQ31" s="688"/>
      <c r="AR31" s="688"/>
      <c r="AS31" s="688"/>
      <c r="AT31" s="689" t="s">
        <v>320</v>
      </c>
      <c r="AU31" s="218"/>
      <c r="AV31" s="218"/>
      <c r="AW31" s="218"/>
      <c r="AX31" s="676" t="s">
        <v>193</v>
      </c>
      <c r="AY31" s="677"/>
      <c r="AZ31" s="677"/>
      <c r="BA31" s="677"/>
      <c r="BB31" s="677"/>
      <c r="BC31" s="677"/>
      <c r="BD31" s="677"/>
      <c r="BE31" s="677"/>
      <c r="BF31" s="678"/>
      <c r="BG31" s="683">
        <v>99</v>
      </c>
      <c r="BH31" s="684"/>
      <c r="BI31" s="684"/>
      <c r="BJ31" s="684"/>
      <c r="BK31" s="684"/>
      <c r="BL31" s="684"/>
      <c r="BM31" s="685">
        <v>93.4</v>
      </c>
      <c r="BN31" s="684"/>
      <c r="BO31" s="684"/>
      <c r="BP31" s="684"/>
      <c r="BQ31" s="686"/>
      <c r="BR31" s="683">
        <v>98.9</v>
      </c>
      <c r="BS31" s="684"/>
      <c r="BT31" s="684"/>
      <c r="BU31" s="684"/>
      <c r="BV31" s="684"/>
      <c r="BW31" s="684"/>
      <c r="BX31" s="685">
        <v>92.6</v>
      </c>
      <c r="BY31" s="684"/>
      <c r="BZ31" s="684"/>
      <c r="CA31" s="684"/>
      <c r="CB31" s="686"/>
      <c r="CD31" s="642"/>
      <c r="CE31" s="643"/>
      <c r="CF31" s="618" t="s">
        <v>321</v>
      </c>
      <c r="CG31" s="619"/>
      <c r="CH31" s="619"/>
      <c r="CI31" s="619"/>
      <c r="CJ31" s="619"/>
      <c r="CK31" s="619"/>
      <c r="CL31" s="619"/>
      <c r="CM31" s="619"/>
      <c r="CN31" s="619"/>
      <c r="CO31" s="619"/>
      <c r="CP31" s="619"/>
      <c r="CQ31" s="620"/>
      <c r="CR31" s="621">
        <v>19556</v>
      </c>
      <c r="CS31" s="634"/>
      <c r="CT31" s="634"/>
      <c r="CU31" s="634"/>
      <c r="CV31" s="634"/>
      <c r="CW31" s="634"/>
      <c r="CX31" s="634"/>
      <c r="CY31" s="635"/>
      <c r="CZ31" s="624">
        <v>0.1</v>
      </c>
      <c r="DA31" s="636"/>
      <c r="DB31" s="636"/>
      <c r="DC31" s="637"/>
      <c r="DD31" s="627">
        <v>19338</v>
      </c>
      <c r="DE31" s="634"/>
      <c r="DF31" s="634"/>
      <c r="DG31" s="634"/>
      <c r="DH31" s="634"/>
      <c r="DI31" s="634"/>
      <c r="DJ31" s="634"/>
      <c r="DK31" s="635"/>
      <c r="DL31" s="627">
        <v>19338</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645953</v>
      </c>
      <c r="S32" s="622"/>
      <c r="T32" s="622"/>
      <c r="U32" s="622"/>
      <c r="V32" s="622"/>
      <c r="W32" s="622"/>
      <c r="X32" s="622"/>
      <c r="Y32" s="623"/>
      <c r="Z32" s="659">
        <v>3.5</v>
      </c>
      <c r="AA32" s="659"/>
      <c r="AB32" s="659"/>
      <c r="AC32" s="659"/>
      <c r="AD32" s="660" t="s">
        <v>142</v>
      </c>
      <c r="AE32" s="660"/>
      <c r="AF32" s="660"/>
      <c r="AG32" s="660"/>
      <c r="AH32" s="660"/>
      <c r="AI32" s="660"/>
      <c r="AJ32" s="660"/>
      <c r="AK32" s="660"/>
      <c r="AL32" s="624" t="s">
        <v>142</v>
      </c>
      <c r="AM32" s="625"/>
      <c r="AN32" s="625"/>
      <c r="AO32" s="661"/>
      <c r="AP32" s="662"/>
      <c r="AQ32" s="663"/>
      <c r="AR32" s="663"/>
      <c r="AS32" s="663"/>
      <c r="AT32" s="690"/>
      <c r="AU32" s="214" t="s">
        <v>323</v>
      </c>
      <c r="AX32" s="618" t="s">
        <v>324</v>
      </c>
      <c r="AY32" s="619"/>
      <c r="AZ32" s="619"/>
      <c r="BA32" s="619"/>
      <c r="BB32" s="619"/>
      <c r="BC32" s="619"/>
      <c r="BD32" s="619"/>
      <c r="BE32" s="619"/>
      <c r="BF32" s="620"/>
      <c r="BG32" s="692">
        <v>98.9</v>
      </c>
      <c r="BH32" s="634"/>
      <c r="BI32" s="634"/>
      <c r="BJ32" s="634"/>
      <c r="BK32" s="634"/>
      <c r="BL32" s="634"/>
      <c r="BM32" s="625">
        <v>92.3</v>
      </c>
      <c r="BN32" s="634"/>
      <c r="BO32" s="634"/>
      <c r="BP32" s="634"/>
      <c r="BQ32" s="657"/>
      <c r="BR32" s="692">
        <v>98.9</v>
      </c>
      <c r="BS32" s="634"/>
      <c r="BT32" s="634"/>
      <c r="BU32" s="634"/>
      <c r="BV32" s="634"/>
      <c r="BW32" s="634"/>
      <c r="BX32" s="625">
        <v>91.4</v>
      </c>
      <c r="BY32" s="634"/>
      <c r="BZ32" s="634"/>
      <c r="CA32" s="634"/>
      <c r="CB32" s="657"/>
      <c r="CD32" s="644"/>
      <c r="CE32" s="645"/>
      <c r="CF32" s="618" t="s">
        <v>325</v>
      </c>
      <c r="CG32" s="619"/>
      <c r="CH32" s="619"/>
      <c r="CI32" s="619"/>
      <c r="CJ32" s="619"/>
      <c r="CK32" s="619"/>
      <c r="CL32" s="619"/>
      <c r="CM32" s="619"/>
      <c r="CN32" s="619"/>
      <c r="CO32" s="619"/>
      <c r="CP32" s="619"/>
      <c r="CQ32" s="620"/>
      <c r="CR32" s="621" t="s">
        <v>142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246</v>
      </c>
      <c r="DM32" s="622"/>
      <c r="DN32" s="622"/>
      <c r="DO32" s="622"/>
      <c r="DP32" s="622"/>
      <c r="DQ32" s="622"/>
      <c r="DR32" s="622"/>
      <c r="DS32" s="622"/>
      <c r="DT32" s="622"/>
      <c r="DU32" s="622"/>
      <c r="DV32" s="623"/>
      <c r="DW32" s="624" t="s">
        <v>246</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41085</v>
      </c>
      <c r="S33" s="622"/>
      <c r="T33" s="622"/>
      <c r="U33" s="622"/>
      <c r="V33" s="622"/>
      <c r="W33" s="622"/>
      <c r="X33" s="622"/>
      <c r="Y33" s="623"/>
      <c r="Z33" s="659">
        <v>0.2</v>
      </c>
      <c r="AA33" s="659"/>
      <c r="AB33" s="659"/>
      <c r="AC33" s="659"/>
      <c r="AD33" s="660" t="s">
        <v>252</v>
      </c>
      <c r="AE33" s="660"/>
      <c r="AF33" s="660"/>
      <c r="AG33" s="660"/>
      <c r="AH33" s="660"/>
      <c r="AI33" s="660"/>
      <c r="AJ33" s="660"/>
      <c r="AK33" s="660"/>
      <c r="AL33" s="624" t="s">
        <v>132</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99.1</v>
      </c>
      <c r="BH33" s="606"/>
      <c r="BI33" s="606"/>
      <c r="BJ33" s="606"/>
      <c r="BK33" s="606"/>
      <c r="BL33" s="606"/>
      <c r="BM33" s="652">
        <v>93.6</v>
      </c>
      <c r="BN33" s="606"/>
      <c r="BO33" s="606"/>
      <c r="BP33" s="606"/>
      <c r="BQ33" s="669"/>
      <c r="BR33" s="682">
        <v>98.9</v>
      </c>
      <c r="BS33" s="606"/>
      <c r="BT33" s="606"/>
      <c r="BU33" s="606"/>
      <c r="BV33" s="606"/>
      <c r="BW33" s="606"/>
      <c r="BX33" s="652">
        <v>92.8</v>
      </c>
      <c r="BY33" s="606"/>
      <c r="BZ33" s="606"/>
      <c r="CA33" s="606"/>
      <c r="CB33" s="669"/>
      <c r="CD33" s="618" t="s">
        <v>328</v>
      </c>
      <c r="CE33" s="619"/>
      <c r="CF33" s="619"/>
      <c r="CG33" s="619"/>
      <c r="CH33" s="619"/>
      <c r="CI33" s="619"/>
      <c r="CJ33" s="619"/>
      <c r="CK33" s="619"/>
      <c r="CL33" s="619"/>
      <c r="CM33" s="619"/>
      <c r="CN33" s="619"/>
      <c r="CO33" s="619"/>
      <c r="CP33" s="619"/>
      <c r="CQ33" s="620"/>
      <c r="CR33" s="621">
        <v>11269017</v>
      </c>
      <c r="CS33" s="634"/>
      <c r="CT33" s="634"/>
      <c r="CU33" s="634"/>
      <c r="CV33" s="634"/>
      <c r="CW33" s="634"/>
      <c r="CX33" s="634"/>
      <c r="CY33" s="635"/>
      <c r="CZ33" s="624">
        <v>66.099999999999994</v>
      </c>
      <c r="DA33" s="636"/>
      <c r="DB33" s="636"/>
      <c r="DC33" s="637"/>
      <c r="DD33" s="627">
        <v>7874665</v>
      </c>
      <c r="DE33" s="634"/>
      <c r="DF33" s="634"/>
      <c r="DG33" s="634"/>
      <c r="DH33" s="634"/>
      <c r="DI33" s="634"/>
      <c r="DJ33" s="634"/>
      <c r="DK33" s="635"/>
      <c r="DL33" s="627">
        <v>4341343</v>
      </c>
      <c r="DM33" s="634"/>
      <c r="DN33" s="634"/>
      <c r="DO33" s="634"/>
      <c r="DP33" s="634"/>
      <c r="DQ33" s="634"/>
      <c r="DR33" s="634"/>
      <c r="DS33" s="634"/>
      <c r="DT33" s="634"/>
      <c r="DU33" s="634"/>
      <c r="DV33" s="635"/>
      <c r="DW33" s="624">
        <v>42</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1042471</v>
      </c>
      <c r="S34" s="622"/>
      <c r="T34" s="622"/>
      <c r="U34" s="622"/>
      <c r="V34" s="622"/>
      <c r="W34" s="622"/>
      <c r="X34" s="622"/>
      <c r="Y34" s="623"/>
      <c r="Z34" s="659">
        <v>5.6</v>
      </c>
      <c r="AA34" s="659"/>
      <c r="AB34" s="659"/>
      <c r="AC34" s="659"/>
      <c r="AD34" s="660" t="s">
        <v>132</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3435160</v>
      </c>
      <c r="CS34" s="622"/>
      <c r="CT34" s="622"/>
      <c r="CU34" s="622"/>
      <c r="CV34" s="622"/>
      <c r="CW34" s="622"/>
      <c r="CX34" s="622"/>
      <c r="CY34" s="623"/>
      <c r="CZ34" s="624">
        <v>20.2</v>
      </c>
      <c r="DA34" s="636"/>
      <c r="DB34" s="636"/>
      <c r="DC34" s="637"/>
      <c r="DD34" s="627">
        <v>2515074</v>
      </c>
      <c r="DE34" s="622"/>
      <c r="DF34" s="622"/>
      <c r="DG34" s="622"/>
      <c r="DH34" s="622"/>
      <c r="DI34" s="622"/>
      <c r="DJ34" s="622"/>
      <c r="DK34" s="623"/>
      <c r="DL34" s="627">
        <v>1713213</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1941114</v>
      </c>
      <c r="S35" s="622"/>
      <c r="T35" s="622"/>
      <c r="U35" s="622"/>
      <c r="V35" s="622"/>
      <c r="W35" s="622"/>
      <c r="X35" s="622"/>
      <c r="Y35" s="623"/>
      <c r="Z35" s="659">
        <v>10.5</v>
      </c>
      <c r="AA35" s="659"/>
      <c r="AB35" s="659"/>
      <c r="AC35" s="659"/>
      <c r="AD35" s="660" t="s">
        <v>132</v>
      </c>
      <c r="AE35" s="660"/>
      <c r="AF35" s="660"/>
      <c r="AG35" s="660"/>
      <c r="AH35" s="660"/>
      <c r="AI35" s="660"/>
      <c r="AJ35" s="660"/>
      <c r="AK35" s="660"/>
      <c r="AL35" s="624" t="s">
        <v>246</v>
      </c>
      <c r="AM35" s="625"/>
      <c r="AN35" s="625"/>
      <c r="AO35" s="661"/>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310034</v>
      </c>
      <c r="CS35" s="634"/>
      <c r="CT35" s="634"/>
      <c r="CU35" s="634"/>
      <c r="CV35" s="634"/>
      <c r="CW35" s="634"/>
      <c r="CX35" s="634"/>
      <c r="CY35" s="635"/>
      <c r="CZ35" s="624">
        <v>1.8</v>
      </c>
      <c r="DA35" s="636"/>
      <c r="DB35" s="636"/>
      <c r="DC35" s="637"/>
      <c r="DD35" s="627">
        <v>259366</v>
      </c>
      <c r="DE35" s="634"/>
      <c r="DF35" s="634"/>
      <c r="DG35" s="634"/>
      <c r="DH35" s="634"/>
      <c r="DI35" s="634"/>
      <c r="DJ35" s="634"/>
      <c r="DK35" s="635"/>
      <c r="DL35" s="627">
        <v>250757</v>
      </c>
      <c r="DM35" s="634"/>
      <c r="DN35" s="634"/>
      <c r="DO35" s="634"/>
      <c r="DP35" s="634"/>
      <c r="DQ35" s="634"/>
      <c r="DR35" s="634"/>
      <c r="DS35" s="634"/>
      <c r="DT35" s="634"/>
      <c r="DU35" s="634"/>
      <c r="DV35" s="635"/>
      <c r="DW35" s="624">
        <v>2.4</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1555875</v>
      </c>
      <c r="S36" s="622"/>
      <c r="T36" s="622"/>
      <c r="U36" s="622"/>
      <c r="V36" s="622"/>
      <c r="W36" s="622"/>
      <c r="X36" s="622"/>
      <c r="Y36" s="623"/>
      <c r="Z36" s="659">
        <v>8.4</v>
      </c>
      <c r="AA36" s="659"/>
      <c r="AB36" s="659"/>
      <c r="AC36" s="659"/>
      <c r="AD36" s="660" t="s">
        <v>142</v>
      </c>
      <c r="AE36" s="660"/>
      <c r="AF36" s="660"/>
      <c r="AG36" s="660"/>
      <c r="AH36" s="660"/>
      <c r="AI36" s="660"/>
      <c r="AJ36" s="660"/>
      <c r="AK36" s="660"/>
      <c r="AL36" s="624" t="s">
        <v>132</v>
      </c>
      <c r="AM36" s="625"/>
      <c r="AN36" s="625"/>
      <c r="AO36" s="661"/>
      <c r="AP36" s="222"/>
      <c r="AQ36" s="670" t="s">
        <v>336</v>
      </c>
      <c r="AR36" s="671"/>
      <c r="AS36" s="671"/>
      <c r="AT36" s="671"/>
      <c r="AU36" s="671"/>
      <c r="AV36" s="671"/>
      <c r="AW36" s="671"/>
      <c r="AX36" s="671"/>
      <c r="AY36" s="672"/>
      <c r="AZ36" s="673">
        <v>2116160</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31751</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4377376</v>
      </c>
      <c r="CS36" s="622"/>
      <c r="CT36" s="622"/>
      <c r="CU36" s="622"/>
      <c r="CV36" s="622"/>
      <c r="CW36" s="622"/>
      <c r="CX36" s="622"/>
      <c r="CY36" s="623"/>
      <c r="CZ36" s="624">
        <v>25.7</v>
      </c>
      <c r="DA36" s="636"/>
      <c r="DB36" s="636"/>
      <c r="DC36" s="637"/>
      <c r="DD36" s="627">
        <v>2974297</v>
      </c>
      <c r="DE36" s="622"/>
      <c r="DF36" s="622"/>
      <c r="DG36" s="622"/>
      <c r="DH36" s="622"/>
      <c r="DI36" s="622"/>
      <c r="DJ36" s="622"/>
      <c r="DK36" s="623"/>
      <c r="DL36" s="627">
        <v>1870648</v>
      </c>
      <c r="DM36" s="622"/>
      <c r="DN36" s="622"/>
      <c r="DO36" s="622"/>
      <c r="DP36" s="622"/>
      <c r="DQ36" s="622"/>
      <c r="DR36" s="622"/>
      <c r="DS36" s="622"/>
      <c r="DT36" s="622"/>
      <c r="DU36" s="622"/>
      <c r="DV36" s="623"/>
      <c r="DW36" s="624">
        <v>18.100000000000001</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273363</v>
      </c>
      <c r="S37" s="622"/>
      <c r="T37" s="622"/>
      <c r="U37" s="622"/>
      <c r="V37" s="622"/>
      <c r="W37" s="622"/>
      <c r="X37" s="622"/>
      <c r="Y37" s="623"/>
      <c r="Z37" s="659">
        <v>1.5</v>
      </c>
      <c r="AA37" s="659"/>
      <c r="AB37" s="659"/>
      <c r="AC37" s="659"/>
      <c r="AD37" s="660">
        <v>944</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986822</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31751</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744872</v>
      </c>
      <c r="CS37" s="634"/>
      <c r="CT37" s="634"/>
      <c r="CU37" s="634"/>
      <c r="CV37" s="634"/>
      <c r="CW37" s="634"/>
      <c r="CX37" s="634"/>
      <c r="CY37" s="635"/>
      <c r="CZ37" s="624">
        <v>4.4000000000000004</v>
      </c>
      <c r="DA37" s="636"/>
      <c r="DB37" s="636"/>
      <c r="DC37" s="637"/>
      <c r="DD37" s="627">
        <v>739912</v>
      </c>
      <c r="DE37" s="634"/>
      <c r="DF37" s="634"/>
      <c r="DG37" s="634"/>
      <c r="DH37" s="634"/>
      <c r="DI37" s="634"/>
      <c r="DJ37" s="634"/>
      <c r="DK37" s="635"/>
      <c r="DL37" s="627">
        <v>739802</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t="s">
        <v>132</v>
      </c>
      <c r="S38" s="622"/>
      <c r="T38" s="622"/>
      <c r="U38" s="622"/>
      <c r="V38" s="622"/>
      <c r="W38" s="622"/>
      <c r="X38" s="622"/>
      <c r="Y38" s="623"/>
      <c r="Z38" s="659" t="s">
        <v>142</v>
      </c>
      <c r="AA38" s="659"/>
      <c r="AB38" s="659"/>
      <c r="AC38" s="659"/>
      <c r="AD38" s="660" t="s">
        <v>252</v>
      </c>
      <c r="AE38" s="660"/>
      <c r="AF38" s="660"/>
      <c r="AG38" s="660"/>
      <c r="AH38" s="660"/>
      <c r="AI38" s="660"/>
      <c r="AJ38" s="660"/>
      <c r="AK38" s="660"/>
      <c r="AL38" s="624" t="s">
        <v>132</v>
      </c>
      <c r="AM38" s="625"/>
      <c r="AN38" s="625"/>
      <c r="AO38" s="661"/>
      <c r="AQ38" s="654" t="s">
        <v>344</v>
      </c>
      <c r="AR38" s="655"/>
      <c r="AS38" s="655"/>
      <c r="AT38" s="655"/>
      <c r="AU38" s="655"/>
      <c r="AV38" s="655"/>
      <c r="AW38" s="655"/>
      <c r="AX38" s="655"/>
      <c r="AY38" s="656"/>
      <c r="AZ38" s="621">
        <v>402785</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3625</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721933</v>
      </c>
      <c r="CS38" s="622"/>
      <c r="CT38" s="622"/>
      <c r="CU38" s="622"/>
      <c r="CV38" s="622"/>
      <c r="CW38" s="622"/>
      <c r="CX38" s="622"/>
      <c r="CY38" s="623"/>
      <c r="CZ38" s="624">
        <v>4.2</v>
      </c>
      <c r="DA38" s="636"/>
      <c r="DB38" s="636"/>
      <c r="DC38" s="637"/>
      <c r="DD38" s="627">
        <v>563459</v>
      </c>
      <c r="DE38" s="622"/>
      <c r="DF38" s="622"/>
      <c r="DG38" s="622"/>
      <c r="DH38" s="622"/>
      <c r="DI38" s="622"/>
      <c r="DJ38" s="622"/>
      <c r="DK38" s="623"/>
      <c r="DL38" s="627">
        <v>506725</v>
      </c>
      <c r="DM38" s="622"/>
      <c r="DN38" s="622"/>
      <c r="DO38" s="622"/>
      <c r="DP38" s="622"/>
      <c r="DQ38" s="622"/>
      <c r="DR38" s="622"/>
      <c r="DS38" s="622"/>
      <c r="DT38" s="622"/>
      <c r="DU38" s="622"/>
      <c r="DV38" s="623"/>
      <c r="DW38" s="624">
        <v>4.9000000000000004</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132</v>
      </c>
      <c r="AA39" s="659"/>
      <c r="AB39" s="659"/>
      <c r="AC39" s="659"/>
      <c r="AD39" s="660" t="s">
        <v>246</v>
      </c>
      <c r="AE39" s="660"/>
      <c r="AF39" s="660"/>
      <c r="AG39" s="660"/>
      <c r="AH39" s="660"/>
      <c r="AI39" s="660"/>
      <c r="AJ39" s="660"/>
      <c r="AK39" s="660"/>
      <c r="AL39" s="624" t="s">
        <v>132</v>
      </c>
      <c r="AM39" s="625"/>
      <c r="AN39" s="625"/>
      <c r="AO39" s="661"/>
      <c r="AQ39" s="654" t="s">
        <v>348</v>
      </c>
      <c r="AR39" s="655"/>
      <c r="AS39" s="655"/>
      <c r="AT39" s="655"/>
      <c r="AU39" s="655"/>
      <c r="AV39" s="655"/>
      <c r="AW39" s="655"/>
      <c r="AX39" s="655"/>
      <c r="AY39" s="656"/>
      <c r="AZ39" s="621">
        <v>4620</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5583</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2324514</v>
      </c>
      <c r="CS39" s="634"/>
      <c r="CT39" s="634"/>
      <c r="CU39" s="634"/>
      <c r="CV39" s="634"/>
      <c r="CW39" s="634"/>
      <c r="CX39" s="634"/>
      <c r="CY39" s="635"/>
      <c r="CZ39" s="624">
        <v>13.6</v>
      </c>
      <c r="DA39" s="636"/>
      <c r="DB39" s="636"/>
      <c r="DC39" s="637"/>
      <c r="DD39" s="627">
        <v>1562469</v>
      </c>
      <c r="DE39" s="634"/>
      <c r="DF39" s="634"/>
      <c r="DG39" s="634"/>
      <c r="DH39" s="634"/>
      <c r="DI39" s="634"/>
      <c r="DJ39" s="634"/>
      <c r="DK39" s="635"/>
      <c r="DL39" s="627" t="s">
        <v>132</v>
      </c>
      <c r="DM39" s="634"/>
      <c r="DN39" s="634"/>
      <c r="DO39" s="634"/>
      <c r="DP39" s="634"/>
      <c r="DQ39" s="634"/>
      <c r="DR39" s="634"/>
      <c r="DS39" s="634"/>
      <c r="DT39" s="634"/>
      <c r="DU39" s="634"/>
      <c r="DV39" s="635"/>
      <c r="DW39" s="624" t="s">
        <v>246</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t="s">
        <v>246</v>
      </c>
      <c r="S40" s="622"/>
      <c r="T40" s="622"/>
      <c r="U40" s="622"/>
      <c r="V40" s="622"/>
      <c r="W40" s="622"/>
      <c r="X40" s="622"/>
      <c r="Y40" s="623"/>
      <c r="Z40" s="659" t="s">
        <v>246</v>
      </c>
      <c r="AA40" s="659"/>
      <c r="AB40" s="659"/>
      <c r="AC40" s="659"/>
      <c r="AD40" s="660" t="s">
        <v>132</v>
      </c>
      <c r="AE40" s="660"/>
      <c r="AF40" s="660"/>
      <c r="AG40" s="660"/>
      <c r="AH40" s="660"/>
      <c r="AI40" s="660"/>
      <c r="AJ40" s="660"/>
      <c r="AK40" s="660"/>
      <c r="AL40" s="624" t="s">
        <v>142</v>
      </c>
      <c r="AM40" s="625"/>
      <c r="AN40" s="625"/>
      <c r="AO40" s="661"/>
      <c r="AQ40" s="654" t="s">
        <v>352</v>
      </c>
      <c r="AR40" s="655"/>
      <c r="AS40" s="655"/>
      <c r="AT40" s="655"/>
      <c r="AU40" s="655"/>
      <c r="AV40" s="655"/>
      <c r="AW40" s="655"/>
      <c r="AX40" s="655"/>
      <c r="AY40" s="656"/>
      <c r="AZ40" s="621" t="s">
        <v>246</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116</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100000</v>
      </c>
      <c r="CS40" s="622"/>
      <c r="CT40" s="622"/>
      <c r="CU40" s="622"/>
      <c r="CV40" s="622"/>
      <c r="CW40" s="622"/>
      <c r="CX40" s="622"/>
      <c r="CY40" s="623"/>
      <c r="CZ40" s="624">
        <v>0.6</v>
      </c>
      <c r="DA40" s="636"/>
      <c r="DB40" s="636"/>
      <c r="DC40" s="637"/>
      <c r="DD40" s="627" t="s">
        <v>132</v>
      </c>
      <c r="DE40" s="622"/>
      <c r="DF40" s="622"/>
      <c r="DG40" s="622"/>
      <c r="DH40" s="622"/>
      <c r="DI40" s="622"/>
      <c r="DJ40" s="622"/>
      <c r="DK40" s="623"/>
      <c r="DL40" s="627" t="s">
        <v>252</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18481908</v>
      </c>
      <c r="S41" s="646"/>
      <c r="T41" s="646"/>
      <c r="U41" s="646"/>
      <c r="V41" s="646"/>
      <c r="W41" s="646"/>
      <c r="X41" s="646"/>
      <c r="Y41" s="649"/>
      <c r="Z41" s="650">
        <v>100</v>
      </c>
      <c r="AA41" s="650"/>
      <c r="AB41" s="650"/>
      <c r="AC41" s="650"/>
      <c r="AD41" s="651">
        <v>10344942</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195505</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246</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526428</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307</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2046160</v>
      </c>
      <c r="CS42" s="634"/>
      <c r="CT42" s="634"/>
      <c r="CU42" s="634"/>
      <c r="CV42" s="634"/>
      <c r="CW42" s="634"/>
      <c r="CX42" s="634"/>
      <c r="CY42" s="635"/>
      <c r="CZ42" s="624">
        <v>12</v>
      </c>
      <c r="DA42" s="636"/>
      <c r="DB42" s="636"/>
      <c r="DC42" s="637"/>
      <c r="DD42" s="627">
        <v>1544741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2305</v>
      </c>
      <c r="CS43" s="634"/>
      <c r="CT43" s="634"/>
      <c r="CU43" s="634"/>
      <c r="CV43" s="634"/>
      <c r="CW43" s="634"/>
      <c r="CX43" s="634"/>
      <c r="CY43" s="635"/>
      <c r="CZ43" s="624">
        <v>0</v>
      </c>
      <c r="DA43" s="636"/>
      <c r="DB43" s="636"/>
      <c r="DC43" s="637"/>
      <c r="DD43" s="627">
        <v>2305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2046160</v>
      </c>
      <c r="CS44" s="622"/>
      <c r="CT44" s="622"/>
      <c r="CU44" s="622"/>
      <c r="CV44" s="622"/>
      <c r="CW44" s="622"/>
      <c r="CX44" s="622"/>
      <c r="CY44" s="623"/>
      <c r="CZ44" s="624">
        <v>12</v>
      </c>
      <c r="DA44" s="625"/>
      <c r="DB44" s="625"/>
      <c r="DC44" s="626"/>
      <c r="DD44" s="627">
        <v>1544741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875449</v>
      </c>
      <c r="CS45" s="634"/>
      <c r="CT45" s="634"/>
      <c r="CU45" s="634"/>
      <c r="CV45" s="634"/>
      <c r="CW45" s="634"/>
      <c r="CX45" s="634"/>
      <c r="CY45" s="635"/>
      <c r="CZ45" s="624">
        <v>5.0999999999999996</v>
      </c>
      <c r="DA45" s="636"/>
      <c r="DB45" s="636"/>
      <c r="DC45" s="637"/>
      <c r="DD45" s="627">
        <v>462126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1155208</v>
      </c>
      <c r="CS46" s="622"/>
      <c r="CT46" s="622"/>
      <c r="CU46" s="622"/>
      <c r="CV46" s="622"/>
      <c r="CW46" s="622"/>
      <c r="CX46" s="622"/>
      <c r="CY46" s="623"/>
      <c r="CZ46" s="624">
        <v>6.8</v>
      </c>
      <c r="DA46" s="625"/>
      <c r="DB46" s="625"/>
      <c r="DC46" s="626"/>
      <c r="DD46" s="627">
        <v>1067112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t="s">
        <v>142</v>
      </c>
      <c r="CS47" s="634"/>
      <c r="CT47" s="634"/>
      <c r="CU47" s="634"/>
      <c r="CV47" s="634"/>
      <c r="CW47" s="634"/>
      <c r="CX47" s="634"/>
      <c r="CY47" s="635"/>
      <c r="CZ47" s="624" t="s">
        <v>142</v>
      </c>
      <c r="DA47" s="636"/>
      <c r="DB47" s="636"/>
      <c r="DC47" s="637"/>
      <c r="DD47" s="627" t="s">
        <v>142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246</v>
      </c>
      <c r="CS48" s="622"/>
      <c r="CT48" s="622"/>
      <c r="CU48" s="622"/>
      <c r="CV48" s="622"/>
      <c r="CW48" s="622"/>
      <c r="CX48" s="622"/>
      <c r="CY48" s="623"/>
      <c r="CZ48" s="624" t="s">
        <v>142</v>
      </c>
      <c r="DA48" s="625"/>
      <c r="DB48" s="625"/>
      <c r="DC48" s="626"/>
      <c r="DD48" s="627" t="s">
        <v>142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17036858</v>
      </c>
      <c r="CS49" s="606"/>
      <c r="CT49" s="606"/>
      <c r="CU49" s="606"/>
      <c r="CV49" s="606"/>
      <c r="CW49" s="606"/>
      <c r="CX49" s="606"/>
      <c r="CY49" s="607"/>
      <c r="CZ49" s="608">
        <v>100</v>
      </c>
      <c r="DA49" s="609"/>
      <c r="DB49" s="609"/>
      <c r="DC49" s="610"/>
      <c r="DD49" s="611">
        <v>12412824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f67ckKhP7XhC+0ohoR2FbZETqS4kbZkASKEAquShNHBVL2oVdkGYCUkeFhMe4ScsWCbtQn5u4CPBQsitYehiQ==" saltValue="AgoZ4MkzclZLx033gcur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1" zoomScale="70" zoomScaleNormal="25" zoomScaleSheetLayoutView="70" workbookViewId="0">
      <selection activeCell="Q85" sqref="Q85:U8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18482</v>
      </c>
      <c r="R7" s="1103"/>
      <c r="S7" s="1103"/>
      <c r="T7" s="1103"/>
      <c r="U7" s="1103"/>
      <c r="V7" s="1103">
        <v>17037</v>
      </c>
      <c r="W7" s="1103"/>
      <c r="X7" s="1103"/>
      <c r="Y7" s="1103"/>
      <c r="Z7" s="1103"/>
      <c r="AA7" s="1103">
        <v>1445</v>
      </c>
      <c r="AB7" s="1103"/>
      <c r="AC7" s="1103"/>
      <c r="AD7" s="1103"/>
      <c r="AE7" s="1104"/>
      <c r="AF7" s="1105">
        <v>1410</v>
      </c>
      <c r="AG7" s="1106"/>
      <c r="AH7" s="1106"/>
      <c r="AI7" s="1106"/>
      <c r="AJ7" s="1107"/>
      <c r="AK7" s="1108" t="s">
        <v>589</v>
      </c>
      <c r="AL7" s="1109"/>
      <c r="AM7" s="1109"/>
      <c r="AN7" s="1109"/>
      <c r="AO7" s="1109"/>
      <c r="AP7" s="1109">
        <v>1790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614</v>
      </c>
      <c r="BT7" s="1100"/>
      <c r="BU7" s="1100"/>
      <c r="BV7" s="1100"/>
      <c r="BW7" s="1100"/>
      <c r="BX7" s="1100"/>
      <c r="BY7" s="1100"/>
      <c r="BZ7" s="1100"/>
      <c r="CA7" s="1100"/>
      <c r="CB7" s="1100"/>
      <c r="CC7" s="1100"/>
      <c r="CD7" s="1100"/>
      <c r="CE7" s="1100"/>
      <c r="CF7" s="1100"/>
      <c r="CG7" s="1112"/>
      <c r="CH7" s="1096">
        <v>10</v>
      </c>
      <c r="CI7" s="1097"/>
      <c r="CJ7" s="1097"/>
      <c r="CK7" s="1097"/>
      <c r="CL7" s="1098"/>
      <c r="CM7" s="1096">
        <v>304</v>
      </c>
      <c r="CN7" s="1097"/>
      <c r="CO7" s="1097"/>
      <c r="CP7" s="1097"/>
      <c r="CQ7" s="1098"/>
      <c r="CR7" s="1096">
        <v>5</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1410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2640</v>
      </c>
      <c r="R28" s="1051"/>
      <c r="S28" s="1051"/>
      <c r="T28" s="1051"/>
      <c r="U28" s="1051"/>
      <c r="V28" s="1051">
        <v>2607</v>
      </c>
      <c r="W28" s="1051"/>
      <c r="X28" s="1051"/>
      <c r="Y28" s="1051"/>
      <c r="Z28" s="1051"/>
      <c r="AA28" s="1051">
        <v>32</v>
      </c>
      <c r="AB28" s="1051"/>
      <c r="AC28" s="1051"/>
      <c r="AD28" s="1051"/>
      <c r="AE28" s="1052"/>
      <c r="AF28" s="1053">
        <v>32</v>
      </c>
      <c r="AG28" s="1051"/>
      <c r="AH28" s="1051"/>
      <c r="AI28" s="1051"/>
      <c r="AJ28" s="1054"/>
      <c r="AK28" s="1042">
        <v>196</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1880</v>
      </c>
      <c r="R29" s="1039"/>
      <c r="S29" s="1039"/>
      <c r="T29" s="1039"/>
      <c r="U29" s="1039"/>
      <c r="V29" s="1039">
        <v>1783</v>
      </c>
      <c r="W29" s="1039"/>
      <c r="X29" s="1039"/>
      <c r="Y29" s="1039"/>
      <c r="Z29" s="1039"/>
      <c r="AA29" s="1039">
        <v>96</v>
      </c>
      <c r="AB29" s="1039"/>
      <c r="AC29" s="1039"/>
      <c r="AD29" s="1039"/>
      <c r="AE29" s="1040"/>
      <c r="AF29" s="1035">
        <v>96</v>
      </c>
      <c r="AG29" s="1036"/>
      <c r="AH29" s="1036"/>
      <c r="AI29" s="1036"/>
      <c r="AJ29" s="1037"/>
      <c r="AK29" s="980">
        <v>272</v>
      </c>
      <c r="AL29" s="971"/>
      <c r="AM29" s="971"/>
      <c r="AN29" s="971"/>
      <c r="AO29" s="971"/>
      <c r="AP29" s="971" t="s">
        <v>589</v>
      </c>
      <c r="AQ29" s="971"/>
      <c r="AR29" s="971"/>
      <c r="AS29" s="971"/>
      <c r="AT29" s="971"/>
      <c r="AU29" s="971" t="s">
        <v>589</v>
      </c>
      <c r="AV29" s="971"/>
      <c r="AW29" s="971"/>
      <c r="AX29" s="971"/>
      <c r="AY29" s="971"/>
      <c r="AZ29" s="971" t="s">
        <v>589</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160</v>
      </c>
      <c r="R30" s="1039"/>
      <c r="S30" s="1039"/>
      <c r="T30" s="1039"/>
      <c r="U30" s="1039"/>
      <c r="V30" s="1039">
        <v>134</v>
      </c>
      <c r="W30" s="1039"/>
      <c r="X30" s="1039"/>
      <c r="Y30" s="1039"/>
      <c r="Z30" s="1039"/>
      <c r="AA30" s="1039">
        <v>26</v>
      </c>
      <c r="AB30" s="1039"/>
      <c r="AC30" s="1039"/>
      <c r="AD30" s="1039"/>
      <c r="AE30" s="1040"/>
      <c r="AF30" s="1035">
        <v>26</v>
      </c>
      <c r="AG30" s="1036"/>
      <c r="AH30" s="1036"/>
      <c r="AI30" s="1036"/>
      <c r="AJ30" s="1037"/>
      <c r="AK30" s="980" t="s">
        <v>589</v>
      </c>
      <c r="AL30" s="971"/>
      <c r="AM30" s="971"/>
      <c r="AN30" s="971"/>
      <c r="AO30" s="971"/>
      <c r="AP30" s="971" t="s">
        <v>589</v>
      </c>
      <c r="AQ30" s="971"/>
      <c r="AR30" s="971"/>
      <c r="AS30" s="971"/>
      <c r="AT30" s="971"/>
      <c r="AU30" s="971" t="s">
        <v>589</v>
      </c>
      <c r="AV30" s="971"/>
      <c r="AW30" s="971"/>
      <c r="AX30" s="971"/>
      <c r="AY30" s="971"/>
      <c r="AZ30" s="971" t="s">
        <v>589</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391</v>
      </c>
      <c r="R31" s="1039"/>
      <c r="S31" s="1039"/>
      <c r="T31" s="1039"/>
      <c r="U31" s="1039"/>
      <c r="V31" s="1039">
        <v>361</v>
      </c>
      <c r="W31" s="1039"/>
      <c r="X31" s="1039"/>
      <c r="Y31" s="1039"/>
      <c r="Z31" s="1039"/>
      <c r="AA31" s="1039">
        <v>30</v>
      </c>
      <c r="AB31" s="1039"/>
      <c r="AC31" s="1039"/>
      <c r="AD31" s="1039"/>
      <c r="AE31" s="1040"/>
      <c r="AF31" s="1035">
        <v>30</v>
      </c>
      <c r="AG31" s="1036"/>
      <c r="AH31" s="1036"/>
      <c r="AI31" s="1036"/>
      <c r="AJ31" s="1037"/>
      <c r="AK31" s="980">
        <v>70</v>
      </c>
      <c r="AL31" s="971"/>
      <c r="AM31" s="971"/>
      <c r="AN31" s="971"/>
      <c r="AO31" s="971"/>
      <c r="AP31" s="971" t="s">
        <v>589</v>
      </c>
      <c r="AQ31" s="971"/>
      <c r="AR31" s="971"/>
      <c r="AS31" s="971"/>
      <c r="AT31" s="971"/>
      <c r="AU31" s="971" t="s">
        <v>589</v>
      </c>
      <c r="AV31" s="971"/>
      <c r="AW31" s="971"/>
      <c r="AX31" s="971"/>
      <c r="AY31" s="971"/>
      <c r="AZ31" s="971" t="s">
        <v>589</v>
      </c>
      <c r="BA31" s="971"/>
      <c r="BB31" s="971"/>
      <c r="BC31" s="971"/>
      <c r="BD31" s="97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720</v>
      </c>
      <c r="R32" s="1039"/>
      <c r="S32" s="1039"/>
      <c r="T32" s="1039"/>
      <c r="U32" s="1039"/>
      <c r="V32" s="1039">
        <v>535</v>
      </c>
      <c r="W32" s="1039"/>
      <c r="X32" s="1039"/>
      <c r="Y32" s="1039"/>
      <c r="Z32" s="1039"/>
      <c r="AA32" s="1039">
        <v>184</v>
      </c>
      <c r="AB32" s="1039"/>
      <c r="AC32" s="1039"/>
      <c r="AD32" s="1039"/>
      <c r="AE32" s="1040"/>
      <c r="AF32" s="1035">
        <v>1124</v>
      </c>
      <c r="AG32" s="1036"/>
      <c r="AH32" s="1036"/>
      <c r="AI32" s="1036"/>
      <c r="AJ32" s="1037"/>
      <c r="AK32" s="980">
        <v>5</v>
      </c>
      <c r="AL32" s="971"/>
      <c r="AM32" s="971"/>
      <c r="AN32" s="971"/>
      <c r="AO32" s="971"/>
      <c r="AP32" s="971">
        <v>166</v>
      </c>
      <c r="AQ32" s="971"/>
      <c r="AR32" s="971"/>
      <c r="AS32" s="971"/>
      <c r="AT32" s="971"/>
      <c r="AU32" s="971" t="s">
        <v>589</v>
      </c>
      <c r="AV32" s="971"/>
      <c r="AW32" s="971"/>
      <c r="AX32" s="971"/>
      <c r="AY32" s="971"/>
      <c r="AZ32" s="971" t="s">
        <v>589</v>
      </c>
      <c r="BA32" s="971"/>
      <c r="BB32" s="971"/>
      <c r="BC32" s="971"/>
      <c r="BD32" s="97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2973</v>
      </c>
      <c r="R33" s="1039"/>
      <c r="S33" s="1039"/>
      <c r="T33" s="1039"/>
      <c r="U33" s="1039"/>
      <c r="V33" s="1039">
        <v>2581</v>
      </c>
      <c r="W33" s="1039"/>
      <c r="X33" s="1039"/>
      <c r="Y33" s="1039"/>
      <c r="Z33" s="1039"/>
      <c r="AA33" s="1039">
        <v>393</v>
      </c>
      <c r="AB33" s="1039"/>
      <c r="AC33" s="1039"/>
      <c r="AD33" s="1039"/>
      <c r="AE33" s="1040"/>
      <c r="AF33" s="1035">
        <v>349</v>
      </c>
      <c r="AG33" s="1036"/>
      <c r="AH33" s="1036"/>
      <c r="AI33" s="1036"/>
      <c r="AJ33" s="1037"/>
      <c r="AK33" s="980">
        <v>987</v>
      </c>
      <c r="AL33" s="971"/>
      <c r="AM33" s="971"/>
      <c r="AN33" s="971"/>
      <c r="AO33" s="971"/>
      <c r="AP33" s="971">
        <v>1253</v>
      </c>
      <c r="AQ33" s="971"/>
      <c r="AR33" s="971"/>
      <c r="AS33" s="971"/>
      <c r="AT33" s="971"/>
      <c r="AU33" s="971">
        <v>887</v>
      </c>
      <c r="AV33" s="971"/>
      <c r="AW33" s="971"/>
      <c r="AX33" s="971"/>
      <c r="AY33" s="971"/>
      <c r="AZ33" s="971" t="s">
        <v>589</v>
      </c>
      <c r="BA33" s="971"/>
      <c r="BB33" s="971"/>
      <c r="BC33" s="971"/>
      <c r="BD33" s="97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590</v>
      </c>
      <c r="C34" s="1031"/>
      <c r="D34" s="1031"/>
      <c r="E34" s="1031"/>
      <c r="F34" s="1031"/>
      <c r="G34" s="1031"/>
      <c r="H34" s="1031"/>
      <c r="I34" s="1031"/>
      <c r="J34" s="1031"/>
      <c r="K34" s="1031"/>
      <c r="L34" s="1031"/>
      <c r="M34" s="1031"/>
      <c r="N34" s="1031"/>
      <c r="O34" s="1031"/>
      <c r="P34" s="1032"/>
      <c r="Q34" s="1038">
        <v>767</v>
      </c>
      <c r="R34" s="1039"/>
      <c r="S34" s="1039"/>
      <c r="T34" s="1039"/>
      <c r="U34" s="1039"/>
      <c r="V34" s="1039">
        <v>684</v>
      </c>
      <c r="W34" s="1039"/>
      <c r="X34" s="1039"/>
      <c r="Y34" s="1039"/>
      <c r="Z34" s="1039"/>
      <c r="AA34" s="1039">
        <v>83</v>
      </c>
      <c r="AB34" s="1039"/>
      <c r="AC34" s="1039"/>
      <c r="AD34" s="1039"/>
      <c r="AE34" s="1040"/>
      <c r="AF34" s="1035">
        <v>254</v>
      </c>
      <c r="AG34" s="1036"/>
      <c r="AH34" s="1036"/>
      <c r="AI34" s="1036"/>
      <c r="AJ34" s="1037"/>
      <c r="AK34" s="980">
        <v>372</v>
      </c>
      <c r="AL34" s="971"/>
      <c r="AM34" s="971"/>
      <c r="AN34" s="971"/>
      <c r="AO34" s="971"/>
      <c r="AP34" s="971">
        <v>909</v>
      </c>
      <c r="AQ34" s="971"/>
      <c r="AR34" s="971"/>
      <c r="AS34" s="971"/>
      <c r="AT34" s="971"/>
      <c r="AU34" s="971">
        <v>752</v>
      </c>
      <c r="AV34" s="971"/>
      <c r="AW34" s="971"/>
      <c r="AX34" s="971"/>
      <c r="AY34" s="971"/>
      <c r="AZ34" s="971" t="s">
        <v>589</v>
      </c>
      <c r="BA34" s="971"/>
      <c r="BB34" s="971"/>
      <c r="BC34" s="971"/>
      <c r="BD34" s="97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591</v>
      </c>
      <c r="C35" s="1031"/>
      <c r="D35" s="1031"/>
      <c r="E35" s="1031"/>
      <c r="F35" s="1031"/>
      <c r="G35" s="1031"/>
      <c r="H35" s="1031"/>
      <c r="I35" s="1031"/>
      <c r="J35" s="1031"/>
      <c r="K35" s="1031"/>
      <c r="L35" s="1031"/>
      <c r="M35" s="1031"/>
      <c r="N35" s="1031"/>
      <c r="O35" s="1031"/>
      <c r="P35" s="1032"/>
      <c r="Q35" s="1038">
        <v>37</v>
      </c>
      <c r="R35" s="1039"/>
      <c r="S35" s="1039"/>
      <c r="T35" s="1039"/>
      <c r="U35" s="1039"/>
      <c r="V35" s="1039">
        <v>28</v>
      </c>
      <c r="W35" s="1039"/>
      <c r="X35" s="1039"/>
      <c r="Y35" s="1039"/>
      <c r="Z35" s="1039"/>
      <c r="AA35" s="1039">
        <v>9</v>
      </c>
      <c r="AB35" s="1039"/>
      <c r="AC35" s="1039"/>
      <c r="AD35" s="1039"/>
      <c r="AE35" s="1040"/>
      <c r="AF35" s="1035">
        <v>19</v>
      </c>
      <c r="AG35" s="1036"/>
      <c r="AH35" s="1036"/>
      <c r="AI35" s="1036"/>
      <c r="AJ35" s="1037"/>
      <c r="AK35" s="980">
        <v>31</v>
      </c>
      <c r="AL35" s="971"/>
      <c r="AM35" s="971"/>
      <c r="AN35" s="971"/>
      <c r="AO35" s="971"/>
      <c r="AP35" s="971">
        <v>43</v>
      </c>
      <c r="AQ35" s="971"/>
      <c r="AR35" s="971"/>
      <c r="AS35" s="971"/>
      <c r="AT35" s="971"/>
      <c r="AU35" s="971">
        <v>43</v>
      </c>
      <c r="AV35" s="971"/>
      <c r="AW35" s="971"/>
      <c r="AX35" s="971"/>
      <c r="AY35" s="971"/>
      <c r="AZ35" s="971" t="s">
        <v>589</v>
      </c>
      <c r="BA35" s="971"/>
      <c r="BB35" s="971"/>
      <c r="BC35" s="971"/>
      <c r="BD35" s="97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1930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944</v>
      </c>
      <c r="R68" s="982"/>
      <c r="S68" s="982"/>
      <c r="T68" s="982"/>
      <c r="U68" s="982"/>
      <c r="V68" s="982">
        <v>943</v>
      </c>
      <c r="W68" s="982"/>
      <c r="X68" s="982"/>
      <c r="Y68" s="982"/>
      <c r="Z68" s="982"/>
      <c r="AA68" s="982">
        <v>1</v>
      </c>
      <c r="AB68" s="982"/>
      <c r="AC68" s="982"/>
      <c r="AD68" s="982"/>
      <c r="AE68" s="982"/>
      <c r="AF68" s="982">
        <v>1</v>
      </c>
      <c r="AG68" s="982"/>
      <c r="AH68" s="982"/>
      <c r="AI68" s="982"/>
      <c r="AJ68" s="982"/>
      <c r="AK68" s="982">
        <v>37</v>
      </c>
      <c r="AL68" s="982"/>
      <c r="AM68" s="982"/>
      <c r="AN68" s="982"/>
      <c r="AO68" s="982"/>
      <c r="AP68" s="982" t="s">
        <v>589</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2219</v>
      </c>
      <c r="R69" s="971"/>
      <c r="S69" s="971"/>
      <c r="T69" s="971"/>
      <c r="U69" s="971"/>
      <c r="V69" s="971">
        <v>2216</v>
      </c>
      <c r="W69" s="971"/>
      <c r="X69" s="971"/>
      <c r="Y69" s="971"/>
      <c r="Z69" s="971"/>
      <c r="AA69" s="971">
        <v>3</v>
      </c>
      <c r="AB69" s="971"/>
      <c r="AC69" s="971"/>
      <c r="AD69" s="971"/>
      <c r="AE69" s="971"/>
      <c r="AF69" s="971">
        <v>3</v>
      </c>
      <c r="AG69" s="971"/>
      <c r="AH69" s="971"/>
      <c r="AI69" s="971"/>
      <c r="AJ69" s="971"/>
      <c r="AK69" s="971">
        <v>59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549</v>
      </c>
      <c r="R70" s="971"/>
      <c r="S70" s="971"/>
      <c r="T70" s="971"/>
      <c r="U70" s="971"/>
      <c r="V70" s="971">
        <v>547</v>
      </c>
      <c r="W70" s="971"/>
      <c r="X70" s="971"/>
      <c r="Y70" s="971"/>
      <c r="Z70" s="971"/>
      <c r="AA70" s="971">
        <v>2</v>
      </c>
      <c r="AB70" s="971"/>
      <c r="AC70" s="971"/>
      <c r="AD70" s="971"/>
      <c r="AE70" s="971"/>
      <c r="AF70" s="971">
        <v>2</v>
      </c>
      <c r="AG70" s="971"/>
      <c r="AH70" s="971"/>
      <c r="AI70" s="971"/>
      <c r="AJ70" s="971"/>
      <c r="AK70" s="971">
        <v>132</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221</v>
      </c>
      <c r="R71" s="971"/>
      <c r="S71" s="971"/>
      <c r="T71" s="971"/>
      <c r="U71" s="971"/>
      <c r="V71" s="971">
        <v>220</v>
      </c>
      <c r="W71" s="971"/>
      <c r="X71" s="971"/>
      <c r="Y71" s="971"/>
      <c r="Z71" s="971"/>
      <c r="AA71" s="971">
        <v>1</v>
      </c>
      <c r="AB71" s="971"/>
      <c r="AC71" s="971"/>
      <c r="AD71" s="971"/>
      <c r="AE71" s="971"/>
      <c r="AF71" s="971">
        <v>1</v>
      </c>
      <c r="AG71" s="971"/>
      <c r="AH71" s="971"/>
      <c r="AI71" s="971"/>
      <c r="AJ71" s="971"/>
      <c r="AK71" s="971">
        <v>0</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718</v>
      </c>
      <c r="R72" s="971"/>
      <c r="S72" s="971"/>
      <c r="T72" s="971"/>
      <c r="U72" s="971"/>
      <c r="V72" s="971">
        <v>708</v>
      </c>
      <c r="W72" s="971"/>
      <c r="X72" s="971"/>
      <c r="Y72" s="971"/>
      <c r="Z72" s="971"/>
      <c r="AA72" s="971">
        <v>12</v>
      </c>
      <c r="AB72" s="971"/>
      <c r="AC72" s="971"/>
      <c r="AD72" s="971"/>
      <c r="AE72" s="971"/>
      <c r="AF72" s="971">
        <v>11</v>
      </c>
      <c r="AG72" s="971"/>
      <c r="AH72" s="971"/>
      <c r="AI72" s="971"/>
      <c r="AJ72" s="971"/>
      <c r="AK72" s="971">
        <v>0</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367</v>
      </c>
      <c r="R73" s="971"/>
      <c r="S73" s="971"/>
      <c r="T73" s="971"/>
      <c r="U73" s="971"/>
      <c r="V73" s="971">
        <v>293</v>
      </c>
      <c r="W73" s="971"/>
      <c r="X73" s="971"/>
      <c r="Y73" s="971"/>
      <c r="Z73" s="971"/>
      <c r="AA73" s="971">
        <v>74</v>
      </c>
      <c r="AB73" s="971"/>
      <c r="AC73" s="971"/>
      <c r="AD73" s="971"/>
      <c r="AE73" s="971"/>
      <c r="AF73" s="971">
        <v>74</v>
      </c>
      <c r="AG73" s="971"/>
      <c r="AH73" s="971"/>
      <c r="AI73" s="971"/>
      <c r="AJ73" s="971"/>
      <c r="AK73" s="971">
        <v>208</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6552</v>
      </c>
      <c r="R74" s="971"/>
      <c r="S74" s="971"/>
      <c r="T74" s="971"/>
      <c r="U74" s="971"/>
      <c r="V74" s="971">
        <v>6149</v>
      </c>
      <c r="W74" s="971"/>
      <c r="X74" s="971"/>
      <c r="Y74" s="971"/>
      <c r="Z74" s="971"/>
      <c r="AA74" s="971">
        <v>403</v>
      </c>
      <c r="AB74" s="971"/>
      <c r="AC74" s="971"/>
      <c r="AD74" s="971"/>
      <c r="AE74" s="971"/>
      <c r="AF74" s="971">
        <v>403</v>
      </c>
      <c r="AG74" s="971"/>
      <c r="AH74" s="971"/>
      <c r="AI74" s="971"/>
      <c r="AJ74" s="971"/>
      <c r="AK74" s="971">
        <v>7</v>
      </c>
      <c r="AL74" s="971"/>
      <c r="AM74" s="971"/>
      <c r="AN74" s="971"/>
      <c r="AO74" s="971"/>
      <c r="AP74" s="971" t="s">
        <v>589</v>
      </c>
      <c r="AQ74" s="971"/>
      <c r="AR74" s="971"/>
      <c r="AS74" s="971"/>
      <c r="AT74" s="971"/>
      <c r="AU74" s="971" t="s">
        <v>589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13</v>
      </c>
      <c r="R75" s="979"/>
      <c r="S75" s="979"/>
      <c r="T75" s="979"/>
      <c r="U75" s="980"/>
      <c r="V75" s="981">
        <v>13</v>
      </c>
      <c r="W75" s="979"/>
      <c r="X75" s="979"/>
      <c r="Y75" s="979"/>
      <c r="Z75" s="980"/>
      <c r="AA75" s="981">
        <v>0</v>
      </c>
      <c r="AB75" s="979"/>
      <c r="AC75" s="979"/>
      <c r="AD75" s="979"/>
      <c r="AE75" s="980"/>
      <c r="AF75" s="981">
        <v>0</v>
      </c>
      <c r="AG75" s="979"/>
      <c r="AH75" s="979"/>
      <c r="AI75" s="979"/>
      <c r="AJ75" s="980"/>
      <c r="AK75" s="971">
        <v>0</v>
      </c>
      <c r="AL75" s="971"/>
      <c r="AM75" s="971"/>
      <c r="AN75" s="971"/>
      <c r="AO75" s="971"/>
      <c r="AP75" s="971" t="s">
        <v>589</v>
      </c>
      <c r="AQ75" s="971"/>
      <c r="AR75" s="971"/>
      <c r="AS75" s="971"/>
      <c r="AT75" s="971"/>
      <c r="AU75" s="971" t="s">
        <v>589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600</v>
      </c>
      <c r="C76" s="975"/>
      <c r="D76" s="975"/>
      <c r="E76" s="975"/>
      <c r="F76" s="975"/>
      <c r="G76" s="975"/>
      <c r="H76" s="975"/>
      <c r="I76" s="975"/>
      <c r="J76" s="975"/>
      <c r="K76" s="975"/>
      <c r="L76" s="975"/>
      <c r="M76" s="975"/>
      <c r="N76" s="975"/>
      <c r="O76" s="975"/>
      <c r="P76" s="976"/>
      <c r="Q76" s="978">
        <v>183</v>
      </c>
      <c r="R76" s="979"/>
      <c r="S76" s="979"/>
      <c r="T76" s="979"/>
      <c r="U76" s="980"/>
      <c r="V76" s="981">
        <v>174</v>
      </c>
      <c r="W76" s="979"/>
      <c r="X76" s="979"/>
      <c r="Y76" s="979"/>
      <c r="Z76" s="980"/>
      <c r="AA76" s="981">
        <v>9</v>
      </c>
      <c r="AB76" s="979"/>
      <c r="AC76" s="979"/>
      <c r="AD76" s="979"/>
      <c r="AE76" s="980"/>
      <c r="AF76" s="981">
        <v>4</v>
      </c>
      <c r="AG76" s="979"/>
      <c r="AH76" s="979"/>
      <c r="AI76" s="979"/>
      <c r="AJ76" s="980"/>
      <c r="AK76" s="971">
        <v>0</v>
      </c>
      <c r="AL76" s="971"/>
      <c r="AM76" s="971"/>
      <c r="AN76" s="971"/>
      <c r="AO76" s="971"/>
      <c r="AP76" s="971" t="s">
        <v>589</v>
      </c>
      <c r="AQ76" s="971"/>
      <c r="AR76" s="971"/>
      <c r="AS76" s="971"/>
      <c r="AT76" s="971"/>
      <c r="AU76" s="971" t="s">
        <v>589</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601</v>
      </c>
      <c r="C77" s="975"/>
      <c r="D77" s="975"/>
      <c r="E77" s="975"/>
      <c r="F77" s="975"/>
      <c r="G77" s="975"/>
      <c r="H77" s="975"/>
      <c r="I77" s="975"/>
      <c r="J77" s="975"/>
      <c r="K77" s="975"/>
      <c r="L77" s="975"/>
      <c r="M77" s="975"/>
      <c r="N77" s="975"/>
      <c r="O77" s="975"/>
      <c r="P77" s="976"/>
      <c r="Q77" s="978">
        <v>239</v>
      </c>
      <c r="R77" s="979"/>
      <c r="S77" s="979"/>
      <c r="T77" s="979"/>
      <c r="U77" s="980"/>
      <c r="V77" s="981">
        <v>188</v>
      </c>
      <c r="W77" s="979"/>
      <c r="X77" s="979"/>
      <c r="Y77" s="979"/>
      <c r="Z77" s="980"/>
      <c r="AA77" s="981">
        <v>50</v>
      </c>
      <c r="AB77" s="979"/>
      <c r="AC77" s="979"/>
      <c r="AD77" s="979"/>
      <c r="AE77" s="980"/>
      <c r="AF77" s="981">
        <v>50</v>
      </c>
      <c r="AG77" s="979"/>
      <c r="AH77" s="979"/>
      <c r="AI77" s="979"/>
      <c r="AJ77" s="980"/>
      <c r="AK77" s="971">
        <v>19</v>
      </c>
      <c r="AL77" s="971"/>
      <c r="AM77" s="971"/>
      <c r="AN77" s="971"/>
      <c r="AO77" s="971"/>
      <c r="AP77" s="971" t="s">
        <v>589</v>
      </c>
      <c r="AQ77" s="971"/>
      <c r="AR77" s="971"/>
      <c r="AS77" s="971"/>
      <c r="AT77" s="971"/>
      <c r="AU77" s="971" t="s">
        <v>589</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602</v>
      </c>
      <c r="C78" s="975"/>
      <c r="D78" s="975"/>
      <c r="E78" s="975"/>
      <c r="F78" s="975"/>
      <c r="G78" s="975"/>
      <c r="H78" s="975"/>
      <c r="I78" s="975"/>
      <c r="J78" s="975"/>
      <c r="K78" s="975"/>
      <c r="L78" s="975"/>
      <c r="M78" s="975"/>
      <c r="N78" s="975"/>
      <c r="O78" s="975"/>
      <c r="P78" s="976"/>
      <c r="Q78" s="977">
        <v>307348</v>
      </c>
      <c r="R78" s="971"/>
      <c r="S78" s="971"/>
      <c r="T78" s="971"/>
      <c r="U78" s="971"/>
      <c r="V78" s="971">
        <v>292047</v>
      </c>
      <c r="W78" s="971"/>
      <c r="X78" s="971"/>
      <c r="Y78" s="971"/>
      <c r="Z78" s="971"/>
      <c r="AA78" s="971">
        <v>15301</v>
      </c>
      <c r="AB78" s="971"/>
      <c r="AC78" s="971"/>
      <c r="AD78" s="971"/>
      <c r="AE78" s="971"/>
      <c r="AF78" s="971">
        <v>15301</v>
      </c>
      <c r="AG78" s="971"/>
      <c r="AH78" s="971"/>
      <c r="AI78" s="971"/>
      <c r="AJ78" s="971"/>
      <c r="AK78" s="971">
        <v>0</v>
      </c>
      <c r="AL78" s="971"/>
      <c r="AM78" s="971"/>
      <c r="AN78" s="971"/>
      <c r="AO78" s="971"/>
      <c r="AP78" s="971" t="s">
        <v>589</v>
      </c>
      <c r="AQ78" s="971"/>
      <c r="AR78" s="971"/>
      <c r="AS78" s="971"/>
      <c r="AT78" s="971"/>
      <c r="AU78" s="971" t="s">
        <v>589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603</v>
      </c>
      <c r="C79" s="975"/>
      <c r="D79" s="975"/>
      <c r="E79" s="975"/>
      <c r="F79" s="975"/>
      <c r="G79" s="975"/>
      <c r="H79" s="975"/>
      <c r="I79" s="975"/>
      <c r="J79" s="975"/>
      <c r="K79" s="975"/>
      <c r="L79" s="975"/>
      <c r="M79" s="975"/>
      <c r="N79" s="975"/>
      <c r="O79" s="975"/>
      <c r="P79" s="976"/>
      <c r="Q79" s="977">
        <v>1833</v>
      </c>
      <c r="R79" s="971"/>
      <c r="S79" s="971"/>
      <c r="T79" s="971"/>
      <c r="U79" s="971"/>
      <c r="V79" s="971">
        <v>1780</v>
      </c>
      <c r="W79" s="971"/>
      <c r="X79" s="971"/>
      <c r="Y79" s="971"/>
      <c r="Z79" s="971"/>
      <c r="AA79" s="971">
        <v>53</v>
      </c>
      <c r="AB79" s="971"/>
      <c r="AC79" s="971"/>
      <c r="AD79" s="971"/>
      <c r="AE79" s="971"/>
      <c r="AF79" s="971">
        <v>53</v>
      </c>
      <c r="AG79" s="971"/>
      <c r="AH79" s="971"/>
      <c r="AI79" s="971"/>
      <c r="AJ79" s="971"/>
      <c r="AK79" s="971">
        <v>4</v>
      </c>
      <c r="AL79" s="971"/>
      <c r="AM79" s="971"/>
      <c r="AN79" s="971"/>
      <c r="AO79" s="971"/>
      <c r="AP79" s="971" t="s">
        <v>589</v>
      </c>
      <c r="AQ79" s="971"/>
      <c r="AR79" s="971"/>
      <c r="AS79" s="971"/>
      <c r="AT79" s="971"/>
      <c r="AU79" s="971" t="s">
        <v>589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604</v>
      </c>
      <c r="C80" s="975"/>
      <c r="D80" s="975"/>
      <c r="E80" s="975"/>
      <c r="F80" s="975"/>
      <c r="G80" s="975"/>
      <c r="H80" s="975"/>
      <c r="I80" s="975"/>
      <c r="J80" s="975"/>
      <c r="K80" s="975"/>
      <c r="L80" s="975"/>
      <c r="M80" s="975"/>
      <c r="N80" s="975"/>
      <c r="O80" s="975"/>
      <c r="P80" s="976"/>
      <c r="Q80" s="977">
        <v>332</v>
      </c>
      <c r="R80" s="971"/>
      <c r="S80" s="971"/>
      <c r="T80" s="971"/>
      <c r="U80" s="971"/>
      <c r="V80" s="971">
        <v>211</v>
      </c>
      <c r="W80" s="971"/>
      <c r="X80" s="971"/>
      <c r="Y80" s="971"/>
      <c r="Z80" s="971"/>
      <c r="AA80" s="971">
        <v>121</v>
      </c>
      <c r="AB80" s="971"/>
      <c r="AC80" s="971"/>
      <c r="AD80" s="971"/>
      <c r="AE80" s="971"/>
      <c r="AF80" s="971">
        <v>1113</v>
      </c>
      <c r="AG80" s="971"/>
      <c r="AH80" s="971"/>
      <c r="AI80" s="971"/>
      <c r="AJ80" s="971"/>
      <c r="AK80" s="971" t="s">
        <v>589</v>
      </c>
      <c r="AL80" s="971"/>
      <c r="AM80" s="971"/>
      <c r="AN80" s="971"/>
      <c r="AO80" s="971"/>
      <c r="AP80" s="971">
        <v>379</v>
      </c>
      <c r="AQ80" s="971"/>
      <c r="AR80" s="971"/>
      <c r="AS80" s="971"/>
      <c r="AT80" s="971"/>
      <c r="AU80" s="971" t="s">
        <v>589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605</v>
      </c>
      <c r="C81" s="975"/>
      <c r="D81" s="975"/>
      <c r="E81" s="975"/>
      <c r="F81" s="975"/>
      <c r="G81" s="975"/>
      <c r="H81" s="975"/>
      <c r="I81" s="975"/>
      <c r="J81" s="975"/>
      <c r="K81" s="975"/>
      <c r="L81" s="975"/>
      <c r="M81" s="975"/>
      <c r="N81" s="975"/>
      <c r="O81" s="975"/>
      <c r="P81" s="976"/>
      <c r="Q81" s="977">
        <v>31</v>
      </c>
      <c r="R81" s="971"/>
      <c r="S81" s="971"/>
      <c r="T81" s="971"/>
      <c r="U81" s="971"/>
      <c r="V81" s="971">
        <v>22</v>
      </c>
      <c r="W81" s="971"/>
      <c r="X81" s="971"/>
      <c r="Y81" s="971"/>
      <c r="Z81" s="971"/>
      <c r="AA81" s="971">
        <v>9</v>
      </c>
      <c r="AB81" s="971"/>
      <c r="AC81" s="971"/>
      <c r="AD81" s="971"/>
      <c r="AE81" s="971"/>
      <c r="AF81" s="971">
        <v>8</v>
      </c>
      <c r="AG81" s="971"/>
      <c r="AH81" s="971"/>
      <c r="AI81" s="971"/>
      <c r="AJ81" s="971"/>
      <c r="AK81" s="971">
        <v>0</v>
      </c>
      <c r="AL81" s="971"/>
      <c r="AM81" s="971"/>
      <c r="AN81" s="971"/>
      <c r="AO81" s="971"/>
      <c r="AP81" s="971" t="s">
        <v>589</v>
      </c>
      <c r="AQ81" s="971"/>
      <c r="AR81" s="971"/>
      <c r="AS81" s="971"/>
      <c r="AT81" s="971"/>
      <c r="AU81" s="971" t="s">
        <v>589</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606</v>
      </c>
      <c r="C82" s="975"/>
      <c r="D82" s="975"/>
      <c r="E82" s="975"/>
      <c r="F82" s="975"/>
      <c r="G82" s="975"/>
      <c r="H82" s="975"/>
      <c r="I82" s="975"/>
      <c r="J82" s="975"/>
      <c r="K82" s="975"/>
      <c r="L82" s="975"/>
      <c r="M82" s="975"/>
      <c r="N82" s="975"/>
      <c r="O82" s="975"/>
      <c r="P82" s="976"/>
      <c r="Q82" s="977">
        <v>210</v>
      </c>
      <c r="R82" s="971"/>
      <c r="S82" s="971"/>
      <c r="T82" s="971"/>
      <c r="U82" s="971"/>
      <c r="V82" s="971">
        <v>206</v>
      </c>
      <c r="W82" s="971"/>
      <c r="X82" s="971"/>
      <c r="Y82" s="971"/>
      <c r="Z82" s="971"/>
      <c r="AA82" s="971">
        <v>4</v>
      </c>
      <c r="AB82" s="971"/>
      <c r="AC82" s="971"/>
      <c r="AD82" s="971"/>
      <c r="AE82" s="971"/>
      <c r="AF82" s="971">
        <v>4</v>
      </c>
      <c r="AG82" s="971"/>
      <c r="AH82" s="971"/>
      <c r="AI82" s="971"/>
      <c r="AJ82" s="971"/>
      <c r="AK82" s="971">
        <v>6</v>
      </c>
      <c r="AL82" s="971"/>
      <c r="AM82" s="971"/>
      <c r="AN82" s="971"/>
      <c r="AO82" s="971"/>
      <c r="AP82" s="971" t="s">
        <v>589</v>
      </c>
      <c r="AQ82" s="971"/>
      <c r="AR82" s="971"/>
      <c r="AS82" s="971"/>
      <c r="AT82" s="971"/>
      <c r="AU82" s="971" t="s">
        <v>589</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607</v>
      </c>
      <c r="C83" s="975"/>
      <c r="D83" s="975"/>
      <c r="E83" s="975"/>
      <c r="F83" s="975"/>
      <c r="G83" s="975"/>
      <c r="H83" s="975"/>
      <c r="I83" s="975"/>
      <c r="J83" s="975"/>
      <c r="K83" s="975"/>
      <c r="L83" s="975"/>
      <c r="M83" s="975"/>
      <c r="N83" s="975"/>
      <c r="O83" s="975"/>
      <c r="P83" s="976"/>
      <c r="Q83" s="977">
        <v>77</v>
      </c>
      <c r="R83" s="971"/>
      <c r="S83" s="971"/>
      <c r="T83" s="971"/>
      <c r="U83" s="971"/>
      <c r="V83" s="971">
        <v>53</v>
      </c>
      <c r="W83" s="971"/>
      <c r="X83" s="971"/>
      <c r="Y83" s="971"/>
      <c r="Z83" s="971"/>
      <c r="AA83" s="971">
        <v>24</v>
      </c>
      <c r="AB83" s="971"/>
      <c r="AC83" s="971"/>
      <c r="AD83" s="971"/>
      <c r="AE83" s="971"/>
      <c r="AF83" s="971">
        <v>21</v>
      </c>
      <c r="AG83" s="971"/>
      <c r="AH83" s="971"/>
      <c r="AI83" s="971"/>
      <c r="AJ83" s="971"/>
      <c r="AK83" s="971" t="s">
        <v>589</v>
      </c>
      <c r="AL83" s="971"/>
      <c r="AM83" s="971"/>
      <c r="AN83" s="971"/>
      <c r="AO83" s="971"/>
      <c r="AP83" s="971" t="s">
        <v>589</v>
      </c>
      <c r="AQ83" s="971"/>
      <c r="AR83" s="971"/>
      <c r="AS83" s="971"/>
      <c r="AT83" s="971"/>
      <c r="AU83" s="971" t="s">
        <v>589</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608</v>
      </c>
      <c r="C84" s="975"/>
      <c r="D84" s="975"/>
      <c r="E84" s="975"/>
      <c r="F84" s="975"/>
      <c r="G84" s="975"/>
      <c r="H84" s="975"/>
      <c r="I84" s="975"/>
      <c r="J84" s="975"/>
      <c r="K84" s="975"/>
      <c r="L84" s="975"/>
      <c r="M84" s="975"/>
      <c r="N84" s="975"/>
      <c r="O84" s="975"/>
      <c r="P84" s="976"/>
      <c r="Q84" s="977">
        <v>832</v>
      </c>
      <c r="R84" s="971"/>
      <c r="S84" s="971"/>
      <c r="T84" s="971"/>
      <c r="U84" s="971"/>
      <c r="V84" s="971">
        <v>719</v>
      </c>
      <c r="W84" s="971"/>
      <c r="X84" s="971"/>
      <c r="Y84" s="971"/>
      <c r="Z84" s="971"/>
      <c r="AA84" s="971">
        <v>113</v>
      </c>
      <c r="AB84" s="971"/>
      <c r="AC84" s="971"/>
      <c r="AD84" s="971"/>
      <c r="AE84" s="971"/>
      <c r="AF84" s="971">
        <v>113</v>
      </c>
      <c r="AG84" s="971"/>
      <c r="AH84" s="971"/>
      <c r="AI84" s="971"/>
      <c r="AJ84" s="971"/>
      <c r="AK84" s="971">
        <v>0</v>
      </c>
      <c r="AL84" s="971"/>
      <c r="AM84" s="971"/>
      <c r="AN84" s="971"/>
      <c r="AO84" s="971"/>
      <c r="AP84" s="971">
        <v>4946</v>
      </c>
      <c r="AQ84" s="971"/>
      <c r="AR84" s="971"/>
      <c r="AS84" s="971"/>
      <c r="AT84" s="971"/>
      <c r="AU84" s="971">
        <v>1296</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17162</v>
      </c>
      <c r="AG88" s="959"/>
      <c r="AH88" s="959"/>
      <c r="AI88" s="959"/>
      <c r="AJ88" s="959"/>
      <c r="AK88" s="963"/>
      <c r="AL88" s="963"/>
      <c r="AM88" s="963"/>
      <c r="AN88" s="963"/>
      <c r="AO88" s="963"/>
      <c r="AP88" s="959">
        <v>5325</v>
      </c>
      <c r="AQ88" s="959"/>
      <c r="AR88" s="959"/>
      <c r="AS88" s="959"/>
      <c r="AT88" s="959"/>
      <c r="AU88" s="959">
        <v>1296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315</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315</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315</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469645</v>
      </c>
      <c r="AB110" s="889"/>
      <c r="AC110" s="889"/>
      <c r="AD110" s="889"/>
      <c r="AE110" s="890"/>
      <c r="AF110" s="891">
        <v>419254</v>
      </c>
      <c r="AG110" s="889"/>
      <c r="AH110" s="889"/>
      <c r="AI110" s="889"/>
      <c r="AJ110" s="890"/>
      <c r="AK110" s="891">
        <v>353307</v>
      </c>
      <c r="AL110" s="889"/>
      <c r="AM110" s="889"/>
      <c r="AN110" s="889"/>
      <c r="AO110" s="890"/>
      <c r="AP110" s="892">
        <v>3.8</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2420455</v>
      </c>
      <c r="BR110" s="842"/>
      <c r="BS110" s="842"/>
      <c r="BT110" s="842"/>
      <c r="BU110" s="842"/>
      <c r="BV110" s="842">
        <v>2123893</v>
      </c>
      <c r="BW110" s="842"/>
      <c r="BX110" s="842"/>
      <c r="BY110" s="842"/>
      <c r="BZ110" s="842"/>
      <c r="CA110" s="842">
        <v>1790142</v>
      </c>
      <c r="CB110" s="842"/>
      <c r="CC110" s="842"/>
      <c r="CD110" s="842"/>
      <c r="CE110" s="842"/>
      <c r="CF110" s="866">
        <v>19.100000000000001</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447</v>
      </c>
      <c r="DM110" s="842"/>
      <c r="DN110" s="842"/>
      <c r="DO110" s="842"/>
      <c r="DP110" s="842"/>
      <c r="DQ110" s="842" t="s">
        <v>447</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420</v>
      </c>
      <c r="AB111" s="919"/>
      <c r="AC111" s="919"/>
      <c r="AD111" s="919"/>
      <c r="AE111" s="920"/>
      <c r="AF111" s="921" t="s">
        <v>449</v>
      </c>
      <c r="AG111" s="919"/>
      <c r="AH111" s="919"/>
      <c r="AI111" s="919"/>
      <c r="AJ111" s="920"/>
      <c r="AK111" s="921" t="s">
        <v>447</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420</v>
      </c>
      <c r="BR111" s="817"/>
      <c r="BS111" s="817"/>
      <c r="BT111" s="817"/>
      <c r="BU111" s="817"/>
      <c r="BV111" s="817" t="s">
        <v>420</v>
      </c>
      <c r="BW111" s="817"/>
      <c r="BX111" s="817"/>
      <c r="BY111" s="817"/>
      <c r="BZ111" s="817"/>
      <c r="CA111" s="817" t="s">
        <v>420</v>
      </c>
      <c r="CB111" s="817"/>
      <c r="CC111" s="817"/>
      <c r="CD111" s="817"/>
      <c r="CE111" s="817"/>
      <c r="CF111" s="875" t="s">
        <v>449</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420</v>
      </c>
      <c r="DM111" s="817"/>
      <c r="DN111" s="817"/>
      <c r="DO111" s="817"/>
      <c r="DP111" s="817"/>
      <c r="DQ111" s="817" t="s">
        <v>420</v>
      </c>
      <c r="DR111" s="817"/>
      <c r="DS111" s="817"/>
      <c r="DT111" s="817"/>
      <c r="DU111" s="817"/>
      <c r="DV111" s="794" t="s">
        <v>420</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455</v>
      </c>
      <c r="AG112" s="780"/>
      <c r="AH112" s="780"/>
      <c r="AI112" s="780"/>
      <c r="AJ112" s="781"/>
      <c r="AK112" s="782" t="s">
        <v>455</v>
      </c>
      <c r="AL112" s="780"/>
      <c r="AM112" s="780"/>
      <c r="AN112" s="780"/>
      <c r="AO112" s="781"/>
      <c r="AP112" s="824" t="s">
        <v>456</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2204391</v>
      </c>
      <c r="BR112" s="817"/>
      <c r="BS112" s="817"/>
      <c r="BT112" s="817"/>
      <c r="BU112" s="817"/>
      <c r="BV112" s="817">
        <v>1867466</v>
      </c>
      <c r="BW112" s="817"/>
      <c r="BX112" s="817"/>
      <c r="BY112" s="817"/>
      <c r="BZ112" s="817"/>
      <c r="CA112" s="817">
        <v>1687498</v>
      </c>
      <c r="CB112" s="817"/>
      <c r="CC112" s="817"/>
      <c r="CD112" s="817"/>
      <c r="CE112" s="817"/>
      <c r="CF112" s="875">
        <v>18</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449</v>
      </c>
      <c r="DR112" s="817"/>
      <c r="DS112" s="817"/>
      <c r="DT112" s="817"/>
      <c r="DU112" s="817"/>
      <c r="DV112" s="794" t="s">
        <v>456</v>
      </c>
      <c r="DW112" s="794"/>
      <c r="DX112" s="794"/>
      <c r="DY112" s="794"/>
      <c r="DZ112" s="795"/>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339208</v>
      </c>
      <c r="AB113" s="919"/>
      <c r="AC113" s="919"/>
      <c r="AD113" s="919"/>
      <c r="AE113" s="920"/>
      <c r="AF113" s="921">
        <v>345157</v>
      </c>
      <c r="AG113" s="919"/>
      <c r="AH113" s="919"/>
      <c r="AI113" s="919"/>
      <c r="AJ113" s="920"/>
      <c r="AK113" s="921">
        <v>353404</v>
      </c>
      <c r="AL113" s="919"/>
      <c r="AM113" s="919"/>
      <c r="AN113" s="919"/>
      <c r="AO113" s="920"/>
      <c r="AP113" s="922">
        <v>3.8</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1423253</v>
      </c>
      <c r="BR113" s="817"/>
      <c r="BS113" s="817"/>
      <c r="BT113" s="817"/>
      <c r="BU113" s="817"/>
      <c r="BV113" s="817">
        <v>1371488</v>
      </c>
      <c r="BW113" s="817"/>
      <c r="BX113" s="817"/>
      <c r="BY113" s="817"/>
      <c r="BZ113" s="817"/>
      <c r="CA113" s="817">
        <v>1295796</v>
      </c>
      <c r="CB113" s="817"/>
      <c r="CC113" s="817"/>
      <c r="CD113" s="817"/>
      <c r="CE113" s="817"/>
      <c r="CF113" s="875">
        <v>13.8</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455</v>
      </c>
      <c r="DH113" s="780"/>
      <c r="DI113" s="780"/>
      <c r="DJ113" s="780"/>
      <c r="DK113" s="781"/>
      <c r="DL113" s="782" t="s">
        <v>449</v>
      </c>
      <c r="DM113" s="780"/>
      <c r="DN113" s="780"/>
      <c r="DO113" s="780"/>
      <c r="DP113" s="781"/>
      <c r="DQ113" s="782" t="s">
        <v>449</v>
      </c>
      <c r="DR113" s="780"/>
      <c r="DS113" s="780"/>
      <c r="DT113" s="780"/>
      <c r="DU113" s="781"/>
      <c r="DV113" s="824" t="s">
        <v>455</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97580</v>
      </c>
      <c r="AB114" s="780"/>
      <c r="AC114" s="780"/>
      <c r="AD114" s="780"/>
      <c r="AE114" s="781"/>
      <c r="AF114" s="782">
        <v>32220</v>
      </c>
      <c r="AG114" s="780"/>
      <c r="AH114" s="780"/>
      <c r="AI114" s="780"/>
      <c r="AJ114" s="781"/>
      <c r="AK114" s="782">
        <v>54826</v>
      </c>
      <c r="AL114" s="780"/>
      <c r="AM114" s="780"/>
      <c r="AN114" s="780"/>
      <c r="AO114" s="781"/>
      <c r="AP114" s="824">
        <v>0.6</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1603390</v>
      </c>
      <c r="BR114" s="817"/>
      <c r="BS114" s="817"/>
      <c r="BT114" s="817"/>
      <c r="BU114" s="817"/>
      <c r="BV114" s="817">
        <v>1555841</v>
      </c>
      <c r="BW114" s="817"/>
      <c r="BX114" s="817"/>
      <c r="BY114" s="817"/>
      <c r="BZ114" s="817"/>
      <c r="CA114" s="817">
        <v>1477317</v>
      </c>
      <c r="CB114" s="817"/>
      <c r="CC114" s="817"/>
      <c r="CD114" s="817"/>
      <c r="CE114" s="817"/>
      <c r="CF114" s="875">
        <v>15.7</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454</v>
      </c>
      <c r="DH114" s="780"/>
      <c r="DI114" s="780"/>
      <c r="DJ114" s="780"/>
      <c r="DK114" s="781"/>
      <c r="DL114" s="782" t="s">
        <v>399</v>
      </c>
      <c r="DM114" s="780"/>
      <c r="DN114" s="780"/>
      <c r="DO114" s="780"/>
      <c r="DP114" s="781"/>
      <c r="DQ114" s="782" t="s">
        <v>449</v>
      </c>
      <c r="DR114" s="780"/>
      <c r="DS114" s="780"/>
      <c r="DT114" s="780"/>
      <c r="DU114" s="781"/>
      <c r="DV114" s="824" t="s">
        <v>455</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87</v>
      </c>
      <c r="AB115" s="919"/>
      <c r="AC115" s="919"/>
      <c r="AD115" s="919"/>
      <c r="AE115" s="920"/>
      <c r="AF115" s="921">
        <v>2389</v>
      </c>
      <c r="AG115" s="919"/>
      <c r="AH115" s="919"/>
      <c r="AI115" s="919"/>
      <c r="AJ115" s="920"/>
      <c r="AK115" s="921">
        <v>11336</v>
      </c>
      <c r="AL115" s="919"/>
      <c r="AM115" s="919"/>
      <c r="AN115" s="919"/>
      <c r="AO115" s="920"/>
      <c r="AP115" s="922">
        <v>0.1</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455</v>
      </c>
      <c r="BW115" s="817"/>
      <c r="BX115" s="817"/>
      <c r="BY115" s="817"/>
      <c r="BZ115" s="817"/>
      <c r="CA115" s="817" t="s">
        <v>455</v>
      </c>
      <c r="CB115" s="817"/>
      <c r="CC115" s="817"/>
      <c r="CD115" s="817"/>
      <c r="CE115" s="817"/>
      <c r="CF115" s="875" t="s">
        <v>454</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449</v>
      </c>
      <c r="DM115" s="780"/>
      <c r="DN115" s="780"/>
      <c r="DO115" s="780"/>
      <c r="DP115" s="781"/>
      <c r="DQ115" s="782" t="s">
        <v>455</v>
      </c>
      <c r="DR115" s="780"/>
      <c r="DS115" s="780"/>
      <c r="DT115" s="780"/>
      <c r="DU115" s="781"/>
      <c r="DV115" s="824" t="s">
        <v>468</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455</v>
      </c>
      <c r="AB116" s="780"/>
      <c r="AC116" s="780"/>
      <c r="AD116" s="780"/>
      <c r="AE116" s="781"/>
      <c r="AF116" s="782" t="s">
        <v>454</v>
      </c>
      <c r="AG116" s="780"/>
      <c r="AH116" s="780"/>
      <c r="AI116" s="780"/>
      <c r="AJ116" s="781"/>
      <c r="AK116" s="782" t="s">
        <v>449</v>
      </c>
      <c r="AL116" s="780"/>
      <c r="AM116" s="780"/>
      <c r="AN116" s="780"/>
      <c r="AO116" s="781"/>
      <c r="AP116" s="824" t="s">
        <v>449</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456</v>
      </c>
      <c r="BR116" s="817"/>
      <c r="BS116" s="817"/>
      <c r="BT116" s="817"/>
      <c r="BU116" s="817"/>
      <c r="BV116" s="817" t="s">
        <v>449</v>
      </c>
      <c r="BW116" s="817"/>
      <c r="BX116" s="817"/>
      <c r="BY116" s="817"/>
      <c r="BZ116" s="817"/>
      <c r="CA116" s="817" t="s">
        <v>399</v>
      </c>
      <c r="CB116" s="817"/>
      <c r="CC116" s="817"/>
      <c r="CD116" s="817"/>
      <c r="CE116" s="817"/>
      <c r="CF116" s="875" t="s">
        <v>455</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454</v>
      </c>
      <c r="DM116" s="780"/>
      <c r="DN116" s="780"/>
      <c r="DO116" s="780"/>
      <c r="DP116" s="781"/>
      <c r="DQ116" s="782" t="s">
        <v>449</v>
      </c>
      <c r="DR116" s="780"/>
      <c r="DS116" s="780"/>
      <c r="DT116" s="780"/>
      <c r="DU116" s="781"/>
      <c r="DV116" s="824" t="s">
        <v>132</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906520</v>
      </c>
      <c r="AB117" s="903"/>
      <c r="AC117" s="903"/>
      <c r="AD117" s="903"/>
      <c r="AE117" s="904"/>
      <c r="AF117" s="905">
        <v>799020</v>
      </c>
      <c r="AG117" s="903"/>
      <c r="AH117" s="903"/>
      <c r="AI117" s="903"/>
      <c r="AJ117" s="904"/>
      <c r="AK117" s="905">
        <v>772873</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455</v>
      </c>
      <c r="BW117" s="817"/>
      <c r="BX117" s="817"/>
      <c r="BY117" s="817"/>
      <c r="BZ117" s="817"/>
      <c r="CA117" s="817" t="s">
        <v>456</v>
      </c>
      <c r="CB117" s="817"/>
      <c r="CC117" s="817"/>
      <c r="CD117" s="817"/>
      <c r="CE117" s="817"/>
      <c r="CF117" s="875" t="s">
        <v>455</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399</v>
      </c>
      <c r="DH117" s="780"/>
      <c r="DI117" s="780"/>
      <c r="DJ117" s="780"/>
      <c r="DK117" s="781"/>
      <c r="DL117" s="782" t="s">
        <v>449</v>
      </c>
      <c r="DM117" s="780"/>
      <c r="DN117" s="780"/>
      <c r="DO117" s="780"/>
      <c r="DP117" s="781"/>
      <c r="DQ117" s="782" t="s">
        <v>455</v>
      </c>
      <c r="DR117" s="780"/>
      <c r="DS117" s="780"/>
      <c r="DT117" s="780"/>
      <c r="DU117" s="781"/>
      <c r="DV117" s="824" t="s">
        <v>456</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315</v>
      </c>
      <c r="AL118" s="896"/>
      <c r="AM118" s="896"/>
      <c r="AN118" s="896"/>
      <c r="AO118" s="897"/>
      <c r="AP118" s="899" t="s">
        <v>441</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456</v>
      </c>
      <c r="BW118" s="845"/>
      <c r="BX118" s="845"/>
      <c r="BY118" s="845"/>
      <c r="BZ118" s="845"/>
      <c r="CA118" s="845" t="s">
        <v>449</v>
      </c>
      <c r="CB118" s="845"/>
      <c r="CC118" s="845"/>
      <c r="CD118" s="845"/>
      <c r="CE118" s="845"/>
      <c r="CF118" s="875" t="s">
        <v>449</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456</v>
      </c>
      <c r="DM118" s="780"/>
      <c r="DN118" s="780"/>
      <c r="DO118" s="780"/>
      <c r="DP118" s="781"/>
      <c r="DQ118" s="782" t="s">
        <v>449</v>
      </c>
      <c r="DR118" s="780"/>
      <c r="DS118" s="780"/>
      <c r="DT118" s="780"/>
      <c r="DU118" s="781"/>
      <c r="DV118" s="824" t="s">
        <v>455</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455</v>
      </c>
      <c r="AB119" s="889"/>
      <c r="AC119" s="889"/>
      <c r="AD119" s="889"/>
      <c r="AE119" s="890"/>
      <c r="AF119" s="891" t="s">
        <v>455</v>
      </c>
      <c r="AG119" s="889"/>
      <c r="AH119" s="889"/>
      <c r="AI119" s="889"/>
      <c r="AJ119" s="890"/>
      <c r="AK119" s="891" t="s">
        <v>456</v>
      </c>
      <c r="AL119" s="889"/>
      <c r="AM119" s="889"/>
      <c r="AN119" s="889"/>
      <c r="AO119" s="890"/>
      <c r="AP119" s="892" t="s">
        <v>455</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477</v>
      </c>
      <c r="BP119" s="878"/>
      <c r="BQ119" s="879">
        <v>7651489</v>
      </c>
      <c r="BR119" s="845"/>
      <c r="BS119" s="845"/>
      <c r="BT119" s="845"/>
      <c r="BU119" s="845"/>
      <c r="BV119" s="845">
        <v>6918688</v>
      </c>
      <c r="BW119" s="845"/>
      <c r="BX119" s="845"/>
      <c r="BY119" s="845"/>
      <c r="BZ119" s="845"/>
      <c r="CA119" s="845">
        <v>6250753</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449</v>
      </c>
      <c r="DH119" s="764"/>
      <c r="DI119" s="764"/>
      <c r="DJ119" s="764"/>
      <c r="DK119" s="765"/>
      <c r="DL119" s="766" t="s">
        <v>399</v>
      </c>
      <c r="DM119" s="764"/>
      <c r="DN119" s="764"/>
      <c r="DO119" s="764"/>
      <c r="DP119" s="765"/>
      <c r="DQ119" s="766" t="s">
        <v>449</v>
      </c>
      <c r="DR119" s="764"/>
      <c r="DS119" s="764"/>
      <c r="DT119" s="764"/>
      <c r="DU119" s="765"/>
      <c r="DV119" s="848" t="s">
        <v>455</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455</v>
      </c>
      <c r="AB120" s="780"/>
      <c r="AC120" s="780"/>
      <c r="AD120" s="780"/>
      <c r="AE120" s="781"/>
      <c r="AF120" s="782" t="s">
        <v>456</v>
      </c>
      <c r="AG120" s="780"/>
      <c r="AH120" s="780"/>
      <c r="AI120" s="780"/>
      <c r="AJ120" s="781"/>
      <c r="AK120" s="782" t="s">
        <v>456</v>
      </c>
      <c r="AL120" s="780"/>
      <c r="AM120" s="780"/>
      <c r="AN120" s="780"/>
      <c r="AO120" s="781"/>
      <c r="AP120" s="824" t="s">
        <v>455</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9241284</v>
      </c>
      <c r="BR120" s="842"/>
      <c r="BS120" s="842"/>
      <c r="BT120" s="842"/>
      <c r="BU120" s="842"/>
      <c r="BV120" s="842">
        <v>11259199</v>
      </c>
      <c r="BW120" s="842"/>
      <c r="BX120" s="842"/>
      <c r="BY120" s="842"/>
      <c r="BZ120" s="842"/>
      <c r="CA120" s="842">
        <v>11873122</v>
      </c>
      <c r="CB120" s="842"/>
      <c r="CC120" s="842"/>
      <c r="CD120" s="842"/>
      <c r="CE120" s="842"/>
      <c r="CF120" s="866">
        <v>126.4</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1122032</v>
      </c>
      <c r="DH120" s="842"/>
      <c r="DI120" s="842"/>
      <c r="DJ120" s="842"/>
      <c r="DK120" s="842"/>
      <c r="DL120" s="842">
        <v>994756</v>
      </c>
      <c r="DM120" s="842"/>
      <c r="DN120" s="842"/>
      <c r="DO120" s="842"/>
      <c r="DP120" s="842"/>
      <c r="DQ120" s="842">
        <v>887430</v>
      </c>
      <c r="DR120" s="842"/>
      <c r="DS120" s="842"/>
      <c r="DT120" s="842"/>
      <c r="DU120" s="842"/>
      <c r="DV120" s="843">
        <v>9.4</v>
      </c>
      <c r="DW120" s="843"/>
      <c r="DX120" s="843"/>
      <c r="DY120" s="843"/>
      <c r="DZ120" s="844"/>
    </row>
    <row r="121" spans="1:130" s="230" customFormat="1" ht="26.25" customHeight="1" x14ac:dyDescent="0.15">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455</v>
      </c>
      <c r="AB121" s="780"/>
      <c r="AC121" s="780"/>
      <c r="AD121" s="780"/>
      <c r="AE121" s="781"/>
      <c r="AF121" s="782" t="s">
        <v>456</v>
      </c>
      <c r="AG121" s="780"/>
      <c r="AH121" s="780"/>
      <c r="AI121" s="780"/>
      <c r="AJ121" s="781"/>
      <c r="AK121" s="782" t="s">
        <v>455</v>
      </c>
      <c r="AL121" s="780"/>
      <c r="AM121" s="780"/>
      <c r="AN121" s="780"/>
      <c r="AO121" s="781"/>
      <c r="AP121" s="824" t="s">
        <v>456</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1444202</v>
      </c>
      <c r="BR121" s="817"/>
      <c r="BS121" s="817"/>
      <c r="BT121" s="817"/>
      <c r="BU121" s="817"/>
      <c r="BV121" s="817">
        <v>1167306</v>
      </c>
      <c r="BW121" s="817"/>
      <c r="BX121" s="817"/>
      <c r="BY121" s="817"/>
      <c r="BZ121" s="817"/>
      <c r="CA121" s="817">
        <v>925537</v>
      </c>
      <c r="CB121" s="817"/>
      <c r="CC121" s="817"/>
      <c r="CD121" s="817"/>
      <c r="CE121" s="817"/>
      <c r="CF121" s="875">
        <v>9.9</v>
      </c>
      <c r="CG121" s="876"/>
      <c r="CH121" s="876"/>
      <c r="CI121" s="876"/>
      <c r="CJ121" s="876"/>
      <c r="CK121" s="869"/>
      <c r="CL121" s="855"/>
      <c r="CM121" s="855"/>
      <c r="CN121" s="855"/>
      <c r="CO121" s="856"/>
      <c r="CP121" s="835" t="s">
        <v>417</v>
      </c>
      <c r="CQ121" s="836"/>
      <c r="CR121" s="836"/>
      <c r="CS121" s="836"/>
      <c r="CT121" s="836"/>
      <c r="CU121" s="836"/>
      <c r="CV121" s="836"/>
      <c r="CW121" s="836"/>
      <c r="CX121" s="836"/>
      <c r="CY121" s="836"/>
      <c r="CZ121" s="836"/>
      <c r="DA121" s="836"/>
      <c r="DB121" s="836"/>
      <c r="DC121" s="836"/>
      <c r="DD121" s="836"/>
      <c r="DE121" s="836"/>
      <c r="DF121" s="837"/>
      <c r="DG121" s="816" t="s">
        <v>455</v>
      </c>
      <c r="DH121" s="817"/>
      <c r="DI121" s="817"/>
      <c r="DJ121" s="817"/>
      <c r="DK121" s="817"/>
      <c r="DL121" s="817" t="s">
        <v>456</v>
      </c>
      <c r="DM121" s="817"/>
      <c r="DN121" s="817"/>
      <c r="DO121" s="817"/>
      <c r="DP121" s="817"/>
      <c r="DQ121" s="817">
        <v>800068</v>
      </c>
      <c r="DR121" s="817"/>
      <c r="DS121" s="817"/>
      <c r="DT121" s="817"/>
      <c r="DU121" s="817"/>
      <c r="DV121" s="794">
        <v>8.5</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456</v>
      </c>
      <c r="AB122" s="780"/>
      <c r="AC122" s="780"/>
      <c r="AD122" s="780"/>
      <c r="AE122" s="781"/>
      <c r="AF122" s="782" t="s">
        <v>456</v>
      </c>
      <c r="AG122" s="780"/>
      <c r="AH122" s="780"/>
      <c r="AI122" s="780"/>
      <c r="AJ122" s="781"/>
      <c r="AK122" s="782" t="s">
        <v>449</v>
      </c>
      <c r="AL122" s="780"/>
      <c r="AM122" s="780"/>
      <c r="AN122" s="780"/>
      <c r="AO122" s="781"/>
      <c r="AP122" s="824" t="s">
        <v>455</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3451849</v>
      </c>
      <c r="BR122" s="845"/>
      <c r="BS122" s="845"/>
      <c r="BT122" s="845"/>
      <c r="BU122" s="845"/>
      <c r="BV122" s="845">
        <v>3180204</v>
      </c>
      <c r="BW122" s="845"/>
      <c r="BX122" s="845"/>
      <c r="BY122" s="845"/>
      <c r="BZ122" s="845"/>
      <c r="CA122" s="845">
        <v>2782013</v>
      </c>
      <c r="CB122" s="845"/>
      <c r="CC122" s="845"/>
      <c r="CD122" s="845"/>
      <c r="CE122" s="845"/>
      <c r="CF122" s="846">
        <v>29.6</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449</v>
      </c>
      <c r="DH122" s="817"/>
      <c r="DI122" s="817"/>
      <c r="DJ122" s="817"/>
      <c r="DK122" s="817"/>
      <c r="DL122" s="817" t="s">
        <v>456</v>
      </c>
      <c r="DM122" s="817"/>
      <c r="DN122" s="817"/>
      <c r="DO122" s="817"/>
      <c r="DP122" s="817"/>
      <c r="DQ122" s="817" t="s">
        <v>455</v>
      </c>
      <c r="DR122" s="817"/>
      <c r="DS122" s="817"/>
      <c r="DT122" s="817"/>
      <c r="DU122" s="817"/>
      <c r="DV122" s="794" t="s">
        <v>132</v>
      </c>
      <c r="DW122" s="794"/>
      <c r="DX122" s="794"/>
      <c r="DY122" s="794"/>
      <c r="DZ122" s="795"/>
    </row>
    <row r="123" spans="1:130" s="230" customFormat="1" ht="26.25" customHeight="1" x14ac:dyDescent="0.15">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456</v>
      </c>
      <c r="AB123" s="780"/>
      <c r="AC123" s="780"/>
      <c r="AD123" s="780"/>
      <c r="AE123" s="781"/>
      <c r="AF123" s="782" t="s">
        <v>456</v>
      </c>
      <c r="AG123" s="780"/>
      <c r="AH123" s="780"/>
      <c r="AI123" s="780"/>
      <c r="AJ123" s="781"/>
      <c r="AK123" s="782" t="s">
        <v>449</v>
      </c>
      <c r="AL123" s="780"/>
      <c r="AM123" s="780"/>
      <c r="AN123" s="780"/>
      <c r="AO123" s="781"/>
      <c r="AP123" s="824" t="s">
        <v>456</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487</v>
      </c>
      <c r="BP123" s="878"/>
      <c r="BQ123" s="832">
        <v>14137335</v>
      </c>
      <c r="BR123" s="833"/>
      <c r="BS123" s="833"/>
      <c r="BT123" s="833"/>
      <c r="BU123" s="833"/>
      <c r="BV123" s="833">
        <v>15606709</v>
      </c>
      <c r="BW123" s="833"/>
      <c r="BX123" s="833"/>
      <c r="BY123" s="833"/>
      <c r="BZ123" s="833"/>
      <c r="CA123" s="833">
        <v>15580672</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456</v>
      </c>
      <c r="DH123" s="780"/>
      <c r="DI123" s="780"/>
      <c r="DJ123" s="780"/>
      <c r="DK123" s="781"/>
      <c r="DL123" s="782" t="s">
        <v>455</v>
      </c>
      <c r="DM123" s="780"/>
      <c r="DN123" s="780"/>
      <c r="DO123" s="780"/>
      <c r="DP123" s="781"/>
      <c r="DQ123" s="782" t="s">
        <v>454</v>
      </c>
      <c r="DR123" s="780"/>
      <c r="DS123" s="780"/>
      <c r="DT123" s="780"/>
      <c r="DU123" s="781"/>
      <c r="DV123" s="824" t="s">
        <v>456</v>
      </c>
      <c r="DW123" s="825"/>
      <c r="DX123" s="825"/>
      <c r="DY123" s="825"/>
      <c r="DZ123" s="826"/>
    </row>
    <row r="124" spans="1:130" s="230" customFormat="1" ht="26.25" customHeight="1" thickBot="1" x14ac:dyDescent="0.2">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456</v>
      </c>
      <c r="AB124" s="780"/>
      <c r="AC124" s="780"/>
      <c r="AD124" s="780"/>
      <c r="AE124" s="781"/>
      <c r="AF124" s="782" t="s">
        <v>455</v>
      </c>
      <c r="AG124" s="780"/>
      <c r="AH124" s="780"/>
      <c r="AI124" s="780"/>
      <c r="AJ124" s="781"/>
      <c r="AK124" s="782" t="s">
        <v>449</v>
      </c>
      <c r="AL124" s="780"/>
      <c r="AM124" s="780"/>
      <c r="AN124" s="780"/>
      <c r="AO124" s="781"/>
      <c r="AP124" s="824" t="s">
        <v>449</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132</v>
      </c>
      <c r="BR124" s="831"/>
      <c r="BS124" s="831"/>
      <c r="BT124" s="831"/>
      <c r="BU124" s="831"/>
      <c r="BV124" s="831" t="s">
        <v>399</v>
      </c>
      <c r="BW124" s="831"/>
      <c r="BX124" s="831"/>
      <c r="BY124" s="831"/>
      <c r="BZ124" s="831"/>
      <c r="CA124" s="831" t="s">
        <v>455</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v>1082359</v>
      </c>
      <c r="DH124" s="764"/>
      <c r="DI124" s="764"/>
      <c r="DJ124" s="764"/>
      <c r="DK124" s="765"/>
      <c r="DL124" s="766">
        <v>872710</v>
      </c>
      <c r="DM124" s="764"/>
      <c r="DN124" s="764"/>
      <c r="DO124" s="764"/>
      <c r="DP124" s="765"/>
      <c r="DQ124" s="766" t="s">
        <v>449</v>
      </c>
      <c r="DR124" s="764"/>
      <c r="DS124" s="764"/>
      <c r="DT124" s="764"/>
      <c r="DU124" s="765"/>
      <c r="DV124" s="848" t="s">
        <v>454</v>
      </c>
      <c r="DW124" s="849"/>
      <c r="DX124" s="849"/>
      <c r="DY124" s="849"/>
      <c r="DZ124" s="850"/>
    </row>
    <row r="125" spans="1:130" s="230" customFormat="1" ht="26.25" customHeight="1" x14ac:dyDescent="0.15">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449</v>
      </c>
      <c r="AB125" s="780"/>
      <c r="AC125" s="780"/>
      <c r="AD125" s="780"/>
      <c r="AE125" s="781"/>
      <c r="AF125" s="782" t="s">
        <v>455</v>
      </c>
      <c r="AG125" s="780"/>
      <c r="AH125" s="780"/>
      <c r="AI125" s="780"/>
      <c r="AJ125" s="781"/>
      <c r="AK125" s="782" t="s">
        <v>449</v>
      </c>
      <c r="AL125" s="780"/>
      <c r="AM125" s="780"/>
      <c r="AN125" s="780"/>
      <c r="AO125" s="781"/>
      <c r="AP125" s="824" t="s">
        <v>455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454</v>
      </c>
      <c r="DH125" s="842"/>
      <c r="DI125" s="842"/>
      <c r="DJ125" s="842"/>
      <c r="DK125" s="842"/>
      <c r="DL125" s="842" t="s">
        <v>456</v>
      </c>
      <c r="DM125" s="842"/>
      <c r="DN125" s="842"/>
      <c r="DO125" s="842"/>
      <c r="DP125" s="842"/>
      <c r="DQ125" s="842" t="s">
        <v>456</v>
      </c>
      <c r="DR125" s="842"/>
      <c r="DS125" s="842"/>
      <c r="DT125" s="842"/>
      <c r="DU125" s="842"/>
      <c r="DV125" s="843" t="s">
        <v>449</v>
      </c>
      <c r="DW125" s="843"/>
      <c r="DX125" s="843"/>
      <c r="DY125" s="843"/>
      <c r="DZ125" s="844"/>
    </row>
    <row r="126" spans="1:130" s="230" customFormat="1" ht="26.25" customHeight="1" thickBot="1" x14ac:dyDescent="0.2">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468</v>
      </c>
      <c r="AB126" s="780"/>
      <c r="AC126" s="780"/>
      <c r="AD126" s="780"/>
      <c r="AE126" s="781"/>
      <c r="AF126" s="782" t="s">
        <v>455</v>
      </c>
      <c r="AG126" s="780"/>
      <c r="AH126" s="780"/>
      <c r="AI126" s="780"/>
      <c r="AJ126" s="781"/>
      <c r="AK126" s="782" t="s">
        <v>455</v>
      </c>
      <c r="AL126" s="780"/>
      <c r="AM126" s="780"/>
      <c r="AN126" s="780"/>
      <c r="AO126" s="781"/>
      <c r="AP126" s="824" t="s">
        <v>456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455</v>
      </c>
      <c r="DH126" s="817"/>
      <c r="DI126" s="817"/>
      <c r="DJ126" s="817"/>
      <c r="DK126" s="817"/>
      <c r="DL126" s="817" t="s">
        <v>449</v>
      </c>
      <c r="DM126" s="817"/>
      <c r="DN126" s="817"/>
      <c r="DO126" s="817"/>
      <c r="DP126" s="817"/>
      <c r="DQ126" s="817" t="s">
        <v>455</v>
      </c>
      <c r="DR126" s="817"/>
      <c r="DS126" s="817"/>
      <c r="DT126" s="817"/>
      <c r="DU126" s="817"/>
      <c r="DV126" s="794" t="s">
        <v>449</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87</v>
      </c>
      <c r="AB127" s="780"/>
      <c r="AC127" s="780"/>
      <c r="AD127" s="780"/>
      <c r="AE127" s="781"/>
      <c r="AF127" s="782">
        <v>2389</v>
      </c>
      <c r="AG127" s="780"/>
      <c r="AH127" s="780"/>
      <c r="AI127" s="780"/>
      <c r="AJ127" s="781"/>
      <c r="AK127" s="782">
        <v>11336</v>
      </c>
      <c r="AL127" s="780"/>
      <c r="AM127" s="780"/>
      <c r="AN127" s="780"/>
      <c r="AO127" s="781"/>
      <c r="AP127" s="824">
        <v>0.1</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455</v>
      </c>
      <c r="DH127" s="817"/>
      <c r="DI127" s="817"/>
      <c r="DJ127" s="817"/>
      <c r="DK127" s="817"/>
      <c r="DL127" s="817" t="s">
        <v>455</v>
      </c>
      <c r="DM127" s="817"/>
      <c r="DN127" s="817"/>
      <c r="DO127" s="817"/>
      <c r="DP127" s="817"/>
      <c r="DQ127" s="817" t="s">
        <v>449</v>
      </c>
      <c r="DR127" s="817"/>
      <c r="DS127" s="817"/>
      <c r="DT127" s="817"/>
      <c r="DU127" s="817"/>
      <c r="DV127" s="794" t="s">
        <v>468</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240304</v>
      </c>
      <c r="AB128" s="801"/>
      <c r="AC128" s="801"/>
      <c r="AD128" s="801"/>
      <c r="AE128" s="802"/>
      <c r="AF128" s="803">
        <v>258082</v>
      </c>
      <c r="AG128" s="801"/>
      <c r="AH128" s="801"/>
      <c r="AI128" s="801"/>
      <c r="AJ128" s="802"/>
      <c r="AK128" s="803">
        <v>258422</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456</v>
      </c>
      <c r="BG128" s="787"/>
      <c r="BH128" s="787"/>
      <c r="BI128" s="787"/>
      <c r="BJ128" s="787"/>
      <c r="BK128" s="787"/>
      <c r="BL128" s="810"/>
      <c r="BM128" s="786">
        <v>13.37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449</v>
      </c>
      <c r="DH128" s="791"/>
      <c r="DI128" s="791"/>
      <c r="DJ128" s="791"/>
      <c r="DK128" s="791"/>
      <c r="DL128" s="791" t="s">
        <v>454</v>
      </c>
      <c r="DM128" s="791"/>
      <c r="DN128" s="791"/>
      <c r="DO128" s="791"/>
      <c r="DP128" s="791"/>
      <c r="DQ128" s="791" t="s">
        <v>455</v>
      </c>
      <c r="DR128" s="791"/>
      <c r="DS128" s="791"/>
      <c r="DT128" s="791"/>
      <c r="DU128" s="791"/>
      <c r="DV128" s="792" t="s">
        <v>455</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9151352</v>
      </c>
      <c r="AB129" s="780"/>
      <c r="AC129" s="780"/>
      <c r="AD129" s="780"/>
      <c r="AE129" s="781"/>
      <c r="AF129" s="782">
        <v>9275597</v>
      </c>
      <c r="AG129" s="780"/>
      <c r="AH129" s="780"/>
      <c r="AI129" s="780"/>
      <c r="AJ129" s="781"/>
      <c r="AK129" s="782">
        <v>9802873</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449</v>
      </c>
      <c r="BG129" s="771"/>
      <c r="BH129" s="771"/>
      <c r="BI129" s="771"/>
      <c r="BJ129" s="771"/>
      <c r="BK129" s="771"/>
      <c r="BL129" s="772"/>
      <c r="BM129" s="770">
        <v>18.37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460474</v>
      </c>
      <c r="AB130" s="780"/>
      <c r="AC130" s="780"/>
      <c r="AD130" s="780"/>
      <c r="AE130" s="781"/>
      <c r="AF130" s="782">
        <v>433129</v>
      </c>
      <c r="AG130" s="780"/>
      <c r="AH130" s="780"/>
      <c r="AI130" s="780"/>
      <c r="AJ130" s="781"/>
      <c r="AK130" s="782">
        <v>409887</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8690878</v>
      </c>
      <c r="AB131" s="764"/>
      <c r="AC131" s="764"/>
      <c r="AD131" s="764"/>
      <c r="AE131" s="765"/>
      <c r="AF131" s="766">
        <v>8842468</v>
      </c>
      <c r="AG131" s="764"/>
      <c r="AH131" s="764"/>
      <c r="AI131" s="764"/>
      <c r="AJ131" s="765"/>
      <c r="AK131" s="766">
        <v>9392986</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455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2.3673327369999999</v>
      </c>
      <c r="AB132" s="745"/>
      <c r="AC132" s="745"/>
      <c r="AD132" s="745"/>
      <c r="AE132" s="746"/>
      <c r="AF132" s="747">
        <v>1.2192184349999999</v>
      </c>
      <c r="AG132" s="745"/>
      <c r="AH132" s="745"/>
      <c r="AI132" s="745"/>
      <c r="AJ132" s="746"/>
      <c r="AK132" s="747">
        <v>1.1132136260000001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1.5</v>
      </c>
      <c r="AB133" s="724"/>
      <c r="AC133" s="724"/>
      <c r="AD133" s="724"/>
      <c r="AE133" s="725"/>
      <c r="AF133" s="723">
        <v>1.5</v>
      </c>
      <c r="AG133" s="724"/>
      <c r="AH133" s="724"/>
      <c r="AI133" s="724"/>
      <c r="AJ133" s="725"/>
      <c r="AK133" s="723">
        <v>1.5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4IN8hUNQgeOO1ikhKQJEf7N7lowY4xbAQRMk2JcGlxxG/vAyQGY5LHxnBv/LYyd98B4kv8zd/XI1DcuKNb5pA==" saltValue="SR3L6Tyc1IMt0YF+B0sa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Y16" zoomScale="85" zoomScaleNormal="85" zoomScaleSheetLayoutView="85" workbookViewId="0">
      <selection activeCell="Q85" sqref="Q85:U8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CmyEz0beY1wA5xXIuOlBdEmux6Qli0WnscDIs2sdVninY/ACDB3zys3sizMFGQ5DxPgjKBBZ7Fr1dgDyk7DmQ==" saltValue="cn9CM41jDFOzyNWSdT44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55" zoomScale="75" zoomScaleNormal="75" zoomScaleSheetLayoutView="55" workbookViewId="0">
      <selection activeCell="Q85" sqref="Q85:U8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H54M04GvTeB8PzLdhjH7QcEQqPscB3/QUsCEVzrid8uqbthnR+z3QpM2mLmscX8iaCD90ikQstyX0N2yPYTSA==" saltValue="9js2BKHzFIbGBmBfNA5p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Q85" sqref="Q85:U8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2506178</v>
      </c>
      <c r="AP9" s="281">
        <v>116512</v>
      </c>
      <c r="AQ9" s="282">
        <v>91991</v>
      </c>
      <c r="AR9" s="283">
        <v>26.7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293142</v>
      </c>
      <c r="AP10" s="284">
        <v>13628</v>
      </c>
      <c r="AQ10" s="285">
        <v>12405</v>
      </c>
      <c r="AR10" s="286">
        <v>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395</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v>19</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74521</v>
      </c>
      <c r="AP13" s="284">
        <v>3464</v>
      </c>
      <c r="AQ13" s="285">
        <v>3751</v>
      </c>
      <c r="AR13" s="286">
        <v>-7.7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2305</v>
      </c>
      <c r="AP14" s="284">
        <v>107</v>
      </c>
      <c r="AQ14" s="285">
        <v>1672</v>
      </c>
      <c r="AR14" s="286">
        <v>-93.6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-181839</v>
      </c>
      <c r="AP15" s="284">
        <v>-8454</v>
      </c>
      <c r="AQ15" s="285">
        <v>-6358</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2694307</v>
      </c>
      <c r="AP16" s="284">
        <v>125258</v>
      </c>
      <c r="AQ16" s="285">
        <v>103876</v>
      </c>
      <c r="AR16" s="286">
        <v>20.6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11.85</v>
      </c>
      <c r="AP21" s="298">
        <v>9.2899999999999991</v>
      </c>
      <c r="AQ21" s="299">
        <v>2.56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96.2</v>
      </c>
      <c r="AP22" s="303">
        <v>96.9</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353307</v>
      </c>
      <c r="AP32" s="312">
        <v>16425</v>
      </c>
      <c r="AQ32" s="313">
        <v>51927</v>
      </c>
      <c r="AR32" s="314">
        <v>-68.400000000000006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353404</v>
      </c>
      <c r="AP35" s="312">
        <v>16430</v>
      </c>
      <c r="AQ35" s="313">
        <v>15337</v>
      </c>
      <c r="AR35" s="314">
        <v>7.1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54826</v>
      </c>
      <c r="AP36" s="312">
        <v>2549</v>
      </c>
      <c r="AQ36" s="313">
        <v>2347</v>
      </c>
      <c r="AR36" s="314">
        <v>8.6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11336</v>
      </c>
      <c r="AP37" s="312">
        <v>527</v>
      </c>
      <c r="AQ37" s="313">
        <v>463</v>
      </c>
      <c r="AR37" s="314">
        <v>13.8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-258422</v>
      </c>
      <c r="AP39" s="312">
        <v>-12014</v>
      </c>
      <c r="AQ39" s="313">
        <v>-3326</v>
      </c>
      <c r="AR39" s="314">
        <v>261.2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-409887</v>
      </c>
      <c r="AP40" s="312">
        <v>-19056</v>
      </c>
      <c r="AQ40" s="313">
        <v>-45680</v>
      </c>
      <c r="AR40" s="314">
        <v>-58.3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104564</v>
      </c>
      <c r="AP41" s="312">
        <v>4861</v>
      </c>
      <c r="AQ41" s="313">
        <v>21069</v>
      </c>
      <c r="AR41" s="314">
        <v>-76.900000000000006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1799084</v>
      </c>
      <c r="AN51" s="334">
        <v>88238</v>
      </c>
      <c r="AO51" s="335">
        <v>2</v>
      </c>
      <c r="AP51" s="336">
        <v>73475</v>
      </c>
      <c r="AQ51" s="337">
        <v>9.1</v>
      </c>
      <c r="AR51" s="338">
        <v>-7.1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1136410</v>
      </c>
      <c r="AN52" s="342">
        <v>55736</v>
      </c>
      <c r="AO52" s="343">
        <v>6.1</v>
      </c>
      <c r="AP52" s="344">
        <v>43072</v>
      </c>
      <c r="AQ52" s="345">
        <v>31.1</v>
      </c>
      <c r="AR52" s="346">
        <v>-25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1436868</v>
      </c>
      <c r="AN53" s="334">
        <v>70366</v>
      </c>
      <c r="AO53" s="335">
        <v>-20.3</v>
      </c>
      <c r="AP53" s="336">
        <v>87464</v>
      </c>
      <c r="AQ53" s="337">
        <v>19</v>
      </c>
      <c r="AR53" s="338">
        <v>-39.299999999999997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720916</v>
      </c>
      <c r="AN54" s="342">
        <v>35304</v>
      </c>
      <c r="AO54" s="343">
        <v>-36.700000000000003</v>
      </c>
      <c r="AP54" s="344">
        <v>47479</v>
      </c>
      <c r="AQ54" s="345">
        <v>10.199999999999999</v>
      </c>
      <c r="AR54" s="346">
        <v>-46.9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1761103</v>
      </c>
      <c r="AN55" s="334">
        <v>84175</v>
      </c>
      <c r="AO55" s="335">
        <v>19.600000000000001</v>
      </c>
      <c r="AP55" s="336">
        <v>96248</v>
      </c>
      <c r="AQ55" s="337">
        <v>10</v>
      </c>
      <c r="AR55" s="338">
        <v>9.6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990297</v>
      </c>
      <c r="AN56" s="342">
        <v>47333</v>
      </c>
      <c r="AO56" s="343">
        <v>34.1</v>
      </c>
      <c r="AP56" s="344">
        <v>55768</v>
      </c>
      <c r="AQ56" s="345">
        <v>17.5</v>
      </c>
      <c r="AR56" s="346">
        <v>16.600000000000001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1709263</v>
      </c>
      <c r="AN57" s="334">
        <v>80508</v>
      </c>
      <c r="AO57" s="335">
        <v>-4.4000000000000004</v>
      </c>
      <c r="AP57" s="336">
        <v>76413</v>
      </c>
      <c r="AQ57" s="337">
        <v>-20.6</v>
      </c>
      <c r="AR57" s="338">
        <v>16.2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1031673</v>
      </c>
      <c r="AN58" s="342">
        <v>48593</v>
      </c>
      <c r="AO58" s="343">
        <v>2.7</v>
      </c>
      <c r="AP58" s="344">
        <v>39658</v>
      </c>
      <c r="AQ58" s="345">
        <v>-28.9</v>
      </c>
      <c r="AR58" s="346">
        <v>31.6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2046160</v>
      </c>
      <c r="AN59" s="334">
        <v>95126</v>
      </c>
      <c r="AO59" s="335">
        <v>18.2</v>
      </c>
      <c r="AP59" s="336">
        <v>66481</v>
      </c>
      <c r="AQ59" s="337">
        <v>-13</v>
      </c>
      <c r="AR59" s="338">
        <v>31.2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1155208</v>
      </c>
      <c r="AN60" s="342">
        <v>53706</v>
      </c>
      <c r="AO60" s="343">
        <v>10.5</v>
      </c>
      <c r="AP60" s="344">
        <v>36120</v>
      </c>
      <c r="AQ60" s="345">
        <v>-8.9</v>
      </c>
      <c r="AR60" s="346">
        <v>19.399999999999999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1750496</v>
      </c>
      <c r="AN61" s="349">
        <v>83683</v>
      </c>
      <c r="AO61" s="350">
        <v>3</v>
      </c>
      <c r="AP61" s="351">
        <v>80016</v>
      </c>
      <c r="AQ61" s="352">
        <v>0.9</v>
      </c>
      <c r="AR61" s="338">
        <v>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1006901</v>
      </c>
      <c r="AN62" s="342">
        <v>48134</v>
      </c>
      <c r="AO62" s="343">
        <v>3.3</v>
      </c>
      <c r="AP62" s="344">
        <v>44419</v>
      </c>
      <c r="AQ62" s="345">
        <v>4.2</v>
      </c>
      <c r="AR62" s="346">
        <v>-0.9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NEoRfJO0mhMC6z1siiJcdN/w2yE61/KMhiMUP3c+qrPs/WjLZamUhtw+A6BFJ38InxZxwEulHi5JNgXXcU/Vw==" saltValue="g97HzeORly8p6qjgGBnd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Q85" sqref="Q85:U8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aLf7D4AdFxeXaF+qS7ePf9ePfkP6PjkIe9FAaoeP2I7aByUIgoihyBzzRJBqzyaDi/CBLdnk81gkKoBiZ0BQuQ==" saltValue="+nlTrSqTRfAmwL7l43n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K94" zoomScaleNormal="100" zoomScaleSheetLayoutView="55" workbookViewId="0">
      <selection activeCell="Q85" sqref="Q85:U8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oPWLaPr5LhzDv/0tnuSl1VKKrMtb0BWP4b75HASDGYJeJMyNAf166yeX55WFt3hKe2DuQYxDkdw9hlVSwzsfmg==" saltValue="uvc/C3PXHVEVZKdoPoo6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40" zoomScaleSheetLayoutView="100" workbookViewId="0">
      <selection activeCell="Q85" sqref="Q85:U8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45.26</v>
      </c>
      <c r="G47" s="12">
        <v>46.69</v>
      </c>
      <c r="H47" s="12">
        <v>53.41</v>
      </c>
      <c r="I47" s="12">
        <v>57.52</v>
      </c>
      <c r="J47" s="13">
        <v>57.82</v>
      </c>
    </row>
    <row r="48" spans="2:10" ht="57.75" customHeight="1" x14ac:dyDescent="0.15">
      <c r="B48" s="14"/>
      <c r="C48" s="1141" t="s">
        <v>4</v>
      </c>
      <c r="D48" s="1141"/>
      <c r="E48" s="1142"/>
      <c r="F48" s="15">
        <v>9.56</v>
      </c>
      <c r="G48" s="16">
        <v>11.28</v>
      </c>
      <c r="H48" s="16">
        <v>12.64</v>
      </c>
      <c r="I48" s="16">
        <v>14.81</v>
      </c>
      <c r="J48" s="17">
        <v>14.38</v>
      </c>
    </row>
    <row r="49" spans="2:10" ht="57.75" customHeight="1" thickBot="1" x14ac:dyDescent="0.2">
      <c r="B49" s="18"/>
      <c r="C49" s="1143" t="s">
        <v>5</v>
      </c>
      <c r="D49" s="1143"/>
      <c r="E49" s="1144"/>
      <c r="F49" s="19">
        <v>3.32</v>
      </c>
      <c r="G49" s="20">
        <v>11.36</v>
      </c>
      <c r="H49" s="20" t="s">
        <v>572</v>
      </c>
      <c r="I49" s="20">
        <v>7.16</v>
      </c>
      <c r="J49" s="21">
        <v>3.76</v>
      </c>
    </row>
    <row r="50" spans="2:10" x14ac:dyDescent="0.15"/>
  </sheetData>
  <sheetProtection algorithmName="SHA-512" hashValue="tAIzuA3SzCn6FhVWfud6KH32+4qABkFKFeMsDPYxBx4DBsUwIKRgXXbSXNFSl/tZcV+/gQl02ucebP9LKg/PRw==" saltValue="8wt0sZzjva1NixcqUOrm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2024-03-21T00:01:39Z</cp:lastPrinted>
  <dcterms:created xsi:type="dcterms:W3CDTF">2024-03-14T02:30:11Z</dcterms:created>
  <dcterms:modified xsi:type="dcterms:W3CDTF">2024-03-22T08:10:27Z</dcterms:modified>
  <cp:category/>
</cp:coreProperties>
</file>