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10_総務課\財政係\【引継】大町分\○通知・調査関係\R 5調査関係\公会計関係\R5.9.28_令和３年度財政状況資料集の作成について（決算統計・地方公会計関係）\03_県への回答\"/>
    </mc:Choice>
  </mc:AlternateContent>
  <bookViews>
    <workbookView xWindow="0" yWindow="0" windowWidth="11970" windowHeight="7590" firstSheet="10" activeTab="1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34" i="10"/>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<sst xmlns="http://schemas.openxmlformats.org/spreadsheetml/2006/main" count="1181" uniqueCount="629">
  <si>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</si>
  <si>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</si>
  <si>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</si>
  <si>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</si>
  <si>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</si>
  <si>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</si>
  <si>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</si>
  <si>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</si>
  <si>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</si>
  <si>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</si>
  <si>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</si>
  <si>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</si>
  <si>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</si>
  <si>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</si>
  <si>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</si>
  <si>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</si>
  <si>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</si>
  <si>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</si>
  <si>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</si>
  <si>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</si>
  <si>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</si>
  <si>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</si>
  <si>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</si>
  <si>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</si>
  <si>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</si>
  <si>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</si>
  <si>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</si>
  <si>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</si>
  <si>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</si>
  <si>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</si>
  <si>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</si>
  <si>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</si>
  <si>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</si>
  <si>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</si>
  <si>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</si>
  <si>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</si>
  <si>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</si>
  <si>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</si>
  <si>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</si>
  <si>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</si>
  <si>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</si>
  <si>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</si>
  <si>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</si>
  <si>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</si>
  <si>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</si>
  <si>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</si>
  <si>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</si>
  <si>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</si>
  <si>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</si>
  <si>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</si>
  <si>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</si>
  <si>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</si>
  <si>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</si>
  <si>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</si>
  <si>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</si>
  <si>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</si>
  <si>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</si>
  <si>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</si>
  <si>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</si>
  <si>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</si>
  <si>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</si>
  <si>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</si>
  <si>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</si>
  <si>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</si>
  <si>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</si>
  <si>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</si>
  <si>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</si>
  <si>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</si>
  <si>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</si>
  <si>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</si>
  <si>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</si>
  <si>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</si>
  <si>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</si>
  <si>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</si>
  <si>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</si>
  <si>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</si>
  <si>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</si>
  <si>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</si>
  <si>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</si>
  <si>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</si>
  <si>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</si>
  <si>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</si>
  <si>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</si>
  <si>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</si>
  <si>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</si>
  <si>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</si>
  <si>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</si>
  <si>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</si>
  <si>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</si>
  <si>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</si>
  <si>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</si>
  <si>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</si>
  <si>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</si>
  <si>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</si>
  <si>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</si>
  <si>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</si>
  <si>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</si>
  <si>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</si>
  <si>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</si>
  <si>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</si>
  <si>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</si>
  <si>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</si>
  <si>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</si>
  <si>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</si>
  <si>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</si>
  <si>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</si>
  <si>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</si>
  <si>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</si>
  <si>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</si>
  <si>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</si>
  <si>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</si>
  <si>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</si>
  <si>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</si>
  <si>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</si>
  <si>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</si>
  <si>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</si>
  <si>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</si>
  <si>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</si>
  <si>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</si>
  <si>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</si>
  <si>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</si>
  <si>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</si>
  <si>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</si>
  <si>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</si>
  <si>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</si>
  <si>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</si>
  <si>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</si>
  <si>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</si>
  <si>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</si>
  <si>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</si>
  <si>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</si>
  <si>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</si>
  <si>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</si>
  <si>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</si>
  <si>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</si>
  <si>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</si>
  <si>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</si>
  <si>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</si>
  <si>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</si>
  <si>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</si>
  <si>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</si>
  <si>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</si>
  <si>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</si>
  <si>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</si>
  <si>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</si>
  <si>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</si>
  <si>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</si>
  <si>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</si>
  <si>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</si>
  <si>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</si>
  <si>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</si>
  <si>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</si>
  <si>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</si>
  <si>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</si>
  <si>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</si>
  <si>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</si>
  <si>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</si>
  <si>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</si>
  <si>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</si>
  <si>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</si>
  <si>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</si>
  <si>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</si>
  <si>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</si>
  <si>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</si>
  <si>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</si>
  <si>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</si>
  <si>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</si>
  <si>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</si>
  <si>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</si>
  <si>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</si>
  <si>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</si>
  <si>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</si>
  <si>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</si>
  <si>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</si>
  <si>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</si>
  <si>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</si>
  <si>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</si>
  <si>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</si>
  <si>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</si>
  <si>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</si>
  <si>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</si>
  <si>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</si>
  <si>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</si>
  <si>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</si>
  <si>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</si>
  <si>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</si>
  <si>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</si>
  <si>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</si>
  <si>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</si>
  <si>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</si>
  <si>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</si>
  <si>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</si>
  <si>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</si>
  <si>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</si>
  <si>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</si>
  <si>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</si>
  <si>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</si>
  <si>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</si>
  <si>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</si>
  <si>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</si>
  <si>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</si>
  <si>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</si>
  <si>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</si>
  <si>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</si>
  <si>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</si>
  <si>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</si>
  <si>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</si>
  <si>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</si>
  <si>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</si>
  <si>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</si>
  <si>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</si>
  <si>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</si>
  <si>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</si>
  <si>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</si>
  <si>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</si>
  <si>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</si>
  <si>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長野県軽井沢町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</si>
  <si>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</si>
  <si>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</si>
  <si>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</si>
  <si>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</si>
  <si>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</si>
  <si>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</si>
  <si>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</si>
  <si>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</si>
  <si>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</si>
  <si>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</si>
  <si>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</si>
  <si>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</si>
  <si>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</si>
  <si>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</si>
  <si>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</si>
  <si>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</si>
  <si>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</si>
  <si>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</si>
  <si>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</si>
  <si>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</si>
  <si>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</si>
  <si>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</si>
  <si>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</si>
  <si>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</si>
  <si>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</si>
  <si>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</si>
  <si>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</si>
  <si>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</si>
  <si>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</si>
  <si>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</si>
  <si>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</si>
  <si>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</si>
  <si>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</si>
  <si>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</si>
  <si>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</si>
  <si>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</si>
  <si>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</si>
  <si>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</si>
  <si>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</si>
  <si>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</si>
  <si>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</si>
  <si>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</si>
  <si>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</si>
  <si>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</si>
  <si>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</si>
  <si>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</si>
  <si>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</si>
  <si>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</si>
  <si>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</si>
  <si>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</si>
  <si>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</si>
  <si>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</si>
  <si>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</si>
  <si>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</si>
  <si>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</si>
  <si>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</si>
  <si>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</si>
  <si>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</si>
  <si>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</si>
  <si>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</si>
  <si>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</si>
  <si>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</si>
  <si>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</si>
  <si>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</si>
  <si>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</si>
  <si>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</si>
  <si>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</si>
  <si>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</si>
  <si>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</si>
  <si>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</si>
  <si>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</si>
  <si>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</si>
  <si>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</si>
  <si>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</si>
  <si>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</si>
  <si>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</si>
  <si>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</si>
  <si>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</si>
  <si>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</si>
  <si>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</si>
  <si>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</si>
  <si>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</si>
  <si>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</si>
  <si>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</si>
  <si>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</si>
  <si>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</si>
  <si>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</si>
  <si>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</si>
  <si>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</si>
  <si>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</si>
  <si>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</si>
  <si>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</si>
  <si>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</si>
  <si>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</si>
  <si>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</si>
  <si>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</si>
  <si>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</si>
  <si>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</si>
  <si>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</si>
  <si>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</si>
  <si>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</si>
  <si>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</si>
  <si>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</si>
  <si>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</si>
  <si>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</si>
  <si>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</si>
  <si>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</si>
  <si>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</si>
  <si>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</si>
  <si>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</si>
  <si>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</si>
  <si>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</si>
  <si>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</si>
  <si>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</si>
  <si>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</si>
  <si>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</si>
  <si>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</si>
  <si>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</si>
  <si>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</si>
  <si>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</si>
  <si>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</si>
  <si>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</si>
  <si>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</si>
  <si>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</si>
  <si>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</si>
  <si>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</si>
  <si>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</si>
  <si>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</si>
  <si>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</si>
  <si>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</si>
  <si>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</si>
  <si>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</si>
  <si>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</si>
  <si>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</si>
  <si>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</si>
  <si>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</si>
  <si>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</si>
  <si>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</si>
  <si>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</si>
  <si>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</si>
  <si>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</si>
  <si>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</si>
  <si>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</si>
  <si>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</si>
  <si>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</si>
  <si>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</si>
  <si>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</si>
  <si>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</si>
  <si>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</si>
  <si>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</si>
  <si>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</si>
  <si>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</si>
  <si>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</si>
  <si>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長野県軽井沢町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</si>
  <si>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</si>
  <si>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</si>
  <si>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</si>
  <si>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</si>
  <si>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</si>
  <si>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</si>
  <si>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</si>
  <si>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</si>
  <si>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</si>
  <si>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</si>
  <si>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</si>
  <si>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</si>
  <si>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</si>
  <si>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</si>
  <si>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</si>
  <si>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</si>
  <si>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</si>
  <si>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</si>
  <si>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</si>
  <si>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</si>
  <si>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</si>
  <si>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</si>
  <si>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</si>
  <si>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</si>
  <si>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</si>
  <si>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</si>
  <si>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</si>
  <si>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</si>
  <si>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</si>
  <si>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</si>
  <si>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</si>
  <si>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</si>
  <si>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</si>
  <si>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</si>
  <si>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</si>
  <si>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</si>
  <si>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</si>
  <si>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</si>
  <si>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</si>
  <si>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</si>
  <si>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</si>
  <si>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t>
    <phoneticPr fontId="5"/>
  </si>
  <si>
    <t>法適用企業</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</si>
  <si>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</si>
  <si>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</si>
  <si>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</si>
  <si>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</si>
  <si>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</si>
  <si>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</si>
  <si>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</si>
  <si>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</si>
  <si>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</si>
  <si>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</si>
  <si>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</si>
  <si>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</si>
  <si>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</si>
  <si>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</si>
  <si>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</si>
  <si>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</si>
  <si>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</si>
  <si>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</si>
  <si>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</si>
  <si>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</si>
  <si>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</si>
  <si>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</si>
  <si>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</si>
  <si>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</si>
  <si>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</si>
  <si>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</si>
  <si>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</si>
  <si>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</si>
  <si>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</si>
  <si>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</si>
  <si>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</si>
  <si>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</si>
  <si>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</si>
  <si>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</si>
  <si>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</si>
  <si>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</si>
  <si>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</si>
  <si>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</si>
  <si>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</si>
  <si>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</si>
  <si>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</si>
  <si>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</si>
  <si>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</si>
  <si>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</si>
  <si>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</si>
  <si>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</si>
  <si>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</si>
  <si>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</si>
  <si>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</si>
  <si>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</si>
  <si>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</si>
  <si>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</si>
  <si>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</si>
  <si>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</si>
  <si>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</si>
  <si>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</si>
  <si>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</si>
  <si>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</si>
  <si>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</si>
  <si>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</si>
  <si>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</si>
  <si>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</si>
  <si>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</si>
  <si>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</si>
  <si>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</si>
  <si>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</si>
  <si>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</si>
  <si>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</si>
  <si>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軽井沢町国民健康保険軽井沢病院事業会計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</si>
  <si>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</si>
  <si>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</si>
  <si>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軽井沢町公共下水道事業特別会計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</si>
  <si>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</si>
  <si>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軽井沢町農業集落排水事業特別会計</t>
    <phoneticPr fontId="5"/>
  </si>
  <si>
    <t>(Ｆ)</t>
    <phoneticPr fontId="5"/>
  </si>
  <si>
    <t>軽井沢町介護保険特別会計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</si>
  <si>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</si>
  <si>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</si>
  <si>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</si>
  <si>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</si>
  <si>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</si>
  <si>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</si>
  <si>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</si>
  <si>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</si>
  <si>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</si>
  <si>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</si>
  <si>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</si>
  <si>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</si>
  <si>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</si>
  <si>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</si>
  <si>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</si>
  <si>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</si>
  <si>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</si>
  <si>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</si>
  <si>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</si>
  <si>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</si>
  <si>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</si>
  <si>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</si>
  <si>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</si>
  <si>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</si>
  <si>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</si>
  <si>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</si>
  <si>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</si>
  <si>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</si>
  <si>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</si>
  <si>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</si>
  <si>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</si>
  <si>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</si>
  <si>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</si>
  <si>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</si>
  <si>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</si>
  <si>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</si>
  <si>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</si>
  <si>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</si>
  <si>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</si>
  <si>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</si>
  <si>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</si>
  <si>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</si>
  <si>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</si>
  <si>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</si>
  <si>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</si>
  <si>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</si>
  <si>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</si>
  <si>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</si>
  <si>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</si>
  <si>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</si>
  <si>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</si>
  <si>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</si>
  <si>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</si>
  <si>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</si>
  <si>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</si>
  <si>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</si>
  <si>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</si>
  <si>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</si>
  <si>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</si>
  <si>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</si>
  <si>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</si>
  <si>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</si>
  <si>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</si>
  <si>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</si>
  <si>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</si>
  <si>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</si>
  <si>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</si>
  <si>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</si>
  <si>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</si>
  <si>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</si>
  <si>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</si>
  <si>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</si>
  <si>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</si>
  <si>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</si>
  <si>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</si>
  <si>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</si>
  <si>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</si>
  <si>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</si>
  <si>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</si>
  <si>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</si>
  <si>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</si>
  <si>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</si>
  <si>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</si>
  <si>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</si>
  <si>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0.42</t>
  </si>
  <si>
    <t>▲ 0.61</t>
  </si>
  <si>
    <t>一般会計</t>
  </si>
  <si>
    <t>軽井沢町水道事業会計</t>
  </si>
  <si>
    <t>軽井沢町介護保険特別会計</t>
  </si>
  <si>
    <t>軽井沢町公共下水道事業特別会計</t>
  </si>
  <si>
    <t>軽井沢町国民健康保険事業勘定特別会計</t>
  </si>
  <si>
    <t>軽井沢町農業集落排水事業特別会計</t>
  </si>
  <si>
    <t>軽井沢町駐車場特別会計</t>
  </si>
  <si>
    <t>軽井沢町後期高齢者医療特別会計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</si>
  <si>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</si>
  <si>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</si>
  <si>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</si>
  <si>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</si>
  <si>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</si>
  <si>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</si>
  <si>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</si>
  <si>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</si>
  <si>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</si>
  <si>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佐久広域連合　一般会計</t>
  </si>
  <si>
    <t>佐久広域連合　消防特別会計</t>
  </si>
  <si>
    <t>佐久広域連合　養護老人ホーム特別会計</t>
  </si>
  <si>
    <t>佐久広域連合　救護施設特別会計</t>
  </si>
  <si>
    <t>浅麓環境施設組合</t>
  </si>
  <si>
    <t>佐久市・軽井沢町清掃施設組合</t>
  </si>
  <si>
    <t>長野県市町村総合事務組合　一般会計</t>
  </si>
  <si>
    <t>長野県市町村総合事務組合　非常勤職員公務災害補償特別会計</t>
  </si>
  <si>
    <t>北佐久郡老人福祉施設組合</t>
  </si>
  <si>
    <t>長野県後期高齢者医療広域連合　一般会計</t>
  </si>
  <si>
    <t>長野県後期高齢者医療広域連合　後期高齢者医療特別会計</t>
  </si>
  <si>
    <t>長野県市町村自治振興組合</t>
  </si>
  <si>
    <t>浅麓水道企業団　浅麓水道企業団水道事業会計</t>
  </si>
  <si>
    <t>森泉山財産組合</t>
  </si>
  <si>
    <t>長野県地方税滞納整理機構</t>
  </si>
  <si>
    <t>東北信市町村交通災害共済事務組合</t>
  </si>
  <si>
    <t>佐久市・北佐久郡環境施設組合</t>
  </si>
  <si>
    <t>軽井沢町振興公社</t>
    <rPh sb="0" eb="3">
      <t>カルイザワ</t>
    </rPh>
    <rPh sb="3" eb="4">
      <t>マチ</t>
    </rPh>
    <rPh sb="4" eb="6">
      <t>シンコウ</t>
    </rPh>
    <rPh sb="6" eb="8">
      <t>コウシャ</t>
    </rPh>
    <phoneticPr fontId="2"/>
  </si>
  <si>
    <t>-</t>
    <phoneticPr fontId="2"/>
  </si>
  <si>
    <t>庁舎改築周辺整備基金</t>
    <rPh sb="0" eb="2">
      <t>チョウシャ</t>
    </rPh>
    <rPh sb="2" eb="4">
      <t>カイチク</t>
    </rPh>
    <rPh sb="4" eb="6">
      <t>シュウヘン</t>
    </rPh>
    <rPh sb="6" eb="8">
      <t>セイビ</t>
    </rPh>
    <rPh sb="8" eb="10">
      <t>キキン</t>
    </rPh>
    <phoneticPr fontId="12"/>
  </si>
  <si>
    <t>町民福祉施設建設基金</t>
    <phoneticPr fontId="12"/>
  </si>
  <si>
    <t>芸術・文化振興基金</t>
    <phoneticPr fontId="12"/>
  </si>
  <si>
    <t>さわやか軽井沢ふるさと基金</t>
    <phoneticPr fontId="12"/>
  </si>
  <si>
    <t>下水道建設工事基金</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</si>
  <si>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</si>
  <si>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</si>
  <si>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</si>
  <si>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将来の負担額を充当可能財源等が上回っているため、将来負担比率は算出されず、良好な状態にあると言える。
　有形固定資産減価償却率は、定期的な改修工事等を行い、類似団体内平均値も起債のとおり増加傾向となっている。
　今後は、役場改築や公民館機能拡充施設建設に伴い、減価償却率は低下する見込みであるが、地方債残高が増加し、将来負担比率は上昇することが想定される。</t>
    <rPh sb="1" eb="3">
      <t>ショウライ</t>
    </rPh>
    <rPh sb="4" eb="6">
      <t>フタン</t>
    </rPh>
    <rPh sb="6" eb="7">
      <t>ガク</t>
    </rPh>
    <rPh sb="8" eb="10">
      <t>ジュウトウ</t>
    </rPh>
    <rPh sb="10" eb="12">
      <t>カノウ</t>
    </rPh>
    <rPh sb="12" eb="14">
      <t>ザイゲン</t>
    </rPh>
    <rPh sb="14" eb="15">
      <t>トウ</t>
    </rPh>
    <rPh sb="16" eb="18">
      <t>ウワマワ</t>
    </rPh>
    <rPh sb="25" eb="27">
      <t>ショウライ</t>
    </rPh>
    <rPh sb="27" eb="29">
      <t>フタン</t>
    </rPh>
    <rPh sb="29" eb="31">
      <t>ヒリツ</t>
    </rPh>
    <rPh sb="32" eb="34">
      <t>サンシュツ</t>
    </rPh>
    <rPh sb="38" eb="40">
      <t>リョウコウ</t>
    </rPh>
    <rPh sb="41" eb="43">
      <t>ジョウタイ</t>
    </rPh>
    <rPh sb="47" eb="48">
      <t>イ</t>
    </rPh>
    <rPh sb="53" eb="55">
      <t>ユウケイ</t>
    </rPh>
    <rPh sb="55" eb="57">
      <t>コテイ</t>
    </rPh>
    <rPh sb="57" eb="59">
      <t>シサン</t>
    </rPh>
    <rPh sb="59" eb="61">
      <t>ゲンカ</t>
    </rPh>
    <rPh sb="61" eb="63">
      <t>ショウキャク</t>
    </rPh>
    <rPh sb="63" eb="64">
      <t>リツ</t>
    </rPh>
    <rPh sb="66" eb="69">
      <t>テイキテキ</t>
    </rPh>
    <rPh sb="70" eb="72">
      <t>カイシュウ</t>
    </rPh>
    <rPh sb="72" eb="74">
      <t>コウジ</t>
    </rPh>
    <rPh sb="74" eb="75">
      <t>トウ</t>
    </rPh>
    <rPh sb="76" eb="77">
      <t>オコナ</t>
    </rPh>
    <rPh sb="79" eb="81">
      <t>ルイジ</t>
    </rPh>
    <rPh sb="81" eb="83">
      <t>ダンタイ</t>
    </rPh>
    <rPh sb="83" eb="84">
      <t>ナイ</t>
    </rPh>
    <rPh sb="84" eb="87">
      <t>ヘイキンチ</t>
    </rPh>
    <rPh sb="88" eb="90">
      <t>キサイ</t>
    </rPh>
    <rPh sb="94" eb="96">
      <t>ゾウカ</t>
    </rPh>
    <rPh sb="96" eb="98">
      <t>ケイコウ</t>
    </rPh>
    <rPh sb="116" eb="119">
      <t>コウミンカン</t>
    </rPh>
    <rPh sb="119" eb="121">
      <t>キノウ</t>
    </rPh>
    <rPh sb="121" eb="123">
      <t>カクジュウ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</si>
  <si>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</si>
  <si>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</si>
  <si>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</si>
  <si>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</si>
  <si>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</si>
  <si>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</si>
  <si>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将来の負担額を充当可能財源等が上回っているため、将来負担比率は算出されず良好な状態であると言える。
　実質公債費率の上昇については、地方債償還のための公営企業繰出金が増加したためである。
　今後は役場庁舎改築や公民館機能拡充施設建設による地方債残高が増加し、元利償還額が増加するため、実質公債費比率及び将来負担比率は上昇することが見込まれる。</t>
    <rPh sb="1" eb="3">
      <t>ショウライ</t>
    </rPh>
    <rPh sb="4" eb="6">
      <t>フタン</t>
    </rPh>
    <rPh sb="6" eb="7">
      <t>ガク</t>
    </rPh>
    <rPh sb="8" eb="10">
      <t>ジュウトウ</t>
    </rPh>
    <rPh sb="10" eb="12">
      <t>カノウ</t>
    </rPh>
    <rPh sb="12" eb="14">
      <t>ザイゲン</t>
    </rPh>
    <rPh sb="14" eb="15">
      <t>トウ</t>
    </rPh>
    <rPh sb="16" eb="18">
      <t>ウワマワ</t>
    </rPh>
    <rPh sb="25" eb="27">
      <t>ショウライ</t>
    </rPh>
    <rPh sb="27" eb="29">
      <t>フタン</t>
    </rPh>
    <rPh sb="29" eb="31">
      <t>ヒリツ</t>
    </rPh>
    <rPh sb="32" eb="34">
      <t>サンシュツ</t>
    </rPh>
    <rPh sb="37" eb="39">
      <t>リョウコウ</t>
    </rPh>
    <rPh sb="40" eb="42">
      <t>ジョウタイ</t>
    </rPh>
    <rPh sb="46" eb="47">
      <t>イ</t>
    </rPh>
    <rPh sb="52" eb="54">
      <t>ジッシツ</t>
    </rPh>
    <rPh sb="54" eb="57">
      <t>コウサイヒ</t>
    </rPh>
    <rPh sb="57" eb="58">
      <t>リツ</t>
    </rPh>
    <rPh sb="59" eb="61">
      <t>ジョウショウ</t>
    </rPh>
    <rPh sb="67" eb="70">
      <t>チホウサイ</t>
    </rPh>
    <rPh sb="70" eb="72">
      <t>ショウカン</t>
    </rPh>
    <rPh sb="76" eb="78">
      <t>コウエイ</t>
    </rPh>
    <rPh sb="78" eb="80">
      <t>キギョウ</t>
    </rPh>
    <rPh sb="80" eb="82">
      <t>クリダ</t>
    </rPh>
    <rPh sb="82" eb="83">
      <t>キン</t>
    </rPh>
    <rPh sb="84" eb="86">
      <t>ゾウカ</t>
    </rPh>
    <rPh sb="96" eb="98">
      <t>コンゴ</t>
    </rPh>
    <rPh sb="99" eb="101">
      <t>ヤクバ</t>
    </rPh>
    <rPh sb="101" eb="103">
      <t>チョウシャ</t>
    </rPh>
    <rPh sb="103" eb="105">
      <t>カイチク</t>
    </rPh>
    <rPh sb="106" eb="109">
      <t>コウミンカン</t>
    </rPh>
    <rPh sb="109" eb="111">
      <t>キノウ</t>
    </rPh>
    <rPh sb="111" eb="113">
      <t>カクジュウ</t>
    </rPh>
    <rPh sb="113" eb="115">
      <t>シセツ</t>
    </rPh>
    <rPh sb="115" eb="117">
      <t>ケンセツ</t>
    </rPh>
    <rPh sb="120" eb="123">
      <t>チホウサイ</t>
    </rPh>
    <rPh sb="123" eb="125">
      <t>ザンダカ</t>
    </rPh>
    <rPh sb="126" eb="128">
      <t>ゾウカ</t>
    </rPh>
    <rPh sb="130" eb="132">
      <t>ガンリ</t>
    </rPh>
    <rPh sb="132" eb="134">
      <t>ショウカン</t>
    </rPh>
    <rPh sb="134" eb="135">
      <t>ガク</t>
    </rPh>
    <rPh sb="136" eb="138">
      <t>ゾウカ</t>
    </rPh>
    <rPh sb="143" eb="145">
      <t>ジッシツ</t>
    </rPh>
    <rPh sb="145" eb="148">
      <t>コウサイヒ</t>
    </rPh>
    <rPh sb="148" eb="150">
      <t>ヒリツ</t>
    </rPh>
    <rPh sb="150" eb="151">
      <t>オヨ</t>
    </rPh>
    <rPh sb="152" eb="154">
      <t>ショウライ</t>
    </rPh>
    <rPh sb="154" eb="156">
      <t>フタン</t>
    </rPh>
    <rPh sb="156" eb="158">
      <t>ヒリツ</t>
    </rPh>
    <rPh sb="159" eb="161">
      <t>ジョウショウ</t>
    </rPh>
    <rPh sb="166" eb="168">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</si>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</sst>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1182-4415-9E48-19E56D594D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86540</c:v>
                </c:pt>
                <c:pt idx="1">
                  <c:v>88238</c:v>
                </c:pt>
                <c:pt idx="2">
                  <c:v>70366</c:v>
                </c:pt>
                <c:pt idx="3">
                  <c:v>84175</c:v>
                </c:pt>
                <c:pt idx="4">
                  <c:v>80508</c:v>
                </c:pt>
              </c:numCache>
            </c:numRef>
          </c:val>
          <c:smooth val="0"/>
          <c:extLst>
            <c:ext xmlns:c16="http://schemas.microsoft.com/office/drawing/2014/chart" uri="{C3380CC4-5D6E-409C-BE32-E72D297353CC}">
              <c16:uniqueId val="{00000001-1182-4415-9E48-19E56D594D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7.67</c:v>
                </c:pt>
                <c:pt idx="1">
                  <c:v>9.56</c:v>
                </c:pt>
                <c:pt idx="2">
                  <c:v>11.28</c:v>
                </c:pt>
                <c:pt idx="3">
                  <c:v>12.64</c:v>
                </c:pt>
                <c:pt idx="4">
                  <c:v>14.81</c:v>
                </c:pt>
              </c:numCache>
            </c:numRef>
          </c:val>
          <c:extLst>
            <c:ext xmlns:c16="http://schemas.microsoft.com/office/drawing/2014/chart" uri="{C3380CC4-5D6E-409C-BE32-E72D297353CC}">
              <c16:uniqueId val="{00000000-7071-4C07-9261-26829C803E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44.56</c:v>
                </c:pt>
                <c:pt idx="1">
                  <c:v>45.26</c:v>
                </c:pt>
                <c:pt idx="2">
                  <c:v>46.69</c:v>
                </c:pt>
                <c:pt idx="3">
                  <c:v>53.41</c:v>
                </c:pt>
                <c:pt idx="4">
                  <c:v>57.52</c:v>
                </c:pt>
              </c:numCache>
            </c:numRef>
          </c:val>
          <c:extLst>
            <c:ext xmlns:c16="http://schemas.microsoft.com/office/drawing/2014/chart" uri="{C3380CC4-5D6E-409C-BE32-E72D297353CC}">
              <c16:uniqueId val="{00000001-7071-4C07-9261-26829C803E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-0.42</c:v>
                </c:pt>
                <c:pt idx="1">
                  <c:v>3.32</c:v>
                </c:pt>
                <c:pt idx="2">
                  <c:v>11.36</c:v>
                </c:pt>
                <c:pt idx="3">
                  <c:v>-0.61</c:v>
                </c:pt>
                <c:pt idx="4">
                  <c:v>7.16</c:v>
                </c:pt>
              </c:numCache>
            </c:numRef>
          </c:val>
          <c:smooth val="0"/>
          <c:extLst>
            <c:ext xmlns:c16="http://schemas.microsoft.com/office/drawing/2014/chart" uri="{C3380CC4-5D6E-409C-BE32-E72D297353CC}">
              <c16:uniqueId val="{00000002-7071-4C07-9261-26829C803E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4.97</c:v>
                </c:pt>
                <c:pt idx="2">
                  <c:v>#N/A</c:v>
                </c:pt>
                <c:pt idx="3">
                  <c:v>5.62</c:v>
                </c:pt>
                <c:pt idx="4">
                  <c:v>#N/A</c:v>
                </c:pt>
                <c:pt idx="5">
                  <c:v>4.82</c:v>
                </c:pt>
                <c:pt idx="6">
                  <c:v>#N/A</c:v>
                </c:pt>
                <c:pt idx="7">
                  <c:v>2.0699999999999998</c:v>
                </c:pt>
                <c:pt idx="8">
                  <c:v>#N/A</c:v>
                </c:pt>
                <c:pt idx="9">
                  <c:v>0</c:v>
                </c:pt>
              </c:numCache>
            </c:numRef>
          </c:val>
          <c:extLst>
            <c:ext xmlns:c16="http://schemas.microsoft.com/office/drawing/2014/chart" uri="{C3380CC4-5D6E-409C-BE32-E72D297353CC}">
              <c16:uniqueId val="{00000000-DD9D-4221-8E74-1C8C9D0697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9D-4221-8E74-1C8C9D0697B0}"/>
            </c:ext>
          </c:extLst>
        </c:ser>
        <c:ser>
          <c:idx val="2"/>
          <c:order val="2"/>
          <c:tx>
            <c:strRef>
              <c:f>データシート!$A$29</c:f>
              <c:strCache>
                <c:ptCount val="1"/>
                <c:pt idx="0">
                  <c:v>軽井沢町後期高齢者医療特別会計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7.0000000000000007E-2</c:v>
                </c:pt>
                <c:pt idx="4">
                  <c:v>#N/A</c:v>
                </c:pt>
                <c:pt idx="5">
                  <c:v>7.0000000000000007E-2</c:v>
                </c:pt>
                <c:pt idx="6">
                  <c:v>#N/A</c:v>
                </c:pt>
                <c:pt idx="7">
                  <c:v>0.05</c:v>
                </c:pt>
                <c:pt idx="8">
                  <c:v>#N/A</c:v>
                </c:pt>
                <c:pt idx="9">
                  <c:v>0.08</c:v>
                </c:pt>
              </c:numCache>
            </c:numRef>
          </c:val>
          <c:extLst>
            <c:ext xmlns:c16="http://schemas.microsoft.com/office/drawing/2014/chart" uri="{C3380CC4-5D6E-409C-BE32-E72D297353CC}">
              <c16:uniqueId val="{00000002-DD9D-4221-8E74-1C8C9D0697B0}"/>
            </c:ext>
          </c:extLst>
        </c:ser>
        <c:ser>
          <c:idx val="3"/>
          <c:order val="3"/>
          <c:tx>
            <c:strRef>
              <c:f>データシート!$A$30</c:f>
              <c:strCache>
                <c:ptCount val="1"/>
                <c:pt idx="0">
                  <c:v>軽井沢町駐車場特別会計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0.09</c:v>
                </c:pt>
                <c:pt idx="4">
                  <c:v>#N/A</c:v>
                </c:pt>
                <c:pt idx="5">
                  <c:v>0.09</c:v>
                </c:pt>
                <c:pt idx="6">
                  <c:v>#N/A</c:v>
                </c:pt>
                <c:pt idx="7">
                  <c:v>0.18</c:v>
                </c:pt>
                <c:pt idx="8">
                  <c:v>#N/A</c:v>
                </c:pt>
                <c:pt idx="9">
                  <c:v>0.19</c:v>
                </c:pt>
              </c:numCache>
            </c:numRef>
          </c:val>
          <c:extLst>
            <c:ext xmlns:c16="http://schemas.microsoft.com/office/drawing/2014/chart" uri="{C3380CC4-5D6E-409C-BE32-E72D297353CC}">
              <c16:uniqueId val="{00000003-DD9D-4221-8E74-1C8C9D0697B0}"/>
            </c:ext>
          </c:extLst>
        </c:ser>
        <c:ser>
          <c:idx val="4"/>
          <c:order val="4"/>
          <c:tx>
            <c:strRef>
              <c:f>データシート!$A$31</c:f>
              <c:strCache>
                <c:ptCount val="1"/>
                <c:pt idx="0">
                  <c:v>軽井沢町農業集落排水事業特別会計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0.06</c:v>
                </c:pt>
                <c:pt idx="4">
                  <c:v>#N/A</c:v>
                </c:pt>
                <c:pt idx="5">
                  <c:v>0.05</c:v>
                </c:pt>
                <c:pt idx="6">
                  <c:v>#N/A</c:v>
                </c:pt>
                <c:pt idx="7">
                  <c:v>7.0000000000000007E-2</c:v>
                </c:pt>
                <c:pt idx="8">
                  <c:v>#N/A</c:v>
                </c:pt>
                <c:pt idx="9">
                  <c:v>0.21</c:v>
                </c:pt>
              </c:numCache>
            </c:numRef>
          </c:val>
          <c:extLst>
            <c:ext xmlns:c16="http://schemas.microsoft.com/office/drawing/2014/chart" uri="{C3380CC4-5D6E-409C-BE32-E72D297353CC}">
              <c16:uniqueId val="{00000004-DD9D-4221-8E74-1C8C9D0697B0}"/>
            </c:ext>
          </c:extLst>
        </c:ser>
        <c:ser>
          <c:idx val="5"/>
          <c:order val="5"/>
          <c:tx>
            <c:strRef>
              <c:f>データシート!$A$32</c:f>
              <c:strCache>
                <c:ptCount val="1"/>
                <c:pt idx="0">
                  <c:v>軽井沢町国民健康保険事業勘定特別会計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0.41</c:v>
                </c:pt>
                <c:pt idx="2">
                  <c:v>#N/A</c:v>
                </c:pt>
                <c:pt idx="3">
                  <c:v>0.3</c:v>
                </c:pt>
                <c:pt idx="4">
                  <c:v>#N/A</c:v>
                </c:pt>
                <c:pt idx="5">
                  <c:v>0.11</c:v>
                </c:pt>
                <c:pt idx="6">
                  <c:v>#N/A</c:v>
                </c:pt>
                <c:pt idx="7">
                  <c:v>0.48</c:v>
                </c:pt>
                <c:pt idx="8">
                  <c:v>#N/A</c:v>
                </c:pt>
                <c:pt idx="9">
                  <c:v>0.52</c:v>
                </c:pt>
              </c:numCache>
            </c:numRef>
          </c:val>
          <c:extLst>
            <c:ext xmlns:c16="http://schemas.microsoft.com/office/drawing/2014/chart" uri="{C3380CC4-5D6E-409C-BE32-E72D297353CC}">
              <c16:uniqueId val="{00000005-DD9D-4221-8E74-1C8C9D0697B0}"/>
            </c:ext>
          </c:extLst>
        </c:ser>
        <c:ser>
          <c:idx val="6"/>
          <c:order val="6"/>
          <c:tx>
            <c:strRef>
              <c:f>データシート!$A$33</c:f>
              <c:strCache>
                <c:ptCount val="1"/>
                <c:pt idx="0">
                  <c:v>軽井沢町公共下水道事業特別会計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0.45</c:v>
                </c:pt>
                <c:pt idx="4">
                  <c:v>#N/A</c:v>
                </c:pt>
                <c:pt idx="5">
                  <c:v>0.55000000000000004</c:v>
                </c:pt>
                <c:pt idx="6">
                  <c:v>#N/A</c:v>
                </c:pt>
                <c:pt idx="7">
                  <c:v>0.94</c:v>
                </c:pt>
                <c:pt idx="8">
                  <c:v>#N/A</c:v>
                </c:pt>
                <c:pt idx="9">
                  <c:v>0.67</c:v>
                </c:pt>
              </c:numCache>
            </c:numRef>
          </c:val>
          <c:extLst>
            <c:ext xmlns:c16="http://schemas.microsoft.com/office/drawing/2014/chart" uri="{C3380CC4-5D6E-409C-BE32-E72D297353CC}">
              <c16:uniqueId val="{00000006-DD9D-4221-8E74-1C8C9D0697B0}"/>
            </c:ext>
          </c:extLst>
        </c:ser>
        <c:ser>
          <c:idx val="7"/>
          <c:order val="7"/>
          <c:tx>
            <c:strRef>
              <c:f>データシート!$A$34</c:f>
              <c:strCache>
                <c:ptCount val="1"/>
                <c:pt idx="0">
                  <c:v>軽井沢町介護保険特別会計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1.06</c:v>
                </c:pt>
                <c:pt idx="2">
                  <c:v>#N/A</c:v>
                </c:pt>
                <c:pt idx="3">
                  <c:v>0.81</c:v>
                </c:pt>
                <c:pt idx="4">
                  <c:v>#N/A</c:v>
                </c:pt>
                <c:pt idx="5">
                  <c:v>0.63</c:v>
                </c:pt>
                <c:pt idx="6">
                  <c:v>#N/A</c:v>
                </c:pt>
                <c:pt idx="7">
                  <c:v>1.43</c:v>
                </c:pt>
                <c:pt idx="8">
                  <c:v>#N/A</c:v>
                </c:pt>
                <c:pt idx="9">
                  <c:v>1.4</c:v>
                </c:pt>
              </c:numCache>
            </c:numRef>
          </c:val>
          <c:extLst>
            <c:ext xmlns:c16="http://schemas.microsoft.com/office/drawing/2014/chart" uri="{C3380CC4-5D6E-409C-BE32-E72D297353CC}">
              <c16:uniqueId val="{00000007-DD9D-4221-8E74-1C8C9D0697B0}"/>
            </c:ext>
          </c:extLst>
        </c:ser>
        <c:ser>
          <c:idx val="8"/>
          <c:order val="8"/>
          <c:tx>
            <c:strRef>
              <c:f>データシート!$A$35</c:f>
              <c:strCache>
                <c:ptCount val="1"/>
                <c:pt idx="0">
                  <c:v>軽井沢町水道事業会計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13.1</c:v>
                </c:pt>
                <c:pt idx="2">
                  <c:v>#N/A</c:v>
                </c:pt>
                <c:pt idx="3">
                  <c:v>13.49</c:v>
                </c:pt>
                <c:pt idx="4">
                  <c:v>#N/A</c:v>
                </c:pt>
                <c:pt idx="5">
                  <c:v>9.5500000000000007</c:v>
                </c:pt>
                <c:pt idx="6">
                  <c:v>#N/A</c:v>
                </c:pt>
                <c:pt idx="7">
                  <c:v>10.36</c:v>
                </c:pt>
                <c:pt idx="8">
                  <c:v>#N/A</c:v>
                </c:pt>
                <c:pt idx="9">
                  <c:v>11.12</c:v>
                </c:pt>
              </c:numCache>
            </c:numRef>
          </c:val>
          <c:extLst>
            <c:ext xmlns:c16="http://schemas.microsoft.com/office/drawing/2014/chart" uri="{C3380CC4-5D6E-409C-BE32-E72D297353CC}">
              <c16:uniqueId val="{00000008-DD9D-4221-8E74-1C8C9D0697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7.97</c:v>
                </c:pt>
                <c:pt idx="2">
                  <c:v>#N/A</c:v>
                </c:pt>
                <c:pt idx="3">
                  <c:v>9.5500000000000007</c:v>
                </c:pt>
                <c:pt idx="4">
                  <c:v>#N/A</c:v>
                </c:pt>
                <c:pt idx="5">
                  <c:v>11.27</c:v>
                </c:pt>
                <c:pt idx="6">
                  <c:v>#N/A</c:v>
                </c:pt>
                <c:pt idx="7">
                  <c:v>12.64</c:v>
                </c:pt>
                <c:pt idx="8">
                  <c:v>#N/A</c:v>
                </c:pt>
                <c:pt idx="9">
                  <c:v>14.81</c:v>
                </c:pt>
              </c:numCache>
            </c:numRef>
          </c:val>
          <c:extLst>
            <c:ext xmlns:c16="http://schemas.microsoft.com/office/drawing/2014/chart" uri="{C3380CC4-5D6E-409C-BE32-E72D297353CC}">
              <c16:uniqueId val="{00000009-DD9D-4221-8E74-1C8C9D0697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816</c:v>
                </c:pt>
                <c:pt idx="5">
                  <c:v>826</c:v>
                </c:pt>
                <c:pt idx="8">
                  <c:v>801</c:v>
                </c:pt>
                <c:pt idx="11">
                  <c:v>700</c:v>
                </c:pt>
                <c:pt idx="14">
                  <c:v>691</c:v>
                </c:pt>
              </c:numCache>
            </c:numRef>
          </c:val>
          <c:extLst>
            <c:ext xmlns:c16="http://schemas.microsoft.com/office/drawing/2014/chart" uri="{C3380CC4-5D6E-409C-BE32-E72D297353CC}">
              <c16:uniqueId val="{00000000-B6CD-451F-8CB8-7D82D77F1A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CD-451F-8CB8-7D82D77F1A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2-B6CD-451F-8CB8-7D82D77F1A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83</c:v>
                </c:pt>
                <c:pt idx="3">
                  <c:v>77</c:v>
                </c:pt>
                <c:pt idx="6">
                  <c:v>58</c:v>
                </c:pt>
                <c:pt idx="9">
                  <c:v>98</c:v>
                </c:pt>
                <c:pt idx="12">
                  <c:v>32</c:v>
                </c:pt>
              </c:numCache>
            </c:numRef>
          </c:val>
          <c:extLst>
            <c:ext xmlns:c16="http://schemas.microsoft.com/office/drawing/2014/chart" uri="{C3380CC4-5D6E-409C-BE32-E72D297353CC}">
              <c16:uniqueId val="{00000003-B6CD-451F-8CB8-7D82D77F1A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382</c:v>
                </c:pt>
                <c:pt idx="3">
                  <c:v>389</c:v>
                </c:pt>
                <c:pt idx="6">
                  <c:v>349</c:v>
                </c:pt>
                <c:pt idx="9">
                  <c:v>339</c:v>
                </c:pt>
                <c:pt idx="12">
                  <c:v>345</c:v>
                </c:pt>
              </c:numCache>
            </c:numRef>
          </c:val>
          <c:extLst>
            <c:ext xmlns:c16="http://schemas.microsoft.com/office/drawing/2014/chart" uri="{C3380CC4-5D6E-409C-BE32-E72D297353CC}">
              <c16:uniqueId val="{00000004-B6CD-451F-8CB8-7D82D77F1A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10</c:v>
                </c:pt>
                <c:pt idx="3">
                  <c:v>7</c:v>
                </c:pt>
                <c:pt idx="6">
                  <c:v>3</c:v>
                </c:pt>
                <c:pt idx="9">
                  <c:v>0</c:v>
                </c:pt>
                <c:pt idx="12">
                  <c:v>0</c:v>
                </c:pt>
              </c:numCache>
            </c:numRef>
          </c:val>
          <c:extLst>
            <c:ext xmlns:c16="http://schemas.microsoft.com/office/drawing/2014/chart" uri="{C3380CC4-5D6E-409C-BE32-E72D297353CC}">
              <c16:uniqueId val="{00000005-B6CD-451F-8CB8-7D82D77F1A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CD-451F-8CB8-7D82D77F1A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460</c:v>
                </c:pt>
                <c:pt idx="3">
                  <c:v>474</c:v>
                </c:pt>
                <c:pt idx="6">
                  <c:v>490</c:v>
                </c:pt>
                <c:pt idx="9">
                  <c:v>470</c:v>
                </c:pt>
                <c:pt idx="12">
                  <c:v>419</c:v>
                </c:pt>
              </c:numCache>
            </c:numRef>
          </c:val>
          <c:extLst>
            <c:ext xmlns:c16="http://schemas.microsoft.com/office/drawing/2014/chart" uri="{C3380CC4-5D6E-409C-BE32-E72D297353CC}">
              <c16:uniqueId val="{00000007-B6CD-451F-8CB8-7D82D77F1A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119</c:v>
                </c:pt>
                <c:pt idx="2">
                  <c:v>#N/A</c:v>
                </c:pt>
                <c:pt idx="3">
                  <c:v>#N/A</c:v>
                </c:pt>
                <c:pt idx="4">
                  <c:v>121</c:v>
                </c:pt>
                <c:pt idx="5">
                  <c:v>#N/A</c:v>
                </c:pt>
                <c:pt idx="6">
                  <c:v>#N/A</c:v>
                </c:pt>
                <c:pt idx="7">
                  <c:v>99</c:v>
                </c:pt>
                <c:pt idx="8">
                  <c:v>#N/A</c:v>
                </c:pt>
                <c:pt idx="9">
                  <c:v>#N/A</c:v>
                </c:pt>
                <c:pt idx="10">
                  <c:v>207</c:v>
                </c:pt>
                <c:pt idx="11">
                  <c:v>#N/A</c:v>
                </c:pt>
                <c:pt idx="12">
                  <c:v>#N/A</c:v>
                </c:pt>
                <c:pt idx="13">
                  <c:v>107</c:v>
                </c:pt>
                <c:pt idx="14">
                  <c:v>#N/A</c:v>
                </c:pt>
              </c:numCache>
            </c:numRef>
          </c:val>
          <c:smooth val="0"/>
          <c:extLst>
            <c:ext xmlns:c16="http://schemas.microsoft.com/office/drawing/2014/chart" uri="{C3380CC4-5D6E-409C-BE32-E72D297353CC}">
              <c16:uniqueId val="{00000008-B6CD-451F-8CB8-7D82D77F1A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3874</c:v>
                </c:pt>
                <c:pt idx="5">
                  <c:v>3964</c:v>
                </c:pt>
                <c:pt idx="8">
                  <c:v>3728</c:v>
                </c:pt>
                <c:pt idx="11">
                  <c:v>3452</c:v>
                </c:pt>
                <c:pt idx="14">
                  <c:v>3180</c:v>
                </c:pt>
              </c:numCache>
            </c:numRef>
          </c:val>
          <c:extLst>
            <c:ext xmlns:c16="http://schemas.microsoft.com/office/drawing/2014/chart" uri="{C3380CC4-5D6E-409C-BE32-E72D297353CC}">
              <c16:uniqueId val="{00000000-8652-4C76-A32C-16DA85E735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2212</c:v>
                </c:pt>
                <c:pt idx="5">
                  <c:v>1946</c:v>
                </c:pt>
                <c:pt idx="8">
                  <c:v>1753</c:v>
                </c:pt>
                <c:pt idx="11">
                  <c:v>1444</c:v>
                </c:pt>
                <c:pt idx="14">
                  <c:v>1167</c:v>
                </c:pt>
              </c:numCache>
            </c:numRef>
          </c:val>
          <c:extLst>
            <c:ext xmlns:c16="http://schemas.microsoft.com/office/drawing/2014/chart" uri="{C3380CC4-5D6E-409C-BE32-E72D297353CC}">
              <c16:uniqueId val="{00000001-8652-4C76-A32C-16DA85E735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7757</c:v>
                </c:pt>
                <c:pt idx="5">
                  <c:v>8318</c:v>
                </c:pt>
                <c:pt idx="8">
                  <c:v>9551</c:v>
                </c:pt>
                <c:pt idx="11">
                  <c:v>9241</c:v>
                </c:pt>
                <c:pt idx="14">
                  <c:v>11259</c:v>
                </c:pt>
              </c:numCache>
            </c:numRef>
          </c:val>
          <c:extLst>
            <c:ext xmlns:c16="http://schemas.microsoft.com/office/drawing/2014/chart" uri="{C3380CC4-5D6E-409C-BE32-E72D297353CC}">
              <c16:uniqueId val="{00000002-8652-4C76-A32C-16DA85E735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52-4C76-A32C-16DA85E735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52-4C76-A32C-16DA85E735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52-4C76-A32C-16DA85E735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1694</c:v>
                </c:pt>
                <c:pt idx="3">
                  <c:v>1683</c:v>
                </c:pt>
                <c:pt idx="6">
                  <c:v>1544</c:v>
                </c:pt>
                <c:pt idx="9">
                  <c:v>1603</c:v>
                </c:pt>
                <c:pt idx="12">
                  <c:v>1556</c:v>
                </c:pt>
              </c:numCache>
            </c:numRef>
          </c:val>
          <c:extLst>
            <c:ext xmlns:c16="http://schemas.microsoft.com/office/drawing/2014/chart" uri="{C3380CC4-5D6E-409C-BE32-E72D297353CC}">
              <c16:uniqueId val="{00000006-8652-4C76-A32C-16DA85E735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353</c:v>
                </c:pt>
                <c:pt idx="3">
                  <c:v>450</c:v>
                </c:pt>
                <c:pt idx="6">
                  <c:v>1161</c:v>
                </c:pt>
                <c:pt idx="9">
                  <c:v>1423</c:v>
                </c:pt>
                <c:pt idx="12">
                  <c:v>1371</c:v>
                </c:pt>
              </c:numCache>
            </c:numRef>
          </c:val>
          <c:extLst>
            <c:ext xmlns:c16="http://schemas.microsoft.com/office/drawing/2014/chart" uri="{C3380CC4-5D6E-409C-BE32-E72D297353CC}">
              <c16:uniqueId val="{00000007-8652-4C76-A32C-16DA85E735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2750</c:v>
                </c:pt>
                <c:pt idx="3">
                  <c:v>2584</c:v>
                </c:pt>
                <c:pt idx="6">
                  <c:v>2451</c:v>
                </c:pt>
                <c:pt idx="9">
                  <c:v>2204</c:v>
                </c:pt>
                <c:pt idx="12">
                  <c:v>1867</c:v>
                </c:pt>
              </c:numCache>
            </c:numRef>
          </c:val>
          <c:extLst>
            <c:ext xmlns:c16="http://schemas.microsoft.com/office/drawing/2014/chart" uri="{C3380CC4-5D6E-409C-BE32-E72D297353CC}">
              <c16:uniqueId val="{00000008-8652-4C76-A32C-16DA85E735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52-4C76-A32C-16DA85E735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3818</c:v>
                </c:pt>
                <c:pt idx="3">
                  <c:v>3521</c:v>
                </c:pt>
                <c:pt idx="6">
                  <c:v>2963</c:v>
                </c:pt>
                <c:pt idx="9">
                  <c:v>2420</c:v>
                </c:pt>
                <c:pt idx="12">
                  <c:v>2124</c:v>
                </c:pt>
              </c:numCache>
            </c:numRef>
          </c:val>
          <c:extLst>
            <c:ext xmlns:c16="http://schemas.microsoft.com/office/drawing/2014/chart" uri="{C3380CC4-5D6E-409C-BE32-E72D297353CC}">
              <c16:uniqueId val="{0000000A-8652-4C76-A32C-16DA85E735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52-4C76-A32C-16DA85E735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4913</c:v>
                </c:pt>
                <c:pt idx="1">
                  <c:v>4888</c:v>
                </c:pt>
                <c:pt idx="2">
                  <c:v>5335</c:v>
                </c:pt>
              </c:numCache>
            </c:numRef>
          </c:val>
          <c:extLst>
            <c:ext xmlns:c16="http://schemas.microsoft.com/office/drawing/2014/chart" uri="{C3380CC4-5D6E-409C-BE32-E72D297353CC}">
              <c16:uniqueId val="{00000000-307D-4A48-A2CA-DDDC01277D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89</c:v>
                </c:pt>
                <c:pt idx="1">
                  <c:v>90</c:v>
                </c:pt>
                <c:pt idx="2">
                  <c:v>68</c:v>
                </c:pt>
              </c:numCache>
            </c:numRef>
          </c:val>
          <c:extLst>
            <c:ext xmlns:c16="http://schemas.microsoft.com/office/drawing/2014/chart" uri="{C3380CC4-5D6E-409C-BE32-E72D297353CC}">
              <c16:uniqueId val="{00000001-307D-4A48-A2CA-DDDC01277D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3226</c:v>
                </c:pt>
                <c:pt idx="1">
                  <c:v>3034</c:v>
                </c:pt>
                <c:pt idx="2">
                  <c:v>4589</c:v>
                </c:pt>
              </c:numCache>
            </c:numRef>
          </c:val>
          <c:extLst>
            <c:ext xmlns:c16="http://schemas.microsoft.com/office/drawing/2014/chart" uri="{C3380CC4-5D6E-409C-BE32-E72D297353CC}">
              <c16:uniqueId val="{00000002-307D-4A48-A2CA-DDDC01277D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{CBBA4645-BDF2-45B9-A1CB-181481BE1158}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C43-4CEF-96D4-F26AFD7A3D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{CE07D05D-9FCB-436B-B4C4-C0250AC939D3}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43-4CEF-96D4-F26AFD7A3D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{D3991D99-B0B9-41A1-8D88-E35E3D59D8EF}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43-4CEF-96D4-F26AFD7A3D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{FA05E690-15CB-4312-8D40-45AED3341215}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43-4CEF-96D4-F26AFD7A3D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{93F7AD3A-0F61-4A27-9803-A2C08ED626EC}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43-4CEF-96D4-F26AFD7A3D6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{F9F6C0FB-D130-4B07-8D1F-975E0D642031}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C43-4CEF-96D4-F26AFD7A3D6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{C7ED8F4A-47FF-47BE-BE62-D7E977E1C7F3}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C43-4CEF-96D4-F26AFD7A3D6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{1D7F70BC-AE0E-4C93-BBAE-BB7C022D46F8}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C43-4CEF-96D4-F26AFD7A3D6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{77378A17-52D5-4C4C-A988-80AF9ABCFFE7}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C43-4CEF-96D4-F26AFD7A3D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49.7</c:v>
                </c:pt>
                <c:pt idx="16">
                  <c:v>45.7</c:v>
                </c:pt>
                <c:pt idx="24">
                  <c:v>45.1</c:v>
                </c:pt>
                <c:pt idx="32">
                  <c:v>47.2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43-4CEF-96D4-F26AFD7A3D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{FF38EEAD-60A7-4293-A9CD-133B5BB03DCA}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C43-4CEF-96D4-F26AFD7A3D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{306E40A1-F8C5-405B-8AD6-F5DFD3A3A016}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43-4CEF-96D4-F26AFD7A3D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{305BED64-3B7D-43F7-ACDA-B7001828407A}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43-4CEF-96D4-F26AFD7A3D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{B9EDD076-7174-4A42-864A-C1B0FA2320D4}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43-4CEF-96D4-F26AFD7A3D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{6DA1C0FB-AE5F-4A1C-96AD-F96EFC13E65E}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43-4CEF-96D4-F26AFD7A3D6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{AD7DD2EF-F0F8-421C-B59F-4D601502A357}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C43-4CEF-96D4-F26AFD7A3D6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{3A7515DC-D97F-4525-9A61-7604E392BBB6}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C43-4CEF-96D4-F26AFD7A3D6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{E657CF69-89E3-4D75-BE44-4795A1A5EC46}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C43-4CEF-96D4-F26AFD7A3D6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{DC6BA91D-BC83-43B2-BC08-96476ECF31AF}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C43-4CEF-96D4-F26AFD7A3D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CC43-4CEF-96D4-F26AFD7A3D67}"/>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{F7E8DEF3-60E4-492A-8C78-A28E5E0611F6}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C17-4FA1-8F43-7DE9681052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{20B5A496-DE76-4A4B-8CF9-609304C16F2D}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17-4FA1-8F43-7DE9681052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{0733AC3A-413C-4B38-8EF4-319CFA0472B7}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17-4FA1-8F43-7DE9681052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{155250E7-F190-42A0-9CEF-28E0D15E997F}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17-4FA1-8F43-7DE9681052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{367E00F1-96C5-4C80-9AC9-35F2661573C2}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17-4FA1-8F43-7DE96810523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{D424F8C4-796C-40FC-96E5-21D16EFBF55F}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C17-4FA1-8F43-7DE96810523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{5A1B0AD2-92B7-43BB-8134-C4F388E19B61}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C17-4FA1-8F43-7DE96810523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{6B40EDC2-F916-4CCA-AE6C-3E2846BA8B48}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C17-4FA1-8F43-7DE96810523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{2540BF52-AAFD-49B7-8511-8A6D0F98CC27}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C17-4FA1-8F43-7DE9681052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1</c:v>
                </c:pt>
                <c:pt idx="16">
                  <c:v>1.2</c:v>
                </c:pt>
                <c:pt idx="24">
                  <c:v>1.5</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17-4FA1-8F43-7DE9681052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{03101E39-9BA8-43C2-9A7D-3B956BB4C640}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C17-4FA1-8F43-7DE9681052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{BEFF58FA-B452-4CD7-ADF1-19F165E2AF10}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17-4FA1-8F43-7DE9681052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{3FCE1F9D-4B53-4183-A56D-3D534B072BB7}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17-4FA1-8F43-7DE9681052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{BFC4190F-291E-4A9C-A904-8E8697CB6A6D}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17-4FA1-8F43-7DE9681052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{91A6A7C9-6E8D-4244-9738-1AD5B116DE89}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17-4FA1-8F43-7DE96810523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{05ADF930-B624-4979-948B-0D2D2F0B91A2}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C17-4FA1-8F43-7DE96810523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{65F291CD-99FC-4E5E-8CD4-979C8F772559}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C17-4FA1-8F43-7DE96810523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{27F4372F-31F5-4934-8F0F-7EEB5BDC006A}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C17-4FA1-8F43-7DE96810523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{0C7549C3-0DCA-4F4C-A5E6-2EB8652747BB}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C17-4FA1-8F43-7DE9681052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FC17-4FA1-8F43-7DE968105232}"/>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C360E5E-E094-44CC-83D5-738CC4BD88B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D782398-2ED5-4192-A73C-EA2A8DA7DF1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公営企業債については、地方債抑制による効果や償還終了に伴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い、令和２年度に病院事業債を発行したが一定の水準を保っている、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令和２年度に比べ、減少したものの、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数年来継続してきた大型事業に係る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償還や、今後予定される起債の発行により、増加することが見込まれる。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算入公債費等は特定財源及び基準財政需要額に算入された公債費等であるが、元利償還金に比べ割合が大きいため、実質公債費比率の分子は大変低い数値となっている。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３年度から「さわやか軽井沢債（住民参加型市場公募債）」を５年間発行し、平成２８年度から満期一括償還が開始されている。令和２年度までで満期一括償還が全て終わり、減債基金への積み立ても令和元年度で終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将来の負担額を充当可能財源等が上回っているため、将来負担比率は算出されず良好な状態にあるといえる。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ただし、今後予定される地方債の発行により、将来負担額は増加することが見込まれる。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新規借入の抑制や償還完了に伴い、その財源とする公営企業等繰入見込額は減少傾向である。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充当可能財源の大半は、財政調整基金やその他特定目的基金が占めており、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中学校建設事業の完了により平成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年度以降は多額の基金の取崩しが無く上昇に転じていたが、令和２年度は新型コロナウイルス感染症事業に伴う財政基金の取崩しが増えたことで、減少したが、令和３年度は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への取崩しが減少したことにより、上昇した。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続いてきた大型公共施設建設事業が終了し、財政調整基金残高も大型事業前と比較すると減少しているが、計画的に積立を行うことで増加傾向にある。今後も都市基盤及び公共施設の維持管理・老朽化対策また、庁舎改築にも財源を必要とする見込みである。また、近年異常気象による大規模災害が各地で発生し、突発的な災害に緊急対応するための財政調整基金の重要性が増しており、今後も計画的に積立を行っ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地方債残高とのバランスも考慮しつつ基金積立に努め、実質単年度収支の改善に努める。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・庁舎改築周辺整備事業</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・下水道建設工事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・さわやか軽井沢ふるさと基金（ふるさと納税）</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・芸術・文化振興基金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・町民福祉施設</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・義務教育管理振興基金</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・農業振興基金</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事業を行うための自主財源を確保するため、今後予定されている庁舎改築、下水道事業の大型整備事業等を控えて、計画的に基金を積み立てたことによる増加。</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あくまでも使用目的が定められた性質の基金であるため、基金取り崩しに関しても適正事業の精査が求められる。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特に庁舎改築周辺整備事業については令和７年度まで、１０年間で毎年３億円程度積み立てを行っていく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予定であったが、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令和元年度より運用開始となった森林環境整備基金は、森林整備事業への充当を目的とし、令和３年度より森林整備計画策定を行い、適正な基金充当事業を実施していく。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大型事業の財源とするため、取崩しを行ってきた財政調整基金を、大型工事開始前の水準まで戻すことを目標に、積み立てを行った。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改善傾向にある。今後は都市基盤及び公共施設の維持管理・老朽化対策に財源を必要とする見込みであるため、大型事業の少ない年度に計画的に積み立てを行うことが重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近年異常気象がもたらす自然災害等も考慮し計画的に基金積み立てを行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地方債償還金に充当する取崩額の増加に伴う減少。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地方債の償還計画に合わせ、計画的に積み立てを行っていく。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改善傾向にある。今後は都市基盤及び公共施設の維持管理・老朽化対策に財源を必要とする見込みであるため、大型事業の少ない年度に計画的に積み立てを行うことが重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近年異常気象がもたらす自然災害等も考慮し計画的に基金積み立て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21,231
20,700
156.03
17,792,435
16,236,560
1,373,940
9,275,597
2,123,893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全体的には施設の更新整備を随時行っているため、全国及び長野県平均に比べると償却率は低いが、今後役場庁舎改築や公民館機能拡充施設建設が見込まれるため、さらに原価償却率は低下する見込み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120438</xdr:rowOff>
    </xdr:from>
    <xdr:to>
      <xdr:col>23</xdr:col>
      <xdr:colOff>136525</xdr:colOff>
      <xdr:row>28</xdr:row>
      <xdr:rowOff>50588</xdr:rowOff>
    </xdr:to>
    <xdr:sp macro="" textlink="">
      <xdr:nvSpPr>
        <xdr:cNvPr id="91" name="楕円 90"/>
        <xdr:cNvSpPr/>
      </xdr:nvSpPr>
      <xdr:spPr>
        <a:xfrm>
          <a:off x="47117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143315</xdr:rowOff>
    </xdr:from>
    <xdr:ext cx="405111" cy="259045"/>
    <xdr:sp macro="" textlink="">
      <xdr:nvSpPr>
        <xdr:cNvPr id="92" name="有形固定資産減価償却率該当値テキスト"/>
        <xdr:cNvSpPr txBox="1"/>
      </xdr:nvSpPr>
      <xdr:spPr>
        <a:xfrm>
          <a:off x="4813300" y="537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44873</xdr:rowOff>
    </xdr:from>
    <xdr:to>
      <xdr:col>19</xdr:col>
      <xdr:colOff>187325</xdr:colOff>
      <xdr:row>27</xdr:row>
      <xdr:rowOff>146473</xdr:rowOff>
    </xdr:to>
    <xdr:sp macro="" textlink="">
      <xdr:nvSpPr>
        <xdr:cNvPr id="93" name="楕円 92"/>
        <xdr:cNvSpPr/>
      </xdr:nvSpPr>
      <xdr:spPr>
        <a:xfrm>
          <a:off x="4000500" y="5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95673</xdr:rowOff>
    </xdr:from>
    <xdr:to>
      <xdr:col>23</xdr:col>
      <xdr:colOff>85725</xdr:colOff>
      <xdr:row>27</xdr:row>
      <xdr:rowOff>171238</xdr:rowOff>
    </xdr:to>
    <xdr:cxnSp macro="">
      <xdr:nvCxnSpPr>
        <xdr:cNvPr id="94" name="直線コネクタ 93"/>
        <xdr:cNvCxnSpPr/>
      </xdr:nvCxnSpPr>
      <xdr:spPr>
        <a:xfrm>
          <a:off x="4051300" y="5496348"/>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66463</xdr:rowOff>
    </xdr:from>
    <xdr:to>
      <xdr:col>15</xdr:col>
      <xdr:colOff>187325</xdr:colOff>
      <xdr:row>27</xdr:row>
      <xdr:rowOff>168063</xdr:rowOff>
    </xdr:to>
    <xdr:sp macro="" textlink="">
      <xdr:nvSpPr>
        <xdr:cNvPr id="95" name="楕円 94"/>
        <xdr:cNvSpPr/>
      </xdr:nvSpPr>
      <xdr:spPr>
        <a:xfrm>
          <a:off x="32385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95673</xdr:rowOff>
    </xdr:from>
    <xdr:to>
      <xdr:col>19</xdr:col>
      <xdr:colOff>136525</xdr:colOff>
      <xdr:row>27</xdr:row>
      <xdr:rowOff>117263</xdr:rowOff>
    </xdr:to>
    <xdr:cxnSp macro="">
      <xdr:nvCxnSpPr>
        <xdr:cNvPr id="96" name="直線コネクタ 95"/>
        <xdr:cNvCxnSpPr/>
      </xdr:nvCxnSpPr>
      <xdr:spPr>
        <a:xfrm flipV="1">
          <a:off x="3289300" y="54963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38947</xdr:rowOff>
    </xdr:from>
    <xdr:to>
      <xdr:col>11</xdr:col>
      <xdr:colOff>187325</xdr:colOff>
      <xdr:row>28</xdr:row>
      <xdr:rowOff>140547</xdr:rowOff>
    </xdr:to>
    <xdr:sp macro="" textlink="">
      <xdr:nvSpPr>
        <xdr:cNvPr id="97" name="楕円 96"/>
        <xdr:cNvSpPr/>
      </xdr:nvSpPr>
      <xdr:spPr>
        <a:xfrm>
          <a:off x="24765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117263</xdr:rowOff>
    </xdr:from>
    <xdr:to>
      <xdr:col>15</xdr:col>
      <xdr:colOff>136525</xdr:colOff>
      <xdr:row>28</xdr:row>
      <xdr:rowOff>89747</xdr:rowOff>
    </xdr:to>
    <xdr:cxnSp macro="">
      <xdr:nvCxnSpPr>
        <xdr:cNvPr id="98" name="直線コネクタ 97"/>
        <xdr:cNvCxnSpPr/>
      </xdr:nvCxnSpPr>
      <xdr:spPr>
        <a:xfrm flipV="1">
          <a:off x="2527300" y="5517938"/>
          <a:ext cx="762000" cy="1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100330</xdr:rowOff>
    </xdr:from>
    <xdr:to>
      <xdr:col>7</xdr:col>
      <xdr:colOff>187325</xdr:colOff>
      <xdr:row>32</xdr:row>
      <xdr:rowOff>30480</xdr:rowOff>
    </xdr:to>
    <xdr:sp macro="" textlink="">
      <xdr:nvSpPr>
        <xdr:cNvPr id="99" name="楕円 98"/>
        <xdr:cNvSpPr/>
      </xdr:nvSpPr>
      <xdr:spPr>
        <a:xfrm>
          <a:off x="1714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89747</xdr:rowOff>
    </xdr:from>
    <xdr:to>
      <xdr:col>11</xdr:col>
      <xdr:colOff>136525</xdr:colOff>
      <xdr:row>31</xdr:row>
      <xdr:rowOff>151130</xdr:rowOff>
    </xdr:to>
    <xdr:cxnSp macro="">
      <xdr:nvCxnSpPr>
        <xdr:cNvPr id="100" name="直線コネクタ 99"/>
        <xdr:cNvCxnSpPr/>
      </xdr:nvCxnSpPr>
      <xdr:spPr>
        <a:xfrm flipV="1">
          <a:off x="1765300" y="5661872"/>
          <a:ext cx="762000" cy="5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3" name="n_3ave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4" name="n_4aveValue有形固定資産減価償却率"/>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163000</xdr:rowOff>
    </xdr:from>
    <xdr:ext cx="405111" cy="259045"/>
    <xdr:sp macro="" textlink="">
      <xdr:nvSpPr>
        <xdr:cNvPr id="105" name="n_1mainValue有形固定資産減価償却率"/>
        <xdr:cNvSpPr txBox="1"/>
      </xdr:nvSpPr>
      <xdr:spPr>
        <a:xfrm>
          <a:off x="3836044"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13140</xdr:rowOff>
    </xdr:from>
    <xdr:ext cx="405111" cy="259045"/>
    <xdr:sp macro="" textlink="">
      <xdr:nvSpPr>
        <xdr:cNvPr id="106" name="n_2mainValue有形固定資産減価償却率"/>
        <xdr:cNvSpPr txBox="1"/>
      </xdr:nvSpPr>
      <xdr:spPr>
        <a:xfrm>
          <a:off x="3086744" y="524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157074</xdr:rowOff>
    </xdr:from>
    <xdr:ext cx="405111" cy="259045"/>
    <xdr:sp macro="" textlink="">
      <xdr:nvSpPr>
        <xdr:cNvPr id="107" name="n_3mainValue有形固定資産減価償却率"/>
        <xdr:cNvSpPr txBox="1"/>
      </xdr:nvSpPr>
      <xdr:spPr>
        <a:xfrm>
          <a:off x="2324744"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108" name="n_4mainValue有形固定資産減価償却率"/>
        <xdr:cNvSpPr txBox="1"/>
      </xdr:nvSpPr>
      <xdr:spPr>
        <a:xfrm>
          <a:off x="1562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は県内で唯一の不交付団体であり、他の自治体とは異なり、交付税の措置が実質的に無いため、定期的に基金への積立も行えていることから、債務を充当可能財源等が上回っているため、他の類似団体と比べ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しかし、庁舎改築や公民館機能拡充</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施設建設が計画されているため、今後は新規の起債の借入が増える見込みであり、債務償還費率は上昇することが見込まれる。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102334</xdr:rowOff>
    </xdr:from>
    <xdr:ext cx="469744" cy="259045"/>
    <xdr:sp macro="" textlink="">
      <xdr:nvSpPr>
        <xdr:cNvPr id="155" name="n_1aveValue債務償還比率"/>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6" name="n_2aveValue債務償還比率"/>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21,231
20,700
156.03
17,792,435
16,236,560
1,373,940
9,275,597
2,123,893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3" name="楕円 72"/>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31767</xdr:rowOff>
    </xdr:from>
    <xdr:ext cx="405111" cy="259045"/>
    <xdr:sp macro="" textlink="">
      <xdr:nvSpPr>
        <xdr:cNvPr id="74" name="【道路】&#10;有形固定資産減価償却率該当値テキスト"/>
        <xdr:cNvSpPr txBox="1"/>
      </xdr:nvSpPr>
      <xdr:spPr>
        <a:xfrm>
          <a:off x="46736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164465</xdr:rowOff>
    </xdr:from>
    <xdr:to>
      <xdr:col>20</xdr:col>
      <xdr:colOff>38100</xdr:colOff>
      <xdr:row>41</xdr:row>
      <xdr:rowOff>94615</xdr:rowOff>
    </xdr:to>
    <xdr:sp macro="" textlink="">
      <xdr:nvSpPr>
        <xdr:cNvPr id="75" name="楕円 74"/>
        <xdr:cNvSpPr/>
      </xdr:nvSpPr>
      <xdr:spPr>
        <a:xfrm>
          <a:off x="3746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43815</xdr:rowOff>
    </xdr:to>
    <xdr:cxnSp macro="">
      <xdr:nvCxnSpPr>
        <xdr:cNvPr id="76" name="直線コネクタ 75"/>
        <xdr:cNvCxnSpPr/>
      </xdr:nvCxnSpPr>
      <xdr:spPr>
        <a:xfrm flipV="1">
          <a:off x="3797300" y="70256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164465</xdr:rowOff>
    </xdr:from>
    <xdr:to>
      <xdr:col>15</xdr:col>
      <xdr:colOff>101600</xdr:colOff>
      <xdr:row>41</xdr:row>
      <xdr:rowOff>94615</xdr:rowOff>
    </xdr:to>
    <xdr:sp macro="" textlink="">
      <xdr:nvSpPr>
        <xdr:cNvPr id="77" name="楕円 76"/>
        <xdr:cNvSpPr/>
      </xdr:nvSpPr>
      <xdr:spPr>
        <a:xfrm>
          <a:off x="2857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43815</xdr:rowOff>
    </xdr:from>
    <xdr:to>
      <xdr:col>19</xdr:col>
      <xdr:colOff>177800</xdr:colOff>
      <xdr:row>41</xdr:row>
      <xdr:rowOff>43815</xdr:rowOff>
    </xdr:to>
    <xdr:cxnSp macro="">
      <xdr:nvCxnSpPr>
        <xdr:cNvPr id="78" name="直線コネクタ 77"/>
        <xdr:cNvCxnSpPr/>
      </xdr:nvCxnSpPr>
      <xdr:spPr>
        <a:xfrm>
          <a:off x="2908300" y="7073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80645</xdr:rowOff>
    </xdr:from>
    <xdr:to>
      <xdr:col>10</xdr:col>
      <xdr:colOff>165100</xdr:colOff>
      <xdr:row>42</xdr:row>
      <xdr:rowOff>10795</xdr:rowOff>
    </xdr:to>
    <xdr:sp macro="" textlink="">
      <xdr:nvSpPr>
        <xdr:cNvPr id="79" name="楕円 78"/>
        <xdr:cNvSpPr/>
      </xdr:nvSpPr>
      <xdr:spPr>
        <a:xfrm>
          <a:off x="1968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43815</xdr:rowOff>
    </xdr:from>
    <xdr:to>
      <xdr:col>15</xdr:col>
      <xdr:colOff>50800</xdr:colOff>
      <xdr:row>41</xdr:row>
      <xdr:rowOff>131445</xdr:rowOff>
    </xdr:to>
    <xdr:cxnSp macro="">
      <xdr:nvCxnSpPr>
        <xdr:cNvPr id="80" name="直線コネクタ 79"/>
        <xdr:cNvCxnSpPr/>
      </xdr:nvCxnSpPr>
      <xdr:spPr>
        <a:xfrm flipV="1">
          <a:off x="2019300" y="707326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73025</xdr:rowOff>
    </xdr:from>
    <xdr:to>
      <xdr:col>6</xdr:col>
      <xdr:colOff>38100</xdr:colOff>
      <xdr:row>42</xdr:row>
      <xdr:rowOff>3175</xdr:rowOff>
    </xdr:to>
    <xdr:sp macro="" textlink="">
      <xdr:nvSpPr>
        <xdr:cNvPr id="81" name="楕円 80"/>
        <xdr:cNvSpPr/>
      </xdr:nvSpPr>
      <xdr:spPr>
        <a:xfrm>
          <a:off x="1079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123825</xdr:rowOff>
    </xdr:from>
    <xdr:to>
      <xdr:col>10</xdr:col>
      <xdr:colOff>114300</xdr:colOff>
      <xdr:row>41</xdr:row>
      <xdr:rowOff>131445</xdr:rowOff>
    </xdr:to>
    <xdr:cxnSp macro="">
      <xdr:nvCxnSpPr>
        <xdr:cNvPr id="82" name="直線コネクタ 81"/>
        <xdr:cNvCxnSpPr/>
      </xdr:nvCxnSpPr>
      <xdr:spPr>
        <a:xfrm>
          <a:off x="1130300" y="71532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85742</xdr:rowOff>
    </xdr:from>
    <xdr:ext cx="405111" cy="259045"/>
    <xdr:sp macro="" textlink="">
      <xdr:nvSpPr>
        <xdr:cNvPr id="87" name="n_1mainValue【道路】&#10;有形固定資産減価償却率"/>
        <xdr:cNvSpPr txBox="1"/>
      </xdr:nvSpPr>
      <xdr:spPr>
        <a:xfrm>
          <a:off x="35820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85742</xdr:rowOff>
    </xdr:from>
    <xdr:ext cx="405111" cy="259045"/>
    <xdr:sp macro="" textlink="">
      <xdr:nvSpPr>
        <xdr:cNvPr id="88" name="n_2mainValue【道路】&#10;有形固定資産減価償却率"/>
        <xdr:cNvSpPr txBox="1"/>
      </xdr:nvSpPr>
      <xdr:spPr>
        <a:xfrm>
          <a:off x="27057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1922</xdr:rowOff>
    </xdr:from>
    <xdr:ext cx="405111" cy="259045"/>
    <xdr:sp macro="" textlink="">
      <xdr:nvSpPr>
        <xdr:cNvPr id="89" name="n_3mainValue【道路】&#10;有形固定資産減価償却率"/>
        <xdr:cNvSpPr txBox="1"/>
      </xdr:nvSpPr>
      <xdr:spPr>
        <a:xfrm>
          <a:off x="1816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165752</xdr:rowOff>
    </xdr:from>
    <xdr:ext cx="405111" cy="259045"/>
    <xdr:sp macro="" textlink="">
      <xdr:nvSpPr>
        <xdr:cNvPr id="90" name="n_4mainValue【道路】&#10;有形固定資産減価償却率"/>
        <xdr:cNvSpPr txBox="1"/>
      </xdr:nvSpPr>
      <xdr:spPr>
        <a:xfrm>
          <a:off x="927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64633</xdr:rowOff>
    </xdr:from>
    <xdr:to>
      <xdr:col>55</xdr:col>
      <xdr:colOff>50800</xdr:colOff>
      <xdr:row>41</xdr:row>
      <xdr:rowOff>166233</xdr:rowOff>
    </xdr:to>
    <xdr:sp macro="" textlink="">
      <xdr:nvSpPr>
        <xdr:cNvPr id="128" name="楕円 127"/>
        <xdr:cNvSpPr/>
      </xdr:nvSpPr>
      <xdr:spPr>
        <a:xfrm>
          <a:off x="10426700" y="70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64360</xdr:rowOff>
    </xdr:from>
    <xdr:to>
      <xdr:col>50</xdr:col>
      <xdr:colOff>165100</xdr:colOff>
      <xdr:row>41</xdr:row>
      <xdr:rowOff>165960</xdr:rowOff>
    </xdr:to>
    <xdr:sp macro="" textlink="">
      <xdr:nvSpPr>
        <xdr:cNvPr id="130" name="楕円 129"/>
        <xdr:cNvSpPr/>
      </xdr:nvSpPr>
      <xdr:spPr>
        <a:xfrm>
          <a:off x="9588500" y="70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115160</xdr:rowOff>
    </xdr:from>
    <xdr:to>
      <xdr:col>55</xdr:col>
      <xdr:colOff>0</xdr:colOff>
      <xdr:row>41</xdr:row>
      <xdr:rowOff>115433</xdr:rowOff>
    </xdr:to>
    <xdr:cxnSp macro="">
      <xdr:nvCxnSpPr>
        <xdr:cNvPr id="131" name="直線コネクタ 130"/>
        <xdr:cNvCxnSpPr/>
      </xdr:nvCxnSpPr>
      <xdr:spPr>
        <a:xfrm>
          <a:off x="9639300" y="7144610"/>
          <a:ext cx="8382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63914</xdr:rowOff>
    </xdr:from>
    <xdr:to>
      <xdr:col>46</xdr:col>
      <xdr:colOff>38100</xdr:colOff>
      <xdr:row>41</xdr:row>
      <xdr:rowOff>165514</xdr:rowOff>
    </xdr:to>
    <xdr:sp macro="" textlink="">
      <xdr:nvSpPr>
        <xdr:cNvPr id="132" name="楕円 131"/>
        <xdr:cNvSpPr/>
      </xdr:nvSpPr>
      <xdr:spPr>
        <a:xfrm>
          <a:off x="8699500" y="70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114714</xdr:rowOff>
    </xdr:from>
    <xdr:to>
      <xdr:col>50</xdr:col>
      <xdr:colOff>114300</xdr:colOff>
      <xdr:row>41</xdr:row>
      <xdr:rowOff>115160</xdr:rowOff>
    </xdr:to>
    <xdr:cxnSp macro="">
      <xdr:nvCxnSpPr>
        <xdr:cNvPr id="133" name="直線コネクタ 132"/>
        <xdr:cNvCxnSpPr/>
      </xdr:nvCxnSpPr>
      <xdr:spPr>
        <a:xfrm>
          <a:off x="8750300" y="7144164"/>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68088</xdr:rowOff>
    </xdr:from>
    <xdr:to>
      <xdr:col>41</xdr:col>
      <xdr:colOff>101600</xdr:colOff>
      <xdr:row>41</xdr:row>
      <xdr:rowOff>169688</xdr:rowOff>
    </xdr:to>
    <xdr:sp macro="" textlink="">
      <xdr:nvSpPr>
        <xdr:cNvPr id="134" name="楕円 133"/>
        <xdr:cNvSpPr/>
      </xdr:nvSpPr>
      <xdr:spPr>
        <a:xfrm>
          <a:off x="7810500" y="70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114714</xdr:rowOff>
    </xdr:from>
    <xdr:to>
      <xdr:col>45</xdr:col>
      <xdr:colOff>177800</xdr:colOff>
      <xdr:row>41</xdr:row>
      <xdr:rowOff>118888</xdr:rowOff>
    </xdr:to>
    <xdr:cxnSp macro="">
      <xdr:nvCxnSpPr>
        <xdr:cNvPr id="135" name="直線コネクタ 134"/>
        <xdr:cNvCxnSpPr/>
      </xdr:nvCxnSpPr>
      <xdr:spPr>
        <a:xfrm flipV="1">
          <a:off x="7861300" y="7144164"/>
          <a:ext cx="8890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64253</xdr:rowOff>
    </xdr:from>
    <xdr:to>
      <xdr:col>36</xdr:col>
      <xdr:colOff>165100</xdr:colOff>
      <xdr:row>41</xdr:row>
      <xdr:rowOff>165853</xdr:rowOff>
    </xdr:to>
    <xdr:sp macro="" textlink="">
      <xdr:nvSpPr>
        <xdr:cNvPr id="136" name="楕円 135"/>
        <xdr:cNvSpPr/>
      </xdr:nvSpPr>
      <xdr:spPr>
        <a:xfrm>
          <a:off x="6921500" y="709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115053</xdr:rowOff>
    </xdr:from>
    <xdr:to>
      <xdr:col>41</xdr:col>
      <xdr:colOff>50800</xdr:colOff>
      <xdr:row>41</xdr:row>
      <xdr:rowOff>118888</xdr:rowOff>
    </xdr:to>
    <xdr:cxnSp macro="">
      <xdr:nvCxnSpPr>
        <xdr:cNvPr id="137" name="直線コネクタ 136"/>
        <xdr:cNvCxnSpPr/>
      </xdr:nvCxnSpPr>
      <xdr:spPr>
        <a:xfrm>
          <a:off x="6972300" y="7144503"/>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157087</xdr:rowOff>
    </xdr:from>
    <xdr:ext cx="534377" cy="259045"/>
    <xdr:sp macro="" textlink="">
      <xdr:nvSpPr>
        <xdr:cNvPr id="142" name="n_1mainValue【道路】&#10;一人当たり延長"/>
        <xdr:cNvSpPr txBox="1"/>
      </xdr:nvSpPr>
      <xdr:spPr>
        <a:xfrm>
          <a:off x="9359411" y="71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156641</xdr:rowOff>
    </xdr:from>
    <xdr:ext cx="534377" cy="259045"/>
    <xdr:sp macro="" textlink="">
      <xdr:nvSpPr>
        <xdr:cNvPr id="143" name="n_2mainValue【道路】&#10;一人当たり延長"/>
        <xdr:cNvSpPr txBox="1"/>
      </xdr:nvSpPr>
      <xdr:spPr>
        <a:xfrm>
          <a:off x="8483111" y="71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160815</xdr:rowOff>
    </xdr:from>
    <xdr:ext cx="534377" cy="259045"/>
    <xdr:sp macro="" textlink="">
      <xdr:nvSpPr>
        <xdr:cNvPr id="144" name="n_3mainValue【道路】&#10;一人当たり延長"/>
        <xdr:cNvSpPr txBox="1"/>
      </xdr:nvSpPr>
      <xdr:spPr>
        <a:xfrm>
          <a:off x="7594111" y="71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156980</xdr:rowOff>
    </xdr:from>
    <xdr:ext cx="534377" cy="259045"/>
    <xdr:sp macro="" textlink="">
      <xdr:nvSpPr>
        <xdr:cNvPr id="145" name="n_4mainValue【道路】&#10;一人当たり延長"/>
        <xdr:cNvSpPr txBox="1"/>
      </xdr:nvSpPr>
      <xdr:spPr>
        <a:xfrm>
          <a:off x="6705111" y="71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86" name="楕円 185"/>
        <xdr:cNvSpPr/>
      </xdr:nvSpPr>
      <xdr:spPr>
        <a:xfrm>
          <a:off x="4584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38752</xdr:rowOff>
    </xdr:from>
    <xdr:ext cx="405111" cy="259045"/>
    <xdr:sp macro="" textlink="">
      <xdr:nvSpPr>
        <xdr:cNvPr id="187" name="【橋りょう・トンネル】&#10;有形固定資産減価償却率該当値テキスト"/>
        <xdr:cNvSpPr txBox="1"/>
      </xdr:nvSpPr>
      <xdr:spPr>
        <a:xfrm>
          <a:off x="467360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8" name="楕円 187"/>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66675</xdr:rowOff>
    </xdr:to>
    <xdr:cxnSp macro="">
      <xdr:nvCxnSpPr>
        <xdr:cNvPr id="189" name="直線コネクタ 188"/>
        <xdr:cNvCxnSpPr/>
      </xdr:nvCxnSpPr>
      <xdr:spPr>
        <a:xfrm>
          <a:off x="3797300" y="101498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90" name="楕円 189"/>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34290</xdr:rowOff>
    </xdr:to>
    <xdr:cxnSp macro="">
      <xdr:nvCxnSpPr>
        <xdr:cNvPr id="191" name="直線コネクタ 190"/>
        <xdr:cNvCxnSpPr/>
      </xdr:nvCxnSpPr>
      <xdr:spPr>
        <a:xfrm>
          <a:off x="2908300" y="1014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69215</xdr:rowOff>
    </xdr:from>
    <xdr:to>
      <xdr:col>10</xdr:col>
      <xdr:colOff>165100</xdr:colOff>
      <xdr:row>58</xdr:row>
      <xdr:rowOff>170815</xdr:rowOff>
    </xdr:to>
    <xdr:sp macro="" textlink="">
      <xdr:nvSpPr>
        <xdr:cNvPr id="192" name="楕円 191"/>
        <xdr:cNvSpPr/>
      </xdr:nvSpPr>
      <xdr:spPr>
        <a:xfrm>
          <a:off x="196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120015</xdr:rowOff>
    </xdr:from>
    <xdr:to>
      <xdr:col>15</xdr:col>
      <xdr:colOff>50800</xdr:colOff>
      <xdr:row>59</xdr:row>
      <xdr:rowOff>34290</xdr:rowOff>
    </xdr:to>
    <xdr:cxnSp macro="">
      <xdr:nvCxnSpPr>
        <xdr:cNvPr id="193" name="直線コネクタ 192"/>
        <xdr:cNvCxnSpPr/>
      </xdr:nvCxnSpPr>
      <xdr:spPr>
        <a:xfrm>
          <a:off x="2019300" y="1006411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40640</xdr:rowOff>
    </xdr:from>
    <xdr:to>
      <xdr:col>6</xdr:col>
      <xdr:colOff>38100</xdr:colOff>
      <xdr:row>58</xdr:row>
      <xdr:rowOff>142240</xdr:rowOff>
    </xdr:to>
    <xdr:sp macro="" textlink="">
      <xdr:nvSpPr>
        <xdr:cNvPr id="194" name="楕円 193"/>
        <xdr:cNvSpPr/>
      </xdr:nvSpPr>
      <xdr:spPr>
        <a:xfrm>
          <a:off x="107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58</xdr:row>
      <xdr:rowOff>120015</xdr:rowOff>
    </xdr:to>
    <xdr:cxnSp macro="">
      <xdr:nvCxnSpPr>
        <xdr:cNvPr id="195" name="直線コネクタ 194"/>
        <xdr:cNvCxnSpPr/>
      </xdr:nvCxnSpPr>
      <xdr:spPr>
        <a:xfrm>
          <a:off x="1130300" y="10035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200" name="n_1mainValue【橋りょう・トンネ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201" name="n_2mainValue【橋りょう・トンネ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15892</xdr:rowOff>
    </xdr:from>
    <xdr:ext cx="405111" cy="259045"/>
    <xdr:sp macro="" textlink="">
      <xdr:nvSpPr>
        <xdr:cNvPr id="202" name="n_3mainValue【橋りょう・トンネル】&#10;有形固定資産減価償却率"/>
        <xdr:cNvSpPr txBox="1"/>
      </xdr:nvSpPr>
      <xdr:spPr>
        <a:xfrm>
          <a:off x="1816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3" name="n_4mainValue【橋りょう・トンネ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57879</xdr:rowOff>
    </xdr:from>
    <xdr:to>
      <xdr:col>55</xdr:col>
      <xdr:colOff>50800</xdr:colOff>
      <xdr:row>63</xdr:row>
      <xdr:rowOff>159479</xdr:rowOff>
    </xdr:to>
    <xdr:sp macro="" textlink="">
      <xdr:nvSpPr>
        <xdr:cNvPr id="241" name="楕円 240"/>
        <xdr:cNvSpPr/>
      </xdr:nvSpPr>
      <xdr:spPr>
        <a:xfrm>
          <a:off x="10426700" y="108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157610</xdr:rowOff>
    </xdr:from>
    <xdr:ext cx="599010" cy="259045"/>
    <xdr:sp macro="" textlink="">
      <xdr:nvSpPr>
        <xdr:cNvPr id="242" name="【橋りょう・トンネル】&#10;一人当たり有形固定資産（償却資産）額該当値テキスト"/>
        <xdr:cNvSpPr txBox="1"/>
      </xdr:nvSpPr>
      <xdr:spPr>
        <a:xfrm>
          <a:off x="10515600" y="107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59511</xdr:rowOff>
    </xdr:from>
    <xdr:to>
      <xdr:col>50</xdr:col>
      <xdr:colOff>165100</xdr:colOff>
      <xdr:row>63</xdr:row>
      <xdr:rowOff>161111</xdr:rowOff>
    </xdr:to>
    <xdr:sp macro="" textlink="">
      <xdr:nvSpPr>
        <xdr:cNvPr id="243" name="楕円 242"/>
        <xdr:cNvSpPr/>
      </xdr:nvSpPr>
      <xdr:spPr>
        <a:xfrm>
          <a:off x="9588500" y="108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108679</xdr:rowOff>
    </xdr:from>
    <xdr:to>
      <xdr:col>55</xdr:col>
      <xdr:colOff>0</xdr:colOff>
      <xdr:row>63</xdr:row>
      <xdr:rowOff>110311</xdr:rowOff>
    </xdr:to>
    <xdr:cxnSp macro="">
      <xdr:nvCxnSpPr>
        <xdr:cNvPr id="244" name="直線コネクタ 243"/>
        <xdr:cNvCxnSpPr/>
      </xdr:nvCxnSpPr>
      <xdr:spPr>
        <a:xfrm flipV="1">
          <a:off x="9639300" y="1091002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58008</xdr:rowOff>
    </xdr:from>
    <xdr:to>
      <xdr:col>46</xdr:col>
      <xdr:colOff>38100</xdr:colOff>
      <xdr:row>63</xdr:row>
      <xdr:rowOff>159608</xdr:rowOff>
    </xdr:to>
    <xdr:sp macro="" textlink="">
      <xdr:nvSpPr>
        <xdr:cNvPr id="245" name="楕円 244"/>
        <xdr:cNvSpPr/>
      </xdr:nvSpPr>
      <xdr:spPr>
        <a:xfrm>
          <a:off x="8699500" y="108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108808</xdr:rowOff>
    </xdr:from>
    <xdr:to>
      <xdr:col>50</xdr:col>
      <xdr:colOff>114300</xdr:colOff>
      <xdr:row>63</xdr:row>
      <xdr:rowOff>110311</xdr:rowOff>
    </xdr:to>
    <xdr:cxnSp macro="">
      <xdr:nvCxnSpPr>
        <xdr:cNvPr id="246" name="直線コネクタ 245"/>
        <xdr:cNvCxnSpPr/>
      </xdr:nvCxnSpPr>
      <xdr:spPr>
        <a:xfrm>
          <a:off x="8750300" y="10910158"/>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57298</xdr:rowOff>
    </xdr:from>
    <xdr:to>
      <xdr:col>41</xdr:col>
      <xdr:colOff>101600</xdr:colOff>
      <xdr:row>63</xdr:row>
      <xdr:rowOff>158898</xdr:rowOff>
    </xdr:to>
    <xdr:sp macro="" textlink="">
      <xdr:nvSpPr>
        <xdr:cNvPr id="247" name="楕円 246"/>
        <xdr:cNvSpPr/>
      </xdr:nvSpPr>
      <xdr:spPr>
        <a:xfrm>
          <a:off x="7810500" y="108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108098</xdr:rowOff>
    </xdr:from>
    <xdr:to>
      <xdr:col>45</xdr:col>
      <xdr:colOff>177800</xdr:colOff>
      <xdr:row>63</xdr:row>
      <xdr:rowOff>108808</xdr:rowOff>
    </xdr:to>
    <xdr:cxnSp macro="">
      <xdr:nvCxnSpPr>
        <xdr:cNvPr id="248" name="直線コネクタ 247"/>
        <xdr:cNvCxnSpPr/>
      </xdr:nvCxnSpPr>
      <xdr:spPr>
        <a:xfrm>
          <a:off x="7861300" y="10909448"/>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57188</xdr:rowOff>
    </xdr:from>
    <xdr:to>
      <xdr:col>36</xdr:col>
      <xdr:colOff>165100</xdr:colOff>
      <xdr:row>63</xdr:row>
      <xdr:rowOff>158788</xdr:rowOff>
    </xdr:to>
    <xdr:sp macro="" textlink="">
      <xdr:nvSpPr>
        <xdr:cNvPr id="249" name="楕円 248"/>
        <xdr:cNvSpPr/>
      </xdr:nvSpPr>
      <xdr:spPr>
        <a:xfrm>
          <a:off x="6921500" y="108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107988</xdr:rowOff>
    </xdr:from>
    <xdr:to>
      <xdr:col>41</xdr:col>
      <xdr:colOff>50800</xdr:colOff>
      <xdr:row>63</xdr:row>
      <xdr:rowOff>108098</xdr:rowOff>
    </xdr:to>
    <xdr:cxnSp macro="">
      <xdr:nvCxnSpPr>
        <xdr:cNvPr id="250" name="直線コネクタ 249"/>
        <xdr:cNvCxnSpPr/>
      </xdr:nvCxnSpPr>
      <xdr:spPr>
        <a:xfrm>
          <a:off x="6972300" y="10909338"/>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152238</xdr:rowOff>
    </xdr:from>
    <xdr:ext cx="599010" cy="259045"/>
    <xdr:sp macro="" textlink="">
      <xdr:nvSpPr>
        <xdr:cNvPr id="255" name="n_1mainValue【橋りょう・トンネル】&#10;一人当たり有形固定資産（償却資産）額"/>
        <xdr:cNvSpPr txBox="1"/>
      </xdr:nvSpPr>
      <xdr:spPr>
        <a:xfrm>
          <a:off x="9327095" y="109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150735</xdr:rowOff>
    </xdr:from>
    <xdr:ext cx="599010" cy="259045"/>
    <xdr:sp macro="" textlink="">
      <xdr:nvSpPr>
        <xdr:cNvPr id="256" name="n_2mainValue【橋りょう・トンネル】&#10;一人当たり有形固定資産（償却資産）額"/>
        <xdr:cNvSpPr txBox="1"/>
      </xdr:nvSpPr>
      <xdr:spPr>
        <a:xfrm>
          <a:off x="8450795" y="1095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150025</xdr:rowOff>
    </xdr:from>
    <xdr:ext cx="599010" cy="259045"/>
    <xdr:sp macro="" textlink="">
      <xdr:nvSpPr>
        <xdr:cNvPr id="257" name="n_3mainValue【橋りょう・トンネル】&#10;一人当たり有形固定資産（償却資産）額"/>
        <xdr:cNvSpPr txBox="1"/>
      </xdr:nvSpPr>
      <xdr:spPr>
        <a:xfrm>
          <a:off x="7561795" y="1095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149915</xdr:rowOff>
    </xdr:from>
    <xdr:ext cx="599010" cy="259045"/>
    <xdr:sp macro="" textlink="">
      <xdr:nvSpPr>
        <xdr:cNvPr id="258" name="n_4mainValue【橋りょう・トンネル】&#10;一人当たり有形固定資産（償却資産）額"/>
        <xdr:cNvSpPr txBox="1"/>
      </xdr:nvSpPr>
      <xdr:spPr>
        <a:xfrm>
          <a:off x="6672795" y="1095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63500</xdr:rowOff>
    </xdr:from>
    <xdr:to>
      <xdr:col>24</xdr:col>
      <xdr:colOff>114300</xdr:colOff>
      <xdr:row>85</xdr:row>
      <xdr:rowOff>165100</xdr:rowOff>
    </xdr:to>
    <xdr:sp macro="" textlink="">
      <xdr:nvSpPr>
        <xdr:cNvPr id="299" name="楕円 298"/>
        <xdr:cNvSpPr/>
      </xdr:nvSpPr>
      <xdr:spPr>
        <a:xfrm>
          <a:off x="4584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41927</xdr:rowOff>
    </xdr:from>
    <xdr:ext cx="405111" cy="259045"/>
    <xdr:sp macro="" textlink="">
      <xdr:nvSpPr>
        <xdr:cNvPr id="300" name="【公営住宅】&#10;有形固定資産減価償却率該当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57786</xdr:rowOff>
    </xdr:from>
    <xdr:to>
      <xdr:col>20</xdr:col>
      <xdr:colOff>38100</xdr:colOff>
      <xdr:row>85</xdr:row>
      <xdr:rowOff>159386</xdr:rowOff>
    </xdr:to>
    <xdr:sp macro="" textlink="">
      <xdr:nvSpPr>
        <xdr:cNvPr id="301" name="楕円 300"/>
        <xdr:cNvSpPr/>
      </xdr:nvSpPr>
      <xdr:spPr>
        <a:xfrm>
          <a:off x="3746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108586</xdr:rowOff>
    </xdr:from>
    <xdr:to>
      <xdr:col>24</xdr:col>
      <xdr:colOff>63500</xdr:colOff>
      <xdr:row>85</xdr:row>
      <xdr:rowOff>114300</xdr:rowOff>
    </xdr:to>
    <xdr:cxnSp macro="">
      <xdr:nvCxnSpPr>
        <xdr:cNvPr id="302" name="直線コネクタ 301"/>
        <xdr:cNvCxnSpPr/>
      </xdr:nvCxnSpPr>
      <xdr:spPr>
        <a:xfrm>
          <a:off x="3797300" y="146818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57786</xdr:rowOff>
    </xdr:from>
    <xdr:to>
      <xdr:col>15</xdr:col>
      <xdr:colOff>101600</xdr:colOff>
      <xdr:row>85</xdr:row>
      <xdr:rowOff>159386</xdr:rowOff>
    </xdr:to>
    <xdr:sp macro="" textlink="">
      <xdr:nvSpPr>
        <xdr:cNvPr id="303" name="楕円 302"/>
        <xdr:cNvSpPr/>
      </xdr:nvSpPr>
      <xdr:spPr>
        <a:xfrm>
          <a:off x="2857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108586</xdr:rowOff>
    </xdr:from>
    <xdr:to>
      <xdr:col>19</xdr:col>
      <xdr:colOff>177800</xdr:colOff>
      <xdr:row>85</xdr:row>
      <xdr:rowOff>108586</xdr:rowOff>
    </xdr:to>
    <xdr:cxnSp macro="">
      <xdr:nvCxnSpPr>
        <xdr:cNvPr id="304" name="直線コネクタ 303"/>
        <xdr:cNvCxnSpPr/>
      </xdr:nvCxnSpPr>
      <xdr:spPr>
        <a:xfrm>
          <a:off x="2908300" y="1468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76836</xdr:rowOff>
    </xdr:from>
    <xdr:to>
      <xdr:col>10</xdr:col>
      <xdr:colOff>165100</xdr:colOff>
      <xdr:row>85</xdr:row>
      <xdr:rowOff>6986</xdr:rowOff>
    </xdr:to>
    <xdr:sp macro="" textlink="">
      <xdr:nvSpPr>
        <xdr:cNvPr id="305" name="楕円 304"/>
        <xdr:cNvSpPr/>
      </xdr:nvSpPr>
      <xdr:spPr>
        <a:xfrm>
          <a:off x="1968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127636</xdr:rowOff>
    </xdr:from>
    <xdr:to>
      <xdr:col>15</xdr:col>
      <xdr:colOff>50800</xdr:colOff>
      <xdr:row>85</xdr:row>
      <xdr:rowOff>108586</xdr:rowOff>
    </xdr:to>
    <xdr:cxnSp macro="">
      <xdr:nvCxnSpPr>
        <xdr:cNvPr id="306" name="直線コネクタ 305"/>
        <xdr:cNvCxnSpPr/>
      </xdr:nvCxnSpPr>
      <xdr:spPr>
        <a:xfrm>
          <a:off x="2019300" y="1452943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76836</xdr:rowOff>
    </xdr:from>
    <xdr:to>
      <xdr:col>6</xdr:col>
      <xdr:colOff>38100</xdr:colOff>
      <xdr:row>85</xdr:row>
      <xdr:rowOff>6986</xdr:rowOff>
    </xdr:to>
    <xdr:sp macro="" textlink="">
      <xdr:nvSpPr>
        <xdr:cNvPr id="307" name="楕円 306"/>
        <xdr:cNvSpPr/>
      </xdr:nvSpPr>
      <xdr:spPr>
        <a:xfrm>
          <a:off x="1079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127636</xdr:rowOff>
    </xdr:from>
    <xdr:to>
      <xdr:col>10</xdr:col>
      <xdr:colOff>114300</xdr:colOff>
      <xdr:row>84</xdr:row>
      <xdr:rowOff>127636</xdr:rowOff>
    </xdr:to>
    <xdr:cxnSp macro="">
      <xdr:nvCxnSpPr>
        <xdr:cNvPr id="308" name="直線コネクタ 307"/>
        <xdr:cNvCxnSpPr/>
      </xdr:nvCxnSpPr>
      <xdr:spPr>
        <a:xfrm>
          <a:off x="1130300" y="14529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150513</xdr:rowOff>
    </xdr:from>
    <xdr:ext cx="405111" cy="259045"/>
    <xdr:sp macro="" textlink="">
      <xdr:nvSpPr>
        <xdr:cNvPr id="313" name="n_1mainValue【公営住宅】&#10;有形固定資産減価償却率"/>
        <xdr:cNvSpPr txBox="1"/>
      </xdr:nvSpPr>
      <xdr:spPr>
        <a:xfrm>
          <a:off x="35820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150513</xdr:rowOff>
    </xdr:from>
    <xdr:ext cx="405111" cy="259045"/>
    <xdr:sp macro="" textlink="">
      <xdr:nvSpPr>
        <xdr:cNvPr id="314" name="n_2mainValue【公営住宅】&#10;有形固定資産減価償却率"/>
        <xdr:cNvSpPr txBox="1"/>
      </xdr:nvSpPr>
      <xdr:spPr>
        <a:xfrm>
          <a:off x="2705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169563</xdr:rowOff>
    </xdr:from>
    <xdr:ext cx="405111" cy="259045"/>
    <xdr:sp macro="" textlink="">
      <xdr:nvSpPr>
        <xdr:cNvPr id="315" name="n_3mainValue【公営住宅】&#10;有形固定資産減価償却率"/>
        <xdr:cNvSpPr txBox="1"/>
      </xdr:nvSpPr>
      <xdr:spPr>
        <a:xfrm>
          <a:off x="1816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169563</xdr:rowOff>
    </xdr:from>
    <xdr:ext cx="405111" cy="259045"/>
    <xdr:sp macro="" textlink="">
      <xdr:nvSpPr>
        <xdr:cNvPr id="316" name="n_4mainValue【公営住宅】&#10;有形固定資産減価償却率"/>
        <xdr:cNvSpPr txBox="1"/>
      </xdr:nvSpPr>
      <xdr:spPr>
        <a:xfrm>
          <a:off x="927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131155</xdr:rowOff>
    </xdr:from>
    <xdr:to>
      <xdr:col>55</xdr:col>
      <xdr:colOff>50800</xdr:colOff>
      <xdr:row>86</xdr:row>
      <xdr:rowOff>61305</xdr:rowOff>
    </xdr:to>
    <xdr:sp macro="" textlink="">
      <xdr:nvSpPr>
        <xdr:cNvPr id="358" name="楕円 357"/>
        <xdr:cNvSpPr/>
      </xdr:nvSpPr>
      <xdr:spPr>
        <a:xfrm>
          <a:off x="10426700" y="147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109582</xdr:rowOff>
    </xdr:from>
    <xdr:ext cx="469744" cy="259045"/>
    <xdr:sp macro="" textlink="">
      <xdr:nvSpPr>
        <xdr:cNvPr id="359" name="【公営住宅】&#10;一人当たり面積該当値テキスト"/>
        <xdr:cNvSpPr txBox="1"/>
      </xdr:nvSpPr>
      <xdr:spPr>
        <a:xfrm>
          <a:off x="10515600" y="146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128868</xdr:rowOff>
    </xdr:from>
    <xdr:to>
      <xdr:col>50</xdr:col>
      <xdr:colOff>165100</xdr:colOff>
      <xdr:row>86</xdr:row>
      <xdr:rowOff>59018</xdr:rowOff>
    </xdr:to>
    <xdr:sp macro="" textlink="">
      <xdr:nvSpPr>
        <xdr:cNvPr id="360" name="楕円 359"/>
        <xdr:cNvSpPr/>
      </xdr:nvSpPr>
      <xdr:spPr>
        <a:xfrm>
          <a:off x="9588500" y="147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8218</xdr:rowOff>
    </xdr:from>
    <xdr:to>
      <xdr:col>55</xdr:col>
      <xdr:colOff>0</xdr:colOff>
      <xdr:row>86</xdr:row>
      <xdr:rowOff>10505</xdr:rowOff>
    </xdr:to>
    <xdr:cxnSp macro="">
      <xdr:nvCxnSpPr>
        <xdr:cNvPr id="361" name="直線コネクタ 360"/>
        <xdr:cNvCxnSpPr/>
      </xdr:nvCxnSpPr>
      <xdr:spPr>
        <a:xfrm>
          <a:off x="9639300" y="1475291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124951</xdr:rowOff>
    </xdr:from>
    <xdr:to>
      <xdr:col>46</xdr:col>
      <xdr:colOff>38100</xdr:colOff>
      <xdr:row>86</xdr:row>
      <xdr:rowOff>55101</xdr:rowOff>
    </xdr:to>
    <xdr:sp macro="" textlink="">
      <xdr:nvSpPr>
        <xdr:cNvPr id="362" name="楕円 361"/>
        <xdr:cNvSpPr/>
      </xdr:nvSpPr>
      <xdr:spPr>
        <a:xfrm>
          <a:off x="8699500" y="146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4301</xdr:rowOff>
    </xdr:from>
    <xdr:to>
      <xdr:col>50</xdr:col>
      <xdr:colOff>114300</xdr:colOff>
      <xdr:row>86</xdr:row>
      <xdr:rowOff>8218</xdr:rowOff>
    </xdr:to>
    <xdr:cxnSp macro="">
      <xdr:nvCxnSpPr>
        <xdr:cNvPr id="363" name="直線コネクタ 362"/>
        <xdr:cNvCxnSpPr/>
      </xdr:nvCxnSpPr>
      <xdr:spPr>
        <a:xfrm>
          <a:off x="8750300" y="14749001"/>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4" name="楕円 363"/>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86</xdr:row>
      <xdr:rowOff>4301</xdr:rowOff>
    </xdr:to>
    <xdr:cxnSp macro="">
      <xdr:nvCxnSpPr>
        <xdr:cNvPr id="365" name="直線コネクタ 364"/>
        <xdr:cNvCxnSpPr/>
      </xdr:nvCxnSpPr>
      <xdr:spPr>
        <a:xfrm>
          <a:off x="7861300" y="14629637"/>
          <a:ext cx="889000" cy="1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4119</xdr:rowOff>
    </xdr:from>
    <xdr:to>
      <xdr:col>36</xdr:col>
      <xdr:colOff>165100</xdr:colOff>
      <xdr:row>85</xdr:row>
      <xdr:rowOff>105719</xdr:rowOff>
    </xdr:to>
    <xdr:sp macro="" textlink="">
      <xdr:nvSpPr>
        <xdr:cNvPr id="366" name="楕円 365"/>
        <xdr:cNvSpPr/>
      </xdr:nvSpPr>
      <xdr:spPr>
        <a:xfrm>
          <a:off x="6921500" y="145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54919</xdr:rowOff>
    </xdr:from>
    <xdr:to>
      <xdr:col>41</xdr:col>
      <xdr:colOff>50800</xdr:colOff>
      <xdr:row>85</xdr:row>
      <xdr:rowOff>56387</xdr:rowOff>
    </xdr:to>
    <xdr:cxnSp macro="">
      <xdr:nvCxnSpPr>
        <xdr:cNvPr id="367" name="直線コネクタ 366"/>
        <xdr:cNvCxnSpPr/>
      </xdr:nvCxnSpPr>
      <xdr:spPr>
        <a:xfrm>
          <a:off x="6972300" y="14628169"/>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50145</xdr:rowOff>
    </xdr:from>
    <xdr:ext cx="469744" cy="259045"/>
    <xdr:sp macro="" textlink="">
      <xdr:nvSpPr>
        <xdr:cNvPr id="372" name="n_1mainValue【公営住宅】&#10;一人当たり面積"/>
        <xdr:cNvSpPr txBox="1"/>
      </xdr:nvSpPr>
      <xdr:spPr>
        <a:xfrm>
          <a:off x="9391727" y="147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46228</xdr:rowOff>
    </xdr:from>
    <xdr:ext cx="469744" cy="259045"/>
    <xdr:sp macro="" textlink="">
      <xdr:nvSpPr>
        <xdr:cNvPr id="373" name="n_2mainValue【公営住宅】&#10;一人当たり面積"/>
        <xdr:cNvSpPr txBox="1"/>
      </xdr:nvSpPr>
      <xdr:spPr>
        <a:xfrm>
          <a:off x="8515427" y="1479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123714</xdr:rowOff>
    </xdr:from>
    <xdr:ext cx="469744" cy="259045"/>
    <xdr:sp macro="" textlink="">
      <xdr:nvSpPr>
        <xdr:cNvPr id="374" name="n_3mainValue【公営住宅】&#10;一人当たり面積"/>
        <xdr:cNvSpPr txBox="1"/>
      </xdr:nvSpPr>
      <xdr:spPr>
        <a:xfrm>
          <a:off x="7626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122246</xdr:rowOff>
    </xdr:from>
    <xdr:ext cx="469744" cy="259045"/>
    <xdr:sp macro="" textlink="">
      <xdr:nvSpPr>
        <xdr:cNvPr id="375" name="n_4mainValue【公営住宅】&#10;一人当たり面積"/>
        <xdr:cNvSpPr txBox="1"/>
      </xdr:nvSpPr>
      <xdr:spPr>
        <a:xfrm>
          <a:off x="6737427" y="1435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103777</xdr:rowOff>
    </xdr:from>
    <xdr:to>
      <xdr:col>85</xdr:col>
      <xdr:colOff>177800</xdr:colOff>
      <xdr:row>40</xdr:row>
      <xdr:rowOff>33927</xdr:rowOff>
    </xdr:to>
    <xdr:sp macro="" textlink="">
      <xdr:nvSpPr>
        <xdr:cNvPr id="433" name="楕円 432"/>
        <xdr:cNvSpPr/>
      </xdr:nvSpPr>
      <xdr:spPr>
        <a:xfrm>
          <a:off x="162687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82204</xdr:rowOff>
    </xdr:from>
    <xdr:ext cx="405111" cy="259045"/>
    <xdr:sp macro="" textlink="">
      <xdr:nvSpPr>
        <xdr:cNvPr id="434" name="【認定こども園・幼稚園・保育所】&#10;有形固定資産減価償却率該当値テキスト"/>
        <xdr:cNvSpPr txBox="1"/>
      </xdr:nvSpPr>
      <xdr:spPr>
        <a:xfrm>
          <a:off x="16357600"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131535</xdr:rowOff>
    </xdr:from>
    <xdr:to>
      <xdr:col>81</xdr:col>
      <xdr:colOff>101600</xdr:colOff>
      <xdr:row>39</xdr:row>
      <xdr:rowOff>61685</xdr:rowOff>
    </xdr:to>
    <xdr:sp macro="" textlink="">
      <xdr:nvSpPr>
        <xdr:cNvPr id="435" name="楕円 434"/>
        <xdr:cNvSpPr/>
      </xdr:nvSpPr>
      <xdr:spPr>
        <a:xfrm>
          <a:off x="15430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10885</xdr:rowOff>
    </xdr:from>
    <xdr:to>
      <xdr:col>85</xdr:col>
      <xdr:colOff>127000</xdr:colOff>
      <xdr:row>39</xdr:row>
      <xdr:rowOff>154577</xdr:rowOff>
    </xdr:to>
    <xdr:cxnSp macro="">
      <xdr:nvCxnSpPr>
        <xdr:cNvPr id="436" name="直線コネクタ 435"/>
        <xdr:cNvCxnSpPr/>
      </xdr:nvCxnSpPr>
      <xdr:spPr>
        <a:xfrm>
          <a:off x="15481300" y="6697435"/>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437" name="楕円 436"/>
        <xdr:cNvSpPr/>
      </xdr:nvSpPr>
      <xdr:spPr>
        <a:xfrm>
          <a:off x="14541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10885</xdr:rowOff>
    </xdr:to>
    <xdr:cxnSp macro="">
      <xdr:nvCxnSpPr>
        <xdr:cNvPr id="438" name="直線コネクタ 437"/>
        <xdr:cNvCxnSpPr/>
      </xdr:nvCxnSpPr>
      <xdr:spPr>
        <a:xfrm>
          <a:off x="14592300" y="6697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152763</xdr:rowOff>
    </xdr:from>
    <xdr:to>
      <xdr:col>72</xdr:col>
      <xdr:colOff>38100</xdr:colOff>
      <xdr:row>38</xdr:row>
      <xdr:rowOff>82913</xdr:rowOff>
    </xdr:to>
    <xdr:sp macro="" textlink="">
      <xdr:nvSpPr>
        <xdr:cNvPr id="439" name="楕円 438"/>
        <xdr:cNvSpPr/>
      </xdr:nvSpPr>
      <xdr:spPr>
        <a:xfrm>
          <a:off x="13652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32113</xdr:rowOff>
    </xdr:from>
    <xdr:to>
      <xdr:col>76</xdr:col>
      <xdr:colOff>114300</xdr:colOff>
      <xdr:row>39</xdr:row>
      <xdr:rowOff>10885</xdr:rowOff>
    </xdr:to>
    <xdr:cxnSp macro="">
      <xdr:nvCxnSpPr>
        <xdr:cNvPr id="440" name="直線コネクタ 439"/>
        <xdr:cNvCxnSpPr/>
      </xdr:nvCxnSpPr>
      <xdr:spPr>
        <a:xfrm>
          <a:off x="13703300" y="6547213"/>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80917</xdr:rowOff>
    </xdr:from>
    <xdr:to>
      <xdr:col>67</xdr:col>
      <xdr:colOff>101600</xdr:colOff>
      <xdr:row>38</xdr:row>
      <xdr:rowOff>11068</xdr:rowOff>
    </xdr:to>
    <xdr:sp macro="" textlink="">
      <xdr:nvSpPr>
        <xdr:cNvPr id="441" name="楕円 440"/>
        <xdr:cNvSpPr/>
      </xdr:nvSpPr>
      <xdr:spPr>
        <a:xfrm>
          <a:off x="12763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38</xdr:row>
      <xdr:rowOff>32113</xdr:rowOff>
    </xdr:to>
    <xdr:cxnSp macro="">
      <xdr:nvCxnSpPr>
        <xdr:cNvPr id="442" name="直線コネクタ 441"/>
        <xdr:cNvCxnSpPr/>
      </xdr:nvCxnSpPr>
      <xdr:spPr>
        <a:xfrm>
          <a:off x="12814300" y="647536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445" name="n_3aveValue【認定こども園・幼稚園・保育所】&#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6" name="n_4aveValue【認定こども園・幼稚園・保育所】&#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52812</xdr:rowOff>
    </xdr:from>
    <xdr:ext cx="405111" cy="259045"/>
    <xdr:sp macro="" textlink="">
      <xdr:nvSpPr>
        <xdr:cNvPr id="447" name="n_1mainValue【認定こども園・幼稚園・保育所】&#10;有形固定資産減価償却率"/>
        <xdr:cNvSpPr txBox="1"/>
      </xdr:nvSpPr>
      <xdr:spPr>
        <a:xfrm>
          <a:off x="15266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448" name="n_2mainValue【認定こども園・幼稚園・保育所】&#10;有形固定資産減価償却率"/>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99440</xdr:rowOff>
    </xdr:from>
    <xdr:ext cx="405111" cy="259045"/>
    <xdr:sp macro="" textlink="">
      <xdr:nvSpPr>
        <xdr:cNvPr id="449" name="n_3mainValue【認定こども園・幼稚園・保育所】&#10;有形固定資産減価償却率"/>
        <xdr:cNvSpPr txBox="1"/>
      </xdr:nvSpPr>
      <xdr:spPr>
        <a:xfrm>
          <a:off x="13500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27594</xdr:rowOff>
    </xdr:from>
    <xdr:ext cx="405111" cy="259045"/>
    <xdr:sp macro="" textlink="">
      <xdr:nvSpPr>
        <xdr:cNvPr id="450" name="n_4mainValue【認定こども園・幼稚園・保育所】&#10;有形固定資産減価償却率"/>
        <xdr:cNvSpPr txBox="1"/>
      </xdr:nvSpPr>
      <xdr:spPr>
        <a:xfrm>
          <a:off x="12611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90714</xdr:rowOff>
    </xdr:from>
    <xdr:to>
      <xdr:col>116</xdr:col>
      <xdr:colOff>114300</xdr:colOff>
      <xdr:row>37</xdr:row>
      <xdr:rowOff>20864</xdr:rowOff>
    </xdr:to>
    <xdr:sp macro="" textlink="">
      <xdr:nvSpPr>
        <xdr:cNvPr id="492" name="楕円 491"/>
        <xdr:cNvSpPr/>
      </xdr:nvSpPr>
      <xdr:spPr>
        <a:xfrm>
          <a:off x="22110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113591</xdr:rowOff>
    </xdr:from>
    <xdr:ext cx="469744" cy="259045"/>
    <xdr:sp macro="" textlink="">
      <xdr:nvSpPr>
        <xdr:cNvPr id="493" name="【認定こども園・幼稚園・保育所】&#10;一人当たり面積該当値テキスト"/>
        <xdr:cNvSpPr txBox="1"/>
      </xdr:nvSpPr>
      <xdr:spPr>
        <a:xfrm>
          <a:off x="22199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74386</xdr:rowOff>
    </xdr:from>
    <xdr:to>
      <xdr:col>112</xdr:col>
      <xdr:colOff>38100</xdr:colOff>
      <xdr:row>37</xdr:row>
      <xdr:rowOff>4536</xdr:rowOff>
    </xdr:to>
    <xdr:sp macro="" textlink="">
      <xdr:nvSpPr>
        <xdr:cNvPr id="494" name="楕円 493"/>
        <xdr:cNvSpPr/>
      </xdr:nvSpPr>
      <xdr:spPr>
        <a:xfrm>
          <a:off x="21272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125186</xdr:rowOff>
    </xdr:from>
    <xdr:to>
      <xdr:col>116</xdr:col>
      <xdr:colOff>63500</xdr:colOff>
      <xdr:row>36</xdr:row>
      <xdr:rowOff>141514</xdr:rowOff>
    </xdr:to>
    <xdr:cxnSp macro="">
      <xdr:nvCxnSpPr>
        <xdr:cNvPr id="495" name="直線コネクタ 494"/>
        <xdr:cNvCxnSpPr/>
      </xdr:nvCxnSpPr>
      <xdr:spPr>
        <a:xfrm>
          <a:off x="21323300" y="62973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51526</xdr:rowOff>
    </xdr:from>
    <xdr:to>
      <xdr:col>107</xdr:col>
      <xdr:colOff>101600</xdr:colOff>
      <xdr:row>36</xdr:row>
      <xdr:rowOff>153126</xdr:rowOff>
    </xdr:to>
    <xdr:sp macro="" textlink="">
      <xdr:nvSpPr>
        <xdr:cNvPr id="496" name="楕円 495"/>
        <xdr:cNvSpPr/>
      </xdr:nvSpPr>
      <xdr:spPr>
        <a:xfrm>
          <a:off x="20383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102326</xdr:rowOff>
    </xdr:from>
    <xdr:to>
      <xdr:col>111</xdr:col>
      <xdr:colOff>177800</xdr:colOff>
      <xdr:row>36</xdr:row>
      <xdr:rowOff>125186</xdr:rowOff>
    </xdr:to>
    <xdr:cxnSp macro="">
      <xdr:nvCxnSpPr>
        <xdr:cNvPr id="497" name="直線コネクタ 496"/>
        <xdr:cNvCxnSpPr/>
      </xdr:nvCxnSpPr>
      <xdr:spPr>
        <a:xfrm>
          <a:off x="20434300" y="62745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9072</xdr:rowOff>
    </xdr:from>
    <xdr:to>
      <xdr:col>102</xdr:col>
      <xdr:colOff>165100</xdr:colOff>
      <xdr:row>38</xdr:row>
      <xdr:rowOff>110672</xdr:rowOff>
    </xdr:to>
    <xdr:sp macro="" textlink="">
      <xdr:nvSpPr>
        <xdr:cNvPr id="498" name="楕円 497"/>
        <xdr:cNvSpPr/>
      </xdr:nvSpPr>
      <xdr:spPr>
        <a:xfrm>
          <a:off x="19494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102326</xdr:rowOff>
    </xdr:from>
    <xdr:to>
      <xdr:col>107</xdr:col>
      <xdr:colOff>50800</xdr:colOff>
      <xdr:row>38</xdr:row>
      <xdr:rowOff>59872</xdr:rowOff>
    </xdr:to>
    <xdr:cxnSp macro="">
      <xdr:nvCxnSpPr>
        <xdr:cNvPr id="499" name="直線コネクタ 498"/>
        <xdr:cNvCxnSpPr/>
      </xdr:nvCxnSpPr>
      <xdr:spPr>
        <a:xfrm flipV="1">
          <a:off x="19545300" y="6274526"/>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5806</xdr:rowOff>
    </xdr:from>
    <xdr:to>
      <xdr:col>98</xdr:col>
      <xdr:colOff>38100</xdr:colOff>
      <xdr:row>38</xdr:row>
      <xdr:rowOff>107406</xdr:rowOff>
    </xdr:to>
    <xdr:sp macro="" textlink="">
      <xdr:nvSpPr>
        <xdr:cNvPr id="500" name="楕円 499"/>
        <xdr:cNvSpPr/>
      </xdr:nvSpPr>
      <xdr:spPr>
        <a:xfrm>
          <a:off x="18605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56606</xdr:rowOff>
    </xdr:from>
    <xdr:to>
      <xdr:col>102</xdr:col>
      <xdr:colOff>114300</xdr:colOff>
      <xdr:row>38</xdr:row>
      <xdr:rowOff>59872</xdr:rowOff>
    </xdr:to>
    <xdr:cxnSp macro="">
      <xdr:nvCxnSpPr>
        <xdr:cNvPr id="501" name="直線コネクタ 500"/>
        <xdr:cNvCxnSpPr/>
      </xdr:nvCxnSpPr>
      <xdr:spPr>
        <a:xfrm>
          <a:off x="18656300" y="65717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03" name="n_2aveValue【認定こども園・幼稚園・保育所】&#10;一人当たり面積"/>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21063</xdr:rowOff>
    </xdr:from>
    <xdr:ext cx="469744" cy="259045"/>
    <xdr:sp macro="" textlink="">
      <xdr:nvSpPr>
        <xdr:cNvPr id="506" name="n_1mainValue【認定こども園・幼稚園・保育所】&#10;一人当たり面積"/>
        <xdr:cNvSpPr txBox="1"/>
      </xdr:nvSpPr>
      <xdr:spPr>
        <a:xfrm>
          <a:off x="210757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169653</xdr:rowOff>
    </xdr:from>
    <xdr:ext cx="469744" cy="259045"/>
    <xdr:sp macro="" textlink="">
      <xdr:nvSpPr>
        <xdr:cNvPr id="507" name="n_2mainValue【認定こども園・幼稚園・保育所】&#10;一人当たり面積"/>
        <xdr:cNvSpPr txBox="1"/>
      </xdr:nvSpPr>
      <xdr:spPr>
        <a:xfrm>
          <a:off x="20199427" y="59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127199</xdr:rowOff>
    </xdr:from>
    <xdr:ext cx="469744" cy="259045"/>
    <xdr:sp macro="" textlink="">
      <xdr:nvSpPr>
        <xdr:cNvPr id="508" name="n_3mainValue【認定こども園・幼稚園・保育所】&#10;一人当たり面積"/>
        <xdr:cNvSpPr txBox="1"/>
      </xdr:nvSpPr>
      <xdr:spPr>
        <a:xfrm>
          <a:off x="19310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123933</xdr:rowOff>
    </xdr:from>
    <xdr:ext cx="469744" cy="259045"/>
    <xdr:sp macro="" textlink="">
      <xdr:nvSpPr>
        <xdr:cNvPr id="509" name="n_4mainValue【認定こども園・幼稚園・保育所】&#10;一人当たり面積"/>
        <xdr:cNvSpPr txBox="1"/>
      </xdr:nvSpPr>
      <xdr:spPr>
        <a:xfrm>
          <a:off x="18421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95885</xdr:rowOff>
    </xdr:from>
    <xdr:to>
      <xdr:col>85</xdr:col>
      <xdr:colOff>177800</xdr:colOff>
      <xdr:row>59</xdr:row>
      <xdr:rowOff>26035</xdr:rowOff>
    </xdr:to>
    <xdr:sp macro="" textlink="">
      <xdr:nvSpPr>
        <xdr:cNvPr id="550" name="楕円 549"/>
        <xdr:cNvSpPr/>
      </xdr:nvSpPr>
      <xdr:spPr>
        <a:xfrm>
          <a:off x="16268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118762</xdr:rowOff>
    </xdr:from>
    <xdr:ext cx="405111" cy="259045"/>
    <xdr:sp macro="" textlink="">
      <xdr:nvSpPr>
        <xdr:cNvPr id="551" name="【学校施設】&#10;有形固定資産減価償却率該当値テキスト"/>
        <xdr:cNvSpPr txBox="1"/>
      </xdr:nvSpPr>
      <xdr:spPr>
        <a:xfrm>
          <a:off x="16357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552" name="楕円 551"/>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146685</xdr:rowOff>
    </xdr:to>
    <xdr:cxnSp macro="">
      <xdr:nvCxnSpPr>
        <xdr:cNvPr id="553" name="直線コネクタ 552"/>
        <xdr:cNvCxnSpPr/>
      </xdr:nvCxnSpPr>
      <xdr:spPr>
        <a:xfrm>
          <a:off x="15481300" y="1000887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54" name="楕円 553"/>
        <xdr:cNvSpPr/>
      </xdr:nvSpPr>
      <xdr:spPr>
        <a:xfrm>
          <a:off x="14541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64770</xdr:rowOff>
    </xdr:from>
    <xdr:to>
      <xdr:col>81</xdr:col>
      <xdr:colOff>50800</xdr:colOff>
      <xdr:row>58</xdr:row>
      <xdr:rowOff>64770</xdr:rowOff>
    </xdr:to>
    <xdr:cxnSp macro="">
      <xdr:nvCxnSpPr>
        <xdr:cNvPr id="555" name="直線コネクタ 554"/>
        <xdr:cNvCxnSpPr/>
      </xdr:nvCxnSpPr>
      <xdr:spPr>
        <a:xfrm>
          <a:off x="14592300" y="10008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99695</xdr:rowOff>
    </xdr:from>
    <xdr:to>
      <xdr:col>72</xdr:col>
      <xdr:colOff>38100</xdr:colOff>
      <xdr:row>58</xdr:row>
      <xdr:rowOff>29845</xdr:rowOff>
    </xdr:to>
    <xdr:sp macro="" textlink="">
      <xdr:nvSpPr>
        <xdr:cNvPr id="556" name="楕円 555"/>
        <xdr:cNvSpPr/>
      </xdr:nvSpPr>
      <xdr:spPr>
        <a:xfrm>
          <a:off x="13652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150495</xdr:rowOff>
    </xdr:from>
    <xdr:to>
      <xdr:col>76</xdr:col>
      <xdr:colOff>114300</xdr:colOff>
      <xdr:row>58</xdr:row>
      <xdr:rowOff>64770</xdr:rowOff>
    </xdr:to>
    <xdr:cxnSp macro="">
      <xdr:nvCxnSpPr>
        <xdr:cNvPr id="557" name="直線コネクタ 556"/>
        <xdr:cNvCxnSpPr/>
      </xdr:nvCxnSpPr>
      <xdr:spPr>
        <a:xfrm>
          <a:off x="13703300" y="99231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84455</xdr:rowOff>
    </xdr:from>
    <xdr:to>
      <xdr:col>67</xdr:col>
      <xdr:colOff>101600</xdr:colOff>
      <xdr:row>58</xdr:row>
      <xdr:rowOff>14605</xdr:rowOff>
    </xdr:to>
    <xdr:sp macro="" textlink="">
      <xdr:nvSpPr>
        <xdr:cNvPr id="558" name="楕円 557"/>
        <xdr:cNvSpPr/>
      </xdr:nvSpPr>
      <xdr:spPr>
        <a:xfrm>
          <a:off x="12763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135255</xdr:rowOff>
    </xdr:from>
    <xdr:to>
      <xdr:col>71</xdr:col>
      <xdr:colOff>177800</xdr:colOff>
      <xdr:row>57</xdr:row>
      <xdr:rowOff>150495</xdr:rowOff>
    </xdr:to>
    <xdr:cxnSp macro="">
      <xdr:nvCxnSpPr>
        <xdr:cNvPr id="559" name="直線コネクタ 558"/>
        <xdr:cNvCxnSpPr/>
      </xdr:nvCxnSpPr>
      <xdr:spPr>
        <a:xfrm>
          <a:off x="12814300" y="99079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60" name="n_1aveValue【学校施設】&#10;有形固定資産減価償却率"/>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132097</xdr:rowOff>
    </xdr:from>
    <xdr:ext cx="405111" cy="259045"/>
    <xdr:sp macro="" textlink="">
      <xdr:nvSpPr>
        <xdr:cNvPr id="564" name="n_1mainValue【学校施設】&#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65" name="n_2mainValue【学校施設】&#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46372</xdr:rowOff>
    </xdr:from>
    <xdr:ext cx="405111" cy="259045"/>
    <xdr:sp macro="" textlink="">
      <xdr:nvSpPr>
        <xdr:cNvPr id="566" name="n_3mainValue【学校施設】&#10;有形固定資産減価償却率"/>
        <xdr:cNvSpPr txBox="1"/>
      </xdr:nvSpPr>
      <xdr:spPr>
        <a:xfrm>
          <a:off x="13500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31132</xdr:rowOff>
    </xdr:from>
    <xdr:ext cx="405111" cy="259045"/>
    <xdr:sp macro="" textlink="">
      <xdr:nvSpPr>
        <xdr:cNvPr id="567" name="n_4mainValue【学校施設】&#10;有形固定資産減価償却率"/>
        <xdr:cNvSpPr txBox="1"/>
      </xdr:nvSpPr>
      <xdr:spPr>
        <a:xfrm>
          <a:off x="12611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9551</xdr:rowOff>
    </xdr:from>
    <xdr:to>
      <xdr:col>116</xdr:col>
      <xdr:colOff>114300</xdr:colOff>
      <xdr:row>62</xdr:row>
      <xdr:rowOff>111151</xdr:rowOff>
    </xdr:to>
    <xdr:sp macro="" textlink="">
      <xdr:nvSpPr>
        <xdr:cNvPr id="606" name="楕円 605"/>
        <xdr:cNvSpPr/>
      </xdr:nvSpPr>
      <xdr:spPr>
        <a:xfrm>
          <a:off x="22110700" y="106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159428</xdr:rowOff>
    </xdr:from>
    <xdr:ext cx="469744" cy="259045"/>
    <xdr:sp macro="" textlink="">
      <xdr:nvSpPr>
        <xdr:cNvPr id="607" name="【学校施設】&#10;一人当たり面積該当値テキスト"/>
        <xdr:cNvSpPr txBox="1"/>
      </xdr:nvSpPr>
      <xdr:spPr>
        <a:xfrm>
          <a:off x="22199600" y="1061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170028</xdr:rowOff>
    </xdr:from>
    <xdr:to>
      <xdr:col>112</xdr:col>
      <xdr:colOff>38100</xdr:colOff>
      <xdr:row>62</xdr:row>
      <xdr:rowOff>100178</xdr:rowOff>
    </xdr:to>
    <xdr:sp macro="" textlink="">
      <xdr:nvSpPr>
        <xdr:cNvPr id="608" name="楕円 607"/>
        <xdr:cNvSpPr/>
      </xdr:nvSpPr>
      <xdr:spPr>
        <a:xfrm>
          <a:off x="21272500" y="106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49378</xdr:rowOff>
    </xdr:from>
    <xdr:to>
      <xdr:col>116</xdr:col>
      <xdr:colOff>63500</xdr:colOff>
      <xdr:row>62</xdr:row>
      <xdr:rowOff>60351</xdr:rowOff>
    </xdr:to>
    <xdr:cxnSp macro="">
      <xdr:nvCxnSpPr>
        <xdr:cNvPr id="609" name="直線コネクタ 608"/>
        <xdr:cNvCxnSpPr/>
      </xdr:nvCxnSpPr>
      <xdr:spPr>
        <a:xfrm>
          <a:off x="21323300" y="1067927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151740</xdr:rowOff>
    </xdr:from>
    <xdr:to>
      <xdr:col>107</xdr:col>
      <xdr:colOff>101600</xdr:colOff>
      <xdr:row>62</xdr:row>
      <xdr:rowOff>81890</xdr:rowOff>
    </xdr:to>
    <xdr:sp macro="" textlink="">
      <xdr:nvSpPr>
        <xdr:cNvPr id="610" name="楕円 609"/>
        <xdr:cNvSpPr/>
      </xdr:nvSpPr>
      <xdr:spPr>
        <a:xfrm>
          <a:off x="203835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31090</xdr:rowOff>
    </xdr:from>
    <xdr:to>
      <xdr:col>111</xdr:col>
      <xdr:colOff>177800</xdr:colOff>
      <xdr:row>62</xdr:row>
      <xdr:rowOff>49378</xdr:rowOff>
    </xdr:to>
    <xdr:cxnSp macro="">
      <xdr:nvCxnSpPr>
        <xdr:cNvPr id="611" name="直線コネクタ 610"/>
        <xdr:cNvCxnSpPr/>
      </xdr:nvCxnSpPr>
      <xdr:spPr>
        <a:xfrm>
          <a:off x="20434300" y="1066099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67614</xdr:rowOff>
    </xdr:from>
    <xdr:to>
      <xdr:col>102</xdr:col>
      <xdr:colOff>165100</xdr:colOff>
      <xdr:row>59</xdr:row>
      <xdr:rowOff>169214</xdr:rowOff>
    </xdr:to>
    <xdr:sp macro="" textlink="">
      <xdr:nvSpPr>
        <xdr:cNvPr id="612" name="楕円 611"/>
        <xdr:cNvSpPr/>
      </xdr:nvSpPr>
      <xdr:spPr>
        <a:xfrm>
          <a:off x="19494500" y="101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118414</xdr:rowOff>
    </xdr:from>
    <xdr:to>
      <xdr:col>107</xdr:col>
      <xdr:colOff>50800</xdr:colOff>
      <xdr:row>62</xdr:row>
      <xdr:rowOff>31090</xdr:rowOff>
    </xdr:to>
    <xdr:cxnSp macro="">
      <xdr:nvCxnSpPr>
        <xdr:cNvPr id="613" name="直線コネクタ 612"/>
        <xdr:cNvCxnSpPr/>
      </xdr:nvCxnSpPr>
      <xdr:spPr>
        <a:xfrm>
          <a:off x="19545300" y="10233964"/>
          <a:ext cx="889000" cy="4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70358</xdr:rowOff>
    </xdr:from>
    <xdr:to>
      <xdr:col>98</xdr:col>
      <xdr:colOff>38100</xdr:colOff>
      <xdr:row>62</xdr:row>
      <xdr:rowOff>508</xdr:rowOff>
    </xdr:to>
    <xdr:sp macro="" textlink="">
      <xdr:nvSpPr>
        <xdr:cNvPr id="614" name="楕円 613"/>
        <xdr:cNvSpPr/>
      </xdr:nvSpPr>
      <xdr:spPr>
        <a:xfrm>
          <a:off x="18605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118414</xdr:rowOff>
    </xdr:from>
    <xdr:to>
      <xdr:col>102</xdr:col>
      <xdr:colOff>114300</xdr:colOff>
      <xdr:row>61</xdr:row>
      <xdr:rowOff>121158</xdr:rowOff>
    </xdr:to>
    <xdr:cxnSp macro="">
      <xdr:nvCxnSpPr>
        <xdr:cNvPr id="615" name="直線コネクタ 614"/>
        <xdr:cNvCxnSpPr/>
      </xdr:nvCxnSpPr>
      <xdr:spPr>
        <a:xfrm flipV="1">
          <a:off x="18656300" y="10233964"/>
          <a:ext cx="889000" cy="3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618" name="n_3aveValue【学校施設】&#10;一人当たり面積"/>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91305</xdr:rowOff>
    </xdr:from>
    <xdr:ext cx="469744" cy="259045"/>
    <xdr:sp macro="" textlink="">
      <xdr:nvSpPr>
        <xdr:cNvPr id="620" name="n_1mainValue【学校施設】&#10;一人当たり面積"/>
        <xdr:cNvSpPr txBox="1"/>
      </xdr:nvSpPr>
      <xdr:spPr>
        <a:xfrm>
          <a:off x="21075727" y="107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73017</xdr:rowOff>
    </xdr:from>
    <xdr:ext cx="469744" cy="259045"/>
    <xdr:sp macro="" textlink="">
      <xdr:nvSpPr>
        <xdr:cNvPr id="621" name="n_2mainValue【学校施設】&#10;一人当たり面積"/>
        <xdr:cNvSpPr txBox="1"/>
      </xdr:nvSpPr>
      <xdr:spPr>
        <a:xfrm>
          <a:off x="20199427" y="107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14291</xdr:rowOff>
    </xdr:from>
    <xdr:ext cx="469744" cy="259045"/>
    <xdr:sp macro="" textlink="">
      <xdr:nvSpPr>
        <xdr:cNvPr id="622" name="n_3mainValue【学校施設】&#10;一人当たり面積"/>
        <xdr:cNvSpPr txBox="1"/>
      </xdr:nvSpPr>
      <xdr:spPr>
        <a:xfrm>
          <a:off x="19310427" y="995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623" name="n_4mainValue【学校施設】&#10;一人当たり面積"/>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653" name="【児童館】&#10;有形固定資産減価償却率平均値テキスト"/>
        <xdr:cNvSpPr txBox="1"/>
      </xdr:nvSpPr>
      <xdr:spPr>
        <a:xfrm>
          <a:off x="16357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86361</xdr:rowOff>
    </xdr:from>
    <xdr:to>
      <xdr:col>85</xdr:col>
      <xdr:colOff>177800</xdr:colOff>
      <xdr:row>80</xdr:row>
      <xdr:rowOff>16511</xdr:rowOff>
    </xdr:to>
    <xdr:sp macro="" textlink="">
      <xdr:nvSpPr>
        <xdr:cNvPr id="664" name="楕円 663"/>
        <xdr:cNvSpPr/>
      </xdr:nvSpPr>
      <xdr:spPr>
        <a:xfrm>
          <a:off x="16268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109238</xdr:rowOff>
    </xdr:from>
    <xdr:ext cx="405111" cy="259045"/>
    <xdr:sp macro="" textlink="">
      <xdr:nvSpPr>
        <xdr:cNvPr id="665" name="【児童館】&#10;有形固定資産減価償却率該当値テキスト"/>
        <xdr:cNvSpPr txBox="1"/>
      </xdr:nvSpPr>
      <xdr:spPr>
        <a:xfrm>
          <a:off x="16357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666" name="楕円 665"/>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137161</xdr:rowOff>
    </xdr:from>
    <xdr:to>
      <xdr:col>85</xdr:col>
      <xdr:colOff>127000</xdr:colOff>
      <xdr:row>80</xdr:row>
      <xdr:rowOff>160020</xdr:rowOff>
    </xdr:to>
    <xdr:cxnSp macro="">
      <xdr:nvCxnSpPr>
        <xdr:cNvPr id="667" name="直線コネクタ 666"/>
        <xdr:cNvCxnSpPr/>
      </xdr:nvCxnSpPr>
      <xdr:spPr>
        <a:xfrm flipV="1">
          <a:off x="15481300" y="13681711"/>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668" name="楕円 667"/>
        <xdr:cNvSpPr/>
      </xdr:nvSpPr>
      <xdr:spPr>
        <a:xfrm>
          <a:off x="14541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80</xdr:row>
      <xdr:rowOff>160020</xdr:rowOff>
    </xdr:to>
    <xdr:cxnSp macro="">
      <xdr:nvCxnSpPr>
        <xdr:cNvPr id="669" name="直線コネクタ 668"/>
        <xdr:cNvCxnSpPr/>
      </xdr:nvCxnSpPr>
      <xdr:spPr>
        <a:xfrm>
          <a:off x="14592300" y="13876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29211</xdr:rowOff>
    </xdr:from>
    <xdr:to>
      <xdr:col>72</xdr:col>
      <xdr:colOff>38100</xdr:colOff>
      <xdr:row>79</xdr:row>
      <xdr:rowOff>130811</xdr:rowOff>
    </xdr:to>
    <xdr:sp macro="" textlink="">
      <xdr:nvSpPr>
        <xdr:cNvPr id="670" name="楕円 669"/>
        <xdr:cNvSpPr/>
      </xdr:nvSpPr>
      <xdr:spPr>
        <a:xfrm>
          <a:off x="13652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80011</xdr:rowOff>
    </xdr:from>
    <xdr:to>
      <xdr:col>76</xdr:col>
      <xdr:colOff>114300</xdr:colOff>
      <xdr:row>80</xdr:row>
      <xdr:rowOff>160020</xdr:rowOff>
    </xdr:to>
    <xdr:cxnSp macro="">
      <xdr:nvCxnSpPr>
        <xdr:cNvPr id="671" name="直線コネクタ 670"/>
        <xdr:cNvCxnSpPr/>
      </xdr:nvCxnSpPr>
      <xdr:spPr>
        <a:xfrm>
          <a:off x="13703300" y="13624561"/>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120650</xdr:rowOff>
    </xdr:from>
    <xdr:to>
      <xdr:col>67</xdr:col>
      <xdr:colOff>101600</xdr:colOff>
      <xdr:row>79</xdr:row>
      <xdr:rowOff>50800</xdr:rowOff>
    </xdr:to>
    <xdr:sp macro="" textlink="">
      <xdr:nvSpPr>
        <xdr:cNvPr id="672" name="楕円 671"/>
        <xdr:cNvSpPr/>
      </xdr:nvSpPr>
      <xdr:spPr>
        <a:xfrm>
          <a:off x="12763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0</xdr:rowOff>
    </xdr:from>
    <xdr:to>
      <xdr:col>71</xdr:col>
      <xdr:colOff>177800</xdr:colOff>
      <xdr:row>79</xdr:row>
      <xdr:rowOff>80011</xdr:rowOff>
    </xdr:to>
    <xdr:cxnSp macro="">
      <xdr:nvCxnSpPr>
        <xdr:cNvPr id="673" name="直線コネクタ 672"/>
        <xdr:cNvCxnSpPr/>
      </xdr:nvCxnSpPr>
      <xdr:spPr>
        <a:xfrm>
          <a:off x="12814300" y="135445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674" name="n_1aveValue【児童館】&#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75" name="n_2aveValue【児童館】&#10;有形固定資産減価償却率"/>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104791</xdr:rowOff>
    </xdr:from>
    <xdr:ext cx="405111" cy="259045"/>
    <xdr:sp macro="" textlink="">
      <xdr:nvSpPr>
        <xdr:cNvPr id="676" name="n_3aveValue【児童館】&#10;有形固定資産減価償却率"/>
        <xdr:cNvSpPr txBox="1"/>
      </xdr:nvSpPr>
      <xdr:spPr>
        <a:xfrm>
          <a:off x="13500744"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7" name="n_4aveValue【児童館】&#10;有形固定資産減価償却率"/>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678" name="n_1mainValue【児童館】&#10;有形固定資産減価償却率"/>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30497</xdr:rowOff>
    </xdr:from>
    <xdr:ext cx="405111" cy="259045"/>
    <xdr:sp macro="" textlink="">
      <xdr:nvSpPr>
        <xdr:cNvPr id="679" name="n_2mainValue【児童館】&#10;有形固定資産減価償却率"/>
        <xdr:cNvSpPr txBox="1"/>
      </xdr:nvSpPr>
      <xdr:spPr>
        <a:xfrm>
          <a:off x="14389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147338</xdr:rowOff>
    </xdr:from>
    <xdr:ext cx="405111" cy="259045"/>
    <xdr:sp macro="" textlink="">
      <xdr:nvSpPr>
        <xdr:cNvPr id="680" name="n_3mainValue【児童館】&#10;有形固定資産減価償却率"/>
        <xdr:cNvSpPr txBox="1"/>
      </xdr:nvSpPr>
      <xdr:spPr>
        <a:xfrm>
          <a:off x="13500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67327</xdr:rowOff>
    </xdr:from>
    <xdr:ext cx="405111" cy="259045"/>
    <xdr:sp macro="" textlink="">
      <xdr:nvSpPr>
        <xdr:cNvPr id="681" name="n_4mainValue【児童館】&#10;有形固定資産減価償却率"/>
        <xdr:cNvSpPr txBox="1"/>
      </xdr:nvSpPr>
      <xdr:spPr>
        <a:xfrm>
          <a:off x="12611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708" name="【児童館】&#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1" name="フローチャート: 判断 710"/>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2" name="フローチャート: 判断 711"/>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13" name="フローチャート: 判断 712"/>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108458</xdr:rowOff>
    </xdr:from>
    <xdr:to>
      <xdr:col>116</xdr:col>
      <xdr:colOff>114300</xdr:colOff>
      <xdr:row>82</xdr:row>
      <xdr:rowOff>38608</xdr:rowOff>
    </xdr:to>
    <xdr:sp macro="" textlink="">
      <xdr:nvSpPr>
        <xdr:cNvPr id="719" name="楕円 718"/>
        <xdr:cNvSpPr/>
      </xdr:nvSpPr>
      <xdr:spPr>
        <a:xfrm>
          <a:off x="22110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131335</xdr:rowOff>
    </xdr:from>
    <xdr:ext cx="469744" cy="259045"/>
    <xdr:sp macro="" textlink="">
      <xdr:nvSpPr>
        <xdr:cNvPr id="720" name="【児童館】&#10;一人当たり面積該当値テキスト"/>
        <xdr:cNvSpPr txBox="1"/>
      </xdr:nvSpPr>
      <xdr:spPr>
        <a:xfrm>
          <a:off x="22199600"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721" name="楕円 720"/>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159258</xdr:rowOff>
    </xdr:from>
    <xdr:to>
      <xdr:col>116</xdr:col>
      <xdr:colOff>63500</xdr:colOff>
      <xdr:row>82</xdr:row>
      <xdr:rowOff>143256</xdr:rowOff>
    </xdr:to>
    <xdr:cxnSp macro="">
      <xdr:nvCxnSpPr>
        <xdr:cNvPr id="722" name="直線コネクタ 721"/>
        <xdr:cNvCxnSpPr/>
      </xdr:nvCxnSpPr>
      <xdr:spPr>
        <a:xfrm flipV="1">
          <a:off x="21323300" y="140467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723" name="楕円 722"/>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143256</xdr:rowOff>
    </xdr:to>
    <xdr:cxnSp macro="">
      <xdr:nvCxnSpPr>
        <xdr:cNvPr id="724" name="直線コネクタ 723"/>
        <xdr:cNvCxnSpPr/>
      </xdr:nvCxnSpPr>
      <xdr:spPr>
        <a:xfrm>
          <a:off x="20434300" y="141884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725" name="楕円 724"/>
        <xdr:cNvSpPr/>
      </xdr:nvSpPr>
      <xdr:spPr>
        <a:xfrm>
          <a:off x="19494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83</xdr:row>
      <xdr:rowOff>35813</xdr:rowOff>
    </xdr:to>
    <xdr:cxnSp macro="">
      <xdr:nvCxnSpPr>
        <xdr:cNvPr id="726" name="直線コネクタ 725"/>
        <xdr:cNvCxnSpPr/>
      </xdr:nvCxnSpPr>
      <xdr:spPr>
        <a:xfrm flipV="1">
          <a:off x="19545300" y="141884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727" name="楕円 726"/>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31242</xdr:rowOff>
    </xdr:from>
    <xdr:to>
      <xdr:col>102</xdr:col>
      <xdr:colOff>114300</xdr:colOff>
      <xdr:row>83</xdr:row>
      <xdr:rowOff>35813</xdr:rowOff>
    </xdr:to>
    <xdr:cxnSp macro="">
      <xdr:nvCxnSpPr>
        <xdr:cNvPr id="728" name="直線コネクタ 727"/>
        <xdr:cNvCxnSpPr/>
      </xdr:nvCxnSpPr>
      <xdr:spPr>
        <a:xfrm>
          <a:off x="18656300" y="1426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729" name="n_1ave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30" name="n_2aveValue【児童館】&#10;一人当たり面積"/>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31" name="n_3aveValue【児童館】&#10;一人当たり面積"/>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732" name="n_4aveValue【児童館】&#10;一人当たり面積"/>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733" name="n_1mainValue【児童館】&#10;一人当たり面積"/>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4" name="n_2main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735" name="n_3mainValue【児童館】&#10;一人当たり面積"/>
        <xdr:cNvSpPr txBox="1"/>
      </xdr:nvSpPr>
      <xdr:spPr>
        <a:xfrm>
          <a:off x="19310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736" name="n_4mainValue【児童館】&#10;一人当たり面積"/>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764"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7" name="フローチャート: 判断 766"/>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8" name="フローチャート: 判断 767"/>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9" name="フローチャート: 判断 768"/>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148844</xdr:rowOff>
    </xdr:from>
    <xdr:to>
      <xdr:col>85</xdr:col>
      <xdr:colOff>177800</xdr:colOff>
      <xdr:row>106</xdr:row>
      <xdr:rowOff>78994</xdr:rowOff>
    </xdr:to>
    <xdr:sp macro="" textlink="">
      <xdr:nvSpPr>
        <xdr:cNvPr id="775" name="楕円 774"/>
        <xdr:cNvSpPr/>
      </xdr:nvSpPr>
      <xdr:spPr>
        <a:xfrm>
          <a:off x="162687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127271</xdr:rowOff>
    </xdr:from>
    <xdr:ext cx="405111" cy="259045"/>
    <xdr:sp macro="" textlink="">
      <xdr:nvSpPr>
        <xdr:cNvPr id="776" name="【公民館】&#10;有形固定資産減価償却率該当値テキスト"/>
        <xdr:cNvSpPr txBox="1"/>
      </xdr:nvSpPr>
      <xdr:spPr>
        <a:xfrm>
          <a:off x="16357600" y="181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103124</xdr:rowOff>
    </xdr:from>
    <xdr:to>
      <xdr:col>81</xdr:col>
      <xdr:colOff>101600</xdr:colOff>
      <xdr:row>106</xdr:row>
      <xdr:rowOff>33274</xdr:rowOff>
    </xdr:to>
    <xdr:sp macro="" textlink="">
      <xdr:nvSpPr>
        <xdr:cNvPr id="777" name="楕円 776"/>
        <xdr:cNvSpPr/>
      </xdr:nvSpPr>
      <xdr:spPr>
        <a:xfrm>
          <a:off x="15430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153924</xdr:rowOff>
    </xdr:from>
    <xdr:to>
      <xdr:col>85</xdr:col>
      <xdr:colOff>127000</xdr:colOff>
      <xdr:row>106</xdr:row>
      <xdr:rowOff>28194</xdr:rowOff>
    </xdr:to>
    <xdr:cxnSp macro="">
      <xdr:nvCxnSpPr>
        <xdr:cNvPr id="778" name="直線コネクタ 777"/>
        <xdr:cNvCxnSpPr/>
      </xdr:nvCxnSpPr>
      <xdr:spPr>
        <a:xfrm>
          <a:off x="15481300" y="181561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103124</xdr:rowOff>
    </xdr:from>
    <xdr:to>
      <xdr:col>76</xdr:col>
      <xdr:colOff>165100</xdr:colOff>
      <xdr:row>106</xdr:row>
      <xdr:rowOff>33274</xdr:rowOff>
    </xdr:to>
    <xdr:sp macro="" textlink="">
      <xdr:nvSpPr>
        <xdr:cNvPr id="779" name="楕円 778"/>
        <xdr:cNvSpPr/>
      </xdr:nvSpPr>
      <xdr:spPr>
        <a:xfrm>
          <a:off x="14541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153924</xdr:rowOff>
    </xdr:from>
    <xdr:to>
      <xdr:col>81</xdr:col>
      <xdr:colOff>50800</xdr:colOff>
      <xdr:row>105</xdr:row>
      <xdr:rowOff>153924</xdr:rowOff>
    </xdr:to>
    <xdr:cxnSp macro="">
      <xdr:nvCxnSpPr>
        <xdr:cNvPr id="780" name="直線コネクタ 779"/>
        <xdr:cNvCxnSpPr/>
      </xdr:nvCxnSpPr>
      <xdr:spPr>
        <a:xfrm>
          <a:off x="14592300" y="18156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xdr:rowOff>
    </xdr:from>
    <xdr:to>
      <xdr:col>72</xdr:col>
      <xdr:colOff>38100</xdr:colOff>
      <xdr:row>105</xdr:row>
      <xdr:rowOff>101854</xdr:rowOff>
    </xdr:to>
    <xdr:sp macro="" textlink="">
      <xdr:nvSpPr>
        <xdr:cNvPr id="781" name="楕円 780"/>
        <xdr:cNvSpPr/>
      </xdr:nvSpPr>
      <xdr:spPr>
        <a:xfrm>
          <a:off x="1365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51054</xdr:rowOff>
    </xdr:from>
    <xdr:to>
      <xdr:col>76</xdr:col>
      <xdr:colOff>114300</xdr:colOff>
      <xdr:row>105</xdr:row>
      <xdr:rowOff>153924</xdr:rowOff>
    </xdr:to>
    <xdr:cxnSp macro="">
      <xdr:nvCxnSpPr>
        <xdr:cNvPr id="782" name="直線コネクタ 781"/>
        <xdr:cNvCxnSpPr/>
      </xdr:nvCxnSpPr>
      <xdr:spPr>
        <a:xfrm>
          <a:off x="13703300" y="1805330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123698</xdr:rowOff>
    </xdr:from>
    <xdr:to>
      <xdr:col>67</xdr:col>
      <xdr:colOff>101600</xdr:colOff>
      <xdr:row>105</xdr:row>
      <xdr:rowOff>53848</xdr:rowOff>
    </xdr:to>
    <xdr:sp macro="" textlink="">
      <xdr:nvSpPr>
        <xdr:cNvPr id="783" name="楕円 782"/>
        <xdr:cNvSpPr/>
      </xdr:nvSpPr>
      <xdr:spPr>
        <a:xfrm>
          <a:off x="12763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xdr:rowOff>
    </xdr:from>
    <xdr:to>
      <xdr:col>71</xdr:col>
      <xdr:colOff>177800</xdr:colOff>
      <xdr:row>105</xdr:row>
      <xdr:rowOff>51054</xdr:rowOff>
    </xdr:to>
    <xdr:cxnSp macro="">
      <xdr:nvCxnSpPr>
        <xdr:cNvPr id="784" name="直線コネクタ 783"/>
        <xdr:cNvCxnSpPr/>
      </xdr:nvCxnSpPr>
      <xdr:spPr>
        <a:xfrm>
          <a:off x="12814300" y="180052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785"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786" name="n_2aveValue【公民館】&#10;有形固定資産減価償却率"/>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787" name="n_3aveValue【公民館】&#10;有形固定資産減価償却率"/>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788"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24401</xdr:rowOff>
    </xdr:from>
    <xdr:ext cx="405111" cy="259045"/>
    <xdr:sp macro="" textlink="">
      <xdr:nvSpPr>
        <xdr:cNvPr id="789" name="n_1mainValue【公民館】&#10;有形固定資産減価償却率"/>
        <xdr:cNvSpPr txBox="1"/>
      </xdr:nvSpPr>
      <xdr:spPr>
        <a:xfrm>
          <a:off x="152660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24401</xdr:rowOff>
    </xdr:from>
    <xdr:ext cx="405111" cy="259045"/>
    <xdr:sp macro="" textlink="">
      <xdr:nvSpPr>
        <xdr:cNvPr id="790" name="n_2mainValue【公民館】&#10;有形固定資産減価償却率"/>
        <xdr:cNvSpPr txBox="1"/>
      </xdr:nvSpPr>
      <xdr:spPr>
        <a:xfrm>
          <a:off x="143897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92981</xdr:rowOff>
    </xdr:from>
    <xdr:ext cx="405111" cy="259045"/>
    <xdr:sp macro="" textlink="">
      <xdr:nvSpPr>
        <xdr:cNvPr id="791" name="n_3mainValue【公民館】&#10;有形固定資産減価償却率"/>
        <xdr:cNvSpPr txBox="1"/>
      </xdr:nvSpPr>
      <xdr:spPr>
        <a:xfrm>
          <a:off x="13500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44975</xdr:rowOff>
    </xdr:from>
    <xdr:ext cx="405111" cy="259045"/>
    <xdr:sp macro="" textlink="">
      <xdr:nvSpPr>
        <xdr:cNvPr id="792" name="n_4mainValue【公民館】&#10;有形固定資産減価償却率"/>
        <xdr:cNvSpPr txBox="1"/>
      </xdr:nvSpPr>
      <xdr:spPr>
        <a:xfrm>
          <a:off x="12611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823" name="【公民館】&#10;一人当たり面積平均値テキスト"/>
        <xdr:cNvSpPr txBox="1"/>
      </xdr:nvSpPr>
      <xdr:spPr>
        <a:xfrm>
          <a:off x="22199600" y="18316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6" name="フローチャート: 判断 825"/>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7" name="フローチャート: 判断 826"/>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8" name="フローチャート: 判断 827"/>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834" name="楕円 833"/>
        <xdr:cNvSpPr/>
      </xdr:nvSpPr>
      <xdr:spPr>
        <a:xfrm>
          <a:off x="22110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74403</xdr:rowOff>
    </xdr:from>
    <xdr:ext cx="469744" cy="259045"/>
    <xdr:sp macro="" textlink="">
      <xdr:nvSpPr>
        <xdr:cNvPr id="835" name="【公民館】&#10;一人当たり面積該当値テキスト"/>
        <xdr:cNvSpPr txBox="1"/>
      </xdr:nvSpPr>
      <xdr:spPr>
        <a:xfrm>
          <a:off x="22199600" y="17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40095</xdr:rowOff>
    </xdr:from>
    <xdr:to>
      <xdr:col>112</xdr:col>
      <xdr:colOff>38100</xdr:colOff>
      <xdr:row>104</xdr:row>
      <xdr:rowOff>141695</xdr:rowOff>
    </xdr:to>
    <xdr:sp macro="" textlink="">
      <xdr:nvSpPr>
        <xdr:cNvPr id="836" name="楕円 835"/>
        <xdr:cNvSpPr/>
      </xdr:nvSpPr>
      <xdr:spPr>
        <a:xfrm>
          <a:off x="21272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90895</xdr:rowOff>
    </xdr:from>
    <xdr:to>
      <xdr:col>116</xdr:col>
      <xdr:colOff>63500</xdr:colOff>
      <xdr:row>104</xdr:row>
      <xdr:rowOff>102326</xdr:rowOff>
    </xdr:to>
    <xdr:cxnSp macro="">
      <xdr:nvCxnSpPr>
        <xdr:cNvPr id="837" name="直線コネクタ 836"/>
        <xdr:cNvCxnSpPr/>
      </xdr:nvCxnSpPr>
      <xdr:spPr>
        <a:xfrm>
          <a:off x="21323300" y="179216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20501</xdr:rowOff>
    </xdr:from>
    <xdr:to>
      <xdr:col>107</xdr:col>
      <xdr:colOff>101600</xdr:colOff>
      <xdr:row>104</xdr:row>
      <xdr:rowOff>122101</xdr:rowOff>
    </xdr:to>
    <xdr:sp macro="" textlink="">
      <xdr:nvSpPr>
        <xdr:cNvPr id="838" name="楕円 837"/>
        <xdr:cNvSpPr/>
      </xdr:nvSpPr>
      <xdr:spPr>
        <a:xfrm>
          <a:off x="20383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71301</xdr:rowOff>
    </xdr:from>
    <xdr:to>
      <xdr:col>111</xdr:col>
      <xdr:colOff>177800</xdr:colOff>
      <xdr:row>104</xdr:row>
      <xdr:rowOff>90895</xdr:rowOff>
    </xdr:to>
    <xdr:cxnSp macro="">
      <xdr:nvCxnSpPr>
        <xdr:cNvPr id="839" name="直線コネクタ 838"/>
        <xdr:cNvCxnSpPr/>
      </xdr:nvCxnSpPr>
      <xdr:spPr>
        <a:xfrm>
          <a:off x="20434300" y="179021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159294</xdr:rowOff>
    </xdr:from>
    <xdr:to>
      <xdr:col>102</xdr:col>
      <xdr:colOff>165100</xdr:colOff>
      <xdr:row>104</xdr:row>
      <xdr:rowOff>89444</xdr:rowOff>
    </xdr:to>
    <xdr:sp macro="" textlink="">
      <xdr:nvSpPr>
        <xdr:cNvPr id="840" name="楕円 839"/>
        <xdr:cNvSpPr/>
      </xdr:nvSpPr>
      <xdr:spPr>
        <a:xfrm>
          <a:off x="19494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38644</xdr:rowOff>
    </xdr:from>
    <xdr:to>
      <xdr:col>107</xdr:col>
      <xdr:colOff>50800</xdr:colOff>
      <xdr:row>104</xdr:row>
      <xdr:rowOff>71301</xdr:rowOff>
    </xdr:to>
    <xdr:cxnSp macro="">
      <xdr:nvCxnSpPr>
        <xdr:cNvPr id="841" name="直線コネクタ 840"/>
        <xdr:cNvCxnSpPr/>
      </xdr:nvCxnSpPr>
      <xdr:spPr>
        <a:xfrm>
          <a:off x="19545300" y="1786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156029</xdr:rowOff>
    </xdr:from>
    <xdr:to>
      <xdr:col>98</xdr:col>
      <xdr:colOff>38100</xdr:colOff>
      <xdr:row>104</xdr:row>
      <xdr:rowOff>86179</xdr:rowOff>
    </xdr:to>
    <xdr:sp macro="" textlink="">
      <xdr:nvSpPr>
        <xdr:cNvPr id="842" name="楕円 841"/>
        <xdr:cNvSpPr/>
      </xdr:nvSpPr>
      <xdr:spPr>
        <a:xfrm>
          <a:off x="18605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35379</xdr:rowOff>
    </xdr:from>
    <xdr:to>
      <xdr:col>102</xdr:col>
      <xdr:colOff>114300</xdr:colOff>
      <xdr:row>104</xdr:row>
      <xdr:rowOff>38644</xdr:rowOff>
    </xdr:to>
    <xdr:cxnSp macro="">
      <xdr:nvCxnSpPr>
        <xdr:cNvPr id="843" name="直線コネクタ 842"/>
        <xdr:cNvCxnSpPr/>
      </xdr:nvCxnSpPr>
      <xdr:spPr>
        <a:xfrm>
          <a:off x="18656300" y="178661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844" name="n_1ave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5"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846" name="n_3aveValue【公民館】&#10;一人当たり面積"/>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847" name="n_4aveValue【公民館】&#10;一人当たり面積"/>
        <xdr:cNvSpPr txBox="1"/>
      </xdr:nvSpPr>
      <xdr:spPr>
        <a:xfrm>
          <a:off x="18421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158222</xdr:rowOff>
    </xdr:from>
    <xdr:ext cx="469744" cy="259045"/>
    <xdr:sp macro="" textlink="">
      <xdr:nvSpPr>
        <xdr:cNvPr id="848" name="n_1mainValue【公民館】&#10;一人当たり面積"/>
        <xdr:cNvSpPr txBox="1"/>
      </xdr:nvSpPr>
      <xdr:spPr>
        <a:xfrm>
          <a:off x="21075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138628</xdr:rowOff>
    </xdr:from>
    <xdr:ext cx="469744" cy="259045"/>
    <xdr:sp macro="" textlink="">
      <xdr:nvSpPr>
        <xdr:cNvPr id="849" name="n_2mainValue【公民館】&#10;一人当たり面積"/>
        <xdr:cNvSpPr txBox="1"/>
      </xdr:nvSpPr>
      <xdr:spPr>
        <a:xfrm>
          <a:off x="20199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105971</xdr:rowOff>
    </xdr:from>
    <xdr:ext cx="469744" cy="259045"/>
    <xdr:sp macro="" textlink="">
      <xdr:nvSpPr>
        <xdr:cNvPr id="850" name="n_3mainValue【公民館】&#10;一人当たり面積"/>
        <xdr:cNvSpPr txBox="1"/>
      </xdr:nvSpPr>
      <xdr:spPr>
        <a:xfrm>
          <a:off x="19310427"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102706</xdr:rowOff>
    </xdr:from>
    <xdr:ext cx="469744" cy="259045"/>
    <xdr:sp macro="" textlink="">
      <xdr:nvSpPr>
        <xdr:cNvPr id="851" name="n_4mainValue【公民館】&#10;一人当たり面積"/>
        <xdr:cNvSpPr txBox="1"/>
      </xdr:nvSpPr>
      <xdr:spPr>
        <a:xfrm>
          <a:off x="18421427" y="1759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全体的に道路及び公営住宅の減価償却率が全国平均及び長野県平均を大きく上回っている。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道路に関しては町で管理している道路保有数が多く、道路舗装工事が頻繁に行われているものの、減価償却類型額が高い状態が継続している。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また、公営住宅に関しても同様であり、保有する公営住宅の数が多く、計画的な住戸改善工事や修繕を行っているものの、公営住宅全体の建築年数が大きく経過しており平均より上回っている。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21,231
20,700
156.03
17,792,435
16,236,560
1,373,940
9,275,597
2,123,893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77651</xdr:rowOff>
    </xdr:from>
    <xdr:to>
      <xdr:col>24</xdr:col>
      <xdr:colOff>114300</xdr:colOff>
      <xdr:row>36</xdr:row>
      <xdr:rowOff>7801</xdr:rowOff>
    </xdr:to>
    <xdr:sp macro="" textlink="">
      <xdr:nvSpPr>
        <xdr:cNvPr id="74" name="楕円 73"/>
        <xdr:cNvSpPr/>
      </xdr:nvSpPr>
      <xdr:spPr>
        <a:xfrm>
          <a:off x="45847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100528</xdr:rowOff>
    </xdr:from>
    <xdr:ext cx="405111" cy="259045"/>
    <xdr:sp macro="" textlink="">
      <xdr:nvSpPr>
        <xdr:cNvPr id="75" name="【図書館】&#10;有形固定資産減価償却率該当値テキスト"/>
        <xdr:cNvSpPr txBox="1"/>
      </xdr:nvSpPr>
      <xdr:spPr>
        <a:xfrm>
          <a:off x="4673600" y="59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4173</xdr:rowOff>
    </xdr:from>
    <xdr:to>
      <xdr:col>20</xdr:col>
      <xdr:colOff>38100</xdr:colOff>
      <xdr:row>35</xdr:row>
      <xdr:rowOff>105773</xdr:rowOff>
    </xdr:to>
    <xdr:sp macro="" textlink="">
      <xdr:nvSpPr>
        <xdr:cNvPr id="76" name="楕円 75"/>
        <xdr:cNvSpPr/>
      </xdr:nvSpPr>
      <xdr:spPr>
        <a:xfrm>
          <a:off x="3746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54973</xdr:rowOff>
    </xdr:from>
    <xdr:to>
      <xdr:col>24</xdr:col>
      <xdr:colOff>63500</xdr:colOff>
      <xdr:row>35</xdr:row>
      <xdr:rowOff>128451</xdr:rowOff>
    </xdr:to>
    <xdr:cxnSp macro="">
      <xdr:nvCxnSpPr>
        <xdr:cNvPr id="77" name="直線コネクタ 76"/>
        <xdr:cNvCxnSpPr/>
      </xdr:nvCxnSpPr>
      <xdr:spPr>
        <a:xfrm>
          <a:off x="3797300" y="605572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4173</xdr:rowOff>
    </xdr:from>
    <xdr:to>
      <xdr:col>15</xdr:col>
      <xdr:colOff>101600</xdr:colOff>
      <xdr:row>35</xdr:row>
      <xdr:rowOff>105773</xdr:rowOff>
    </xdr:to>
    <xdr:sp macro="" textlink="">
      <xdr:nvSpPr>
        <xdr:cNvPr id="78" name="楕円 77"/>
        <xdr:cNvSpPr/>
      </xdr:nvSpPr>
      <xdr:spPr>
        <a:xfrm>
          <a:off x="2857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54973</xdr:rowOff>
    </xdr:from>
    <xdr:to>
      <xdr:col>19</xdr:col>
      <xdr:colOff>177800</xdr:colOff>
      <xdr:row>35</xdr:row>
      <xdr:rowOff>54973</xdr:rowOff>
    </xdr:to>
    <xdr:cxnSp macro="">
      <xdr:nvCxnSpPr>
        <xdr:cNvPr id="79" name="直線コネクタ 78"/>
        <xdr:cNvCxnSpPr/>
      </xdr:nvCxnSpPr>
      <xdr:spPr>
        <a:xfrm>
          <a:off x="2908300" y="6055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103777</xdr:rowOff>
    </xdr:from>
    <xdr:to>
      <xdr:col>10</xdr:col>
      <xdr:colOff>165100</xdr:colOff>
      <xdr:row>35</xdr:row>
      <xdr:rowOff>33927</xdr:rowOff>
    </xdr:to>
    <xdr:sp macro="" textlink="">
      <xdr:nvSpPr>
        <xdr:cNvPr id="80" name="楕円 79"/>
        <xdr:cNvSpPr/>
      </xdr:nvSpPr>
      <xdr:spPr>
        <a:xfrm>
          <a:off x="1968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154577</xdr:rowOff>
    </xdr:from>
    <xdr:to>
      <xdr:col>15</xdr:col>
      <xdr:colOff>50800</xdr:colOff>
      <xdr:row>35</xdr:row>
      <xdr:rowOff>54973</xdr:rowOff>
    </xdr:to>
    <xdr:cxnSp macro="">
      <xdr:nvCxnSpPr>
        <xdr:cNvPr id="81" name="直線コネクタ 80"/>
        <xdr:cNvCxnSpPr/>
      </xdr:nvCxnSpPr>
      <xdr:spPr>
        <a:xfrm>
          <a:off x="2019300" y="59838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72753</xdr:rowOff>
    </xdr:from>
    <xdr:to>
      <xdr:col>6</xdr:col>
      <xdr:colOff>38100</xdr:colOff>
      <xdr:row>35</xdr:row>
      <xdr:rowOff>2903</xdr:rowOff>
    </xdr:to>
    <xdr:sp macro="" textlink="">
      <xdr:nvSpPr>
        <xdr:cNvPr id="82" name="楕円 81"/>
        <xdr:cNvSpPr/>
      </xdr:nvSpPr>
      <xdr:spPr>
        <a:xfrm>
          <a:off x="1079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123553</xdr:rowOff>
    </xdr:from>
    <xdr:to>
      <xdr:col>10</xdr:col>
      <xdr:colOff>114300</xdr:colOff>
      <xdr:row>34</xdr:row>
      <xdr:rowOff>154577</xdr:rowOff>
    </xdr:to>
    <xdr:cxnSp macro="">
      <xdr:nvCxnSpPr>
        <xdr:cNvPr id="83" name="直線コネクタ 82"/>
        <xdr:cNvCxnSpPr/>
      </xdr:nvCxnSpPr>
      <xdr:spPr>
        <a:xfrm>
          <a:off x="1130300" y="59528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4" name="n_1aveValue【図書館】&#10;有形固定資産減価償却率"/>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122300</xdr:rowOff>
    </xdr:from>
    <xdr:ext cx="405111" cy="259045"/>
    <xdr:sp macro="" textlink="">
      <xdr:nvSpPr>
        <xdr:cNvPr id="88" name="n_1mainValue【図書館】&#10;有形固定資産減価償却率"/>
        <xdr:cNvSpPr txBox="1"/>
      </xdr:nvSpPr>
      <xdr:spPr>
        <a:xfrm>
          <a:off x="3582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122300</xdr:rowOff>
    </xdr:from>
    <xdr:ext cx="405111" cy="259045"/>
    <xdr:sp macro="" textlink="">
      <xdr:nvSpPr>
        <xdr:cNvPr id="89" name="n_2mainValue【図書館】&#10;有形固定資産減価償却率"/>
        <xdr:cNvSpPr txBox="1"/>
      </xdr:nvSpPr>
      <xdr:spPr>
        <a:xfrm>
          <a:off x="2705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50454</xdr:rowOff>
    </xdr:from>
    <xdr:ext cx="405111" cy="259045"/>
    <xdr:sp macro="" textlink="">
      <xdr:nvSpPr>
        <xdr:cNvPr id="90" name="n_3mainValue【図書館】&#10;有形固定資産減価償却率"/>
        <xdr:cNvSpPr txBox="1"/>
      </xdr:nvSpPr>
      <xdr:spPr>
        <a:xfrm>
          <a:off x="1816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19430</xdr:rowOff>
    </xdr:from>
    <xdr:ext cx="405111" cy="259045"/>
    <xdr:sp macro="" textlink="">
      <xdr:nvSpPr>
        <xdr:cNvPr id="91" name="n_4mainValue【図書館】&#10;有形固定資産減価償却率"/>
        <xdr:cNvSpPr txBox="1"/>
      </xdr:nvSpPr>
      <xdr:spPr>
        <a:xfrm>
          <a:off x="927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55118</xdr:rowOff>
    </xdr:from>
    <xdr:to>
      <xdr:col>55</xdr:col>
      <xdr:colOff>50800</xdr:colOff>
      <xdr:row>39</xdr:row>
      <xdr:rowOff>156718</xdr:rowOff>
    </xdr:to>
    <xdr:sp macro="" textlink="">
      <xdr:nvSpPr>
        <xdr:cNvPr id="129" name="楕円 128"/>
        <xdr:cNvSpPr/>
      </xdr:nvSpPr>
      <xdr:spPr>
        <a:xfrm>
          <a:off x="10426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77995</xdr:rowOff>
    </xdr:from>
    <xdr:ext cx="469744" cy="259045"/>
    <xdr:sp macro="" textlink="">
      <xdr:nvSpPr>
        <xdr:cNvPr id="130" name="【図書館】&#10;一人当たり面積該当値テキスト"/>
        <xdr:cNvSpPr txBox="1"/>
      </xdr:nvSpPr>
      <xdr:spPr>
        <a:xfrm>
          <a:off x="10515600"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50546</xdr:rowOff>
    </xdr:from>
    <xdr:to>
      <xdr:col>50</xdr:col>
      <xdr:colOff>165100</xdr:colOff>
      <xdr:row>39</xdr:row>
      <xdr:rowOff>152146</xdr:rowOff>
    </xdr:to>
    <xdr:sp macro="" textlink="">
      <xdr:nvSpPr>
        <xdr:cNvPr id="131" name="楕円 130"/>
        <xdr:cNvSpPr/>
      </xdr:nvSpPr>
      <xdr:spPr>
        <a:xfrm>
          <a:off x="9588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101346</xdr:rowOff>
    </xdr:from>
    <xdr:to>
      <xdr:col>55</xdr:col>
      <xdr:colOff>0</xdr:colOff>
      <xdr:row>39</xdr:row>
      <xdr:rowOff>105918</xdr:rowOff>
    </xdr:to>
    <xdr:cxnSp macro="">
      <xdr:nvCxnSpPr>
        <xdr:cNvPr id="132" name="直線コネクタ 131"/>
        <xdr:cNvCxnSpPr/>
      </xdr:nvCxnSpPr>
      <xdr:spPr>
        <a:xfrm>
          <a:off x="9639300" y="678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41402</xdr:rowOff>
    </xdr:from>
    <xdr:to>
      <xdr:col>46</xdr:col>
      <xdr:colOff>38100</xdr:colOff>
      <xdr:row>39</xdr:row>
      <xdr:rowOff>143002</xdr:rowOff>
    </xdr:to>
    <xdr:sp macro="" textlink="">
      <xdr:nvSpPr>
        <xdr:cNvPr id="133" name="楕円 132"/>
        <xdr:cNvSpPr/>
      </xdr:nvSpPr>
      <xdr:spPr>
        <a:xfrm>
          <a:off x="8699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92202</xdr:rowOff>
    </xdr:from>
    <xdr:to>
      <xdr:col>50</xdr:col>
      <xdr:colOff>114300</xdr:colOff>
      <xdr:row>39</xdr:row>
      <xdr:rowOff>101346</xdr:rowOff>
    </xdr:to>
    <xdr:cxnSp macro="">
      <xdr:nvCxnSpPr>
        <xdr:cNvPr id="134" name="直線コネクタ 133"/>
        <xdr:cNvCxnSpPr/>
      </xdr:nvCxnSpPr>
      <xdr:spPr>
        <a:xfrm>
          <a:off x="8750300" y="677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157988</xdr:rowOff>
    </xdr:from>
    <xdr:to>
      <xdr:col>41</xdr:col>
      <xdr:colOff>101600</xdr:colOff>
      <xdr:row>39</xdr:row>
      <xdr:rowOff>88138</xdr:rowOff>
    </xdr:to>
    <xdr:sp macro="" textlink="">
      <xdr:nvSpPr>
        <xdr:cNvPr id="135" name="楕円 134"/>
        <xdr:cNvSpPr/>
      </xdr:nvSpPr>
      <xdr:spPr>
        <a:xfrm>
          <a:off x="781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37338</xdr:rowOff>
    </xdr:from>
    <xdr:to>
      <xdr:col>45</xdr:col>
      <xdr:colOff>177800</xdr:colOff>
      <xdr:row>39</xdr:row>
      <xdr:rowOff>92202</xdr:rowOff>
    </xdr:to>
    <xdr:cxnSp macro="">
      <xdr:nvCxnSpPr>
        <xdr:cNvPr id="136" name="直線コネクタ 135"/>
        <xdr:cNvCxnSpPr/>
      </xdr:nvCxnSpPr>
      <xdr:spPr>
        <a:xfrm>
          <a:off x="7861300" y="67238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7" name="楕円 136"/>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37338</xdr:rowOff>
    </xdr:from>
    <xdr:to>
      <xdr:col>41</xdr:col>
      <xdr:colOff>50800</xdr:colOff>
      <xdr:row>39</xdr:row>
      <xdr:rowOff>87630</xdr:rowOff>
    </xdr:to>
    <xdr:cxnSp macro="">
      <xdr:nvCxnSpPr>
        <xdr:cNvPr id="138" name="直線コネクタ 137"/>
        <xdr:cNvCxnSpPr/>
      </xdr:nvCxnSpPr>
      <xdr:spPr>
        <a:xfrm flipV="1">
          <a:off x="6972300" y="6723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9" name="n_1aveValue【図書館】&#10;一人当たり面積"/>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41" name="n_3aveValue【図書館】&#10;一人当たり面積"/>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166133</xdr:rowOff>
    </xdr:from>
    <xdr:ext cx="469744" cy="259045"/>
    <xdr:sp macro="" textlink="">
      <xdr:nvSpPr>
        <xdr:cNvPr id="142" name="n_4aveValue【図書館】&#10;一人当たり面積"/>
        <xdr:cNvSpPr txBox="1"/>
      </xdr:nvSpPr>
      <xdr:spPr>
        <a:xfrm>
          <a:off x="6737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168673</xdr:rowOff>
    </xdr:from>
    <xdr:ext cx="469744" cy="259045"/>
    <xdr:sp macro="" textlink="">
      <xdr:nvSpPr>
        <xdr:cNvPr id="143" name="n_1mainValue【図書館】&#10;一人当たり面積"/>
        <xdr:cNvSpPr txBox="1"/>
      </xdr:nvSpPr>
      <xdr:spPr>
        <a:xfrm>
          <a:off x="9391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134129</xdr:rowOff>
    </xdr:from>
    <xdr:ext cx="469744" cy="259045"/>
    <xdr:sp macro="" textlink="">
      <xdr:nvSpPr>
        <xdr:cNvPr id="144" name="n_2mainValue【図書館】&#10;一人当たり面積"/>
        <xdr:cNvSpPr txBox="1"/>
      </xdr:nvSpPr>
      <xdr:spPr>
        <a:xfrm>
          <a:off x="8515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104665</xdr:rowOff>
    </xdr:from>
    <xdr:ext cx="469744" cy="259045"/>
    <xdr:sp macro="" textlink="">
      <xdr:nvSpPr>
        <xdr:cNvPr id="145" name="n_3mainValue【図書館】&#10;一人当たり面積"/>
        <xdr:cNvSpPr txBox="1"/>
      </xdr:nvSpPr>
      <xdr:spPr>
        <a:xfrm>
          <a:off x="7626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6" name="n_4main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76" name="【体育館・プー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164465</xdr:rowOff>
    </xdr:from>
    <xdr:to>
      <xdr:col>24</xdr:col>
      <xdr:colOff>114300</xdr:colOff>
      <xdr:row>57</xdr:row>
      <xdr:rowOff>94615</xdr:rowOff>
    </xdr:to>
    <xdr:sp macro="" textlink="">
      <xdr:nvSpPr>
        <xdr:cNvPr id="187" name="楕円 186"/>
        <xdr:cNvSpPr/>
      </xdr:nvSpPr>
      <xdr:spPr>
        <a:xfrm>
          <a:off x="45847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15892</xdr:rowOff>
    </xdr:from>
    <xdr:ext cx="405111" cy="259045"/>
    <xdr:sp macro="" textlink="">
      <xdr:nvSpPr>
        <xdr:cNvPr id="188" name="【体育館・プール】&#10;有形固定資産減価償却率該当値テキスト"/>
        <xdr:cNvSpPr txBox="1"/>
      </xdr:nvSpPr>
      <xdr:spPr>
        <a:xfrm>
          <a:off x="4673600"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89" name="楕円 188"/>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57</xdr:row>
      <xdr:rowOff>43815</xdr:rowOff>
    </xdr:to>
    <xdr:cxnSp macro="">
      <xdr:nvCxnSpPr>
        <xdr:cNvPr id="190" name="直線コネクタ 189"/>
        <xdr:cNvCxnSpPr/>
      </xdr:nvCxnSpPr>
      <xdr:spPr>
        <a:xfrm>
          <a:off x="3797300" y="972693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74930</xdr:rowOff>
    </xdr:from>
    <xdr:to>
      <xdr:col>15</xdr:col>
      <xdr:colOff>101600</xdr:colOff>
      <xdr:row>57</xdr:row>
      <xdr:rowOff>5080</xdr:rowOff>
    </xdr:to>
    <xdr:sp macro="" textlink="">
      <xdr:nvSpPr>
        <xdr:cNvPr id="191" name="楕円 190"/>
        <xdr:cNvSpPr/>
      </xdr:nvSpPr>
      <xdr:spPr>
        <a:xfrm>
          <a:off x="2857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56</xdr:row>
      <xdr:rowOff>125730</xdr:rowOff>
    </xdr:to>
    <xdr:cxnSp macro="">
      <xdr:nvCxnSpPr>
        <xdr:cNvPr id="192" name="直線コネクタ 191"/>
        <xdr:cNvCxnSpPr/>
      </xdr:nvCxnSpPr>
      <xdr:spPr>
        <a:xfrm>
          <a:off x="2908300" y="972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63500</xdr:rowOff>
    </xdr:from>
    <xdr:to>
      <xdr:col>10</xdr:col>
      <xdr:colOff>165100</xdr:colOff>
      <xdr:row>55</xdr:row>
      <xdr:rowOff>165100</xdr:rowOff>
    </xdr:to>
    <xdr:sp macro="" textlink="">
      <xdr:nvSpPr>
        <xdr:cNvPr id="193" name="楕円 192"/>
        <xdr:cNvSpPr/>
      </xdr:nvSpPr>
      <xdr:spPr>
        <a:xfrm>
          <a:off x="1968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114300</xdr:rowOff>
    </xdr:from>
    <xdr:to>
      <xdr:col>15</xdr:col>
      <xdr:colOff>50800</xdr:colOff>
      <xdr:row>56</xdr:row>
      <xdr:rowOff>125730</xdr:rowOff>
    </xdr:to>
    <xdr:cxnSp macro="">
      <xdr:nvCxnSpPr>
        <xdr:cNvPr id="194" name="直線コネクタ 193"/>
        <xdr:cNvCxnSpPr/>
      </xdr:nvCxnSpPr>
      <xdr:spPr>
        <a:xfrm>
          <a:off x="2019300" y="95440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21590</xdr:rowOff>
    </xdr:from>
    <xdr:to>
      <xdr:col>6</xdr:col>
      <xdr:colOff>38100</xdr:colOff>
      <xdr:row>55</xdr:row>
      <xdr:rowOff>123190</xdr:rowOff>
    </xdr:to>
    <xdr:sp macro="" textlink="">
      <xdr:nvSpPr>
        <xdr:cNvPr id="195" name="楕円 194"/>
        <xdr:cNvSpPr/>
      </xdr:nvSpPr>
      <xdr:spPr>
        <a:xfrm>
          <a:off x="10795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72390</xdr:rowOff>
    </xdr:from>
    <xdr:to>
      <xdr:col>10</xdr:col>
      <xdr:colOff>114300</xdr:colOff>
      <xdr:row>55</xdr:row>
      <xdr:rowOff>114300</xdr:rowOff>
    </xdr:to>
    <xdr:cxnSp macro="">
      <xdr:nvCxnSpPr>
        <xdr:cNvPr id="196" name="直線コネクタ 195"/>
        <xdr:cNvCxnSpPr/>
      </xdr:nvCxnSpPr>
      <xdr:spPr>
        <a:xfrm>
          <a:off x="1130300" y="9502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98" name="n_2aveValue【体育館・プール】&#10;有形固定資産減価償却率"/>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9" name="n_3ave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0" name="n_4aveValue【体育館・プール】&#10;有形固定資産減価償却率"/>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201" name="n_1mainValue【体育館・プール】&#10;有形固定資産減価償却率"/>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21607</xdr:rowOff>
    </xdr:from>
    <xdr:ext cx="405111" cy="259045"/>
    <xdr:sp macro="" textlink="">
      <xdr:nvSpPr>
        <xdr:cNvPr id="202" name="n_2mainValue【体育館・プール】&#10;有形固定資産減価償却率"/>
        <xdr:cNvSpPr txBox="1"/>
      </xdr:nvSpPr>
      <xdr:spPr>
        <a:xfrm>
          <a:off x="2705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10177</xdr:rowOff>
    </xdr:from>
    <xdr:ext cx="405111" cy="259045"/>
    <xdr:sp macro="" textlink="">
      <xdr:nvSpPr>
        <xdr:cNvPr id="203" name="n_3mainValue【体育館・プール】&#10;有形固定資産減価償却率"/>
        <xdr:cNvSpPr txBox="1"/>
      </xdr:nvSpPr>
      <xdr:spPr>
        <a:xfrm>
          <a:off x="1816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139717</xdr:rowOff>
    </xdr:from>
    <xdr:ext cx="405111" cy="259045"/>
    <xdr:sp macro="" textlink="">
      <xdr:nvSpPr>
        <xdr:cNvPr id="204" name="n_4mainValue【体育館・プール】&#10;有形固定資産減価償却率"/>
        <xdr:cNvSpPr txBox="1"/>
      </xdr:nvSpPr>
      <xdr:spPr>
        <a:xfrm>
          <a:off x="927744"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235" name="【体育館・プール】&#10;一人当たり面積平均値テキスト"/>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111941</xdr:rowOff>
    </xdr:from>
    <xdr:to>
      <xdr:col>55</xdr:col>
      <xdr:colOff>50800</xdr:colOff>
      <xdr:row>58</xdr:row>
      <xdr:rowOff>42091</xdr:rowOff>
    </xdr:to>
    <xdr:sp macro="" textlink="">
      <xdr:nvSpPr>
        <xdr:cNvPr id="246" name="楕円 245"/>
        <xdr:cNvSpPr/>
      </xdr:nvSpPr>
      <xdr:spPr>
        <a:xfrm>
          <a:off x="10426700" y="98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134818</xdr:rowOff>
    </xdr:from>
    <xdr:ext cx="469744" cy="259045"/>
    <xdr:sp macro="" textlink="">
      <xdr:nvSpPr>
        <xdr:cNvPr id="247" name="【体育館・プール】&#10;一人当たり面積該当値テキスト"/>
        <xdr:cNvSpPr txBox="1"/>
      </xdr:nvSpPr>
      <xdr:spPr>
        <a:xfrm>
          <a:off x="10515600" y="973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94524</xdr:rowOff>
    </xdr:from>
    <xdr:to>
      <xdr:col>50</xdr:col>
      <xdr:colOff>165100</xdr:colOff>
      <xdr:row>58</xdr:row>
      <xdr:rowOff>24674</xdr:rowOff>
    </xdr:to>
    <xdr:sp macro="" textlink="">
      <xdr:nvSpPr>
        <xdr:cNvPr id="248" name="楕円 247"/>
        <xdr:cNvSpPr/>
      </xdr:nvSpPr>
      <xdr:spPr>
        <a:xfrm>
          <a:off x="9588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145324</xdr:rowOff>
    </xdr:from>
    <xdr:to>
      <xdr:col>55</xdr:col>
      <xdr:colOff>0</xdr:colOff>
      <xdr:row>57</xdr:row>
      <xdr:rowOff>162741</xdr:rowOff>
    </xdr:to>
    <xdr:cxnSp macro="">
      <xdr:nvCxnSpPr>
        <xdr:cNvPr id="249" name="直線コネクタ 248"/>
        <xdr:cNvCxnSpPr/>
      </xdr:nvCxnSpPr>
      <xdr:spPr>
        <a:xfrm>
          <a:off x="9639300" y="9917974"/>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67310</xdr:rowOff>
    </xdr:from>
    <xdr:to>
      <xdr:col>46</xdr:col>
      <xdr:colOff>38100</xdr:colOff>
      <xdr:row>57</xdr:row>
      <xdr:rowOff>168910</xdr:rowOff>
    </xdr:to>
    <xdr:sp macro="" textlink="">
      <xdr:nvSpPr>
        <xdr:cNvPr id="250" name="楕円 249"/>
        <xdr:cNvSpPr/>
      </xdr:nvSpPr>
      <xdr:spPr>
        <a:xfrm>
          <a:off x="8699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118110</xdr:rowOff>
    </xdr:from>
    <xdr:to>
      <xdr:col>50</xdr:col>
      <xdr:colOff>114300</xdr:colOff>
      <xdr:row>57</xdr:row>
      <xdr:rowOff>145324</xdr:rowOff>
    </xdr:to>
    <xdr:cxnSp macro="">
      <xdr:nvCxnSpPr>
        <xdr:cNvPr id="251" name="直線コネクタ 250"/>
        <xdr:cNvCxnSpPr/>
      </xdr:nvCxnSpPr>
      <xdr:spPr>
        <a:xfrm>
          <a:off x="8750300" y="9890760"/>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68943</xdr:rowOff>
    </xdr:from>
    <xdr:to>
      <xdr:col>41</xdr:col>
      <xdr:colOff>101600</xdr:colOff>
      <xdr:row>60</xdr:row>
      <xdr:rowOff>170543</xdr:rowOff>
    </xdr:to>
    <xdr:sp macro="" textlink="">
      <xdr:nvSpPr>
        <xdr:cNvPr id="252" name="楕円 251"/>
        <xdr:cNvSpPr/>
      </xdr:nvSpPr>
      <xdr:spPr>
        <a:xfrm>
          <a:off x="7810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118110</xdr:rowOff>
    </xdr:from>
    <xdr:to>
      <xdr:col>45</xdr:col>
      <xdr:colOff>177800</xdr:colOff>
      <xdr:row>60</xdr:row>
      <xdr:rowOff>119743</xdr:rowOff>
    </xdr:to>
    <xdr:cxnSp macro="">
      <xdr:nvCxnSpPr>
        <xdr:cNvPr id="253" name="直線コネクタ 252"/>
        <xdr:cNvCxnSpPr/>
      </xdr:nvCxnSpPr>
      <xdr:spPr>
        <a:xfrm flipV="1">
          <a:off x="7861300" y="9890760"/>
          <a:ext cx="889000" cy="5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65677</xdr:rowOff>
    </xdr:from>
    <xdr:to>
      <xdr:col>36</xdr:col>
      <xdr:colOff>165100</xdr:colOff>
      <xdr:row>60</xdr:row>
      <xdr:rowOff>167277</xdr:rowOff>
    </xdr:to>
    <xdr:sp macro="" textlink="">
      <xdr:nvSpPr>
        <xdr:cNvPr id="254" name="楕円 253"/>
        <xdr:cNvSpPr/>
      </xdr:nvSpPr>
      <xdr:spPr>
        <a:xfrm>
          <a:off x="6921500" y="10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116477</xdr:rowOff>
    </xdr:from>
    <xdr:to>
      <xdr:col>41</xdr:col>
      <xdr:colOff>50800</xdr:colOff>
      <xdr:row>60</xdr:row>
      <xdr:rowOff>119743</xdr:rowOff>
    </xdr:to>
    <xdr:cxnSp macro="">
      <xdr:nvCxnSpPr>
        <xdr:cNvPr id="255" name="直線コネクタ 254"/>
        <xdr:cNvCxnSpPr/>
      </xdr:nvCxnSpPr>
      <xdr:spPr>
        <a:xfrm>
          <a:off x="6972300" y="104034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256" name="n_1aveValue【体育館・プール】&#10;一人当たり面積"/>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57" name="n_2aveValue【体育館・プール】&#10;一人当たり面積"/>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258" name="n_3aveValue【体育館・プール】&#10;一人当たり面積"/>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259" name="n_4aveValue【体育館・プール】&#10;一人当たり面積"/>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41201</xdr:rowOff>
    </xdr:from>
    <xdr:ext cx="469744" cy="259045"/>
    <xdr:sp macro="" textlink="">
      <xdr:nvSpPr>
        <xdr:cNvPr id="260" name="n_1mainValue【体育館・プール】&#10;一人当たり面積"/>
        <xdr:cNvSpPr txBox="1"/>
      </xdr:nvSpPr>
      <xdr:spPr>
        <a:xfrm>
          <a:off x="9391727" y="96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13987</xdr:rowOff>
    </xdr:from>
    <xdr:ext cx="469744" cy="259045"/>
    <xdr:sp macro="" textlink="">
      <xdr:nvSpPr>
        <xdr:cNvPr id="261" name="n_2mainValue【体育館・プール】&#10;一人当たり面積"/>
        <xdr:cNvSpPr txBox="1"/>
      </xdr:nvSpPr>
      <xdr:spPr>
        <a:xfrm>
          <a:off x="8515427" y="961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15620</xdr:rowOff>
    </xdr:from>
    <xdr:ext cx="469744" cy="259045"/>
    <xdr:sp macro="" textlink="">
      <xdr:nvSpPr>
        <xdr:cNvPr id="262" name="n_3mainValue【体育館・プール】&#10;一人当たり面積"/>
        <xdr:cNvSpPr txBox="1"/>
      </xdr:nvSpPr>
      <xdr:spPr>
        <a:xfrm>
          <a:off x="7626427"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12354</xdr:rowOff>
    </xdr:from>
    <xdr:ext cx="469744" cy="259045"/>
    <xdr:sp macro="" textlink="">
      <xdr:nvSpPr>
        <xdr:cNvPr id="263" name="n_4mainValue【体育館・プール】&#10;一人当たり面積"/>
        <xdr:cNvSpPr txBox="1"/>
      </xdr:nvSpPr>
      <xdr:spPr>
        <a:xfrm>
          <a:off x="6737427" y="101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130175</xdr:rowOff>
    </xdr:from>
    <xdr:to>
      <xdr:col>24</xdr:col>
      <xdr:colOff>114300</xdr:colOff>
      <xdr:row>80</xdr:row>
      <xdr:rowOff>60325</xdr:rowOff>
    </xdr:to>
    <xdr:sp macro="" textlink="">
      <xdr:nvSpPr>
        <xdr:cNvPr id="304" name="楕円 303"/>
        <xdr:cNvSpPr/>
      </xdr:nvSpPr>
      <xdr:spPr>
        <a:xfrm>
          <a:off x="45847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153052</xdr:rowOff>
    </xdr:from>
    <xdr:ext cx="405111" cy="259045"/>
    <xdr:sp macro="" textlink="">
      <xdr:nvSpPr>
        <xdr:cNvPr id="305" name="【福祉施設】&#10;有形固定資産減価償却率該当値テキスト"/>
        <xdr:cNvSpPr txBox="1"/>
      </xdr:nvSpPr>
      <xdr:spPr>
        <a:xfrm>
          <a:off x="4673600"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306" name="楕円 305"/>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80</xdr:row>
      <xdr:rowOff>9525</xdr:rowOff>
    </xdr:to>
    <xdr:cxnSp macro="">
      <xdr:nvCxnSpPr>
        <xdr:cNvPr id="307" name="直線コネクタ 306"/>
        <xdr:cNvCxnSpPr/>
      </xdr:nvCxnSpPr>
      <xdr:spPr>
        <a:xfrm>
          <a:off x="3797300" y="13635989"/>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40639</xdr:rowOff>
    </xdr:from>
    <xdr:to>
      <xdr:col>15</xdr:col>
      <xdr:colOff>101600</xdr:colOff>
      <xdr:row>79</xdr:row>
      <xdr:rowOff>142239</xdr:rowOff>
    </xdr:to>
    <xdr:sp macro="" textlink="">
      <xdr:nvSpPr>
        <xdr:cNvPr id="308" name="楕円 307"/>
        <xdr:cNvSpPr/>
      </xdr:nvSpPr>
      <xdr:spPr>
        <a:xfrm>
          <a:off x="2857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79</xdr:row>
      <xdr:rowOff>91439</xdr:rowOff>
    </xdr:to>
    <xdr:cxnSp macro="">
      <xdr:nvCxnSpPr>
        <xdr:cNvPr id="309" name="直線コネクタ 308"/>
        <xdr:cNvCxnSpPr/>
      </xdr:nvCxnSpPr>
      <xdr:spPr>
        <a:xfrm>
          <a:off x="2908300" y="13635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141605</xdr:rowOff>
    </xdr:from>
    <xdr:to>
      <xdr:col>10</xdr:col>
      <xdr:colOff>165100</xdr:colOff>
      <xdr:row>79</xdr:row>
      <xdr:rowOff>71755</xdr:rowOff>
    </xdr:to>
    <xdr:sp macro="" textlink="">
      <xdr:nvSpPr>
        <xdr:cNvPr id="310" name="楕円 309"/>
        <xdr:cNvSpPr/>
      </xdr:nvSpPr>
      <xdr:spPr>
        <a:xfrm>
          <a:off x="1968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20955</xdr:rowOff>
    </xdr:from>
    <xdr:to>
      <xdr:col>15</xdr:col>
      <xdr:colOff>50800</xdr:colOff>
      <xdr:row>79</xdr:row>
      <xdr:rowOff>91439</xdr:rowOff>
    </xdr:to>
    <xdr:cxnSp macro="">
      <xdr:nvCxnSpPr>
        <xdr:cNvPr id="311" name="直線コネクタ 310"/>
        <xdr:cNvCxnSpPr/>
      </xdr:nvCxnSpPr>
      <xdr:spPr>
        <a:xfrm>
          <a:off x="2019300" y="1356550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97789</xdr:rowOff>
    </xdr:from>
    <xdr:to>
      <xdr:col>6</xdr:col>
      <xdr:colOff>38100</xdr:colOff>
      <xdr:row>79</xdr:row>
      <xdr:rowOff>27939</xdr:rowOff>
    </xdr:to>
    <xdr:sp macro="" textlink="">
      <xdr:nvSpPr>
        <xdr:cNvPr id="312" name="楕円 311"/>
        <xdr:cNvSpPr/>
      </xdr:nvSpPr>
      <xdr:spPr>
        <a:xfrm>
          <a:off x="1079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148589</xdr:rowOff>
    </xdr:from>
    <xdr:to>
      <xdr:col>10</xdr:col>
      <xdr:colOff>114300</xdr:colOff>
      <xdr:row>79</xdr:row>
      <xdr:rowOff>20955</xdr:rowOff>
    </xdr:to>
    <xdr:cxnSp macro="">
      <xdr:nvCxnSpPr>
        <xdr:cNvPr id="313" name="直線コネクタ 312"/>
        <xdr:cNvCxnSpPr/>
      </xdr:nvCxnSpPr>
      <xdr:spPr>
        <a:xfrm>
          <a:off x="1130300" y="13521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158132</xdr:rowOff>
    </xdr:from>
    <xdr:ext cx="405111" cy="259045"/>
    <xdr:sp macro="" textlink="">
      <xdr:nvSpPr>
        <xdr:cNvPr id="314" name="n_1aveValue【福祉施設】&#10;有形固定資産減価償却率"/>
        <xdr:cNvSpPr txBox="1"/>
      </xdr:nvSpPr>
      <xdr:spPr>
        <a:xfrm>
          <a:off x="3582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315" name="n_2aveValue【福祉施設】&#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6"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120032</xdr:rowOff>
    </xdr:from>
    <xdr:ext cx="405111" cy="259045"/>
    <xdr:sp macro="" textlink="">
      <xdr:nvSpPr>
        <xdr:cNvPr id="317" name="n_4aveValue【福祉施設】&#10;有形固定資産減価償却率"/>
        <xdr:cNvSpPr txBox="1"/>
      </xdr:nvSpPr>
      <xdr:spPr>
        <a:xfrm>
          <a:off x="927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318" name="n_1mainValue【福祉施設】&#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158766</xdr:rowOff>
    </xdr:from>
    <xdr:ext cx="405111" cy="259045"/>
    <xdr:sp macro="" textlink="">
      <xdr:nvSpPr>
        <xdr:cNvPr id="319" name="n_2mainValue【福祉施設】&#10;有形固定資産減価償却率"/>
        <xdr:cNvSpPr txBox="1"/>
      </xdr:nvSpPr>
      <xdr:spPr>
        <a:xfrm>
          <a:off x="2705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88282</xdr:rowOff>
    </xdr:from>
    <xdr:ext cx="405111" cy="259045"/>
    <xdr:sp macro="" textlink="">
      <xdr:nvSpPr>
        <xdr:cNvPr id="320" name="n_3mainValue【福祉施設】&#10;有形固定資産減価償却率"/>
        <xdr:cNvSpPr txBox="1"/>
      </xdr:nvSpPr>
      <xdr:spPr>
        <a:xfrm>
          <a:off x="18167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44466</xdr:rowOff>
    </xdr:from>
    <xdr:ext cx="405111" cy="259045"/>
    <xdr:sp macro="" textlink="">
      <xdr:nvSpPr>
        <xdr:cNvPr id="321" name="n_4mainValue【福祉施設】&#10;有形固定資産減価償却率"/>
        <xdr:cNvSpPr txBox="1"/>
      </xdr:nvSpPr>
      <xdr:spPr>
        <a:xfrm>
          <a:off x="927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48" name="【福祉施設】&#10;一人当たり面積平均値テキスト"/>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69596</xdr:rowOff>
    </xdr:from>
    <xdr:to>
      <xdr:col>55</xdr:col>
      <xdr:colOff>50800</xdr:colOff>
      <xdr:row>81</xdr:row>
      <xdr:rowOff>171196</xdr:rowOff>
    </xdr:to>
    <xdr:sp macro="" textlink="">
      <xdr:nvSpPr>
        <xdr:cNvPr id="359" name="楕円 358"/>
        <xdr:cNvSpPr/>
      </xdr:nvSpPr>
      <xdr:spPr>
        <a:xfrm>
          <a:off x="104267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92473</xdr:rowOff>
    </xdr:from>
    <xdr:ext cx="469744" cy="259045"/>
    <xdr:sp macro="" textlink="">
      <xdr:nvSpPr>
        <xdr:cNvPr id="360" name="【福祉施設】&#10;一人当たり面積該当値テキスト"/>
        <xdr:cNvSpPr txBox="1"/>
      </xdr:nvSpPr>
      <xdr:spPr>
        <a:xfrm>
          <a:off x="10515600" y="1380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58165</xdr:rowOff>
    </xdr:from>
    <xdr:to>
      <xdr:col>50</xdr:col>
      <xdr:colOff>165100</xdr:colOff>
      <xdr:row>81</xdr:row>
      <xdr:rowOff>159765</xdr:rowOff>
    </xdr:to>
    <xdr:sp macro="" textlink="">
      <xdr:nvSpPr>
        <xdr:cNvPr id="361" name="楕円 360"/>
        <xdr:cNvSpPr/>
      </xdr:nvSpPr>
      <xdr:spPr>
        <a:xfrm>
          <a:off x="9588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108965</xdr:rowOff>
    </xdr:from>
    <xdr:to>
      <xdr:col>55</xdr:col>
      <xdr:colOff>0</xdr:colOff>
      <xdr:row>81</xdr:row>
      <xdr:rowOff>120396</xdr:rowOff>
    </xdr:to>
    <xdr:cxnSp macro="">
      <xdr:nvCxnSpPr>
        <xdr:cNvPr id="362" name="直線コネクタ 361"/>
        <xdr:cNvCxnSpPr/>
      </xdr:nvCxnSpPr>
      <xdr:spPr>
        <a:xfrm>
          <a:off x="9639300" y="1399641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37592</xdr:rowOff>
    </xdr:from>
    <xdr:to>
      <xdr:col>46</xdr:col>
      <xdr:colOff>38100</xdr:colOff>
      <xdr:row>81</xdr:row>
      <xdr:rowOff>139192</xdr:rowOff>
    </xdr:to>
    <xdr:sp macro="" textlink="">
      <xdr:nvSpPr>
        <xdr:cNvPr id="363" name="楕円 362"/>
        <xdr:cNvSpPr/>
      </xdr:nvSpPr>
      <xdr:spPr>
        <a:xfrm>
          <a:off x="8699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88392</xdr:rowOff>
    </xdr:from>
    <xdr:to>
      <xdr:col>50</xdr:col>
      <xdr:colOff>114300</xdr:colOff>
      <xdr:row>81</xdr:row>
      <xdr:rowOff>108965</xdr:rowOff>
    </xdr:to>
    <xdr:cxnSp macro="">
      <xdr:nvCxnSpPr>
        <xdr:cNvPr id="364" name="直線コネクタ 363"/>
        <xdr:cNvCxnSpPr/>
      </xdr:nvCxnSpPr>
      <xdr:spPr>
        <a:xfrm>
          <a:off x="8750300" y="1397584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37592</xdr:rowOff>
    </xdr:from>
    <xdr:to>
      <xdr:col>41</xdr:col>
      <xdr:colOff>101600</xdr:colOff>
      <xdr:row>81</xdr:row>
      <xdr:rowOff>139192</xdr:rowOff>
    </xdr:to>
    <xdr:sp macro="" textlink="">
      <xdr:nvSpPr>
        <xdr:cNvPr id="365" name="楕円 364"/>
        <xdr:cNvSpPr/>
      </xdr:nvSpPr>
      <xdr:spPr>
        <a:xfrm>
          <a:off x="7810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88392</xdr:rowOff>
    </xdr:from>
    <xdr:to>
      <xdr:col>45</xdr:col>
      <xdr:colOff>177800</xdr:colOff>
      <xdr:row>81</xdr:row>
      <xdr:rowOff>88392</xdr:rowOff>
    </xdr:to>
    <xdr:cxnSp macro="">
      <xdr:nvCxnSpPr>
        <xdr:cNvPr id="366" name="直線コネクタ 365"/>
        <xdr:cNvCxnSpPr/>
      </xdr:nvCxnSpPr>
      <xdr:spPr>
        <a:xfrm>
          <a:off x="7861300" y="13975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33020</xdr:rowOff>
    </xdr:from>
    <xdr:to>
      <xdr:col>36</xdr:col>
      <xdr:colOff>165100</xdr:colOff>
      <xdr:row>81</xdr:row>
      <xdr:rowOff>134620</xdr:rowOff>
    </xdr:to>
    <xdr:sp macro="" textlink="">
      <xdr:nvSpPr>
        <xdr:cNvPr id="367" name="楕円 366"/>
        <xdr:cNvSpPr/>
      </xdr:nvSpPr>
      <xdr:spPr>
        <a:xfrm>
          <a:off x="692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83820</xdr:rowOff>
    </xdr:from>
    <xdr:to>
      <xdr:col>41</xdr:col>
      <xdr:colOff>50800</xdr:colOff>
      <xdr:row>81</xdr:row>
      <xdr:rowOff>88392</xdr:rowOff>
    </xdr:to>
    <xdr:cxnSp macro="">
      <xdr:nvCxnSpPr>
        <xdr:cNvPr id="368" name="直線コネクタ 367"/>
        <xdr:cNvCxnSpPr/>
      </xdr:nvCxnSpPr>
      <xdr:spPr>
        <a:xfrm>
          <a:off x="6972300" y="139712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369" name="n_1aveValue【福祉施設】&#10;一人当たり面積"/>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0" name="n_2aveValue【福祉施設】&#10;一人当たり面積"/>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371" name="n_3aveValue【福祉施設】&#10;一人当たり面積"/>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福祉施設】&#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4842</xdr:rowOff>
    </xdr:from>
    <xdr:ext cx="469744" cy="259045"/>
    <xdr:sp macro="" textlink="">
      <xdr:nvSpPr>
        <xdr:cNvPr id="373" name="n_1mainValue【福祉施設】&#10;一人当たり面積"/>
        <xdr:cNvSpPr txBox="1"/>
      </xdr:nvSpPr>
      <xdr:spPr>
        <a:xfrm>
          <a:off x="93917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155719</xdr:rowOff>
    </xdr:from>
    <xdr:ext cx="469744" cy="259045"/>
    <xdr:sp macro="" textlink="">
      <xdr:nvSpPr>
        <xdr:cNvPr id="374" name="n_2mainValue【福祉施設】&#10;一人当たり面積"/>
        <xdr:cNvSpPr txBox="1"/>
      </xdr:nvSpPr>
      <xdr:spPr>
        <a:xfrm>
          <a:off x="8515427" y="137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155719</xdr:rowOff>
    </xdr:from>
    <xdr:ext cx="469744" cy="259045"/>
    <xdr:sp macro="" textlink="">
      <xdr:nvSpPr>
        <xdr:cNvPr id="375" name="n_3mainValue【福祉施設】&#10;一人当たり面積"/>
        <xdr:cNvSpPr txBox="1"/>
      </xdr:nvSpPr>
      <xdr:spPr>
        <a:xfrm>
          <a:off x="7626427" y="137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151147</xdr:rowOff>
    </xdr:from>
    <xdr:ext cx="469744" cy="259045"/>
    <xdr:sp macro="" textlink="">
      <xdr:nvSpPr>
        <xdr:cNvPr id="376" name="n_4mainValue【福祉施設】&#10;一人当たり面積"/>
        <xdr:cNvSpPr txBox="1"/>
      </xdr:nvSpPr>
      <xdr:spPr>
        <a:xfrm>
          <a:off x="67374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18" name="直線コネクタ 417"/>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0" name="直線コネクタ 4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1"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2" name="直線コネクタ 42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3" name="【一般廃棄物処理施設】&#10;有形固定資産減価償却率平均値テキスト"/>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4" name="フローチャート: 判断 423"/>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5" name="フローチャート: 判断 424"/>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26" name="フローチャート: 判断 425"/>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27" name="フローチャート: 判断 426"/>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8" name="フローチャート: 判断 427"/>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34" name="楕円 433"/>
        <xdr:cNvSpPr/>
      </xdr:nvSpPr>
      <xdr:spPr>
        <a:xfrm>
          <a:off x="16268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435" name="【一般廃棄物処理施設】&#10;有形固定資産減価償却率該当値テキスト"/>
        <xdr:cNvSpPr txBox="1"/>
      </xdr:nvSpPr>
      <xdr:spPr>
        <a:xfrm>
          <a:off x="16357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436" name="楕円 435"/>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xdr:rowOff>
    </xdr:from>
    <xdr:to>
      <xdr:col>85</xdr:col>
      <xdr:colOff>127000</xdr:colOff>
      <xdr:row>38</xdr:row>
      <xdr:rowOff>50074</xdr:rowOff>
    </xdr:to>
    <xdr:cxnSp macro="">
      <xdr:nvCxnSpPr>
        <xdr:cNvPr id="437" name="直線コネクタ 436"/>
        <xdr:cNvCxnSpPr/>
      </xdr:nvCxnSpPr>
      <xdr:spPr>
        <a:xfrm flipV="1">
          <a:off x="15481300" y="65161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38" name="楕円 437"/>
        <xdr:cNvSpPr/>
      </xdr:nvSpPr>
      <xdr:spPr>
        <a:xfrm>
          <a:off x="1454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50074</xdr:rowOff>
    </xdr:to>
    <xdr:cxnSp macro="">
      <xdr:nvCxnSpPr>
        <xdr:cNvPr id="439" name="直線コネクタ 438"/>
        <xdr:cNvCxnSpPr/>
      </xdr:nvCxnSpPr>
      <xdr:spPr>
        <a:xfrm>
          <a:off x="14592300" y="6565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40" name="楕円 439"/>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99060</xdr:rowOff>
    </xdr:to>
    <xdr:cxnSp macro="">
      <xdr:nvCxnSpPr>
        <xdr:cNvPr id="441" name="直線コネクタ 440"/>
        <xdr:cNvCxnSpPr/>
      </xdr:nvCxnSpPr>
      <xdr:spPr>
        <a:xfrm flipV="1">
          <a:off x="13703300" y="65651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4173</xdr:rowOff>
    </xdr:from>
    <xdr:to>
      <xdr:col>67</xdr:col>
      <xdr:colOff>101600</xdr:colOff>
      <xdr:row>38</xdr:row>
      <xdr:rowOff>105773</xdr:rowOff>
    </xdr:to>
    <xdr:sp macro="" textlink="">
      <xdr:nvSpPr>
        <xdr:cNvPr id="442" name="楕円 441"/>
        <xdr:cNvSpPr/>
      </xdr:nvSpPr>
      <xdr:spPr>
        <a:xfrm>
          <a:off x="12763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54973</xdr:rowOff>
    </xdr:from>
    <xdr:to>
      <xdr:col>71</xdr:col>
      <xdr:colOff>177800</xdr:colOff>
      <xdr:row>38</xdr:row>
      <xdr:rowOff>99060</xdr:rowOff>
    </xdr:to>
    <xdr:cxnSp macro="">
      <xdr:nvCxnSpPr>
        <xdr:cNvPr id="443" name="直線コネクタ 442"/>
        <xdr:cNvCxnSpPr/>
      </xdr:nvCxnSpPr>
      <xdr:spPr>
        <a:xfrm>
          <a:off x="12814300" y="65700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444" name="n_1ave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445" name="n_2aveValue【一般廃棄物処理施設】&#10;有形固定資産減価償却率"/>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446" name="n_3aveValue【一般廃棄物処理施設】&#10;有形固定資産減価償却率"/>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7" name="n_4aveValue【一般廃棄物処理施設】&#10;有形固定資産減価償却率"/>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117401</xdr:rowOff>
    </xdr:from>
    <xdr:ext cx="405111" cy="259045"/>
    <xdr:sp macro="" textlink="">
      <xdr:nvSpPr>
        <xdr:cNvPr id="448" name="n_1mainValue【一般廃棄物処理施設】&#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9" name="n_2mainValue【一般廃棄物処理施設】&#10;有形固定資産減価償却率"/>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166387</xdr:rowOff>
    </xdr:from>
    <xdr:ext cx="405111" cy="259045"/>
    <xdr:sp macro="" textlink="">
      <xdr:nvSpPr>
        <xdr:cNvPr id="450" name="n_3mainValue【一般廃棄物処理施設】&#10;有形固定資産減価償却率"/>
        <xdr:cNvSpPr txBox="1"/>
      </xdr:nvSpPr>
      <xdr:spPr>
        <a:xfrm>
          <a:off x="13500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51" name="n_4main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77" name="直線コネクタ 476"/>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78"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79" name="直線コネクタ 478"/>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0"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1" name="直線コネクタ 480"/>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482" name="【一般廃棄物処理施設】&#10;一人当たり有形固定資産（償却資産）額平均値テキスト"/>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3" name="フローチャート: 判断 482"/>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84" name="フローチャート: 判断 483"/>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85" name="フローチャート: 判断 484"/>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86" name="フローチャート: 判断 485"/>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87" name="フローチャート: 判断 486"/>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158527</xdr:rowOff>
    </xdr:from>
    <xdr:to>
      <xdr:col>116</xdr:col>
      <xdr:colOff>114300</xdr:colOff>
      <xdr:row>42</xdr:row>
      <xdr:rowOff>88677</xdr:rowOff>
    </xdr:to>
    <xdr:sp macro="" textlink="">
      <xdr:nvSpPr>
        <xdr:cNvPr id="493" name="楕円 492"/>
        <xdr:cNvSpPr/>
      </xdr:nvSpPr>
      <xdr:spPr>
        <a:xfrm>
          <a:off x="22110700" y="71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73454</xdr:rowOff>
    </xdr:from>
    <xdr:ext cx="534377" cy="259045"/>
    <xdr:sp macro="" textlink="">
      <xdr:nvSpPr>
        <xdr:cNvPr id="494" name="【一般廃棄物処理施設】&#10;一人当たり有形固定資産（償却資産）額該当値テキスト"/>
        <xdr:cNvSpPr txBox="1"/>
      </xdr:nvSpPr>
      <xdr:spPr>
        <a:xfrm>
          <a:off x="22199600" y="71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164235</xdr:rowOff>
    </xdr:from>
    <xdr:to>
      <xdr:col>112</xdr:col>
      <xdr:colOff>38100</xdr:colOff>
      <xdr:row>42</xdr:row>
      <xdr:rowOff>94385</xdr:rowOff>
    </xdr:to>
    <xdr:sp macro="" textlink="">
      <xdr:nvSpPr>
        <xdr:cNvPr id="495" name="楕円 494"/>
        <xdr:cNvSpPr/>
      </xdr:nvSpPr>
      <xdr:spPr>
        <a:xfrm>
          <a:off x="21272500" y="71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37877</xdr:rowOff>
    </xdr:from>
    <xdr:to>
      <xdr:col>116</xdr:col>
      <xdr:colOff>63500</xdr:colOff>
      <xdr:row>42</xdr:row>
      <xdr:rowOff>43585</xdr:rowOff>
    </xdr:to>
    <xdr:cxnSp macro="">
      <xdr:nvCxnSpPr>
        <xdr:cNvPr id="496" name="直線コネクタ 495"/>
        <xdr:cNvCxnSpPr/>
      </xdr:nvCxnSpPr>
      <xdr:spPr>
        <a:xfrm flipV="1">
          <a:off x="21323300" y="7238777"/>
          <a:ext cx="8382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163030</xdr:rowOff>
    </xdr:from>
    <xdr:to>
      <xdr:col>107</xdr:col>
      <xdr:colOff>101600</xdr:colOff>
      <xdr:row>42</xdr:row>
      <xdr:rowOff>93180</xdr:rowOff>
    </xdr:to>
    <xdr:sp macro="" textlink="">
      <xdr:nvSpPr>
        <xdr:cNvPr id="497" name="楕円 496"/>
        <xdr:cNvSpPr/>
      </xdr:nvSpPr>
      <xdr:spPr>
        <a:xfrm>
          <a:off x="20383500" y="71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42380</xdr:rowOff>
    </xdr:from>
    <xdr:to>
      <xdr:col>111</xdr:col>
      <xdr:colOff>177800</xdr:colOff>
      <xdr:row>42</xdr:row>
      <xdr:rowOff>43585</xdr:rowOff>
    </xdr:to>
    <xdr:cxnSp macro="">
      <xdr:nvCxnSpPr>
        <xdr:cNvPr id="498" name="直線コネクタ 497"/>
        <xdr:cNvCxnSpPr/>
      </xdr:nvCxnSpPr>
      <xdr:spPr>
        <a:xfrm>
          <a:off x="20434300" y="7243280"/>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166629</xdr:rowOff>
    </xdr:from>
    <xdr:to>
      <xdr:col>102</xdr:col>
      <xdr:colOff>165100</xdr:colOff>
      <xdr:row>42</xdr:row>
      <xdr:rowOff>96779</xdr:rowOff>
    </xdr:to>
    <xdr:sp macro="" textlink="">
      <xdr:nvSpPr>
        <xdr:cNvPr id="499" name="楕円 498"/>
        <xdr:cNvSpPr/>
      </xdr:nvSpPr>
      <xdr:spPr>
        <a:xfrm>
          <a:off x="19494500" y="71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42380</xdr:rowOff>
    </xdr:from>
    <xdr:to>
      <xdr:col>107</xdr:col>
      <xdr:colOff>50800</xdr:colOff>
      <xdr:row>42</xdr:row>
      <xdr:rowOff>45979</xdr:rowOff>
    </xdr:to>
    <xdr:cxnSp macro="">
      <xdr:nvCxnSpPr>
        <xdr:cNvPr id="500" name="直線コネクタ 499"/>
        <xdr:cNvCxnSpPr/>
      </xdr:nvCxnSpPr>
      <xdr:spPr>
        <a:xfrm flipV="1">
          <a:off x="19545300" y="7243280"/>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166384</xdr:rowOff>
    </xdr:from>
    <xdr:to>
      <xdr:col>98</xdr:col>
      <xdr:colOff>38100</xdr:colOff>
      <xdr:row>42</xdr:row>
      <xdr:rowOff>96534</xdr:rowOff>
    </xdr:to>
    <xdr:sp macro="" textlink="">
      <xdr:nvSpPr>
        <xdr:cNvPr id="501" name="楕円 500"/>
        <xdr:cNvSpPr/>
      </xdr:nvSpPr>
      <xdr:spPr>
        <a:xfrm>
          <a:off x="18605500" y="7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45734</xdr:rowOff>
    </xdr:from>
    <xdr:to>
      <xdr:col>102</xdr:col>
      <xdr:colOff>114300</xdr:colOff>
      <xdr:row>42</xdr:row>
      <xdr:rowOff>45979</xdr:rowOff>
    </xdr:to>
    <xdr:cxnSp macro="">
      <xdr:nvCxnSpPr>
        <xdr:cNvPr id="502" name="直線コネクタ 501"/>
        <xdr:cNvCxnSpPr/>
      </xdr:nvCxnSpPr>
      <xdr:spPr>
        <a:xfrm>
          <a:off x="18656300" y="7246634"/>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03" name="n_1aveValue【一般廃棄物処理施設】&#10;一人当たり有形固定資産（償却資産）額"/>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04" name="n_2aveValue【一般廃棄物処理施設】&#10;一人当たり有形固定資産（償却資産）額"/>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05" name="n_3aveValue【一般廃棄物処理施設】&#10;一人当たり有形固定資産（償却資産）額"/>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06" name="n_4aveValue【一般廃棄物処理施設】&#10;一人当たり有形固定資産（償却資産）額"/>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85512</xdr:rowOff>
    </xdr:from>
    <xdr:ext cx="534377" cy="259045"/>
    <xdr:sp macro="" textlink="">
      <xdr:nvSpPr>
        <xdr:cNvPr id="507" name="n_1mainValue【一般廃棄物処理施設】&#10;一人当たり有形固定資産（償却資産）額"/>
        <xdr:cNvSpPr txBox="1"/>
      </xdr:nvSpPr>
      <xdr:spPr>
        <a:xfrm>
          <a:off x="21043411" y="728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84307</xdr:rowOff>
    </xdr:from>
    <xdr:ext cx="534377" cy="259045"/>
    <xdr:sp macro="" textlink="">
      <xdr:nvSpPr>
        <xdr:cNvPr id="508" name="n_2mainValue【一般廃棄物処理施設】&#10;一人当たり有形固定資産（償却資産）額"/>
        <xdr:cNvSpPr txBox="1"/>
      </xdr:nvSpPr>
      <xdr:spPr>
        <a:xfrm>
          <a:off x="20167111" y="72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87906</xdr:rowOff>
    </xdr:from>
    <xdr:ext cx="534377" cy="259045"/>
    <xdr:sp macro="" textlink="">
      <xdr:nvSpPr>
        <xdr:cNvPr id="509" name="n_3mainValue【一般廃棄物処理施設】&#10;一人当たり有形固定資産（償却資産）額"/>
        <xdr:cNvSpPr txBox="1"/>
      </xdr:nvSpPr>
      <xdr:spPr>
        <a:xfrm>
          <a:off x="19278111" y="72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87661</xdr:rowOff>
    </xdr:from>
    <xdr:ext cx="534377" cy="259045"/>
    <xdr:sp macro="" textlink="">
      <xdr:nvSpPr>
        <xdr:cNvPr id="510" name="n_4mainValue【一般廃棄物処理施設】&#10;一人当たり有形固定資産（償却資産）額"/>
        <xdr:cNvSpPr txBox="1"/>
      </xdr:nvSpPr>
      <xdr:spPr>
        <a:xfrm>
          <a:off x="18389111" y="72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51" name="直線コネクタ 550"/>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2"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3" name="直線コネクタ 55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54"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55" name="直線コネクタ 554"/>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6"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7" name="フローチャート: 判断 556"/>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58" name="フローチャート: 判断 557"/>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59" name="フローチャート: 判断 558"/>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60" name="フローチャート: 判断 55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61" name="フローチャート: 判断 560"/>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7" name="楕円 566"/>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568" name="【消防施設】&#10;有形固定資産減価償却率該当値テキスト"/>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569" name="楕円 568"/>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22861</xdr:rowOff>
    </xdr:from>
    <xdr:to>
      <xdr:col>85</xdr:col>
      <xdr:colOff>127000</xdr:colOff>
      <xdr:row>82</xdr:row>
      <xdr:rowOff>106680</xdr:rowOff>
    </xdr:to>
    <xdr:cxnSp macro="">
      <xdr:nvCxnSpPr>
        <xdr:cNvPr id="570" name="直線コネクタ 569"/>
        <xdr:cNvCxnSpPr/>
      </xdr:nvCxnSpPr>
      <xdr:spPr>
        <a:xfrm>
          <a:off x="15481300" y="140817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71" name="楕円 570"/>
        <xdr:cNvSpPr/>
      </xdr:nvSpPr>
      <xdr:spPr>
        <a:xfrm>
          <a:off x="14541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82</xdr:row>
      <xdr:rowOff>22861</xdr:rowOff>
    </xdr:to>
    <xdr:cxnSp macro="">
      <xdr:nvCxnSpPr>
        <xdr:cNvPr id="572" name="直線コネクタ 571"/>
        <xdr:cNvCxnSpPr/>
      </xdr:nvCxnSpPr>
      <xdr:spPr>
        <a:xfrm>
          <a:off x="14592300" y="14081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573" name="楕円 572"/>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82</xdr:row>
      <xdr:rowOff>22861</xdr:rowOff>
    </xdr:to>
    <xdr:cxnSp macro="">
      <xdr:nvCxnSpPr>
        <xdr:cNvPr id="574" name="直線コネクタ 573"/>
        <xdr:cNvCxnSpPr/>
      </xdr:nvCxnSpPr>
      <xdr:spPr>
        <a:xfrm>
          <a:off x="13703300" y="13834111"/>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31114</xdr:rowOff>
    </xdr:from>
    <xdr:to>
      <xdr:col>67</xdr:col>
      <xdr:colOff>101600</xdr:colOff>
      <xdr:row>80</xdr:row>
      <xdr:rowOff>132714</xdr:rowOff>
    </xdr:to>
    <xdr:sp macro="" textlink="">
      <xdr:nvSpPr>
        <xdr:cNvPr id="575" name="楕円 574"/>
        <xdr:cNvSpPr/>
      </xdr:nvSpPr>
      <xdr:spPr>
        <a:xfrm>
          <a:off x="12763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81914</xdr:rowOff>
    </xdr:from>
    <xdr:to>
      <xdr:col>71</xdr:col>
      <xdr:colOff>177800</xdr:colOff>
      <xdr:row>80</xdr:row>
      <xdr:rowOff>118111</xdr:rowOff>
    </xdr:to>
    <xdr:cxnSp macro="">
      <xdr:nvCxnSpPr>
        <xdr:cNvPr id="576" name="直線コネクタ 575"/>
        <xdr:cNvCxnSpPr/>
      </xdr:nvCxnSpPr>
      <xdr:spPr>
        <a:xfrm>
          <a:off x="12814300" y="13797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77" name="n_1aveValue【消防施設】&#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578" name="n_2aveValue【消防施設】&#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579"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580" name="n_4aveValue【消防施設】&#10;有形固定資産減価償却率"/>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64788</xdr:rowOff>
    </xdr:from>
    <xdr:ext cx="405111" cy="259045"/>
    <xdr:sp macro="" textlink="">
      <xdr:nvSpPr>
        <xdr:cNvPr id="581" name="n_1mainValue【消防施設】&#10;有形固定資産減価償却率"/>
        <xdr:cNvSpPr txBox="1"/>
      </xdr:nvSpPr>
      <xdr:spPr>
        <a:xfrm>
          <a:off x="15266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582" name="n_2mainValue【消防施設】&#10;有形固定資産減価償却率"/>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583" name="n_3mainValue【消防施設】&#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149241</xdr:rowOff>
    </xdr:from>
    <xdr:ext cx="405111" cy="259045"/>
    <xdr:sp macro="" textlink="">
      <xdr:nvSpPr>
        <xdr:cNvPr id="584" name="n_4mainValue【消防施設】&#10;有形固定資産減価償却率"/>
        <xdr:cNvSpPr txBox="1"/>
      </xdr:nvSpPr>
      <xdr:spPr>
        <a:xfrm>
          <a:off x="12611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06" name="直線コネクタ 605"/>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8" name="直線コネクタ 60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09"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10" name="直線コネクタ 609"/>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611" name="【消防施設】&#10;一人当たり面積平均値テキスト"/>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12" name="フローチャート: 判断 611"/>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13" name="フローチャート: 判断 612"/>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14" name="フローチャート: 判断 613"/>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15" name="フローチャート: 判断 614"/>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16" name="フローチャート: 判断 615"/>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5587</xdr:rowOff>
    </xdr:from>
    <xdr:to>
      <xdr:col>116</xdr:col>
      <xdr:colOff>114300</xdr:colOff>
      <xdr:row>83</xdr:row>
      <xdr:rowOff>107187</xdr:rowOff>
    </xdr:to>
    <xdr:sp macro="" textlink="">
      <xdr:nvSpPr>
        <xdr:cNvPr id="622" name="楕円 621"/>
        <xdr:cNvSpPr/>
      </xdr:nvSpPr>
      <xdr:spPr>
        <a:xfrm>
          <a:off x="221107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28464</xdr:rowOff>
    </xdr:from>
    <xdr:ext cx="469744" cy="259045"/>
    <xdr:sp macro="" textlink="">
      <xdr:nvSpPr>
        <xdr:cNvPr id="623" name="【消防施設】&#10;一人当たり面積該当値テキスト"/>
        <xdr:cNvSpPr txBox="1"/>
      </xdr:nvSpPr>
      <xdr:spPr>
        <a:xfrm>
          <a:off x="22199600" y="140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23876</xdr:rowOff>
    </xdr:from>
    <xdr:to>
      <xdr:col>112</xdr:col>
      <xdr:colOff>38100</xdr:colOff>
      <xdr:row>83</xdr:row>
      <xdr:rowOff>125476</xdr:rowOff>
    </xdr:to>
    <xdr:sp macro="" textlink="">
      <xdr:nvSpPr>
        <xdr:cNvPr id="624" name="楕円 623"/>
        <xdr:cNvSpPr/>
      </xdr:nvSpPr>
      <xdr:spPr>
        <a:xfrm>
          <a:off x="21272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56387</xdr:rowOff>
    </xdr:from>
    <xdr:to>
      <xdr:col>116</xdr:col>
      <xdr:colOff>63500</xdr:colOff>
      <xdr:row>83</xdr:row>
      <xdr:rowOff>74676</xdr:rowOff>
    </xdr:to>
    <xdr:cxnSp macro="">
      <xdr:nvCxnSpPr>
        <xdr:cNvPr id="625" name="直線コネクタ 624"/>
        <xdr:cNvCxnSpPr/>
      </xdr:nvCxnSpPr>
      <xdr:spPr>
        <a:xfrm flipV="1">
          <a:off x="21323300" y="1428673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12446</xdr:rowOff>
    </xdr:from>
    <xdr:to>
      <xdr:col>107</xdr:col>
      <xdr:colOff>101600</xdr:colOff>
      <xdr:row>83</xdr:row>
      <xdr:rowOff>114046</xdr:rowOff>
    </xdr:to>
    <xdr:sp macro="" textlink="">
      <xdr:nvSpPr>
        <xdr:cNvPr id="626" name="楕円 625"/>
        <xdr:cNvSpPr/>
      </xdr:nvSpPr>
      <xdr:spPr>
        <a:xfrm>
          <a:off x="20383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63246</xdr:rowOff>
    </xdr:from>
    <xdr:to>
      <xdr:col>111</xdr:col>
      <xdr:colOff>177800</xdr:colOff>
      <xdr:row>83</xdr:row>
      <xdr:rowOff>74676</xdr:rowOff>
    </xdr:to>
    <xdr:cxnSp macro="">
      <xdr:nvCxnSpPr>
        <xdr:cNvPr id="627" name="直線コネクタ 626"/>
        <xdr:cNvCxnSpPr/>
      </xdr:nvCxnSpPr>
      <xdr:spPr>
        <a:xfrm>
          <a:off x="20434300" y="142935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xdr:rowOff>
    </xdr:from>
    <xdr:to>
      <xdr:col>102</xdr:col>
      <xdr:colOff>165100</xdr:colOff>
      <xdr:row>84</xdr:row>
      <xdr:rowOff>114046</xdr:rowOff>
    </xdr:to>
    <xdr:sp macro="" textlink="">
      <xdr:nvSpPr>
        <xdr:cNvPr id="628" name="楕円 627"/>
        <xdr:cNvSpPr/>
      </xdr:nvSpPr>
      <xdr:spPr>
        <a:xfrm>
          <a:off x="19494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63246</xdr:rowOff>
    </xdr:from>
    <xdr:to>
      <xdr:col>107</xdr:col>
      <xdr:colOff>50800</xdr:colOff>
      <xdr:row>84</xdr:row>
      <xdr:rowOff>63246</xdr:rowOff>
    </xdr:to>
    <xdr:cxnSp macro="">
      <xdr:nvCxnSpPr>
        <xdr:cNvPr id="629" name="直線コネクタ 628"/>
        <xdr:cNvCxnSpPr/>
      </xdr:nvCxnSpPr>
      <xdr:spPr>
        <a:xfrm flipV="1">
          <a:off x="19545300" y="1429359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26163</xdr:rowOff>
    </xdr:from>
    <xdr:to>
      <xdr:col>98</xdr:col>
      <xdr:colOff>38100</xdr:colOff>
      <xdr:row>84</xdr:row>
      <xdr:rowOff>127763</xdr:rowOff>
    </xdr:to>
    <xdr:sp macro="" textlink="">
      <xdr:nvSpPr>
        <xdr:cNvPr id="630" name="楕円 629"/>
        <xdr:cNvSpPr/>
      </xdr:nvSpPr>
      <xdr:spPr>
        <a:xfrm>
          <a:off x="18605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63246</xdr:rowOff>
    </xdr:from>
    <xdr:to>
      <xdr:col>102</xdr:col>
      <xdr:colOff>114300</xdr:colOff>
      <xdr:row>84</xdr:row>
      <xdr:rowOff>76963</xdr:rowOff>
    </xdr:to>
    <xdr:cxnSp macro="">
      <xdr:nvCxnSpPr>
        <xdr:cNvPr id="631" name="直線コネクタ 630"/>
        <xdr:cNvCxnSpPr/>
      </xdr:nvCxnSpPr>
      <xdr:spPr>
        <a:xfrm flipV="1">
          <a:off x="18656300" y="144650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632" name="n_1aveValue【消防施設】&#10;一人当たり面積"/>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633" name="n_2aveValue【消防施設】&#10;一人当たり面積"/>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634" name="n_3aveValue【消防施設】&#10;一人当たり面積"/>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635" name="n_4aveValue【消防施設】&#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142003</xdr:rowOff>
    </xdr:from>
    <xdr:ext cx="469744" cy="259045"/>
    <xdr:sp macro="" textlink="">
      <xdr:nvSpPr>
        <xdr:cNvPr id="636" name="n_1mainValue【消防施設】&#10;一人当たり面積"/>
        <xdr:cNvSpPr txBox="1"/>
      </xdr:nvSpPr>
      <xdr:spPr>
        <a:xfrm>
          <a:off x="21075727" y="140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130573</xdr:rowOff>
    </xdr:from>
    <xdr:ext cx="469744" cy="259045"/>
    <xdr:sp macro="" textlink="">
      <xdr:nvSpPr>
        <xdr:cNvPr id="637" name="n_2mainValue【消防施設】&#10;一人当たり面積"/>
        <xdr:cNvSpPr txBox="1"/>
      </xdr:nvSpPr>
      <xdr:spPr>
        <a:xfrm>
          <a:off x="20199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130573</xdr:rowOff>
    </xdr:from>
    <xdr:ext cx="469744" cy="259045"/>
    <xdr:sp macro="" textlink="">
      <xdr:nvSpPr>
        <xdr:cNvPr id="638" name="n_3mainValue【消防施設】&#10;一人当たり面積"/>
        <xdr:cNvSpPr txBox="1"/>
      </xdr:nvSpPr>
      <xdr:spPr>
        <a:xfrm>
          <a:off x="19310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144290</xdr:rowOff>
    </xdr:from>
    <xdr:ext cx="469744" cy="259045"/>
    <xdr:sp macro="" textlink="">
      <xdr:nvSpPr>
        <xdr:cNvPr id="639" name="n_4mainValue【消防施設】&#10;一人当たり面積"/>
        <xdr:cNvSpPr txBox="1"/>
      </xdr:nvSpPr>
      <xdr:spPr>
        <a:xfrm>
          <a:off x="18421427" y="14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65" name="直線コネクタ 664"/>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6"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7" name="直線コネクタ 66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70" name="【庁舎】&#10;有形固定資産減価償却率平均値テキスト"/>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71" name="フローチャート: 判断 670"/>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2" name="フローチャート: 判断 6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73" name="フローチャート: 判断 672"/>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4" name="フローチャート: 判断 673"/>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5" name="フローチャート: 判断 674"/>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681" name="楕円 680"/>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682" name="【庁舎】&#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146231</xdr:rowOff>
    </xdr:from>
    <xdr:to>
      <xdr:col>81</xdr:col>
      <xdr:colOff>101600</xdr:colOff>
      <xdr:row>106</xdr:row>
      <xdr:rowOff>76381</xdr:rowOff>
    </xdr:to>
    <xdr:sp macro="" textlink="">
      <xdr:nvSpPr>
        <xdr:cNvPr id="683" name="楕円 682"/>
        <xdr:cNvSpPr/>
      </xdr:nvSpPr>
      <xdr:spPr>
        <a:xfrm>
          <a:off x="15430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25581</xdr:rowOff>
    </xdr:from>
    <xdr:to>
      <xdr:col>85</xdr:col>
      <xdr:colOff>127000</xdr:colOff>
      <xdr:row>106</xdr:row>
      <xdr:rowOff>64770</xdr:rowOff>
    </xdr:to>
    <xdr:cxnSp macro="">
      <xdr:nvCxnSpPr>
        <xdr:cNvPr id="684" name="直線コネクタ 683"/>
        <xdr:cNvCxnSpPr/>
      </xdr:nvCxnSpPr>
      <xdr:spPr>
        <a:xfrm>
          <a:off x="15481300" y="1819928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146231</xdr:rowOff>
    </xdr:from>
    <xdr:to>
      <xdr:col>76</xdr:col>
      <xdr:colOff>165100</xdr:colOff>
      <xdr:row>106</xdr:row>
      <xdr:rowOff>76381</xdr:rowOff>
    </xdr:to>
    <xdr:sp macro="" textlink="">
      <xdr:nvSpPr>
        <xdr:cNvPr id="685" name="楕円 684"/>
        <xdr:cNvSpPr/>
      </xdr:nvSpPr>
      <xdr:spPr>
        <a:xfrm>
          <a:off x="14541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25581</xdr:rowOff>
    </xdr:from>
    <xdr:to>
      <xdr:col>81</xdr:col>
      <xdr:colOff>50800</xdr:colOff>
      <xdr:row>106</xdr:row>
      <xdr:rowOff>25581</xdr:rowOff>
    </xdr:to>
    <xdr:cxnSp macro="">
      <xdr:nvCxnSpPr>
        <xdr:cNvPr id="686" name="直線コネクタ 685"/>
        <xdr:cNvCxnSpPr/>
      </xdr:nvCxnSpPr>
      <xdr:spPr>
        <a:xfrm>
          <a:off x="14592300" y="1819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67855</xdr:rowOff>
    </xdr:from>
    <xdr:to>
      <xdr:col>72</xdr:col>
      <xdr:colOff>38100</xdr:colOff>
      <xdr:row>101</xdr:row>
      <xdr:rowOff>169455</xdr:rowOff>
    </xdr:to>
    <xdr:sp macro="" textlink="">
      <xdr:nvSpPr>
        <xdr:cNvPr id="687" name="楕円 686"/>
        <xdr:cNvSpPr/>
      </xdr:nvSpPr>
      <xdr:spPr>
        <a:xfrm>
          <a:off x="13652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118655</xdr:rowOff>
    </xdr:from>
    <xdr:to>
      <xdr:col>76</xdr:col>
      <xdr:colOff>114300</xdr:colOff>
      <xdr:row>106</xdr:row>
      <xdr:rowOff>25581</xdr:rowOff>
    </xdr:to>
    <xdr:cxnSp macro="">
      <xdr:nvCxnSpPr>
        <xdr:cNvPr id="688" name="直線コネクタ 687"/>
        <xdr:cNvCxnSpPr/>
      </xdr:nvCxnSpPr>
      <xdr:spPr>
        <a:xfrm>
          <a:off x="13703300" y="17435105"/>
          <a:ext cx="889000" cy="7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138068</xdr:rowOff>
    </xdr:from>
    <xdr:to>
      <xdr:col>67</xdr:col>
      <xdr:colOff>101600</xdr:colOff>
      <xdr:row>103</xdr:row>
      <xdr:rowOff>68218</xdr:rowOff>
    </xdr:to>
    <xdr:sp macro="" textlink="">
      <xdr:nvSpPr>
        <xdr:cNvPr id="689" name="楕円 688"/>
        <xdr:cNvSpPr/>
      </xdr:nvSpPr>
      <xdr:spPr>
        <a:xfrm>
          <a:off x="12763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118655</xdr:rowOff>
    </xdr:from>
    <xdr:to>
      <xdr:col>71</xdr:col>
      <xdr:colOff>177800</xdr:colOff>
      <xdr:row>103</xdr:row>
      <xdr:rowOff>17418</xdr:rowOff>
    </xdr:to>
    <xdr:cxnSp macro="">
      <xdr:nvCxnSpPr>
        <xdr:cNvPr id="690" name="直線コネクタ 689"/>
        <xdr:cNvCxnSpPr/>
      </xdr:nvCxnSpPr>
      <xdr:spPr>
        <a:xfrm flipV="1">
          <a:off x="12814300" y="17435105"/>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92"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693"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694" name="n_4aveValue【庁舎】&#10;有形固定資産減価償却率"/>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67508</xdr:rowOff>
    </xdr:from>
    <xdr:ext cx="405111" cy="259045"/>
    <xdr:sp macro="" textlink="">
      <xdr:nvSpPr>
        <xdr:cNvPr id="695" name="n_1mainValue【庁舎】&#10;有形固定資産減価償却率"/>
        <xdr:cNvSpPr txBox="1"/>
      </xdr:nvSpPr>
      <xdr:spPr>
        <a:xfrm>
          <a:off x="15266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67508</xdr:rowOff>
    </xdr:from>
    <xdr:ext cx="405111" cy="259045"/>
    <xdr:sp macro="" textlink="">
      <xdr:nvSpPr>
        <xdr:cNvPr id="696" name="n_2mainValue【庁舎】&#10;有形固定資産減価償却率"/>
        <xdr:cNvSpPr txBox="1"/>
      </xdr:nvSpPr>
      <xdr:spPr>
        <a:xfrm>
          <a:off x="14389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14532</xdr:rowOff>
    </xdr:from>
    <xdr:ext cx="405111" cy="259045"/>
    <xdr:sp macro="" textlink="">
      <xdr:nvSpPr>
        <xdr:cNvPr id="697" name="n_3mainValue【庁舎】&#10;有形固定資産減価償却率"/>
        <xdr:cNvSpPr txBox="1"/>
      </xdr:nvSpPr>
      <xdr:spPr>
        <a:xfrm>
          <a:off x="135007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84745</xdr:rowOff>
    </xdr:from>
    <xdr:ext cx="405111" cy="259045"/>
    <xdr:sp macro="" textlink="">
      <xdr:nvSpPr>
        <xdr:cNvPr id="698" name="n_4mainValue【庁舎】&#10;有形固定資産減価償却率"/>
        <xdr:cNvSpPr txBox="1"/>
      </xdr:nvSpPr>
      <xdr:spPr>
        <a:xfrm>
          <a:off x="12611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24" name="直線コネクタ 723"/>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25"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26" name="直線コネクタ 725"/>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27"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28" name="直線コネクタ 727"/>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29"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30" name="フローチャート: 判断 729"/>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31" name="フローチャート: 判断 730"/>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32" name="フローチャート: 判断 731"/>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33" name="フローチャート: 判断 732"/>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34" name="フローチャート: 判断 733"/>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144599</xdr:rowOff>
    </xdr:from>
    <xdr:to>
      <xdr:col>116</xdr:col>
      <xdr:colOff>114300</xdr:colOff>
      <xdr:row>107</xdr:row>
      <xdr:rowOff>74749</xdr:rowOff>
    </xdr:to>
    <xdr:sp macro="" textlink="">
      <xdr:nvSpPr>
        <xdr:cNvPr id="740" name="楕円 739"/>
        <xdr:cNvSpPr/>
      </xdr:nvSpPr>
      <xdr:spPr>
        <a:xfrm>
          <a:off x="22110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123026</xdr:rowOff>
    </xdr:from>
    <xdr:ext cx="469744" cy="259045"/>
    <xdr:sp macro="" textlink="">
      <xdr:nvSpPr>
        <xdr:cNvPr id="741" name="【庁舎】&#10;一人当たり面積該当値テキスト"/>
        <xdr:cNvSpPr txBox="1"/>
      </xdr:nvSpPr>
      <xdr:spPr>
        <a:xfrm>
          <a:off x="22199600"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42" name="楕円 741"/>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23949</xdr:rowOff>
    </xdr:to>
    <xdr:cxnSp macro="">
      <xdr:nvCxnSpPr>
        <xdr:cNvPr id="743" name="直線コネクタ 742"/>
        <xdr:cNvCxnSpPr/>
      </xdr:nvCxnSpPr>
      <xdr:spPr>
        <a:xfrm>
          <a:off x="21323300" y="183642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131536</xdr:rowOff>
    </xdr:from>
    <xdr:to>
      <xdr:col>107</xdr:col>
      <xdr:colOff>101600</xdr:colOff>
      <xdr:row>107</xdr:row>
      <xdr:rowOff>61686</xdr:rowOff>
    </xdr:to>
    <xdr:sp macro="" textlink="">
      <xdr:nvSpPr>
        <xdr:cNvPr id="744" name="楕円 743"/>
        <xdr:cNvSpPr/>
      </xdr:nvSpPr>
      <xdr:spPr>
        <a:xfrm>
          <a:off x="20383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10886</xdr:rowOff>
    </xdr:from>
    <xdr:to>
      <xdr:col>111</xdr:col>
      <xdr:colOff>177800</xdr:colOff>
      <xdr:row>107</xdr:row>
      <xdr:rowOff>19050</xdr:rowOff>
    </xdr:to>
    <xdr:cxnSp macro="">
      <xdr:nvCxnSpPr>
        <xdr:cNvPr id="745" name="直線コネクタ 744"/>
        <xdr:cNvCxnSpPr/>
      </xdr:nvCxnSpPr>
      <xdr:spPr>
        <a:xfrm>
          <a:off x="20434300" y="183560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131536</xdr:rowOff>
    </xdr:from>
    <xdr:to>
      <xdr:col>102</xdr:col>
      <xdr:colOff>165100</xdr:colOff>
      <xdr:row>107</xdr:row>
      <xdr:rowOff>61686</xdr:rowOff>
    </xdr:to>
    <xdr:sp macro="" textlink="">
      <xdr:nvSpPr>
        <xdr:cNvPr id="746" name="楕円 745"/>
        <xdr:cNvSpPr/>
      </xdr:nvSpPr>
      <xdr:spPr>
        <a:xfrm>
          <a:off x="19494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10886</xdr:rowOff>
    </xdr:from>
    <xdr:to>
      <xdr:col>107</xdr:col>
      <xdr:colOff>50800</xdr:colOff>
      <xdr:row>107</xdr:row>
      <xdr:rowOff>10886</xdr:rowOff>
    </xdr:to>
    <xdr:cxnSp macro="">
      <xdr:nvCxnSpPr>
        <xdr:cNvPr id="747" name="直線コネクタ 746"/>
        <xdr:cNvCxnSpPr/>
      </xdr:nvCxnSpPr>
      <xdr:spPr>
        <a:xfrm>
          <a:off x="19545300" y="18356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74386</xdr:rowOff>
    </xdr:from>
    <xdr:to>
      <xdr:col>98</xdr:col>
      <xdr:colOff>38100</xdr:colOff>
      <xdr:row>101</xdr:row>
      <xdr:rowOff>4536</xdr:rowOff>
    </xdr:to>
    <xdr:sp macro="" textlink="">
      <xdr:nvSpPr>
        <xdr:cNvPr id="748" name="楕円 747"/>
        <xdr:cNvSpPr/>
      </xdr:nvSpPr>
      <xdr:spPr>
        <a:xfrm>
          <a:off x="18605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125186</xdr:rowOff>
    </xdr:from>
    <xdr:to>
      <xdr:col>102</xdr:col>
      <xdr:colOff>114300</xdr:colOff>
      <xdr:row>107</xdr:row>
      <xdr:rowOff>10886</xdr:rowOff>
    </xdr:to>
    <xdr:cxnSp macro="">
      <xdr:nvCxnSpPr>
        <xdr:cNvPr id="749" name="直線コネクタ 748"/>
        <xdr:cNvCxnSpPr/>
      </xdr:nvCxnSpPr>
      <xdr:spPr>
        <a:xfrm>
          <a:off x="18656300" y="17270186"/>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750"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51"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752" name="n_3aveValue【庁舎】&#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753" name="n_4aveValue【庁舎】&#10;一人当たり面積"/>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54"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52813</xdr:rowOff>
    </xdr:from>
    <xdr:ext cx="469744" cy="259045"/>
    <xdr:sp macro="" textlink="">
      <xdr:nvSpPr>
        <xdr:cNvPr id="755" name="n_2mainValue【庁舎】&#10;一人当たり面積"/>
        <xdr:cNvSpPr txBox="1"/>
      </xdr:nvSpPr>
      <xdr:spPr>
        <a:xfrm>
          <a:off x="201994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52813</xdr:rowOff>
    </xdr:from>
    <xdr:ext cx="469744" cy="259045"/>
    <xdr:sp macro="" textlink="">
      <xdr:nvSpPr>
        <xdr:cNvPr id="756" name="n_3mainValue【庁舎】&#10;一人当たり面積"/>
        <xdr:cNvSpPr txBox="1"/>
      </xdr:nvSpPr>
      <xdr:spPr>
        <a:xfrm>
          <a:off x="193104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21063</xdr:rowOff>
    </xdr:from>
    <xdr:ext cx="469744" cy="259045"/>
    <xdr:sp macro="" textlink="">
      <xdr:nvSpPr>
        <xdr:cNvPr id="757" name="n_4mainValue【庁舎】&#10;一人当たり面積"/>
        <xdr:cNvSpPr txBox="1"/>
      </xdr:nvSpPr>
      <xdr:spPr>
        <a:xfrm>
          <a:off x="184214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全体的に見て、図書館、体育館・プール、福祉施設の償却率が全国及び長野県平均より下回っているが、それぞれの一人当たりの面積は平均を上回るもしくは同等に近い数値である。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これは、他市町村より比較的新しい施設のためと思われる。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また、体育館・プールの施設区分に関しては、個別施設計画の策定に伴い定期的な修繕を行い、緩やかに全国及び長野県平均に軒並み近づくものと思われる。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21,231
20,700
156.03
17,792,435
16,236,560
1,373,940
9,275,597
2,123,893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当町の財政力指数は類似団体を大きく上回ってはいるが、これは普通交付税の算定による数値であり、基準財政収入額は１万６千戸を超える別荘等の固定資産税等を含んで算定され、基準財政需要額は１万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９，１８８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58738</xdr:rowOff>
    </xdr:from>
    <xdr:to>
      <xdr:col>23</xdr:col>
      <xdr:colOff>133350</xdr:colOff>
      <xdr:row>36</xdr:row>
      <xdr:rowOff>98954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23093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58738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2208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149225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62208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149225</xdr:rowOff>
    </xdr:from>
    <xdr:to>
      <xdr:col>11</xdr:col>
      <xdr:colOff>31750</xdr:colOff>
      <xdr:row>37</xdr:row>
      <xdr:rowOff>7938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63214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48154</xdr:rowOff>
    </xdr:from>
    <xdr:to>
      <xdr:col>23</xdr:col>
      <xdr:colOff>184150</xdr:colOff>
      <xdr:row>36</xdr:row>
      <xdr:rowOff>149754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140881</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1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7938</xdr:rowOff>
    </xdr:from>
    <xdr:to>
      <xdr:col>19</xdr:col>
      <xdr:colOff>184150</xdr:colOff>
      <xdr:row>36</xdr:row>
      <xdr:rowOff>109538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119715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594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98425</xdr:rowOff>
    </xdr:from>
    <xdr:to>
      <xdr:col>11</xdr:col>
      <xdr:colOff>82550</xdr:colOff>
      <xdr:row>37</xdr:row>
      <xdr:rowOff>28575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38752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128588</xdr:rowOff>
    </xdr:from>
    <xdr:to>
      <xdr:col>7</xdr:col>
      <xdr:colOff>31750</xdr:colOff>
      <xdr:row>37</xdr:row>
      <xdr:rowOff>58738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68915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令和元年度の財政力指数が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超えたことで、令和２年度においては大規模償却資産の課税権が県となり、歳入が減少した。会計年度任用職員制度の導入により、人件費が増加したことで令和元年度以前に比べ、経常収支比率が増加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公債費については、地方債の発行抑制を行い新規借入が減少しているが、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今後、財源確保のため、地方債の借入が見込まれることから、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傾向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と考えられる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。義務的経費の抑制に取り組み、災害や突発的な事象等による行政需要に応えられるよう、事務の効率化を図るとともに、経常収支比率の維持に取り組んでいく。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144569</xdr:rowOff>
    </xdr:from>
    <xdr:to>
      <xdr:col>23</xdr:col>
      <xdr:colOff>133350</xdr:colOff>
      <xdr:row>60</xdr:row>
      <xdr:rowOff>162137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260119"/>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82762</xdr:rowOff>
    </xdr:from>
    <xdr:to>
      <xdr:col>19</xdr:col>
      <xdr:colOff>133350</xdr:colOff>
      <xdr:row>60</xdr:row>
      <xdr:rowOff>162137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026862"/>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82762</xdr:rowOff>
    </xdr:from>
    <xdr:to>
      <xdr:col>15</xdr:col>
      <xdr:colOff>82550</xdr:colOff>
      <xdr:row>59</xdr:row>
      <xdr:rowOff>52070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02686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147108</xdr:rowOff>
    </xdr:from>
    <xdr:to>
      <xdr:col>11</xdr:col>
      <xdr:colOff>31750</xdr:colOff>
      <xdr:row>59</xdr:row>
      <xdr:rowOff>52070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09120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93769</xdr:rowOff>
    </xdr:from>
    <xdr:to>
      <xdr:col>23</xdr:col>
      <xdr:colOff>184150</xdr:colOff>
      <xdr:row>60</xdr:row>
      <xdr:rowOff>23919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15046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13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31962</xdr:rowOff>
    </xdr:from>
    <xdr:to>
      <xdr:col>15</xdr:col>
      <xdr:colOff>133350</xdr:colOff>
      <xdr:row>58</xdr:row>
      <xdr:rowOff>133562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143739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類似団体を上回っているのは、保健休養地として年間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万人の観光客や別荘滞在者に対する行政需要を基因とする部分が大きいと言える。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人件費は定員適正化計画に基づいた管理により抑制を図っている。物件費については、指定管理料や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OA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機器の維持管理費の増加が見込まれるが、指定管理制度の効果をより発現させるための検証実施や、汎用性の高い庁内システムの導入を実施し、今後も事務の効率化の徹底など経費節減に努める。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52160</xdr:rowOff>
    </xdr:from>
    <xdr:to>
      <xdr:col>23</xdr:col>
      <xdr:colOff>133350</xdr:colOff>
      <xdr:row>88</xdr:row>
      <xdr:rowOff>13071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968310"/>
          <a:ext cx="838200" cy="1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149289</xdr:rowOff>
    </xdr:from>
    <xdr:to>
      <xdr:col>19</xdr:col>
      <xdr:colOff>133350</xdr:colOff>
      <xdr:row>87</xdr:row>
      <xdr:rowOff>52160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893989"/>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149289</xdr:rowOff>
    </xdr:from>
    <xdr:to>
      <xdr:col>15</xdr:col>
      <xdr:colOff>82550</xdr:colOff>
      <xdr:row>86</xdr:row>
      <xdr:rowOff>159617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893989"/>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96050</xdr:rowOff>
    </xdr:from>
    <xdr:to>
      <xdr:col>11</xdr:col>
      <xdr:colOff>31750</xdr:colOff>
      <xdr:row>86</xdr:row>
      <xdr:rowOff>159617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840750"/>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133721</xdr:rowOff>
    </xdr:from>
    <xdr:to>
      <xdr:col>23</xdr:col>
      <xdr:colOff>184150</xdr:colOff>
      <xdr:row>88</xdr:row>
      <xdr:rowOff>63871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50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105798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502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1360</xdr:rowOff>
    </xdr:from>
    <xdr:to>
      <xdr:col>19</xdr:col>
      <xdr:colOff>184150</xdr:colOff>
      <xdr:row>87</xdr:row>
      <xdr:rowOff>102960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9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87737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500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98489</xdr:rowOff>
    </xdr:from>
    <xdr:to>
      <xdr:col>15</xdr:col>
      <xdr:colOff>133350</xdr:colOff>
      <xdr:row>87</xdr:row>
      <xdr:rowOff>28639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13416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92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108817</xdr:rowOff>
    </xdr:from>
    <xdr:to>
      <xdr:col>11</xdr:col>
      <xdr:colOff>82550</xdr:colOff>
      <xdr:row>87</xdr:row>
      <xdr:rowOff>38967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8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23744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93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45250</xdr:rowOff>
    </xdr:from>
    <xdr:to>
      <xdr:col>7</xdr:col>
      <xdr:colOff>31750</xdr:colOff>
      <xdr:row>86</xdr:row>
      <xdr:rowOff>146850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131627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8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類似団体平均値と同程度となっているが、今後も時代の流れに即した人員の適正化を図り、特殊能力や職責に応じた職給制度の取組を進めていく。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135637</xdr:rowOff>
    </xdr:from>
    <xdr:to>
      <xdr:col>81</xdr:col>
      <xdr:colOff>44450</xdr:colOff>
      <xdr:row>84</xdr:row>
      <xdr:rowOff>135637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37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135637</xdr:rowOff>
    </xdr:from>
    <xdr:to>
      <xdr:col>77</xdr:col>
      <xdr:colOff>44450</xdr:colOff>
      <xdr:row>85</xdr:row>
      <xdr:rowOff>60706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374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41402</xdr:rowOff>
    </xdr:from>
    <xdr:to>
      <xdr:col>72</xdr:col>
      <xdr:colOff>203200</xdr:colOff>
      <xdr:row>85</xdr:row>
      <xdr:rowOff>60706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1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41402</xdr:rowOff>
    </xdr:from>
    <xdr:to>
      <xdr:col>68</xdr:col>
      <xdr:colOff>152400</xdr:colOff>
      <xdr:row>85</xdr:row>
      <xdr:rowOff>60706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56914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5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84837</xdr:rowOff>
    </xdr:from>
    <xdr:to>
      <xdr:col>77</xdr:col>
      <xdr:colOff>95250</xdr:colOff>
      <xdr:row>85</xdr:row>
      <xdr:rowOff>14987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25164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9906</xdr:rowOff>
    </xdr:from>
    <xdr:to>
      <xdr:col>73</xdr:col>
      <xdr:colOff>44450</xdr:colOff>
      <xdr:row>85</xdr:row>
      <xdr:rowOff>111506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96283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162052</xdr:rowOff>
    </xdr:from>
    <xdr:to>
      <xdr:col>68</xdr:col>
      <xdr:colOff>203200</xdr:colOff>
      <xdr:row>85</xdr:row>
      <xdr:rowOff>92202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76979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9906</xdr:rowOff>
    </xdr:from>
    <xdr:to>
      <xdr:col>64</xdr:col>
      <xdr:colOff>152400</xdr:colOff>
      <xdr:row>85</xdr:row>
      <xdr:rowOff>111506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96283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休養地としての特殊事情により、夏期の滞在人口が冬期の滞在人口と比較して数倍にもなることから、年間を通して行政需要に対応する必要があり、類似団体を上回っている。退職補充については、業務委託や臨時的な任用により技能職員を抑制してきたが、今後、少子高齢化へ向けた子育て・介護の環境整備のための人員配置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職員数の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166440</xdr:rowOff>
    </xdr:from>
    <xdr:to>
      <xdr:col>81</xdr:col>
      <xdr:colOff>44450</xdr:colOff>
      <xdr:row>63</xdr:row>
      <xdr:rowOff>19121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79634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19121</xdr:rowOff>
    </xdr:from>
    <xdr:to>
      <xdr:col>77</xdr:col>
      <xdr:colOff>44450</xdr:colOff>
      <xdr:row>63</xdr:row>
      <xdr:rowOff>45931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820471"/>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21802</xdr:rowOff>
    </xdr:from>
    <xdr:to>
      <xdr:col>72</xdr:col>
      <xdr:colOff>203200</xdr:colOff>
      <xdr:row>63</xdr:row>
      <xdr:rowOff>45931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2315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21802</xdr:rowOff>
    </xdr:from>
    <xdr:to>
      <xdr:col>68</xdr:col>
      <xdr:colOff>152400</xdr:colOff>
      <xdr:row>63</xdr:row>
      <xdr:rowOff>31186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82315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115640</xdr:rowOff>
    </xdr:from>
    <xdr:to>
      <xdr:col>81</xdr:col>
      <xdr:colOff>95250</xdr:colOff>
      <xdr:row>63</xdr:row>
      <xdr:rowOff>45790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87717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1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139771</xdr:rowOff>
    </xdr:from>
    <xdr:to>
      <xdr:col>77</xdr:col>
      <xdr:colOff>95250</xdr:colOff>
      <xdr:row>63</xdr:row>
      <xdr:rowOff>69921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54698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5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166581</xdr:rowOff>
    </xdr:from>
    <xdr:to>
      <xdr:col>73</xdr:col>
      <xdr:colOff>44450</xdr:colOff>
      <xdr:row>63</xdr:row>
      <xdr:rowOff>96731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81508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142452</xdr:rowOff>
    </xdr:from>
    <xdr:to>
      <xdr:col>68</xdr:col>
      <xdr:colOff>203200</xdr:colOff>
      <xdr:row>63</xdr:row>
      <xdr:rowOff>72602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57379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151836</xdr:rowOff>
    </xdr:from>
    <xdr:to>
      <xdr:col>64</xdr:col>
      <xdr:colOff>152400</xdr:colOff>
      <xdr:row>63</xdr:row>
      <xdr:rowOff>81986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66763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6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からの起債抑制策と、比率算定上の充当可能財源である標準税収入額が大きいため、類似団体平均を下回っている。数年来つづいてきた、町づくり交付金事業、風越公園整備事業、中学校建設事業等の大型事業に係る地方債借入が続いたため、当面の間多額の公債費を要する見込みである。今後も住民ニーズを的確に把握した事業の実施により、起債借入を抑制しつつ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16933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16933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6793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164254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148167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6150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からの起債抑制により、財政健全化比率の算定に基づく数値は充当可能財源等が将来負担額を上回っているものの、ここ数年の大型事業に係る新規借入により地方債現在高は増加傾向にあり、財政調整基金の取り崩しも増加し、基金残高が減少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今後は財源確保の観点からも確実な事業計画を立てたうえで、実施事業の検討を行い、世代間の負担公平等を考慮しつつ起債発行の抑制を図る。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59" name="テキスト ボックス 458">
          <a:extLst>
            <a:ext uri="{FF2B5EF4-FFF2-40B4-BE49-F238E27FC236}">
              <a16:creationId xmlns:a16="http://schemas.microsoft.com/office/drawing/2014/main" id="{D62DBCDA-D6A3-43A1-9771-22ACD14BA463}"/>
            </a:ext>
          </a:extLst>
        </xdr:cNvPr>
        <xdr:cNvSpPr txBox="1"/>
      </xdr:nvSpPr>
      <xdr:spPr>
        <a:xfrm>
          <a:off x="773206" y="444873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21,231
20,700
156.03
17,792,435
16,236,560
1,373,940
9,275,597
2,123,893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定数管理による退職補充・技術職員の採用抑制、業務の民間委託化による人件費から物件費へのシフト等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の効果により、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類似団体平均と比較して下回ってい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るが、会計年度任用職員制度による賃金の見直しにより令和２年度以降は過去の数値より上昇している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。特に平成３０年度から令和元年度にかけては退職補充が多い年となったものの、定数管理による新規採用抑制もあり削減効果が出たものと考えられる。今後も引き続き人件費の抑制に努める。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155575</xdr:rowOff>
    </xdr:from>
    <xdr:to>
      <xdr:col>24</xdr:col>
      <xdr:colOff>25400</xdr:colOff>
      <xdr:row>41</xdr:row>
      <xdr:rowOff>98425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8134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70502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98425</xdr:rowOff>
    </xdr:from>
    <xdr:to>
      <xdr:col>24</xdr:col>
      <xdr:colOff>114300</xdr:colOff>
      <xdr:row>41</xdr:row>
      <xdr:rowOff>98425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70502</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155575</xdr:rowOff>
    </xdr:from>
    <xdr:to>
      <xdr:col>24</xdr:col>
      <xdr:colOff>114300</xdr:colOff>
      <xdr:row>33</xdr:row>
      <xdr:rowOff>155575</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107950</xdr:rowOff>
    </xdr:from>
    <xdr:to>
      <xdr:col>24</xdr:col>
      <xdr:colOff>25400</xdr:colOff>
      <xdr:row>37</xdr:row>
      <xdr:rowOff>3175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2801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95902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6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123825</xdr:rowOff>
    </xdr:from>
    <xdr:to>
      <xdr:col>24</xdr:col>
      <xdr:colOff>76200</xdr:colOff>
      <xdr:row>37</xdr:row>
      <xdr:rowOff>53975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79375</xdr:rowOff>
    </xdr:from>
    <xdr:to>
      <xdr:col>19</xdr:col>
      <xdr:colOff>187325</xdr:colOff>
      <xdr:row>37</xdr:row>
      <xdr:rowOff>3175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737225"/>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152400</xdr:rowOff>
    </xdr:from>
    <xdr:to>
      <xdr:col>20</xdr:col>
      <xdr:colOff>38100</xdr:colOff>
      <xdr:row>38</xdr:row>
      <xdr:rowOff>82550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67327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79375</xdr:rowOff>
    </xdr:from>
    <xdr:to>
      <xdr:col>15</xdr:col>
      <xdr:colOff>98425</xdr:colOff>
      <xdr:row>34</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573722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9525</xdr:rowOff>
    </xdr:from>
    <xdr:to>
      <xdr:col>15</xdr:col>
      <xdr:colOff>149225</xdr:colOff>
      <xdr:row>37</xdr:row>
      <xdr:rowOff>111125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95902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98425</xdr:rowOff>
    </xdr:from>
    <xdr:to>
      <xdr:col>11</xdr:col>
      <xdr:colOff>9525</xdr:colOff>
      <xdr:row>34</xdr:row>
      <xdr:rowOff>146050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927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28575</xdr:rowOff>
    </xdr:from>
    <xdr:to>
      <xdr:col>6</xdr:col>
      <xdr:colOff>171450</xdr:colOff>
      <xdr:row>37</xdr:row>
      <xdr:rowOff>130175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114952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73677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123825</xdr:rowOff>
    </xdr:from>
    <xdr:to>
      <xdr:col>20</xdr:col>
      <xdr:colOff>38100</xdr:colOff>
      <xdr:row>37</xdr:row>
      <xdr:rowOff>53975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64152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06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28575</xdr:rowOff>
    </xdr:from>
    <xdr:to>
      <xdr:col>15</xdr:col>
      <xdr:colOff>149225</xdr:colOff>
      <xdr:row>33</xdr:row>
      <xdr:rowOff>130175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140352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45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95250</xdr:rowOff>
    </xdr:from>
    <xdr:to>
      <xdr:col>11</xdr:col>
      <xdr:colOff>60325</xdr:colOff>
      <xdr:row>35</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35577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47625</xdr:rowOff>
    </xdr:from>
    <xdr:to>
      <xdr:col>6</xdr:col>
      <xdr:colOff>171450</xdr:colOff>
      <xdr:row>34</xdr:row>
      <xdr:rowOff>149225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159402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物件費が類似団体平均を上回っているのは、業務の民間委託による人件費から物件費へのシフトによるもの、施設の維持管理や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OA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機器の更新・管理等に起因するものと考えられる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令和２年度以降は新型コロナウイルス感染症対策事業により、多額の財政支出が原因となり、増加したと考えられる。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18</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220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144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19</xdr:row>
      <xdr:rowOff>24130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144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16510</xdr:rowOff>
    </xdr:from>
    <xdr:to>
      <xdr:col>69</xdr:col>
      <xdr:colOff>92075</xdr:colOff>
      <xdr:row>19</xdr:row>
      <xdr:rowOff>24130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52087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も下回ってはいるが、今後も少子高齢化が進む中高齢者福祉や障がい者福祉に係る経費の増加が見込まれる。保健福祉施設木もれ陽の里や風越公園運動施設を活用した健康増進・予防施策を推進し、扶助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139700</xdr:rowOff>
    </xdr:from>
    <xdr:to>
      <xdr:col>24</xdr:col>
      <xdr:colOff>25400</xdr:colOff>
      <xdr:row>52</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055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114300</xdr:rowOff>
    </xdr:from>
    <xdr:to>
      <xdr:col>19</xdr:col>
      <xdr:colOff>187325</xdr:colOff>
      <xdr:row>52</xdr:row>
      <xdr:rowOff>139700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02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114300</xdr:rowOff>
    </xdr:from>
    <xdr:to>
      <xdr:col>15</xdr:col>
      <xdr:colOff>98425</xdr:colOff>
      <xdr:row>53</xdr:row>
      <xdr:rowOff>6350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02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31750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09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88900</xdr:rowOff>
    </xdr:from>
    <xdr:to>
      <xdr:col>20</xdr:col>
      <xdr:colOff>38100</xdr:colOff>
      <xdr:row>53</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29227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77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63500</xdr:rowOff>
    </xdr:from>
    <xdr:to>
      <xdr:col>15</xdr:col>
      <xdr:colOff>149225</xdr:colOff>
      <xdr:row>52</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その他の内訳としては、主に特別会計への繰出金である。特に公共下水道事業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及び病院事業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への繰出金は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他市町村に比べて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多額であり、独立採算制の原則のもと、経費の負担区分を明確にするとともに、事業の健全経営に努めることにより、費用の抑制を図っていく。また、国民健康保険事業会計や後期高齢者医療特別会計への繰出金も増加傾向にあるが、計画的な保険料改定予定により一般会計の負担抑制が期待さ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55</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54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55</xdr:row>
      <xdr:rowOff>8890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331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138430</xdr:rowOff>
    </xdr:from>
    <xdr:to>
      <xdr:col>73</xdr:col>
      <xdr:colOff>180975</xdr:colOff>
      <xdr:row>54</xdr:row>
      <xdr:rowOff>73660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225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62230</xdr:rowOff>
    </xdr:from>
    <xdr:to>
      <xdr:col>69</xdr:col>
      <xdr:colOff>92075</xdr:colOff>
      <xdr:row>53</xdr:row>
      <xdr:rowOff>138430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4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22860</xdr:rowOff>
    </xdr:from>
    <xdr:to>
      <xdr:col>74</xdr:col>
      <xdr:colOff>31750</xdr:colOff>
      <xdr:row>54</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87630</xdr:rowOff>
    </xdr:from>
    <xdr:to>
      <xdr:col>69</xdr:col>
      <xdr:colOff>142875</xdr:colOff>
      <xdr:row>54</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27957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xdr:rowOff>
    </xdr:from>
    <xdr:to>
      <xdr:col>65</xdr:col>
      <xdr:colOff>53975</xdr:colOff>
      <xdr:row>53</xdr:row>
      <xdr:rowOff>113030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123207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ゴシック" panose="020B0609070205080204" pitchFamily="49" charset="-128"/>
              <a:ea typeface="ＭＳ ゴシック" panose="020B0609070205080204" pitchFamily="49" charset="-128"/>
            </a:rPr>
            <a:t>令和２年度は新型コロナウイルス感染症対策事業により例年より増加したが、令和３年度については</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に関する補助事業が規模減少となったため、例年並みの数値となった。</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今後も引き続き、補助金、負担金のあり方については、妥当性や方向性について十分検討の上、抑制を図りたい。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36</xdr:row>
      <xdr:rowOff>27940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0477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36</xdr:row>
      <xdr:rowOff>27940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13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130810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35</xdr:row>
      <xdr:rowOff>115570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過去からの起債抑制策により、類似団体を大きく下回ってはいるが、数年来続いてきた大型事業に係る財源確保のための新規起債借入が続いたため、地方債現在高は増加し、その償還額も多額となっている。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今後は、世代間の負担公平等にも配慮しながら、実施事業の検討を行い、起債発行を抑制することにより、引き続き財政の健全化に努める。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90424</xdr:rowOff>
    </xdr:from>
    <xdr:to>
      <xdr:col>24</xdr:col>
      <xdr:colOff>25400</xdr:colOff>
      <xdr:row>74</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7777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113284</xdr:rowOff>
    </xdr:from>
    <xdr:to>
      <xdr:col>19</xdr:col>
      <xdr:colOff>187325</xdr:colOff>
      <xdr:row>74</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800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113284</xdr:rowOff>
    </xdr:from>
    <xdr:to>
      <xdr:col>15</xdr:col>
      <xdr:colOff>98425</xdr:colOff>
      <xdr:row>74</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800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122428</xdr:rowOff>
    </xdr:from>
    <xdr:to>
      <xdr:col>11</xdr:col>
      <xdr:colOff>9525</xdr:colOff>
      <xdr:row>74</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809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39624</xdr:rowOff>
    </xdr:from>
    <xdr:to>
      <xdr:col>24</xdr:col>
      <xdr:colOff>76200</xdr:colOff>
      <xdr:row>74</xdr:row>
      <xdr:rowOff>141224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119651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62484</xdr:rowOff>
    </xdr:from>
    <xdr:to>
      <xdr:col>15</xdr:col>
      <xdr:colOff>149225</xdr:colOff>
      <xdr:row>74</xdr:row>
      <xdr:rowOff>164084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2811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71628</xdr:rowOff>
    </xdr:from>
    <xdr:to>
      <xdr:col>6</xdr:col>
      <xdr:colOff>171450</xdr:colOff>
      <xdr:row>75</xdr:row>
      <xdr:rowOff>1778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11955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ゴシック" panose="020B0609070205080204" pitchFamily="49" charset="-128"/>
              <a:ea typeface="ＭＳ ゴシック" panose="020B0609070205080204" pitchFamily="49" charset="-128"/>
            </a:rPr>
            <a:t>令和２年度については新型コロナウイルス感染症対策事業を行ったことにより増加た。人件費については会計年度任用職員制度により増加したが、人件費を除く支出については例年通りの水準に戻りつつある。</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100">
              <a:solidFill>
                <a:sysClr val="windowText" lastClr="000000"/>
              </a:solidFill>
              <a:effectLst/>
              <a:latin typeface="ＭＳ ゴシック" panose="020B0609070205080204" pitchFamily="49" charset="-128"/>
              <a:ea typeface="ＭＳ ゴシック" panose="020B0609070205080204" pitchFamily="49" charset="-128"/>
            </a:rPr>
            <a:t>災害等の未曾有の有事に対応するため、財政調整基金への計画的な積み立てを行いつつ、徹底した財政改革を行い、財政健全化に努める。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107950</xdr:rowOff>
    </xdr:from>
    <xdr:to>
      <xdr:col>82</xdr:col>
      <xdr:colOff>107950</xdr:colOff>
      <xdr:row>80</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952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133366</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161289</xdr:rowOff>
    </xdr:from>
    <xdr:to>
      <xdr:col>82</xdr:col>
      <xdr:colOff>196850</xdr:colOff>
      <xdr:row>80</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22877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3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107950</xdr:rowOff>
    </xdr:from>
    <xdr:to>
      <xdr:col>82</xdr:col>
      <xdr:colOff>196850</xdr:colOff>
      <xdr:row>74</xdr:row>
      <xdr:rowOff>107950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9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76</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8575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76</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745720"/>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49530</xdr:rowOff>
    </xdr:from>
    <xdr:to>
      <xdr:col>78</xdr:col>
      <xdr:colOff>120650</xdr:colOff>
      <xdr:row>78</xdr:row>
      <xdr:rowOff>151130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135907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50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8890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745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75</xdr:row>
      <xdr:rowOff>8890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76200</xdr:rowOff>
    </xdr:from>
    <xdr:to>
      <xdr:col>82</xdr:col>
      <xdr:colOff>158750</xdr:colOff>
      <xdr:row>76</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92727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69867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100800</xdr:rowOff>
    </xdr:from>
    <xdr:to>
      <xdr:col>29</xdr:col>
      <xdr:colOff>127000</xdr:colOff>
      <xdr:row>15</xdr:row>
      <xdr:rowOff>102133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0175"/>
          <a:ext cx="6477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102133</xdr:rowOff>
    </xdr:from>
    <xdr:to>
      <xdr:col>26</xdr:col>
      <xdr:colOff>50800</xdr:colOff>
      <xdr:row>15</xdr:row>
      <xdr:rowOff>134328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1508"/>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132512</xdr:rowOff>
    </xdr:from>
    <xdr:to>
      <xdr:col>22</xdr:col>
      <xdr:colOff>114300</xdr:colOff>
      <xdr:row>15</xdr:row>
      <xdr:rowOff>134328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51887"/>
          <a:ext cx="698500" cy="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132512</xdr:rowOff>
    </xdr:from>
    <xdr:to>
      <xdr:col>18</xdr:col>
      <xdr:colOff>177800</xdr:colOff>
      <xdr:row>16</xdr:row>
      <xdr:rowOff>49530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1887"/>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50000</xdr:rowOff>
    </xdr:from>
    <xdr:to>
      <xdr:col>29</xdr:col>
      <xdr:colOff>177800</xdr:colOff>
      <xdr:row>15</xdr:row>
      <xdr:rowOff>151600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6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66527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51333</xdr:rowOff>
    </xdr:from>
    <xdr:to>
      <xdr:col>26</xdr:col>
      <xdr:colOff>101600</xdr:colOff>
      <xdr:row>15</xdr:row>
      <xdr:rowOff>152933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163110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3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83528</xdr:rowOff>
    </xdr:from>
    <xdr:to>
      <xdr:col>22</xdr:col>
      <xdr:colOff>165100</xdr:colOff>
      <xdr:row>16</xdr:row>
      <xdr:rowOff>13678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81712</xdr:rowOff>
    </xdr:from>
    <xdr:to>
      <xdr:col>19</xdr:col>
      <xdr:colOff>38100</xdr:colOff>
      <xdr:row>16</xdr:row>
      <xdr:rowOff>11862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22039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170180</xdr:rowOff>
    </xdr:from>
    <xdr:to>
      <xdr:col>15</xdr:col>
      <xdr:colOff>101600</xdr:colOff>
      <xdr:row>16</xdr:row>
      <xdr:rowOff>100330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110507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9957</xdr:rowOff>
    </xdr:from>
    <xdr:to>
      <xdr:col>29</xdr:col>
      <xdr:colOff>127000</xdr:colOff>
      <xdr:row>36</xdr:row>
      <xdr:rowOff>165274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63207"/>
          <a:ext cx="647700" cy="155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9957</xdr:rowOff>
    </xdr:from>
    <xdr:to>
      <xdr:col>26</xdr:col>
      <xdr:colOff>50800</xdr:colOff>
      <xdr:row>37</xdr:row>
      <xdr:rowOff>2348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63207"/>
          <a:ext cx="698500" cy="163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136177</xdr:rowOff>
    </xdr:from>
    <xdr:to>
      <xdr:col>22</xdr:col>
      <xdr:colOff>114300</xdr:colOff>
      <xdr:row>37</xdr:row>
      <xdr:rowOff>2348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89427"/>
          <a:ext cx="698500" cy="3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136177</xdr:rowOff>
    </xdr:from>
    <xdr:to>
      <xdr:col>18</xdr:col>
      <xdr:colOff>177800</xdr:colOff>
      <xdr:row>36</xdr:row>
      <xdr:rowOff>138724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89427"/>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114474</xdr:rowOff>
    </xdr:from>
    <xdr:to>
      <xdr:col>29</xdr:col>
      <xdr:colOff>177800</xdr:colOff>
      <xdr:row>37</xdr:row>
      <xdr:rowOff>44624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6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86551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3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302057</xdr:rowOff>
    </xdr:from>
    <xdr:to>
      <xdr:col>26</xdr:col>
      <xdr:colOff>101600</xdr:colOff>
      <xdr:row>36</xdr:row>
      <xdr:rowOff>60757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2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45534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122998</xdr:rowOff>
    </xdr:from>
    <xdr:to>
      <xdr:col>22</xdr:col>
      <xdr:colOff>165100</xdr:colOff>
      <xdr:row>37</xdr:row>
      <xdr:rowOff>53148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7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37925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6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85377</xdr:rowOff>
    </xdr:from>
    <xdr:to>
      <xdr:col>19</xdr:col>
      <xdr:colOff>38100</xdr:colOff>
      <xdr:row>37</xdr:row>
      <xdr:rowOff>15527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3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87924</xdr:rowOff>
    </xdr:from>
    <xdr:to>
      <xdr:col>15</xdr:col>
      <xdr:colOff>101600</xdr:colOff>
      <xdr:row>37</xdr:row>
      <xdr:rowOff>18074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41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2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21,231
20,700
156.03
17,792,435
16,236,560
1,373,940
9,275,597
2,123,893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65162</xdr:rowOff>
    </xdr:from>
    <xdr:to>
      <xdr:col>24</xdr:col>
      <xdr:colOff>63500</xdr:colOff>
      <xdr:row>33</xdr:row>
      <xdr:rowOff>67463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723012"/>
          <a:ext cx="8382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65162</xdr:rowOff>
    </xdr:from>
    <xdr:to>
      <xdr:col>19</xdr:col>
      <xdr:colOff>177800</xdr:colOff>
      <xdr:row>35</xdr:row>
      <xdr:rowOff>4969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723012"/>
          <a:ext cx="889000" cy="2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157931</xdr:rowOff>
    </xdr:from>
    <xdr:to>
      <xdr:col>15</xdr:col>
      <xdr:colOff>50800</xdr:colOff>
      <xdr:row>35</xdr:row>
      <xdr:rowOff>4969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87231"/>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157931</xdr:rowOff>
    </xdr:from>
    <xdr:to>
      <xdr:col>10</xdr:col>
      <xdr:colOff>114300</xdr:colOff>
      <xdr:row>35</xdr:row>
      <xdr:rowOff>26757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87231"/>
          <a:ext cx="8890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16663</xdr:rowOff>
    </xdr:from>
    <xdr:to>
      <xdr:col>24</xdr:col>
      <xdr:colOff>114300</xdr:colOff>
      <xdr:row>33</xdr:row>
      <xdr:rowOff>118263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6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39540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52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14362</xdr:rowOff>
    </xdr:from>
    <xdr:to>
      <xdr:col>20</xdr:col>
      <xdr:colOff>38100</xdr:colOff>
      <xdr:row>33</xdr:row>
      <xdr:rowOff>115962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6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132489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44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125619</xdr:rowOff>
    </xdr:from>
    <xdr:to>
      <xdr:col>15</xdr:col>
      <xdr:colOff>101600</xdr:colOff>
      <xdr:row>35</xdr:row>
      <xdr:rowOff>55769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72296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107131</xdr:rowOff>
    </xdr:from>
    <xdr:to>
      <xdr:col>10</xdr:col>
      <xdr:colOff>165100</xdr:colOff>
      <xdr:row>35</xdr:row>
      <xdr:rowOff>37281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53808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147407</xdr:rowOff>
    </xdr:from>
    <xdr:to>
      <xdr:col>6</xdr:col>
      <xdr:colOff>38100</xdr:colOff>
      <xdr:row>35</xdr:row>
      <xdr:rowOff>77557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94084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114119</xdr:rowOff>
    </xdr:from>
    <xdr:to>
      <xdr:col>24</xdr:col>
      <xdr:colOff>63500</xdr:colOff>
      <xdr:row>53</xdr:row>
      <xdr:rowOff>76051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029519"/>
          <a:ext cx="838200" cy="13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138623</xdr:rowOff>
    </xdr:from>
    <xdr:to>
      <xdr:col>19</xdr:col>
      <xdr:colOff>177800</xdr:colOff>
      <xdr:row>53</xdr:row>
      <xdr:rowOff>76051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054023"/>
          <a:ext cx="889000" cy="10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133484</xdr:rowOff>
    </xdr:from>
    <xdr:to>
      <xdr:col>15</xdr:col>
      <xdr:colOff>50800</xdr:colOff>
      <xdr:row>52</xdr:row>
      <xdr:rowOff>138623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048884"/>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133484</xdr:rowOff>
    </xdr:from>
    <xdr:to>
      <xdr:col>10</xdr:col>
      <xdr:colOff>114300</xdr:colOff>
      <xdr:row>52</xdr:row>
      <xdr:rowOff>150956</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048884"/>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158059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63319</xdr:rowOff>
    </xdr:from>
    <xdr:to>
      <xdr:col>24</xdr:col>
      <xdr:colOff>114300</xdr:colOff>
      <xdr:row>52</xdr:row>
      <xdr:rowOff>164919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897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86196</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83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25251</xdr:rowOff>
    </xdr:from>
    <xdr:to>
      <xdr:col>20</xdr:col>
      <xdr:colOff>38100</xdr:colOff>
      <xdr:row>53</xdr:row>
      <xdr:rowOff>126851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1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143378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888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87823</xdr:rowOff>
    </xdr:from>
    <xdr:to>
      <xdr:col>15</xdr:col>
      <xdr:colOff>101600</xdr:colOff>
      <xdr:row>53</xdr:row>
      <xdr:rowOff>17973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0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34500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877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82684</xdr:rowOff>
    </xdr:from>
    <xdr:to>
      <xdr:col>10</xdr:col>
      <xdr:colOff>165100</xdr:colOff>
      <xdr:row>53</xdr:row>
      <xdr:rowOff>12834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89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29361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877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100156</xdr:rowOff>
    </xdr:from>
    <xdr:to>
      <xdr:col>6</xdr:col>
      <xdr:colOff>38100</xdr:colOff>
      <xdr:row>53</xdr:row>
      <xdr:rowOff>30306</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0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46833</xdr:rowOff>
    </xdr:from>
    <xdr:ext cx="599010"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30795" y="87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161212</xdr:rowOff>
    </xdr:from>
    <xdr:to>
      <xdr:col>24</xdr:col>
      <xdr:colOff>63500</xdr:colOff>
      <xdr:row>77</xdr:row>
      <xdr:rowOff>68377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91412"/>
          <a:ext cx="838200" cy="7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68377</xdr:rowOff>
    </xdr:from>
    <xdr:to>
      <xdr:col>19</xdr:col>
      <xdr:colOff>177800</xdr:colOff>
      <xdr:row>77</xdr:row>
      <xdr:rowOff>87762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70027"/>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87762</xdr:rowOff>
    </xdr:from>
    <xdr:to>
      <xdr:col>15</xdr:col>
      <xdr:colOff>50800</xdr:colOff>
      <xdr:row>77</xdr:row>
      <xdr:rowOff>87762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89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87762</xdr:rowOff>
    </xdr:from>
    <xdr:to>
      <xdr:col>10</xdr:col>
      <xdr:colOff>114300</xdr:colOff>
      <xdr:row>78</xdr:row>
      <xdr:rowOff>10838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89412"/>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110412</xdr:rowOff>
    </xdr:from>
    <xdr:to>
      <xdr:col>24</xdr:col>
      <xdr:colOff>114300</xdr:colOff>
      <xdr:row>77</xdr:row>
      <xdr:rowOff>40562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133289</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9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17577</xdr:rowOff>
    </xdr:from>
    <xdr:to>
      <xdr:col>20</xdr:col>
      <xdr:colOff>38100</xdr:colOff>
      <xdr:row>77</xdr:row>
      <xdr:rowOff>119177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135704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9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36962</xdr:rowOff>
    </xdr:from>
    <xdr:to>
      <xdr:col>15</xdr:col>
      <xdr:colOff>101600</xdr:colOff>
      <xdr:row>77</xdr:row>
      <xdr:rowOff>138562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155089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36962</xdr:rowOff>
    </xdr:from>
    <xdr:to>
      <xdr:col>10</xdr:col>
      <xdr:colOff>165100</xdr:colOff>
      <xdr:row>77</xdr:row>
      <xdr:rowOff>138562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155089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131488</xdr:rowOff>
    </xdr:from>
    <xdr:to>
      <xdr:col>6</xdr:col>
      <xdr:colOff>38100</xdr:colOff>
      <xdr:row>78</xdr:row>
      <xdr:rowOff>61638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52765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100174</xdr:rowOff>
    </xdr:from>
    <xdr:to>
      <xdr:col>24</xdr:col>
      <xdr:colOff>63500</xdr:colOff>
      <xdr:row>98</xdr:row>
      <xdr:rowOff>161341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30824"/>
          <a:ext cx="838200" cy="2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161341</xdr:rowOff>
    </xdr:from>
    <xdr:to>
      <xdr:col>19</xdr:col>
      <xdr:colOff>177800</xdr:colOff>
      <xdr:row>99</xdr:row>
      <xdr:rowOff>22090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963441"/>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18520</xdr:rowOff>
    </xdr:from>
    <xdr:to>
      <xdr:col>15</xdr:col>
      <xdr:colOff>50800</xdr:colOff>
      <xdr:row>99</xdr:row>
      <xdr:rowOff>22090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992070"/>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161210</xdr:rowOff>
    </xdr:from>
    <xdr:to>
      <xdr:col>10</xdr:col>
      <xdr:colOff>114300</xdr:colOff>
      <xdr:row>99</xdr:row>
      <xdr:rowOff>18520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963310"/>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49374</xdr:rowOff>
    </xdr:from>
    <xdr:to>
      <xdr:col>24</xdr:col>
      <xdr:colOff>114300</xdr:colOff>
      <xdr:row>97</xdr:row>
      <xdr:rowOff>150974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27801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110541</xdr:rowOff>
    </xdr:from>
    <xdr:to>
      <xdr:col>20</xdr:col>
      <xdr:colOff>38100</xdr:colOff>
      <xdr:row>99</xdr:row>
      <xdr:rowOff>40691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9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31818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700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142740</xdr:rowOff>
    </xdr:from>
    <xdr:to>
      <xdr:col>15</xdr:col>
      <xdr:colOff>101600</xdr:colOff>
      <xdr:row>99</xdr:row>
      <xdr:rowOff>72890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64017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3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139170</xdr:rowOff>
    </xdr:from>
    <xdr:to>
      <xdr:col>10</xdr:col>
      <xdr:colOff>165100</xdr:colOff>
      <xdr:row>99</xdr:row>
      <xdr:rowOff>69320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60447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110410</xdr:rowOff>
    </xdr:from>
    <xdr:to>
      <xdr:col>6</xdr:col>
      <xdr:colOff>38100</xdr:colOff>
      <xdr:row>99</xdr:row>
      <xdr:rowOff>40560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31687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103225</xdr:rowOff>
    </xdr:from>
    <xdr:to>
      <xdr:col>55</xdr:col>
      <xdr:colOff>0</xdr:colOff>
      <xdr:row>35</xdr:row>
      <xdr:rowOff>92577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18175"/>
          <a:ext cx="838200" cy="67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103225</xdr:rowOff>
    </xdr:from>
    <xdr:to>
      <xdr:col>50</xdr:col>
      <xdr:colOff>114300</xdr:colOff>
      <xdr:row>35</xdr:row>
      <xdr:rowOff>86866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18175"/>
          <a:ext cx="889000" cy="66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86866</xdr:rowOff>
    </xdr:from>
    <xdr:to>
      <xdr:col>45</xdr:col>
      <xdr:colOff>177800</xdr:colOff>
      <xdr:row>35</xdr:row>
      <xdr:rowOff>137848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087616"/>
          <a:ext cx="889000" cy="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96293</xdr:rowOff>
    </xdr:from>
    <xdr:to>
      <xdr:col>41</xdr:col>
      <xdr:colOff>50800</xdr:colOff>
      <xdr:row>35</xdr:row>
      <xdr:rowOff>137848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97043"/>
          <a:ext cx="8890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41777</xdr:rowOff>
    </xdr:from>
    <xdr:to>
      <xdr:col>55</xdr:col>
      <xdr:colOff>50800</xdr:colOff>
      <xdr:row>35</xdr:row>
      <xdr:rowOff>143377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64654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9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52425</xdr:rowOff>
    </xdr:from>
    <xdr:to>
      <xdr:col>50</xdr:col>
      <xdr:colOff>165100</xdr:colOff>
      <xdr:row>31</xdr:row>
      <xdr:rowOff>154025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170552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36066</xdr:rowOff>
    </xdr:from>
    <xdr:to>
      <xdr:col>46</xdr:col>
      <xdr:colOff>38100</xdr:colOff>
      <xdr:row>35</xdr:row>
      <xdr:rowOff>137666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154193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1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87048</xdr:rowOff>
    </xdr:from>
    <xdr:to>
      <xdr:col>41</xdr:col>
      <xdr:colOff>101600</xdr:colOff>
      <xdr:row>36</xdr:row>
      <xdr:rowOff>17198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33725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6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45493</xdr:rowOff>
    </xdr:from>
    <xdr:to>
      <xdr:col>36</xdr:col>
      <xdr:colOff>165100</xdr:colOff>
      <xdr:row>35</xdr:row>
      <xdr:rowOff>147093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163620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8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66643</xdr:rowOff>
    </xdr:from>
    <xdr:to>
      <xdr:col>55</xdr:col>
      <xdr:colOff>0</xdr:colOff>
      <xdr:row>57</xdr:row>
      <xdr:rowOff>80614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39293"/>
          <a:ext cx="8382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66643</xdr:rowOff>
    </xdr:from>
    <xdr:to>
      <xdr:col>50</xdr:col>
      <xdr:colOff>114300</xdr:colOff>
      <xdr:row>57</xdr:row>
      <xdr:rowOff>119256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39293"/>
          <a:ext cx="889000" cy="5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51164</xdr:rowOff>
    </xdr:from>
    <xdr:to>
      <xdr:col>45</xdr:col>
      <xdr:colOff>177800</xdr:colOff>
      <xdr:row>57</xdr:row>
      <xdr:rowOff>119256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23814"/>
          <a:ext cx="889000" cy="6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51164</xdr:rowOff>
    </xdr:from>
    <xdr:to>
      <xdr:col>41</xdr:col>
      <xdr:colOff>50800</xdr:colOff>
      <xdr:row>57</xdr:row>
      <xdr:rowOff>57633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23814"/>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29814</xdr:rowOff>
    </xdr:from>
    <xdr:to>
      <xdr:col>55</xdr:col>
      <xdr:colOff>50800</xdr:colOff>
      <xdr:row>57</xdr:row>
      <xdr:rowOff>131414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52691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15843</xdr:rowOff>
    </xdr:from>
    <xdr:to>
      <xdr:col>50</xdr:col>
      <xdr:colOff>165100</xdr:colOff>
      <xdr:row>57</xdr:row>
      <xdr:rowOff>117443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108570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68456</xdr:rowOff>
    </xdr:from>
    <xdr:to>
      <xdr:col>46</xdr:col>
      <xdr:colOff>38100</xdr:colOff>
      <xdr:row>57</xdr:row>
      <xdr:rowOff>170056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161183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364</xdr:rowOff>
    </xdr:from>
    <xdr:to>
      <xdr:col>41</xdr:col>
      <xdr:colOff>101600</xdr:colOff>
      <xdr:row>57</xdr:row>
      <xdr:rowOff>101964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118491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6833</xdr:rowOff>
    </xdr:from>
    <xdr:to>
      <xdr:col>36</xdr:col>
      <xdr:colOff>165100</xdr:colOff>
      <xdr:row>57</xdr:row>
      <xdr:rowOff>108433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124960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24375</xdr:rowOff>
    </xdr:from>
    <xdr:to>
      <xdr:col>55</xdr:col>
      <xdr:colOff>0</xdr:colOff>
      <xdr:row>78</xdr:row>
      <xdr:rowOff>49929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97475"/>
          <a:ext cx="8382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24375</xdr:rowOff>
    </xdr:from>
    <xdr:to>
      <xdr:col>50</xdr:col>
      <xdr:colOff>114300</xdr:colOff>
      <xdr:row>78</xdr:row>
      <xdr:rowOff>53933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97475"/>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155648</xdr:rowOff>
    </xdr:from>
    <xdr:to>
      <xdr:col>45</xdr:col>
      <xdr:colOff>177800</xdr:colOff>
      <xdr:row>78</xdr:row>
      <xdr:rowOff>53933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57298"/>
          <a:ext cx="889000" cy="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155648</xdr:rowOff>
    </xdr:from>
    <xdr:to>
      <xdr:col>41</xdr:col>
      <xdr:colOff>50800</xdr:colOff>
      <xdr:row>78</xdr:row>
      <xdr:rowOff>6468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57298"/>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170579</xdr:rowOff>
    </xdr:from>
    <xdr:to>
      <xdr:col>55</xdr:col>
      <xdr:colOff>50800</xdr:colOff>
      <xdr:row>78</xdr:row>
      <xdr:rowOff>100729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129956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145025</xdr:rowOff>
    </xdr:from>
    <xdr:to>
      <xdr:col>50</xdr:col>
      <xdr:colOff>165100</xdr:colOff>
      <xdr:row>78</xdr:row>
      <xdr:rowOff>75175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66302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3133</xdr:rowOff>
    </xdr:from>
    <xdr:to>
      <xdr:col>46</xdr:col>
      <xdr:colOff>38100</xdr:colOff>
      <xdr:row>78</xdr:row>
      <xdr:rowOff>104733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95860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6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104848</xdr:rowOff>
    </xdr:from>
    <xdr:to>
      <xdr:col>41</xdr:col>
      <xdr:colOff>101600</xdr:colOff>
      <xdr:row>78</xdr:row>
      <xdr:rowOff>34998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51525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127118</xdr:rowOff>
    </xdr:from>
    <xdr:to>
      <xdr:col>36</xdr:col>
      <xdr:colOff>165100</xdr:colOff>
      <xdr:row>78</xdr:row>
      <xdr:rowOff>57268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0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96096</xdr:rowOff>
    </xdr:from>
    <xdr:to>
      <xdr:col>55</xdr:col>
      <xdr:colOff>0</xdr:colOff>
      <xdr:row>97</xdr:row>
      <xdr:rowOff>97487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26746"/>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97487</xdr:rowOff>
    </xdr:from>
    <xdr:to>
      <xdr:col>50</xdr:col>
      <xdr:colOff>114300</xdr:colOff>
      <xdr:row>97</xdr:row>
      <xdr:rowOff>119757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8137"/>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114585</xdr:rowOff>
    </xdr:from>
    <xdr:to>
      <xdr:col>45</xdr:col>
      <xdr:colOff>177800</xdr:colOff>
      <xdr:row>97</xdr:row>
      <xdr:rowOff>119757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45235"/>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98543</xdr:rowOff>
    </xdr:from>
    <xdr:to>
      <xdr:col>41</xdr:col>
      <xdr:colOff>50800</xdr:colOff>
      <xdr:row>97</xdr:row>
      <xdr:rowOff>114585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29193"/>
          <a:ext cx="8890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45296</xdr:rowOff>
    </xdr:from>
    <xdr:to>
      <xdr:col>55</xdr:col>
      <xdr:colOff>50800</xdr:colOff>
      <xdr:row>97</xdr:row>
      <xdr:rowOff>146896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23723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46687</xdr:rowOff>
    </xdr:from>
    <xdr:to>
      <xdr:col>50</xdr:col>
      <xdr:colOff>165100</xdr:colOff>
      <xdr:row>97</xdr:row>
      <xdr:rowOff>148287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139414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68957</xdr:rowOff>
    </xdr:from>
    <xdr:to>
      <xdr:col>46</xdr:col>
      <xdr:colOff>38100</xdr:colOff>
      <xdr:row>97</xdr:row>
      <xdr:rowOff>170557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161684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63785</xdr:rowOff>
    </xdr:from>
    <xdr:to>
      <xdr:col>41</xdr:col>
      <xdr:colOff>101600</xdr:colOff>
      <xdr:row>97</xdr:row>
      <xdr:rowOff>165385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10462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47743</xdr:rowOff>
    </xdr:from>
    <xdr:to>
      <xdr:col>36</xdr:col>
      <xdr:colOff>165100</xdr:colOff>
      <xdr:row>97</xdr:row>
      <xdr:rowOff>149343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165870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159200</xdr:rowOff>
    </xdr:from>
    <xdr:to>
      <xdr:col>85</xdr:col>
      <xdr:colOff>127000</xdr:colOff>
      <xdr:row>39</xdr:row>
      <xdr:rowOff>44092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74300"/>
          <a:ext cx="838200" cy="5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159200</xdr:rowOff>
    </xdr:from>
    <xdr:to>
      <xdr:col>81</xdr:col>
      <xdr:colOff>50800</xdr:colOff>
      <xdr:row>39</xdr:row>
      <xdr:rowOff>22276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7430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22276</xdr:rowOff>
    </xdr:from>
    <xdr:to>
      <xdr:col>76</xdr:col>
      <xdr:colOff>114300</xdr:colOff>
      <xdr:row>39</xdr:row>
      <xdr:rowOff>42827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8826"/>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42827</xdr:rowOff>
    </xdr:from>
    <xdr:to>
      <xdr:col>71</xdr:col>
      <xdr:colOff>177800</xdr:colOff>
      <xdr:row>39</xdr:row>
      <xdr:rowOff>43897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9377"/>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164742</xdr:rowOff>
    </xdr:from>
    <xdr:to>
      <xdr:col>85</xdr:col>
      <xdr:colOff>177800</xdr:colOff>
      <xdr:row>39</xdr:row>
      <xdr:rowOff>94892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108400</xdr:rowOff>
    </xdr:from>
    <xdr:to>
      <xdr:col>81</xdr:col>
      <xdr:colOff>101600</xdr:colOff>
      <xdr:row>39</xdr:row>
      <xdr:rowOff>38550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55077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3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142926</xdr:rowOff>
    </xdr:from>
    <xdr:to>
      <xdr:col>76</xdr:col>
      <xdr:colOff>165100</xdr:colOff>
      <xdr:row>39</xdr:row>
      <xdr:rowOff>73076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64203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163477</xdr:rowOff>
    </xdr:from>
    <xdr:to>
      <xdr:col>72</xdr:col>
      <xdr:colOff>38100</xdr:colOff>
      <xdr:row>39</xdr:row>
      <xdr:rowOff>93627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84754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164547</xdr:rowOff>
    </xdr:from>
    <xdr:to>
      <xdr:col>67</xdr:col>
      <xdr:colOff>101600</xdr:colOff>
      <xdr:row>39</xdr:row>
      <xdr:rowOff>94697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85824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37072</xdr:rowOff>
    </xdr:from>
    <xdr:to>
      <xdr:col>85</xdr:col>
      <xdr:colOff>127000</xdr:colOff>
      <xdr:row>78</xdr:row>
      <xdr:rowOff>49417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410172"/>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25574</xdr:rowOff>
    </xdr:from>
    <xdr:to>
      <xdr:col>81</xdr:col>
      <xdr:colOff>50800</xdr:colOff>
      <xdr:row>78</xdr:row>
      <xdr:rowOff>37072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398674"/>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24445</xdr:rowOff>
    </xdr:from>
    <xdr:to>
      <xdr:col>76</xdr:col>
      <xdr:colOff>114300</xdr:colOff>
      <xdr:row>78</xdr:row>
      <xdr:rowOff>25574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97545"/>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22492</xdr:rowOff>
    </xdr:from>
    <xdr:to>
      <xdr:col>71</xdr:col>
      <xdr:colOff>177800</xdr:colOff>
      <xdr:row>78</xdr:row>
      <xdr:rowOff>24445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95592"/>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170067</xdr:rowOff>
    </xdr:from>
    <xdr:to>
      <xdr:col>85</xdr:col>
      <xdr:colOff>177800</xdr:colOff>
      <xdr:row>78</xdr:row>
      <xdr:rowOff>100217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84994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157722</xdr:rowOff>
    </xdr:from>
    <xdr:to>
      <xdr:col>81</xdr:col>
      <xdr:colOff>101600</xdr:colOff>
      <xdr:row>78</xdr:row>
      <xdr:rowOff>87872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78999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146224</xdr:rowOff>
    </xdr:from>
    <xdr:to>
      <xdr:col>76</xdr:col>
      <xdr:colOff>165100</xdr:colOff>
      <xdr:row>78</xdr:row>
      <xdr:rowOff>76374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67501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145095</xdr:rowOff>
    </xdr:from>
    <xdr:to>
      <xdr:col>72</xdr:col>
      <xdr:colOff>38100</xdr:colOff>
      <xdr:row>78</xdr:row>
      <xdr:rowOff>75245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66372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143142</xdr:rowOff>
    </xdr:from>
    <xdr:to>
      <xdr:col>67</xdr:col>
      <xdr:colOff>101600</xdr:colOff>
      <xdr:row>78</xdr:row>
      <xdr:rowOff>73292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64419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171073</xdr:rowOff>
    </xdr:from>
    <xdr:to>
      <xdr:col>85</xdr:col>
      <xdr:colOff>127000</xdr:colOff>
      <xdr:row>93</xdr:row>
      <xdr:rowOff>31152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5601573"/>
          <a:ext cx="838200" cy="37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168887</xdr:rowOff>
    </xdr:from>
    <xdr:to>
      <xdr:col>81</xdr:col>
      <xdr:colOff>50800</xdr:colOff>
      <xdr:row>93</xdr:row>
      <xdr:rowOff>31152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5942287"/>
          <a:ext cx="889000" cy="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168887</xdr:rowOff>
    </xdr:from>
    <xdr:to>
      <xdr:col>76</xdr:col>
      <xdr:colOff>114300</xdr:colOff>
      <xdr:row>94</xdr:row>
      <xdr:rowOff>73059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5942287"/>
          <a:ext cx="889000" cy="24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96814</xdr:rowOff>
    </xdr:from>
    <xdr:to>
      <xdr:col>71</xdr:col>
      <xdr:colOff>177800</xdr:colOff>
      <xdr:row>94</xdr:row>
      <xdr:rowOff>73059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041664"/>
          <a:ext cx="889000" cy="14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120273</xdr:rowOff>
    </xdr:from>
    <xdr:to>
      <xdr:col>85</xdr:col>
      <xdr:colOff>177800</xdr:colOff>
      <xdr:row>91</xdr:row>
      <xdr:rowOff>50423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55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143150</xdr:rowOff>
    </xdr:from>
    <xdr:ext cx="599010"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4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151802</xdr:rowOff>
    </xdr:from>
    <xdr:to>
      <xdr:col>81</xdr:col>
      <xdr:colOff>101600</xdr:colOff>
      <xdr:row>93</xdr:row>
      <xdr:rowOff>81952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9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98479</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70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118087</xdr:rowOff>
    </xdr:from>
    <xdr:to>
      <xdr:col>76</xdr:col>
      <xdr:colOff>165100</xdr:colOff>
      <xdr:row>93</xdr:row>
      <xdr:rowOff>48237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589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64764</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292795" y="1566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22259</xdr:rowOff>
    </xdr:from>
    <xdr:to>
      <xdr:col>72</xdr:col>
      <xdr:colOff>38100</xdr:colOff>
      <xdr:row>94</xdr:row>
      <xdr:rowOff>123859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1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140386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591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46014</xdr:rowOff>
    </xdr:from>
    <xdr:to>
      <xdr:col>67</xdr:col>
      <xdr:colOff>101600</xdr:colOff>
      <xdr:row>93</xdr:row>
      <xdr:rowOff>147614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99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164141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576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114238</xdr:rowOff>
    </xdr:from>
    <xdr:to>
      <xdr:col>116</xdr:col>
      <xdr:colOff>63500</xdr:colOff>
      <xdr:row>58</xdr:row>
      <xdr:rowOff>116513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58338"/>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151713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9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114238</xdr:rowOff>
    </xdr:from>
    <xdr:to>
      <xdr:col>111</xdr:col>
      <xdr:colOff>177800</xdr:colOff>
      <xdr:row>59</xdr:row>
      <xdr:rowOff>45517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58338"/>
          <a:ext cx="889000" cy="10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45451</xdr:rowOff>
    </xdr:from>
    <xdr:to>
      <xdr:col>107</xdr:col>
      <xdr:colOff>50800</xdr:colOff>
      <xdr:row>59</xdr:row>
      <xdr:rowOff>45517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1001"/>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45169</xdr:rowOff>
    </xdr:from>
    <xdr:to>
      <xdr:col>102</xdr:col>
      <xdr:colOff>114300</xdr:colOff>
      <xdr:row>59</xdr:row>
      <xdr:rowOff>45451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60719"/>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65713</xdr:rowOff>
    </xdr:from>
    <xdr:to>
      <xdr:col>116</xdr:col>
      <xdr:colOff>114300</xdr:colOff>
      <xdr:row>58</xdr:row>
      <xdr:rowOff>167313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88590</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6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63438</xdr:rowOff>
    </xdr:from>
    <xdr:to>
      <xdr:col>112</xdr:col>
      <xdr:colOff>38100</xdr:colOff>
      <xdr:row>58</xdr:row>
      <xdr:rowOff>165038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10115</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78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166167</xdr:rowOff>
    </xdr:from>
    <xdr:to>
      <xdr:col>107</xdr:col>
      <xdr:colOff>101600</xdr:colOff>
      <xdr:row>59</xdr:row>
      <xdr:rowOff>96317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112844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8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166101</xdr:rowOff>
    </xdr:from>
    <xdr:to>
      <xdr:col>102</xdr:col>
      <xdr:colOff>165100</xdr:colOff>
      <xdr:row>59</xdr:row>
      <xdr:rowOff>96251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112778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88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165819</xdr:rowOff>
    </xdr:from>
    <xdr:to>
      <xdr:col>98</xdr:col>
      <xdr:colOff>38100</xdr:colOff>
      <xdr:row>59</xdr:row>
      <xdr:rowOff>95969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112496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130604</xdr:rowOff>
    </xdr:from>
    <xdr:to>
      <xdr:col>116</xdr:col>
      <xdr:colOff>63500</xdr:colOff>
      <xdr:row>76</xdr:row>
      <xdr:rowOff>156682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60804"/>
          <a:ext cx="838200" cy="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71137</xdr:rowOff>
    </xdr:from>
    <xdr:to>
      <xdr:col>111</xdr:col>
      <xdr:colOff>177800</xdr:colOff>
      <xdr:row>76</xdr:row>
      <xdr:rowOff>156682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01337"/>
          <a:ext cx="889000" cy="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71137</xdr:rowOff>
    </xdr:from>
    <xdr:to>
      <xdr:col>107</xdr:col>
      <xdr:colOff>50800</xdr:colOff>
      <xdr:row>76</xdr:row>
      <xdr:rowOff>108545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01337"/>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49941</xdr:rowOff>
    </xdr:from>
    <xdr:to>
      <xdr:col>102</xdr:col>
      <xdr:colOff>114300</xdr:colOff>
      <xdr:row>76</xdr:row>
      <xdr:rowOff>108545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80141"/>
          <a:ext cx="889000" cy="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79804</xdr:rowOff>
    </xdr:from>
    <xdr:to>
      <xdr:col>116</xdr:col>
      <xdr:colOff>114300</xdr:colOff>
      <xdr:row>77</xdr:row>
      <xdr:rowOff>9954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58231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105882</xdr:rowOff>
    </xdr:from>
    <xdr:to>
      <xdr:col>112</xdr:col>
      <xdr:colOff>38100</xdr:colOff>
      <xdr:row>77</xdr:row>
      <xdr:rowOff>36032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27159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20337</xdr:rowOff>
    </xdr:from>
    <xdr:to>
      <xdr:col>107</xdr:col>
      <xdr:colOff>101600</xdr:colOff>
      <xdr:row>76</xdr:row>
      <xdr:rowOff>121937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113064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57745</xdr:rowOff>
    </xdr:from>
    <xdr:to>
      <xdr:col>102</xdr:col>
      <xdr:colOff>165100</xdr:colOff>
      <xdr:row>76</xdr:row>
      <xdr:rowOff>159345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150472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8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170591</xdr:rowOff>
    </xdr:from>
    <xdr:to>
      <xdr:col>98</xdr:col>
      <xdr:colOff>38100</xdr:colOff>
      <xdr:row>76</xdr:row>
      <xdr:rowOff>100741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91868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2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近年の普通建設事業費の大幅な減少については、数年来続いてきたまちづくり交付金事業、風越公園整備事業、軽井沢中学校建設事業といった大型事業が終了したことが主な要因である。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年度には増加に転じ、再び減少になった主な要因として、二酸化炭素排出抑制対策事業や、町道借宿バイパス線新設改良の事業完了によるものである。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都市基盤や公共施設の維持管理費の比重が大きくなっていく中で、個別施設毎の長寿命化計画により、公共施設等の適正管理をを行い、事後保全から予防保全にシフトしていることから、維持補修費も増加傾向にあり、横這い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については、会計年度任用職員制度への移行が要因となり、令和２年度以降増加している。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積立金についてはふるさと納税等により増加となった。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21,231
20,700
156.03
17,792,435
16,236,560
1,373,940
9,275,597
2,123,893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47498</xdr:rowOff>
    </xdr:from>
    <xdr:to>
      <xdr:col>24</xdr:col>
      <xdr:colOff>62865</xdr:colOff>
      <xdr:row>39</xdr:row>
      <xdr:rowOff>133604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33898"/>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137431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133604</xdr:rowOff>
    </xdr:from>
    <xdr:to>
      <xdr:col>24</xdr:col>
      <xdr:colOff>152400</xdr:colOff>
      <xdr:row>39</xdr:row>
      <xdr:rowOff>133604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2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165625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47498</xdr:rowOff>
    </xdr:from>
    <xdr:to>
      <xdr:col>24</xdr:col>
      <xdr:colOff>152400</xdr:colOff>
      <xdr:row>32</xdr:row>
      <xdr:rowOff>47498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3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15113</xdr:rowOff>
    </xdr:from>
    <xdr:to>
      <xdr:col>24</xdr:col>
      <xdr:colOff>63500</xdr:colOff>
      <xdr:row>34</xdr:row>
      <xdr:rowOff>113411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44413"/>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74566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80645</xdr:rowOff>
    </xdr:from>
    <xdr:to>
      <xdr:col>19</xdr:col>
      <xdr:colOff>177800</xdr:colOff>
      <xdr:row>34</xdr:row>
      <xdr:rowOff>15113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67045"/>
          <a:ext cx="889000" cy="27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44323</xdr:rowOff>
    </xdr:from>
    <xdr:to>
      <xdr:col>20</xdr:col>
      <xdr:colOff>38100</xdr:colOff>
      <xdr:row>35</xdr:row>
      <xdr:rowOff>145923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137050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80645</xdr:rowOff>
    </xdr:from>
    <xdr:to>
      <xdr:col>15</xdr:col>
      <xdr:colOff>50800</xdr:colOff>
      <xdr:row>32</xdr:row>
      <xdr:rowOff>97028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6704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159385</xdr:rowOff>
    </xdr:from>
    <xdr:to>
      <xdr:col>15</xdr:col>
      <xdr:colOff>101600</xdr:colOff>
      <xdr:row>35</xdr:row>
      <xdr:rowOff>89535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80662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146939</xdr:rowOff>
    </xdr:from>
    <xdr:to>
      <xdr:col>10</xdr:col>
      <xdr:colOff>114300</xdr:colOff>
      <xdr:row>32</xdr:row>
      <xdr:rowOff>97028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61889"/>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31369</xdr:rowOff>
    </xdr:from>
    <xdr:to>
      <xdr:col>10</xdr:col>
      <xdr:colOff>165100</xdr:colOff>
      <xdr:row>35</xdr:row>
      <xdr:rowOff>132969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124096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10033</xdr:rowOff>
    </xdr:from>
    <xdr:to>
      <xdr:col>6</xdr:col>
      <xdr:colOff>38100</xdr:colOff>
      <xdr:row>35</xdr:row>
      <xdr:rowOff>111633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102760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62611</xdr:rowOff>
    </xdr:from>
    <xdr:to>
      <xdr:col>24</xdr:col>
      <xdr:colOff>114300</xdr:colOff>
      <xdr:row>34</xdr:row>
      <xdr:rowOff>164211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85488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135763</xdr:rowOff>
    </xdr:from>
    <xdr:to>
      <xdr:col>20</xdr:col>
      <xdr:colOff>38100</xdr:colOff>
      <xdr:row>34</xdr:row>
      <xdr:rowOff>65913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82440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29845</xdr:rowOff>
    </xdr:from>
    <xdr:to>
      <xdr:col>15</xdr:col>
      <xdr:colOff>101600</xdr:colOff>
      <xdr:row>32</xdr:row>
      <xdr:rowOff>131445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147972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46228</xdr:rowOff>
    </xdr:from>
    <xdr:to>
      <xdr:col>10</xdr:col>
      <xdr:colOff>165100</xdr:colOff>
      <xdr:row>32</xdr:row>
      <xdr:rowOff>147828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164355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96139</xdr:rowOff>
    </xdr:from>
    <xdr:to>
      <xdr:col>6</xdr:col>
      <xdr:colOff>38100</xdr:colOff>
      <xdr:row>32</xdr:row>
      <xdr:rowOff>26289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42816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3436</xdr:rowOff>
    </xdr:from>
    <xdr:to>
      <xdr:col>24</xdr:col>
      <xdr:colOff>63500</xdr:colOff>
      <xdr:row>53</xdr:row>
      <xdr:rowOff>33671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47386"/>
          <a:ext cx="838200" cy="37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3436</xdr:rowOff>
    </xdr:from>
    <xdr:to>
      <xdr:col>19</xdr:col>
      <xdr:colOff>177800</xdr:colOff>
      <xdr:row>53</xdr:row>
      <xdr:rowOff>152460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47386"/>
          <a:ext cx="889000" cy="4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152460</xdr:rowOff>
    </xdr:from>
    <xdr:to>
      <xdr:col>15</xdr:col>
      <xdr:colOff>50800</xdr:colOff>
      <xdr:row>54</xdr:row>
      <xdr:rowOff>118628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39310"/>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60513</xdr:rowOff>
    </xdr:from>
    <xdr:to>
      <xdr:col>10</xdr:col>
      <xdr:colOff>114300</xdr:colOff>
      <xdr:row>54</xdr:row>
      <xdr:rowOff>118628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18813"/>
          <a:ext cx="8890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25525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154321</xdr:rowOff>
    </xdr:from>
    <xdr:to>
      <xdr:col>24</xdr:col>
      <xdr:colOff>114300</xdr:colOff>
      <xdr:row>53</xdr:row>
      <xdr:rowOff>84471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0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5748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2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124086</xdr:rowOff>
    </xdr:from>
    <xdr:to>
      <xdr:col>20</xdr:col>
      <xdr:colOff>38100</xdr:colOff>
      <xdr:row>51</xdr:row>
      <xdr:rowOff>54236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9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70763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7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101660</xdr:rowOff>
    </xdr:from>
    <xdr:to>
      <xdr:col>15</xdr:col>
      <xdr:colOff>101600</xdr:colOff>
      <xdr:row>54</xdr:row>
      <xdr:rowOff>31810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48337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6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67828</xdr:rowOff>
    </xdr:from>
    <xdr:to>
      <xdr:col>10</xdr:col>
      <xdr:colOff>165100</xdr:colOff>
      <xdr:row>54</xdr:row>
      <xdr:rowOff>169428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14505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0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9713</xdr:rowOff>
    </xdr:from>
    <xdr:to>
      <xdr:col>6</xdr:col>
      <xdr:colOff>38100</xdr:colOff>
      <xdr:row>54</xdr:row>
      <xdr:rowOff>111313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26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127840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4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6862</xdr:rowOff>
    </xdr:from>
    <xdr:to>
      <xdr:col>24</xdr:col>
      <xdr:colOff>63500</xdr:colOff>
      <xdr:row>78</xdr:row>
      <xdr:rowOff>74690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7062"/>
          <a:ext cx="838200" cy="4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74690</xdr:rowOff>
    </xdr:from>
    <xdr:to>
      <xdr:col>19</xdr:col>
      <xdr:colOff>177800</xdr:colOff>
      <xdr:row>79</xdr:row>
      <xdr:rowOff>36362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47790"/>
          <a:ext cx="889000" cy="1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36362</xdr:rowOff>
    </xdr:from>
    <xdr:to>
      <xdr:col>15</xdr:col>
      <xdr:colOff>50800</xdr:colOff>
      <xdr:row>79</xdr:row>
      <xdr:rowOff>119518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80912"/>
          <a:ext cx="889000" cy="8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40869</xdr:rowOff>
    </xdr:from>
    <xdr:to>
      <xdr:col>10</xdr:col>
      <xdr:colOff>114300</xdr:colOff>
      <xdr:row>79</xdr:row>
      <xdr:rowOff>119518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85419"/>
          <a:ext cx="8890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127512</xdr:rowOff>
    </xdr:from>
    <xdr:to>
      <xdr:col>24</xdr:col>
      <xdr:colOff>114300</xdr:colOff>
      <xdr:row>76</xdr:row>
      <xdr:rowOff>57662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105939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23890</xdr:rowOff>
    </xdr:from>
    <xdr:to>
      <xdr:col>20</xdr:col>
      <xdr:colOff>38100</xdr:colOff>
      <xdr:row>78</xdr:row>
      <xdr:rowOff>125490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116617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8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157012</xdr:rowOff>
    </xdr:from>
    <xdr:to>
      <xdr:col>15</xdr:col>
      <xdr:colOff>101600</xdr:colOff>
      <xdr:row>79</xdr:row>
      <xdr:rowOff>87162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78289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2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68718</xdr:rowOff>
    </xdr:from>
    <xdr:to>
      <xdr:col>10</xdr:col>
      <xdr:colOff>165100</xdr:colOff>
      <xdr:row>79</xdr:row>
      <xdr:rowOff>170318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6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161445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70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161519</xdr:rowOff>
    </xdr:from>
    <xdr:to>
      <xdr:col>6</xdr:col>
      <xdr:colOff>38100</xdr:colOff>
      <xdr:row>79</xdr:row>
      <xdr:rowOff>91669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82796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13117</xdr:rowOff>
    </xdr:from>
    <xdr:to>
      <xdr:col>24</xdr:col>
      <xdr:colOff>63500</xdr:colOff>
      <xdr:row>97</xdr:row>
      <xdr:rowOff>15261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43767"/>
          <a:ext cx="8382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13117</xdr:rowOff>
    </xdr:from>
    <xdr:to>
      <xdr:col>19</xdr:col>
      <xdr:colOff>177800</xdr:colOff>
      <xdr:row>97</xdr:row>
      <xdr:rowOff>14934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43767"/>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14934</xdr:rowOff>
    </xdr:from>
    <xdr:to>
      <xdr:col>15</xdr:col>
      <xdr:colOff>50800</xdr:colOff>
      <xdr:row>97</xdr:row>
      <xdr:rowOff>50005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45584"/>
          <a:ext cx="889000" cy="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50005</xdr:rowOff>
    </xdr:from>
    <xdr:to>
      <xdr:col>10</xdr:col>
      <xdr:colOff>114300</xdr:colOff>
      <xdr:row>97</xdr:row>
      <xdr:rowOff>56486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80655"/>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135911</xdr:rowOff>
    </xdr:from>
    <xdr:to>
      <xdr:col>24</xdr:col>
      <xdr:colOff>114300</xdr:colOff>
      <xdr:row>97</xdr:row>
      <xdr:rowOff>66061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158788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133767</xdr:rowOff>
    </xdr:from>
    <xdr:to>
      <xdr:col>20</xdr:col>
      <xdr:colOff>38100</xdr:colOff>
      <xdr:row>97</xdr:row>
      <xdr:rowOff>63917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80444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6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135584</xdr:rowOff>
    </xdr:from>
    <xdr:to>
      <xdr:col>15</xdr:col>
      <xdr:colOff>101600</xdr:colOff>
      <xdr:row>97</xdr:row>
      <xdr:rowOff>65734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82261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170655</xdr:rowOff>
    </xdr:from>
    <xdr:to>
      <xdr:col>10</xdr:col>
      <xdr:colOff>165100</xdr:colOff>
      <xdr:row>97</xdr:row>
      <xdr:rowOff>100805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117332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0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5686</xdr:rowOff>
    </xdr:from>
    <xdr:to>
      <xdr:col>6</xdr:col>
      <xdr:colOff>38100</xdr:colOff>
      <xdr:row>97</xdr:row>
      <xdr:rowOff>107286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131242</xdr:rowOff>
    </xdr:from>
    <xdr:to>
      <xdr:col>55</xdr:col>
      <xdr:colOff>0</xdr:colOff>
      <xdr:row>38</xdr:row>
      <xdr:rowOff>131242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463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131013</xdr:rowOff>
    </xdr:from>
    <xdr:to>
      <xdr:col>50</xdr:col>
      <xdr:colOff>114300</xdr:colOff>
      <xdr:row>38</xdr:row>
      <xdr:rowOff>131242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46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131013</xdr:rowOff>
    </xdr:from>
    <xdr:to>
      <xdr:col>45</xdr:col>
      <xdr:colOff>177800</xdr:colOff>
      <xdr:row>38</xdr:row>
      <xdr:rowOff>131242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46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131242</xdr:rowOff>
    </xdr:from>
    <xdr:to>
      <xdr:col>41</xdr:col>
      <xdr:colOff>50800</xdr:colOff>
      <xdr:row>38</xdr:row>
      <xdr:rowOff>131242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80442</xdr:rowOff>
    </xdr:from>
    <xdr:to>
      <xdr:col>55</xdr:col>
      <xdr:colOff>50800</xdr:colOff>
      <xdr:row>39</xdr:row>
      <xdr:rowOff>10592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166819</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80442</xdr:rowOff>
    </xdr:from>
    <xdr:to>
      <xdr:col>50</xdr:col>
      <xdr:colOff>165100</xdr:colOff>
      <xdr:row>39</xdr:row>
      <xdr:rowOff>10592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1719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80213</xdr:rowOff>
    </xdr:from>
    <xdr:to>
      <xdr:col>46</xdr:col>
      <xdr:colOff>38100</xdr:colOff>
      <xdr:row>39</xdr:row>
      <xdr:rowOff>10363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1490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80442</xdr:rowOff>
    </xdr:from>
    <xdr:to>
      <xdr:col>41</xdr:col>
      <xdr:colOff>101600</xdr:colOff>
      <xdr:row>39</xdr:row>
      <xdr:rowOff>10592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1719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80442</xdr:rowOff>
    </xdr:from>
    <xdr:to>
      <xdr:col>36</xdr:col>
      <xdr:colOff>165100</xdr:colOff>
      <xdr:row>39</xdr:row>
      <xdr:rowOff>10592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1719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43593</xdr:rowOff>
    </xdr:from>
    <xdr:to>
      <xdr:col>55</xdr:col>
      <xdr:colOff>0</xdr:colOff>
      <xdr:row>57</xdr:row>
      <xdr:rowOff>45345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16243"/>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43593</xdr:rowOff>
    </xdr:from>
    <xdr:to>
      <xdr:col>50</xdr:col>
      <xdr:colOff>114300</xdr:colOff>
      <xdr:row>57</xdr:row>
      <xdr:rowOff>95561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16243"/>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95561</xdr:rowOff>
    </xdr:from>
    <xdr:to>
      <xdr:col>45</xdr:col>
      <xdr:colOff>177800</xdr:colOff>
      <xdr:row>57</xdr:row>
      <xdr:rowOff>114154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68211"/>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96189</xdr:rowOff>
    </xdr:from>
    <xdr:to>
      <xdr:col>41</xdr:col>
      <xdr:colOff>50800</xdr:colOff>
      <xdr:row>57</xdr:row>
      <xdr:rowOff>114154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68839"/>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165995</xdr:rowOff>
    </xdr:from>
    <xdr:to>
      <xdr:col>55</xdr:col>
      <xdr:colOff>50800</xdr:colOff>
      <xdr:row>57</xdr:row>
      <xdr:rowOff>96145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144422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164243</xdr:rowOff>
    </xdr:from>
    <xdr:to>
      <xdr:col>50</xdr:col>
      <xdr:colOff>165100</xdr:colOff>
      <xdr:row>57</xdr:row>
      <xdr:rowOff>94393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5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44761</xdr:rowOff>
    </xdr:from>
    <xdr:to>
      <xdr:col>46</xdr:col>
      <xdr:colOff>38100</xdr:colOff>
      <xdr:row>57</xdr:row>
      <xdr:rowOff>146361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137488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63354</xdr:rowOff>
    </xdr:from>
    <xdr:to>
      <xdr:col>41</xdr:col>
      <xdr:colOff>101600</xdr:colOff>
      <xdr:row>57</xdr:row>
      <xdr:rowOff>164954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156081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45389</xdr:rowOff>
    </xdr:from>
    <xdr:to>
      <xdr:col>36</xdr:col>
      <xdr:colOff>165100</xdr:colOff>
      <xdr:row>57</xdr:row>
      <xdr:rowOff>146989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158826</xdr:rowOff>
    </xdr:from>
    <xdr:to>
      <xdr:col>55</xdr:col>
      <xdr:colOff>0</xdr:colOff>
      <xdr:row>74</xdr:row>
      <xdr:rowOff>165036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503226"/>
          <a:ext cx="838200" cy="3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158826</xdr:rowOff>
    </xdr:from>
    <xdr:to>
      <xdr:col>50</xdr:col>
      <xdr:colOff>114300</xdr:colOff>
      <xdr:row>76</xdr:row>
      <xdr:rowOff>132099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503226"/>
          <a:ext cx="889000" cy="65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96513</xdr:rowOff>
    </xdr:from>
    <xdr:to>
      <xdr:col>45</xdr:col>
      <xdr:colOff>177800</xdr:colOff>
      <xdr:row>76</xdr:row>
      <xdr:rowOff>132099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26713"/>
          <a:ext cx="8890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157093</xdr:rowOff>
    </xdr:from>
    <xdr:to>
      <xdr:col>41</xdr:col>
      <xdr:colOff>50800</xdr:colOff>
      <xdr:row>76</xdr:row>
      <xdr:rowOff>96513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15843"/>
          <a:ext cx="889000" cy="1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114236</xdr:rowOff>
    </xdr:from>
    <xdr:to>
      <xdr:col>55</xdr:col>
      <xdr:colOff>50800</xdr:colOff>
      <xdr:row>75</xdr:row>
      <xdr:rowOff>44386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137113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108026</xdr:rowOff>
    </xdr:from>
    <xdr:to>
      <xdr:col>50</xdr:col>
      <xdr:colOff>165100</xdr:colOff>
      <xdr:row>73</xdr:row>
      <xdr:rowOff>38176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4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54703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2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81299</xdr:rowOff>
    </xdr:from>
    <xdr:to>
      <xdr:col>46</xdr:col>
      <xdr:colOff>38100</xdr:colOff>
      <xdr:row>77</xdr:row>
      <xdr:rowOff>11449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27976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45713</xdr:rowOff>
    </xdr:from>
    <xdr:to>
      <xdr:col>41</xdr:col>
      <xdr:colOff>101600</xdr:colOff>
      <xdr:row>76</xdr:row>
      <xdr:rowOff>147313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163840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106293</xdr:rowOff>
    </xdr:from>
    <xdr:to>
      <xdr:col>36</xdr:col>
      <xdr:colOff>165100</xdr:colOff>
      <xdr:row>76</xdr:row>
      <xdr:rowOff>36443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52970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6984</xdr:rowOff>
    </xdr:from>
    <xdr:to>
      <xdr:col>55</xdr:col>
      <xdr:colOff>0</xdr:colOff>
      <xdr:row>96</xdr:row>
      <xdr:rowOff>33812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466184"/>
          <a:ext cx="8382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6984</xdr:rowOff>
    </xdr:from>
    <xdr:to>
      <xdr:col>50</xdr:col>
      <xdr:colOff>114300</xdr:colOff>
      <xdr:row>96</xdr:row>
      <xdr:rowOff>69231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466184"/>
          <a:ext cx="889000" cy="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93253</xdr:rowOff>
    </xdr:from>
    <xdr:to>
      <xdr:col>45</xdr:col>
      <xdr:colOff>177800</xdr:colOff>
      <xdr:row>96</xdr:row>
      <xdr:rowOff>69231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381003"/>
          <a:ext cx="889000" cy="14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93253</xdr:rowOff>
    </xdr:from>
    <xdr:to>
      <xdr:col>41</xdr:col>
      <xdr:colOff>50800</xdr:colOff>
      <xdr:row>95</xdr:row>
      <xdr:rowOff>127904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81003"/>
          <a:ext cx="8890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154462</xdr:rowOff>
    </xdr:from>
    <xdr:to>
      <xdr:col>55</xdr:col>
      <xdr:colOff>50800</xdr:colOff>
      <xdr:row>96</xdr:row>
      <xdr:rowOff>84612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5889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9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127634</xdr:rowOff>
    </xdr:from>
    <xdr:to>
      <xdr:col>50</xdr:col>
      <xdr:colOff>165100</xdr:colOff>
      <xdr:row>96</xdr:row>
      <xdr:rowOff>57784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4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74311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18431</xdr:rowOff>
    </xdr:from>
    <xdr:to>
      <xdr:col>46</xdr:col>
      <xdr:colOff>38100</xdr:colOff>
      <xdr:row>96</xdr:row>
      <xdr:rowOff>120031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136558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25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42453</xdr:rowOff>
    </xdr:from>
    <xdr:to>
      <xdr:col>41</xdr:col>
      <xdr:colOff>101600</xdr:colOff>
      <xdr:row>95</xdr:row>
      <xdr:rowOff>144053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160580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0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77104</xdr:rowOff>
    </xdr:from>
    <xdr:to>
      <xdr:col>36</xdr:col>
      <xdr:colOff>165100</xdr:colOff>
      <xdr:row>96</xdr:row>
      <xdr:rowOff>7254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3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23781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4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22352</xdr:rowOff>
    </xdr:from>
    <xdr:to>
      <xdr:col>85</xdr:col>
      <xdr:colOff>127000</xdr:colOff>
      <xdr:row>37</xdr:row>
      <xdr:rowOff>56699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66002"/>
          <a:ext cx="8382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163341</xdr:rowOff>
    </xdr:from>
    <xdr:to>
      <xdr:col>81</xdr:col>
      <xdr:colOff>50800</xdr:colOff>
      <xdr:row>37</xdr:row>
      <xdr:rowOff>22352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35541"/>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163341</xdr:rowOff>
    </xdr:from>
    <xdr:to>
      <xdr:col>76</xdr:col>
      <xdr:colOff>114300</xdr:colOff>
      <xdr:row>36</xdr:row>
      <xdr:rowOff>164332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3554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164332</xdr:rowOff>
    </xdr:from>
    <xdr:to>
      <xdr:col>71</xdr:col>
      <xdr:colOff>177800</xdr:colOff>
      <xdr:row>37</xdr:row>
      <xdr:rowOff>17761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36532"/>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5899</xdr:rowOff>
    </xdr:from>
    <xdr:to>
      <xdr:col>85</xdr:col>
      <xdr:colOff>177800</xdr:colOff>
      <xdr:row>37</xdr:row>
      <xdr:rowOff>107499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92276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143002</xdr:rowOff>
    </xdr:from>
    <xdr:to>
      <xdr:col>81</xdr:col>
      <xdr:colOff>101600</xdr:colOff>
      <xdr:row>37</xdr:row>
      <xdr:rowOff>73152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64279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112541</xdr:rowOff>
    </xdr:from>
    <xdr:to>
      <xdr:col>76</xdr:col>
      <xdr:colOff>165100</xdr:colOff>
      <xdr:row>37</xdr:row>
      <xdr:rowOff>42691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33818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113532</xdr:rowOff>
    </xdr:from>
    <xdr:to>
      <xdr:col>72</xdr:col>
      <xdr:colOff>38100</xdr:colOff>
      <xdr:row>37</xdr:row>
      <xdr:rowOff>43682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34809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138411</xdr:rowOff>
    </xdr:from>
    <xdr:to>
      <xdr:col>67</xdr:col>
      <xdr:colOff>101600</xdr:colOff>
      <xdr:row>37</xdr:row>
      <xdr:rowOff>68561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59688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98890</xdr:rowOff>
    </xdr:from>
    <xdr:to>
      <xdr:col>85</xdr:col>
      <xdr:colOff>127000</xdr:colOff>
      <xdr:row>56</xdr:row>
      <xdr:rowOff>104884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00090"/>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98890</xdr:rowOff>
    </xdr:from>
    <xdr:to>
      <xdr:col>81</xdr:col>
      <xdr:colOff>50800</xdr:colOff>
      <xdr:row>56</xdr:row>
      <xdr:rowOff>123689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00090"/>
          <a:ext cx="889000" cy="2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123689</xdr:rowOff>
    </xdr:from>
    <xdr:to>
      <xdr:col>76</xdr:col>
      <xdr:colOff>114300</xdr:colOff>
      <xdr:row>56</xdr:row>
      <xdr:rowOff>153786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24889"/>
          <a:ext cx="8890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131804</xdr:rowOff>
    </xdr:from>
    <xdr:to>
      <xdr:col>71</xdr:col>
      <xdr:colOff>177800</xdr:colOff>
      <xdr:row>56</xdr:row>
      <xdr:rowOff>153786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733004"/>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54084</xdr:rowOff>
    </xdr:from>
    <xdr:to>
      <xdr:col>85</xdr:col>
      <xdr:colOff>177800</xdr:colOff>
      <xdr:row>56</xdr:row>
      <xdr:rowOff>155684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76961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48090</xdr:rowOff>
    </xdr:from>
    <xdr:to>
      <xdr:col>81</xdr:col>
      <xdr:colOff>101600</xdr:colOff>
      <xdr:row>56</xdr:row>
      <xdr:rowOff>149690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166217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72889</xdr:rowOff>
    </xdr:from>
    <xdr:to>
      <xdr:col>76</xdr:col>
      <xdr:colOff>165100</xdr:colOff>
      <xdr:row>57</xdr:row>
      <xdr:rowOff>3039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19566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102986</xdr:rowOff>
    </xdr:from>
    <xdr:to>
      <xdr:col>72</xdr:col>
      <xdr:colOff>38100</xdr:colOff>
      <xdr:row>57</xdr:row>
      <xdr:rowOff>33136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49663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81004</xdr:rowOff>
    </xdr:from>
    <xdr:to>
      <xdr:col>67</xdr:col>
      <xdr:colOff>101600</xdr:colOff>
      <xdr:row>57</xdr:row>
      <xdr:rowOff>11154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27681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4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159200</xdr:rowOff>
    </xdr:from>
    <xdr:to>
      <xdr:col>85</xdr:col>
      <xdr:colOff>127000</xdr:colOff>
      <xdr:row>79</xdr:row>
      <xdr:rowOff>44092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32300"/>
          <a:ext cx="838200" cy="5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159200</xdr:rowOff>
    </xdr:from>
    <xdr:to>
      <xdr:col>81</xdr:col>
      <xdr:colOff>50800</xdr:colOff>
      <xdr:row>79</xdr:row>
      <xdr:rowOff>22264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32300"/>
          <a:ext cx="8890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67845</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22264</xdr:rowOff>
    </xdr:from>
    <xdr:to>
      <xdr:col>76</xdr:col>
      <xdr:colOff>114300</xdr:colOff>
      <xdr:row>79</xdr:row>
      <xdr:rowOff>42827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66814"/>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42827</xdr:rowOff>
    </xdr:from>
    <xdr:to>
      <xdr:col>71</xdr:col>
      <xdr:colOff>177800</xdr:colOff>
      <xdr:row>79</xdr:row>
      <xdr:rowOff>43898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7377"/>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164742</xdr:rowOff>
    </xdr:from>
    <xdr:to>
      <xdr:col>85</xdr:col>
      <xdr:colOff>177800</xdr:colOff>
      <xdr:row>79</xdr:row>
      <xdr:rowOff>94892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313932"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5033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108400</xdr:rowOff>
    </xdr:from>
    <xdr:to>
      <xdr:col>81</xdr:col>
      <xdr:colOff>101600</xdr:colOff>
      <xdr:row>79</xdr:row>
      <xdr:rowOff>38550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55077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5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142914</xdr:rowOff>
    </xdr:from>
    <xdr:to>
      <xdr:col>76</xdr:col>
      <xdr:colOff>165100</xdr:colOff>
      <xdr:row>79</xdr:row>
      <xdr:rowOff>73064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64191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163477</xdr:rowOff>
    </xdr:from>
    <xdr:to>
      <xdr:col>72</xdr:col>
      <xdr:colOff>38100</xdr:colOff>
      <xdr:row>79</xdr:row>
      <xdr:rowOff>93627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84754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164548</xdr:rowOff>
    </xdr:from>
    <xdr:to>
      <xdr:col>67</xdr:col>
      <xdr:colOff>101600</xdr:colOff>
      <xdr:row>79</xdr:row>
      <xdr:rowOff>94698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85825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3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37072</xdr:rowOff>
    </xdr:from>
    <xdr:to>
      <xdr:col>85</xdr:col>
      <xdr:colOff>127000</xdr:colOff>
      <xdr:row>98</xdr:row>
      <xdr:rowOff>49417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839172"/>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25569</xdr:rowOff>
    </xdr:from>
    <xdr:to>
      <xdr:col>81</xdr:col>
      <xdr:colOff>50800</xdr:colOff>
      <xdr:row>98</xdr:row>
      <xdr:rowOff>37072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827669"/>
          <a:ext cx="889000" cy="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24445</xdr:rowOff>
    </xdr:from>
    <xdr:to>
      <xdr:col>76</xdr:col>
      <xdr:colOff>114300</xdr:colOff>
      <xdr:row>98</xdr:row>
      <xdr:rowOff>25569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82654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22492</xdr:rowOff>
    </xdr:from>
    <xdr:to>
      <xdr:col>71</xdr:col>
      <xdr:colOff>177800</xdr:colOff>
      <xdr:row>98</xdr:row>
      <xdr:rowOff>24445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824592"/>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170067</xdr:rowOff>
    </xdr:from>
    <xdr:to>
      <xdr:col>85</xdr:col>
      <xdr:colOff>177800</xdr:colOff>
      <xdr:row>98</xdr:row>
      <xdr:rowOff>100217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8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84994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157722</xdr:rowOff>
    </xdr:from>
    <xdr:to>
      <xdr:col>81</xdr:col>
      <xdr:colOff>101600</xdr:colOff>
      <xdr:row>98</xdr:row>
      <xdr:rowOff>87872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78999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146219</xdr:rowOff>
    </xdr:from>
    <xdr:to>
      <xdr:col>76</xdr:col>
      <xdr:colOff>165100</xdr:colOff>
      <xdr:row>98</xdr:row>
      <xdr:rowOff>76369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7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67496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8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145095</xdr:rowOff>
    </xdr:from>
    <xdr:to>
      <xdr:col>72</xdr:col>
      <xdr:colOff>38100</xdr:colOff>
      <xdr:row>98</xdr:row>
      <xdr:rowOff>75245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7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66372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8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143142</xdr:rowOff>
    </xdr:from>
    <xdr:to>
      <xdr:col>67</xdr:col>
      <xdr:colOff>101600</xdr:colOff>
      <xdr:row>98</xdr:row>
      <xdr:rowOff>73292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64419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8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商工費及び総務費については、令和２年度に新型コロナウイルス感染症対策事業により増加していたものが、例年並みの数値となった。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ごみ処理、土木費における道路等施設改修・整備等の常住者のみでなく、保健休養地の特性上、年間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万人の観光客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別荘滞在者に対し必要となる行政需要に係る経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となっているため、類似団体に比べ多くなっていると考えられる。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数年来続いてきた大型公共施設建設事業が終了し、昨年度と比較し改善が見られた。財政調整基金残高も大型事業前と比較すると減少しているが、計画的に積立を行うことで増加傾向に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あったが、令和２年度は新型コロナウイルス感染症対策への財政支出や会計年度任用職員制度の導入により減少した、令和３年度については新型コロナウイルス感染症対策事業への支出が抑制され、増加傾向に戻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都市基盤及び公共施設の維持管理・老朽化対策</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も財源を必要とする見込みであり、地方債残高とのバランスも考慮しつつ基金積立に努め、実質単年度収支の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の会計においても実質赤字が生じないため、連結実質赤字比率は生じていない。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の構成については、水道事業会計が大きな割合を占めているが、これは当会計の収益的収支において、毎年度純利益を計上しているためであり、現在一般会計からの繰出しの必要もなく、健全な状態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一般会計においては、歳入の確保及び経費削減の結果として、同程度の黒字割合で推移している。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軽井沢病院事業会計、公共下水道事業特別会計、国民健康保険事業勘定特別会計、介護保険特別会計についても実質収支は黒字であるが、いずれも一般会計からの繰出金が不可欠な状況である。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駐車場会計はその事業収入により健全な運営がなされており、一般会計からの繰出しは行っていないが、台数の拡充や、機器更新等を見据えた事業計画が必要である。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公共下水道事業特別会計及び農業集落排水事業特別会計については、令和４年度より法適化による企業会計へ移行したことに伴い、打切り決算を行っている。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17792435</v>
      </c>
      <c r="BO4" s="404"/>
      <c r="BP4" s="404"/>
      <c r="BQ4" s="404"/>
      <c r="BR4" s="404"/>
      <c r="BS4" s="404"/>
      <c r="BT4" s="404"/>
      <c r="BU4" s="405"/>
      <c r="BV4" s="403">
        <v>19172689</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14.8</v>
      </c>
      <c r="CU4" s="410"/>
      <c r="CV4" s="410"/>
      <c r="CW4" s="410"/>
      <c r="CX4" s="410"/>
      <c r="CY4" s="410"/>
      <c r="CZ4" s="410"/>
      <c r="DA4" s="411"/>
      <c r="DB4" s="409">
        <v>12.6</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16236560</v>
      </c>
      <c r="BO5" s="441"/>
      <c r="BP5" s="441"/>
      <c r="BQ5" s="441"/>
      <c r="BR5" s="441"/>
      <c r="BS5" s="441"/>
      <c r="BT5" s="441"/>
      <c r="BU5" s="442"/>
      <c r="BV5" s="440">
        <v>17874675</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66.7</v>
      </c>
      <c r="CU5" s="438"/>
      <c r="CV5" s="438"/>
      <c r="CW5" s="438"/>
      <c r="CX5" s="438"/>
      <c r="CY5" s="438"/>
      <c r="CZ5" s="438"/>
      <c r="DA5" s="439"/>
      <c r="DB5" s="437">
        <v>71.400000000000006</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1555875</v>
      </c>
      <c r="BO6" s="441"/>
      <c r="BP6" s="441"/>
      <c r="BQ6" s="441"/>
      <c r="BR6" s="441"/>
      <c r="BS6" s="441"/>
      <c r="BT6" s="441"/>
      <c r="BU6" s="442"/>
      <c r="BV6" s="440">
        <v>1298014</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66.7</v>
      </c>
      <c r="CU6" s="478"/>
      <c r="CV6" s="478"/>
      <c r="CW6" s="478"/>
      <c r="CX6" s="478"/>
      <c r="CY6" s="478"/>
      <c r="CZ6" s="478"/>
      <c r="DA6" s="479"/>
      <c r="DB6" s="477">
        <v>71.400000000000006</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106</v>
      </c>
      <c r="AV7" s="473"/>
      <c r="AW7" s="473"/>
      <c r="AX7" s="473"/>
      <c r="AY7" s="474" t="s">
        <v>107</v>
      </c>
      <c r="AZ7" s="475"/>
      <c r="BA7" s="475"/>
      <c r="BB7" s="475"/>
      <c r="BC7" s="475"/>
      <c r="BD7" s="475"/>
      <c r="BE7" s="475"/>
      <c r="BF7" s="475"/>
      <c r="BG7" s="475"/>
      <c r="BH7" s="475"/>
      <c r="BI7" s="475"/>
      <c r="BJ7" s="475"/>
      <c r="BK7" s="475"/>
      <c r="BL7" s="475"/>
      <c r="BM7" s="476"/>
      <c r="BN7" s="440">
        <v>181935</v>
      </c>
      <c r="BO7" s="441"/>
      <c r="BP7" s="441"/>
      <c r="BQ7" s="441"/>
      <c r="BR7" s="441"/>
      <c r="BS7" s="441"/>
      <c r="BT7" s="441"/>
      <c r="BU7" s="442"/>
      <c r="BV7" s="440">
        <v>140913</v>
      </c>
      <c r="BW7" s="441"/>
      <c r="BX7" s="441"/>
      <c r="BY7" s="441"/>
      <c r="BZ7" s="441"/>
      <c r="CA7" s="441"/>
      <c r="CB7" s="441"/>
      <c r="CC7" s="442"/>
      <c r="CD7" s="443" t="s">
        <v>108</v>
      </c>
      <c r="CE7" s="444"/>
      <c r="CF7" s="444"/>
      <c r="CG7" s="444"/>
      <c r="CH7" s="444"/>
      <c r="CI7" s="444"/>
      <c r="CJ7" s="444"/>
      <c r="CK7" s="444"/>
      <c r="CL7" s="444"/>
      <c r="CM7" s="444"/>
      <c r="CN7" s="444"/>
      <c r="CO7" s="444"/>
      <c r="CP7" s="444"/>
      <c r="CQ7" s="444"/>
      <c r="CR7" s="444"/>
      <c r="CS7" s="445"/>
      <c r="CT7" s="440">
        <v>9275597</v>
      </c>
      <c r="CU7" s="441"/>
      <c r="CV7" s="441"/>
      <c r="CW7" s="441"/>
      <c r="CX7" s="441"/>
      <c r="CY7" s="441"/>
      <c r="CZ7" s="441"/>
      <c r="DA7" s="442"/>
      <c r="DB7" s="440">
        <v>9151352</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109</v>
      </c>
      <c r="AN8" s="470"/>
      <c r="AO8" s="470"/>
      <c r="AP8" s="470"/>
      <c r="AQ8" s="470"/>
      <c r="AR8" s="470"/>
      <c r="AS8" s="470"/>
      <c r="AT8" s="471"/>
      <c r="AU8" s="472" t="s">
        <v>94</v>
      </c>
      <c r="AV8" s="473"/>
      <c r="AW8" s="473"/>
      <c r="AX8" s="473"/>
      <c r="AY8" s="474" t="s">
        <v>110</v>
      </c>
      <c r="AZ8" s="475"/>
      <c r="BA8" s="475"/>
      <c r="BB8" s="475"/>
      <c r="BC8" s="475"/>
      <c r="BD8" s="475"/>
      <c r="BE8" s="475"/>
      <c r="BF8" s="475"/>
      <c r="BG8" s="475"/>
      <c r="BH8" s="475"/>
      <c r="BI8" s="475"/>
      <c r="BJ8" s="475"/>
      <c r="BK8" s="475"/>
      <c r="BL8" s="475"/>
      <c r="BM8" s="476"/>
      <c r="BN8" s="440">
        <v>1373940</v>
      </c>
      <c r="BO8" s="441"/>
      <c r="BP8" s="441"/>
      <c r="BQ8" s="441"/>
      <c r="BR8" s="441"/>
      <c r="BS8" s="441"/>
      <c r="BT8" s="441"/>
      <c r="BU8" s="442"/>
      <c r="BV8" s="440">
        <v>1157101</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1.61</v>
      </c>
      <c r="CU8" s="481"/>
      <c r="CV8" s="481"/>
      <c r="CW8" s="481"/>
      <c r="CX8" s="481"/>
      <c r="CY8" s="481"/>
      <c r="CZ8" s="481"/>
      <c r="DA8" s="482"/>
      <c r="DB8" s="480">
        <v>1.65</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19188</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102</v>
      </c>
      <c r="AV9" s="473"/>
      <c r="AW9" s="473"/>
      <c r="AX9" s="473"/>
      <c r="AY9" s="474" t="s">
        <v>116</v>
      </c>
      <c r="AZ9" s="475"/>
      <c r="BA9" s="475"/>
      <c r="BB9" s="475"/>
      <c r="BC9" s="475"/>
      <c r="BD9" s="475"/>
      <c r="BE9" s="475"/>
      <c r="BF9" s="475"/>
      <c r="BG9" s="475"/>
      <c r="BH9" s="475"/>
      <c r="BI9" s="475"/>
      <c r="BJ9" s="475"/>
      <c r="BK9" s="475"/>
      <c r="BL9" s="475"/>
      <c r="BM9" s="476"/>
      <c r="BN9" s="440">
        <v>216839</v>
      </c>
      <c r="BO9" s="441"/>
      <c r="BP9" s="441"/>
      <c r="BQ9" s="441"/>
      <c r="BR9" s="441"/>
      <c r="BS9" s="441"/>
      <c r="BT9" s="441"/>
      <c r="BU9" s="442"/>
      <c r="BV9" s="440">
        <v>-29853</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3.1</v>
      </c>
      <c r="CU9" s="438"/>
      <c r="CV9" s="438"/>
      <c r="CW9" s="438"/>
      <c r="CX9" s="438"/>
      <c r="CY9" s="438"/>
      <c r="CZ9" s="438"/>
      <c r="DA9" s="439"/>
      <c r="DB9" s="437">
        <v>3.3</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18994</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120</v>
      </c>
      <c r="AV10" s="473"/>
      <c r="AW10" s="473"/>
      <c r="AX10" s="473"/>
      <c r="AY10" s="474" t="s">
        <v>121</v>
      </c>
      <c r="AZ10" s="475"/>
      <c r="BA10" s="475"/>
      <c r="BB10" s="475"/>
      <c r="BC10" s="475"/>
      <c r="BD10" s="475"/>
      <c r="BE10" s="475"/>
      <c r="BF10" s="475"/>
      <c r="BG10" s="475"/>
      <c r="BH10" s="475"/>
      <c r="BI10" s="475"/>
      <c r="BJ10" s="475"/>
      <c r="BK10" s="475"/>
      <c r="BL10" s="475"/>
      <c r="BM10" s="476"/>
      <c r="BN10" s="440">
        <v>777076</v>
      </c>
      <c r="BO10" s="441"/>
      <c r="BP10" s="441"/>
      <c r="BQ10" s="441"/>
      <c r="BR10" s="441"/>
      <c r="BS10" s="441"/>
      <c r="BT10" s="441"/>
      <c r="BU10" s="442"/>
      <c r="BV10" s="440">
        <v>1624460</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102</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21231</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94</v>
      </c>
      <c r="AV12" s="473"/>
      <c r="AW12" s="473"/>
      <c r="AX12" s="473"/>
      <c r="AY12" s="474" t="s">
        <v>134</v>
      </c>
      <c r="AZ12" s="475"/>
      <c r="BA12" s="475"/>
      <c r="BB12" s="475"/>
      <c r="BC12" s="475"/>
      <c r="BD12" s="475"/>
      <c r="BE12" s="475"/>
      <c r="BF12" s="475"/>
      <c r="BG12" s="475"/>
      <c r="BH12" s="475"/>
      <c r="BI12" s="475"/>
      <c r="BJ12" s="475"/>
      <c r="BK12" s="475"/>
      <c r="BL12" s="475"/>
      <c r="BM12" s="476"/>
      <c r="BN12" s="440">
        <v>330000</v>
      </c>
      <c r="BO12" s="441"/>
      <c r="BP12" s="441"/>
      <c r="BQ12" s="441"/>
      <c r="BR12" s="441"/>
      <c r="BS12" s="441"/>
      <c r="BT12" s="441"/>
      <c r="BU12" s="442"/>
      <c r="BV12" s="440">
        <v>1650000</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136</v>
      </c>
      <c r="CU12" s="481"/>
      <c r="CV12" s="481"/>
      <c r="CW12" s="481"/>
      <c r="CX12" s="481"/>
      <c r="CY12" s="481"/>
      <c r="CZ12" s="481"/>
      <c r="DA12" s="482"/>
      <c r="DB12" s="480" t="s">
        <v>137</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138</v>
      </c>
      <c r="N13" s="532"/>
      <c r="O13" s="532"/>
      <c r="P13" s="532"/>
      <c r="Q13" s="533"/>
      <c r="R13" s="524">
        <v>20700</v>
      </c>
      <c r="S13" s="525"/>
      <c r="T13" s="525"/>
      <c r="U13" s="525"/>
      <c r="V13" s="526"/>
      <c r="W13" s="456" t="s">
        <v>139</v>
      </c>
      <c r="X13" s="457"/>
      <c r="Y13" s="457"/>
      <c r="Z13" s="457"/>
      <c r="AA13" s="457"/>
      <c r="AB13" s="447"/>
      <c r="AC13" s="491">
        <v>296</v>
      </c>
      <c r="AD13" s="492"/>
      <c r="AE13" s="492"/>
      <c r="AF13" s="492"/>
      <c r="AG13" s="534"/>
      <c r="AH13" s="491">
        <v>306</v>
      </c>
      <c r="AI13" s="492"/>
      <c r="AJ13" s="492"/>
      <c r="AK13" s="492"/>
      <c r="AL13" s="493"/>
      <c r="AM13" s="469" t="s">
        <v>140</v>
      </c>
      <c r="AN13" s="470"/>
      <c r="AO13" s="470"/>
      <c r="AP13" s="470"/>
      <c r="AQ13" s="470"/>
      <c r="AR13" s="470"/>
      <c r="AS13" s="470"/>
      <c r="AT13" s="471"/>
      <c r="AU13" s="472" t="s">
        <v>141</v>
      </c>
      <c r="AV13" s="473"/>
      <c r="AW13" s="473"/>
      <c r="AX13" s="473"/>
      <c r="AY13" s="474" t="s">
        <v>142</v>
      </c>
      <c r="AZ13" s="475"/>
      <c r="BA13" s="475"/>
      <c r="BB13" s="475"/>
      <c r="BC13" s="475"/>
      <c r="BD13" s="475"/>
      <c r="BE13" s="475"/>
      <c r="BF13" s="475"/>
      <c r="BG13" s="475"/>
      <c r="BH13" s="475"/>
      <c r="BI13" s="475"/>
      <c r="BJ13" s="475"/>
      <c r="BK13" s="475"/>
      <c r="BL13" s="475"/>
      <c r="BM13" s="476"/>
      <c r="BN13" s="440">
        <v>663915</v>
      </c>
      <c r="BO13" s="441"/>
      <c r="BP13" s="441"/>
      <c r="BQ13" s="441"/>
      <c r="BR13" s="441"/>
      <c r="BS13" s="441"/>
      <c r="BT13" s="441"/>
      <c r="BU13" s="442"/>
      <c r="BV13" s="440">
        <v>-55393</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1.5</v>
      </c>
      <c r="CU13" s="438"/>
      <c r="CV13" s="438"/>
      <c r="CW13" s="438"/>
      <c r="CX13" s="438"/>
      <c r="CY13" s="438"/>
      <c r="CZ13" s="438"/>
      <c r="DA13" s="439"/>
      <c r="DB13" s="437">
        <v>1.5</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144</v>
      </c>
      <c r="M14" s="522"/>
      <c r="N14" s="522"/>
      <c r="O14" s="522"/>
      <c r="P14" s="522"/>
      <c r="Q14" s="523"/>
      <c r="R14" s="524">
        <v>20922</v>
      </c>
      <c r="S14" s="525"/>
      <c r="T14" s="525"/>
      <c r="U14" s="525"/>
      <c r="V14" s="526"/>
      <c r="W14" s="430"/>
      <c r="X14" s="431"/>
      <c r="Y14" s="431"/>
      <c r="Z14" s="431"/>
      <c r="AA14" s="431"/>
      <c r="AB14" s="420"/>
      <c r="AC14" s="527">
        <v>3.5</v>
      </c>
      <c r="AD14" s="528"/>
      <c r="AE14" s="528"/>
      <c r="AF14" s="528"/>
      <c r="AG14" s="529"/>
      <c r="AH14" s="527">
        <v>3.4</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t="s">
        <v>146</v>
      </c>
      <c r="CU14" s="539"/>
      <c r="CV14" s="539"/>
      <c r="CW14" s="539"/>
      <c r="CX14" s="539"/>
      <c r="CY14" s="539"/>
      <c r="CZ14" s="539"/>
      <c r="DA14" s="540"/>
      <c r="DB14" s="538" t="s">
        <v>128</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147</v>
      </c>
      <c r="N15" s="532"/>
      <c r="O15" s="532"/>
      <c r="P15" s="532"/>
      <c r="Q15" s="533"/>
      <c r="R15" s="524">
        <v>20346</v>
      </c>
      <c r="S15" s="525"/>
      <c r="T15" s="525"/>
      <c r="U15" s="525"/>
      <c r="V15" s="526"/>
      <c r="W15" s="456" t="s">
        <v>148</v>
      </c>
      <c r="X15" s="457"/>
      <c r="Y15" s="457"/>
      <c r="Z15" s="457"/>
      <c r="AA15" s="457"/>
      <c r="AB15" s="447"/>
      <c r="AC15" s="491">
        <v>1186</v>
      </c>
      <c r="AD15" s="492"/>
      <c r="AE15" s="492"/>
      <c r="AF15" s="492"/>
      <c r="AG15" s="534"/>
      <c r="AH15" s="491">
        <v>1289</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7037510</v>
      </c>
      <c r="BO15" s="404"/>
      <c r="BP15" s="404"/>
      <c r="BQ15" s="404"/>
      <c r="BR15" s="404"/>
      <c r="BS15" s="404"/>
      <c r="BT15" s="404"/>
      <c r="BU15" s="405"/>
      <c r="BV15" s="403">
        <v>6945943</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14.2</v>
      </c>
      <c r="AD16" s="528"/>
      <c r="AE16" s="528"/>
      <c r="AF16" s="528"/>
      <c r="AG16" s="529"/>
      <c r="AH16" s="527">
        <v>14.4</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4869274</v>
      </c>
      <c r="BO16" s="441"/>
      <c r="BP16" s="441"/>
      <c r="BQ16" s="441"/>
      <c r="BR16" s="441"/>
      <c r="BS16" s="441"/>
      <c r="BT16" s="441"/>
      <c r="BU16" s="442"/>
      <c r="BV16" s="440">
        <v>4542703</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6859</v>
      </c>
      <c r="AD17" s="492"/>
      <c r="AE17" s="492"/>
      <c r="AF17" s="492"/>
      <c r="AG17" s="534"/>
      <c r="AH17" s="491">
        <v>7373</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9275597</v>
      </c>
      <c r="BO17" s="441"/>
      <c r="BP17" s="441"/>
      <c r="BQ17" s="441"/>
      <c r="BR17" s="441"/>
      <c r="BS17" s="441"/>
      <c r="BT17" s="441"/>
      <c r="BU17" s="442"/>
      <c r="BV17" s="440">
        <v>9151352</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156.03</v>
      </c>
      <c r="M18" s="564"/>
      <c r="N18" s="564"/>
      <c r="O18" s="564"/>
      <c r="P18" s="564"/>
      <c r="Q18" s="564"/>
      <c r="R18" s="565"/>
      <c r="S18" s="565"/>
      <c r="T18" s="565"/>
      <c r="U18" s="565"/>
      <c r="V18" s="566"/>
      <c r="W18" s="458"/>
      <c r="X18" s="459"/>
      <c r="Y18" s="459"/>
      <c r="Z18" s="459"/>
      <c r="AA18" s="459"/>
      <c r="AB18" s="450"/>
      <c r="AC18" s="567">
        <v>82.2</v>
      </c>
      <c r="AD18" s="568"/>
      <c r="AE18" s="568"/>
      <c r="AF18" s="568"/>
      <c r="AG18" s="569"/>
      <c r="AH18" s="567">
        <v>82.2</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6544621</v>
      </c>
      <c r="BO18" s="441"/>
      <c r="BP18" s="441"/>
      <c r="BQ18" s="441"/>
      <c r="BR18" s="441"/>
      <c r="BS18" s="441"/>
      <c r="BT18" s="441"/>
      <c r="BU18" s="442"/>
      <c r="BV18" s="440">
        <v>6548830</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123</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13083635</v>
      </c>
      <c r="BO19" s="441"/>
      <c r="BP19" s="441"/>
      <c r="BQ19" s="441"/>
      <c r="BR19" s="441"/>
      <c r="BS19" s="441"/>
      <c r="BT19" s="441"/>
      <c r="BU19" s="442"/>
      <c r="BV19" s="440">
        <v>13937317</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8586</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2123893</v>
      </c>
      <c r="BO22" s="404"/>
      <c r="BP22" s="404"/>
      <c r="BQ22" s="404"/>
      <c r="BR22" s="404"/>
      <c r="BS22" s="404"/>
      <c r="BT22" s="404"/>
      <c r="BU22" s="405"/>
      <c r="BV22" s="403">
        <v>2420455</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1678593</v>
      </c>
      <c r="BO23" s="441"/>
      <c r="BP23" s="441"/>
      <c r="BQ23" s="441"/>
      <c r="BR23" s="441"/>
      <c r="BS23" s="441"/>
      <c r="BT23" s="441"/>
      <c r="BU23" s="442"/>
      <c r="BV23" s="440">
        <v>1803555</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8540</v>
      </c>
      <c r="R24" s="492"/>
      <c r="S24" s="492"/>
      <c r="T24" s="492"/>
      <c r="U24" s="492"/>
      <c r="V24" s="534"/>
      <c r="W24" s="586"/>
      <c r="X24" s="587"/>
      <c r="Y24" s="588"/>
      <c r="Z24" s="490" t="s">
        <v>173</v>
      </c>
      <c r="AA24" s="470"/>
      <c r="AB24" s="470"/>
      <c r="AC24" s="470"/>
      <c r="AD24" s="470"/>
      <c r="AE24" s="470"/>
      <c r="AF24" s="470"/>
      <c r="AG24" s="471"/>
      <c r="AH24" s="491">
        <v>255</v>
      </c>
      <c r="AI24" s="492"/>
      <c r="AJ24" s="492"/>
      <c r="AK24" s="492"/>
      <c r="AL24" s="534"/>
      <c r="AM24" s="491">
        <v>755820</v>
      </c>
      <c r="AN24" s="492"/>
      <c r="AO24" s="492"/>
      <c r="AP24" s="492"/>
      <c r="AQ24" s="492"/>
      <c r="AR24" s="534"/>
      <c r="AS24" s="491">
        <v>2964</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2123893</v>
      </c>
      <c r="BO24" s="441"/>
      <c r="BP24" s="441"/>
      <c r="BQ24" s="441"/>
      <c r="BR24" s="441"/>
      <c r="BS24" s="441"/>
      <c r="BT24" s="441"/>
      <c r="BU24" s="442"/>
      <c r="BV24" s="440">
        <v>2420455</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7000</v>
      </c>
      <c r="R25" s="492"/>
      <c r="S25" s="492"/>
      <c r="T25" s="492"/>
      <c r="U25" s="492"/>
      <c r="V25" s="534"/>
      <c r="W25" s="586"/>
      <c r="X25" s="587"/>
      <c r="Y25" s="588"/>
      <c r="Z25" s="490" t="s">
        <v>176</v>
      </c>
      <c r="AA25" s="470"/>
      <c r="AB25" s="470"/>
      <c r="AC25" s="470"/>
      <c r="AD25" s="470"/>
      <c r="AE25" s="470"/>
      <c r="AF25" s="470"/>
      <c r="AG25" s="471"/>
      <c r="AH25" s="491" t="s">
        <v>137</v>
      </c>
      <c r="AI25" s="492"/>
      <c r="AJ25" s="492"/>
      <c r="AK25" s="492"/>
      <c r="AL25" s="534"/>
      <c r="AM25" s="491" t="s">
        <v>137</v>
      </c>
      <c r="AN25" s="492"/>
      <c r="AO25" s="492"/>
      <c r="AP25" s="492"/>
      <c r="AQ25" s="492"/>
      <c r="AR25" s="534"/>
      <c r="AS25" s="491" t="s">
        <v>177</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3261471</v>
      </c>
      <c r="BO25" s="404"/>
      <c r="BP25" s="404"/>
      <c r="BQ25" s="404"/>
      <c r="BR25" s="404"/>
      <c r="BS25" s="404"/>
      <c r="BT25" s="404"/>
      <c r="BU25" s="405"/>
      <c r="BV25" s="403">
        <v>588379</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6230</v>
      </c>
      <c r="R26" s="492"/>
      <c r="S26" s="492"/>
      <c r="T26" s="492"/>
      <c r="U26" s="492"/>
      <c r="V26" s="534"/>
      <c r="W26" s="586"/>
      <c r="X26" s="587"/>
      <c r="Y26" s="588"/>
      <c r="Z26" s="490" t="s">
        <v>180</v>
      </c>
      <c r="AA26" s="592"/>
      <c r="AB26" s="592"/>
      <c r="AC26" s="592"/>
      <c r="AD26" s="592"/>
      <c r="AE26" s="592"/>
      <c r="AF26" s="592"/>
      <c r="AG26" s="593"/>
      <c r="AH26" s="491">
        <v>7</v>
      </c>
      <c r="AI26" s="492"/>
      <c r="AJ26" s="492"/>
      <c r="AK26" s="492"/>
      <c r="AL26" s="534"/>
      <c r="AM26" s="491">
        <v>18865</v>
      </c>
      <c r="AN26" s="492"/>
      <c r="AO26" s="492"/>
      <c r="AP26" s="492"/>
      <c r="AQ26" s="492"/>
      <c r="AR26" s="534"/>
      <c r="AS26" s="491">
        <v>2695</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137</v>
      </c>
      <c r="BO26" s="441"/>
      <c r="BP26" s="441"/>
      <c r="BQ26" s="441"/>
      <c r="BR26" s="441"/>
      <c r="BS26" s="441"/>
      <c r="BT26" s="441"/>
      <c r="BU26" s="442"/>
      <c r="BV26" s="440" t="s">
        <v>137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3650</v>
      </c>
      <c r="R27" s="492"/>
      <c r="S27" s="492"/>
      <c r="T27" s="492"/>
      <c r="U27" s="492"/>
      <c r="V27" s="534"/>
      <c r="W27" s="586"/>
      <c r="X27" s="587"/>
      <c r="Y27" s="588"/>
      <c r="Z27" s="490" t="s">
        <v>183</v>
      </c>
      <c r="AA27" s="470"/>
      <c r="AB27" s="470"/>
      <c r="AC27" s="470"/>
      <c r="AD27" s="470"/>
      <c r="AE27" s="470"/>
      <c r="AF27" s="470"/>
      <c r="AG27" s="471"/>
      <c r="AH27" s="491" t="s">
        <v>137</v>
      </c>
      <c r="AI27" s="492"/>
      <c r="AJ27" s="492"/>
      <c r="AK27" s="492"/>
      <c r="AL27" s="534"/>
      <c r="AM27" s="491" t="s">
        <v>177</v>
      </c>
      <c r="AN27" s="492"/>
      <c r="AO27" s="492"/>
      <c r="AP27" s="492"/>
      <c r="AQ27" s="492"/>
      <c r="AR27" s="534"/>
      <c r="AS27" s="491" t="s">
        <v>137</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v>178155</v>
      </c>
      <c r="BO27" s="560"/>
      <c r="BP27" s="560"/>
      <c r="BQ27" s="560"/>
      <c r="BR27" s="560"/>
      <c r="BS27" s="560"/>
      <c r="BT27" s="560"/>
      <c r="BU27" s="561"/>
      <c r="BV27" s="559">
        <v>178063</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2960</v>
      </c>
      <c r="R28" s="492"/>
      <c r="S28" s="492"/>
      <c r="T28" s="492"/>
      <c r="U28" s="492"/>
      <c r="V28" s="534"/>
      <c r="W28" s="586"/>
      <c r="X28" s="587"/>
      <c r="Y28" s="588"/>
      <c r="Z28" s="490" t="s">
        <v>186</v>
      </c>
      <c r="AA28" s="470"/>
      <c r="AB28" s="470"/>
      <c r="AC28" s="470"/>
      <c r="AD28" s="470"/>
      <c r="AE28" s="470"/>
      <c r="AF28" s="470"/>
      <c r="AG28" s="471"/>
      <c r="AH28" s="491" t="s">
        <v>128</v>
      </c>
      <c r="AI28" s="492"/>
      <c r="AJ28" s="492"/>
      <c r="AK28" s="492"/>
      <c r="AL28" s="534"/>
      <c r="AM28" s="491" t="s">
        <v>177</v>
      </c>
      <c r="AN28" s="492"/>
      <c r="AO28" s="492"/>
      <c r="AP28" s="492"/>
      <c r="AQ28" s="492"/>
      <c r="AR28" s="534"/>
      <c r="AS28" s="491" t="s">
        <v>137</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5334997</v>
      </c>
      <c r="BO28" s="404"/>
      <c r="BP28" s="404"/>
      <c r="BQ28" s="404"/>
      <c r="BR28" s="404"/>
      <c r="BS28" s="404"/>
      <c r="BT28" s="404"/>
      <c r="BU28" s="405"/>
      <c r="BV28" s="403">
        <v>4887921</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14</v>
      </c>
      <c r="M29" s="492"/>
      <c r="N29" s="492"/>
      <c r="O29" s="492"/>
      <c r="P29" s="534"/>
      <c r="Q29" s="491">
        <v>2610</v>
      </c>
      <c r="R29" s="492"/>
      <c r="S29" s="492"/>
      <c r="T29" s="492"/>
      <c r="U29" s="492"/>
      <c r="V29" s="534"/>
      <c r="W29" s="589"/>
      <c r="X29" s="590"/>
      <c r="Y29" s="591"/>
      <c r="Z29" s="490" t="s">
        <v>189</v>
      </c>
      <c r="AA29" s="470"/>
      <c r="AB29" s="470"/>
      <c r="AC29" s="470"/>
      <c r="AD29" s="470"/>
      <c r="AE29" s="470"/>
      <c r="AF29" s="470"/>
      <c r="AG29" s="471"/>
      <c r="AH29" s="491">
        <v>255</v>
      </c>
      <c r="AI29" s="492"/>
      <c r="AJ29" s="492"/>
      <c r="AK29" s="492"/>
      <c r="AL29" s="534"/>
      <c r="AM29" s="491">
        <v>755820</v>
      </c>
      <c r="AN29" s="492"/>
      <c r="AO29" s="492"/>
      <c r="AP29" s="492"/>
      <c r="AQ29" s="492"/>
      <c r="AR29" s="534"/>
      <c r="AS29" s="491">
        <v>2964</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67737</v>
      </c>
      <c r="BO29" s="441"/>
      <c r="BP29" s="441"/>
      <c r="BQ29" s="441"/>
      <c r="BR29" s="441"/>
      <c r="BS29" s="441"/>
      <c r="BT29" s="441"/>
      <c r="BU29" s="442"/>
      <c r="BV29" s="440">
        <v>89692</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96.8</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4589403</v>
      </c>
      <c r="BO30" s="560"/>
      <c r="BP30" s="560"/>
      <c r="BQ30" s="560"/>
      <c r="BR30" s="560"/>
      <c r="BS30" s="560"/>
      <c r="BT30" s="560"/>
      <c r="BU30" s="561"/>
      <c r="BV30" s="559">
        <v>3034294</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200</v>
      </c>
      <c r="V33" s="464"/>
      <c r="W33" s="429" t="s">
        <v>199</v>
      </c>
      <c r="X33" s="429"/>
      <c r="Y33" s="429"/>
      <c r="Z33" s="429"/>
      <c r="AA33" s="429"/>
      <c r="AB33" s="429"/>
      <c r="AC33" s="429"/>
      <c r="AD33" s="429"/>
      <c r="AE33" s="429"/>
      <c r="AF33" s="429"/>
      <c r="AG33" s="429"/>
      <c r="AH33" s="429"/>
      <c r="AI33" s="429"/>
      <c r="AJ33" s="429"/>
      <c r="AK33" s="429"/>
      <c r="AL33" s="203"/>
      <c r="AM33" s="464" t="s">
        <v>198</v>
      </c>
      <c r="AN33" s="464"/>
      <c r="AO33" s="429" t="s">
        <v>201</v>
      </c>
      <c r="AP33" s="429"/>
      <c r="AQ33" s="429"/>
      <c r="AR33" s="429"/>
      <c r="AS33" s="429"/>
      <c r="AT33" s="429"/>
      <c r="AU33" s="429"/>
      <c r="AV33" s="429"/>
      <c r="AW33" s="429"/>
      <c r="AX33" s="429"/>
      <c r="AY33" s="429"/>
      <c r="AZ33" s="429"/>
      <c r="BA33" s="429"/>
      <c r="BB33" s="429"/>
      <c r="BC33" s="429"/>
      <c r="BD33" s="204"/>
      <c r="BE33" s="429" t="s">
        <v>202</v>
      </c>
      <c r="BF33" s="429"/>
      <c r="BG33" s="429" t="s">
        <v>203</v>
      </c>
      <c r="BH33" s="429"/>
      <c r="BI33" s="429"/>
      <c r="BJ33" s="429"/>
      <c r="BK33" s="429"/>
      <c r="BL33" s="429"/>
      <c r="BM33" s="429"/>
      <c r="BN33" s="429"/>
      <c r="BO33" s="429"/>
      <c r="BP33" s="429"/>
      <c r="BQ33" s="429"/>
      <c r="BR33" s="429"/>
      <c r="BS33" s="429"/>
      <c r="BT33" s="429"/>
      <c r="BU33" s="429"/>
      <c r="BV33" s="204"/>
      <c r="BW33" s="464" t="s">
        <v>202</v>
      </c>
      <c r="BX33" s="464"/>
      <c r="BY33" s="429" t="s">
        <v>204</v>
      </c>
      <c r="BZ33" s="429"/>
      <c r="CA33" s="429"/>
      <c r="CB33" s="429"/>
      <c r="CC33" s="429"/>
      <c r="CD33" s="429"/>
      <c r="CE33" s="429"/>
      <c r="CF33" s="429"/>
      <c r="CG33" s="429"/>
      <c r="CH33" s="429"/>
      <c r="CI33" s="429"/>
      <c r="CJ33" s="429"/>
      <c r="CK33" s="429"/>
      <c r="CL33" s="429"/>
      <c r="CM33" s="429"/>
      <c r="CN33" s="203"/>
      <c r="CO33" s="464" t="s">
        <v>198</v>
      </c>
      <c r="CP33" s="464"/>
      <c r="CQ33" s="429" t="s">
        <v>205</v>
      </c>
      <c r="CR33" s="429"/>
      <c r="CS33" s="429"/>
      <c r="CT33" s="429"/>
      <c r="CU33" s="429"/>
      <c r="CV33" s="429"/>
      <c r="CW33" s="429"/>
      <c r="CX33" s="429"/>
      <c r="CY33" s="429"/>
      <c r="CZ33" s="429"/>
      <c r="DA33" s="429"/>
      <c r="DB33" s="429"/>
      <c r="DC33" s="429"/>
      <c r="DD33" s="429"/>
      <c r="DE33" s="429"/>
      <c r="DF33" s="203"/>
      <c r="DG33" s="629" t="s">
        <v>206</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軽井沢町国民健康保険事業勘定特別会計</v>
      </c>
      <c r="X34" s="631"/>
      <c r="Y34" s="631"/>
      <c r="Z34" s="631"/>
      <c r="AA34" s="631"/>
      <c r="AB34" s="631"/>
      <c r="AC34" s="631"/>
      <c r="AD34" s="631"/>
      <c r="AE34" s="631"/>
      <c r="AF34" s="631"/>
      <c r="AG34" s="631"/>
      <c r="AH34" s="631"/>
      <c r="AI34" s="631"/>
      <c r="AJ34" s="631"/>
      <c r="AK34" s="631"/>
      <c r="AL34" s="178"/>
      <c r="AM34" s="630">
        <f>IF(AO34="","",MAX(C34:D43,U34:V43)+1)</f>
        <v>6</v>
      </c>
      <c r="AN34" s="630"/>
      <c r="AO34" s="631" t="str">
        <f>IF('各会計、関係団体の財政状況及び健全化判断比率'!B32="","",'各会計、関係団体の財政状況及び健全化判断比率'!B32)</f>
        <v>軽井沢町水道事業会計</v>
      </c>
      <c r="AP34" s="631"/>
      <c r="AQ34" s="631"/>
      <c r="AR34" s="631"/>
      <c r="AS34" s="631"/>
      <c r="AT34" s="631"/>
      <c r="AU34" s="631"/>
      <c r="AV34" s="631"/>
      <c r="AW34" s="631"/>
      <c r="AX34" s="631"/>
      <c r="AY34" s="631"/>
      <c r="AZ34" s="631"/>
      <c r="BA34" s="631"/>
      <c r="BB34" s="631"/>
      <c r="BC34" s="631"/>
      <c r="BD34" s="178"/>
      <c r="BE34" s="630">
        <f>IF(BG34="","",MAX(C34:D43,U34:V43,AM34:AN43)+1)</f>
        <v>8</v>
      </c>
      <c r="BF34" s="630"/>
      <c r="BG34" s="631" t="str">
        <f>IF('各会計、関係団体の財政状況及び健全化判断比率'!B34="","",'各会計、関係団体の財政状況及び健全化判断比率'!B34)</f>
        <v>軽井沢町公共下水道事業特別会計</v>
      </c>
      <c r="BH34" s="631"/>
      <c r="BI34" s="631"/>
      <c r="BJ34" s="631"/>
      <c r="BK34" s="631"/>
      <c r="BL34" s="631"/>
      <c r="BM34" s="631"/>
      <c r="BN34" s="631"/>
      <c r="BO34" s="631"/>
      <c r="BP34" s="631"/>
      <c r="BQ34" s="631"/>
      <c r="BR34" s="631"/>
      <c r="BS34" s="631"/>
      <c r="BT34" s="631"/>
      <c r="BU34" s="631"/>
      <c r="BV34" s="178"/>
      <c r="BW34" s="630">
        <f>IF(BY34="","",MAX(C34:D43,U34:V43,AM34:AN43,BE34:BF43)+1)</f>
        <v>10</v>
      </c>
      <c r="BX34" s="630"/>
      <c r="BY34" s="631" t="str">
        <f>IF('各会計、関係団体の財政状況及び健全化判断比率'!B68="","",'各会計、関係団体の財政状況及び健全化判断比率'!B68)</f>
        <v>佐久広域連合　一般会計</v>
      </c>
      <c r="BZ34" s="631"/>
      <c r="CA34" s="631"/>
      <c r="CB34" s="631"/>
      <c r="CC34" s="631"/>
      <c r="CD34" s="631"/>
      <c r="CE34" s="631"/>
      <c r="CF34" s="631"/>
      <c r="CG34" s="631"/>
      <c r="CH34" s="631"/>
      <c r="CI34" s="631"/>
      <c r="CJ34" s="631"/>
      <c r="CK34" s="631"/>
      <c r="CL34" s="631"/>
      <c r="CM34" s="631"/>
      <c r="CN34" s="178"/>
      <c r="CO34" s="630">
        <f>IF(CQ34="","",MAX(C34:D43,U34:V43,AM34:AN43,BE34:BF43,BW34:BX43)+1)</f>
        <v>20</v>
      </c>
      <c r="CP34" s="630"/>
      <c r="CQ34" s="631" t="str">
        <f>IF('各会計、関係団体の財政状況及び健全化判断比率'!BS7="","",'各会計、関係団体の財政状況及び健全化判断比率'!BS7)</f>
        <v>軽井沢町振興公社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軽井沢町介護保険特別会計</v>
      </c>
      <c r="X35" s="631"/>
      <c r="Y35" s="631"/>
      <c r="Z35" s="631"/>
      <c r="AA35" s="631"/>
      <c r="AB35" s="631"/>
      <c r="AC35" s="631"/>
      <c r="AD35" s="631"/>
      <c r="AE35" s="631"/>
      <c r="AF35" s="631"/>
      <c r="AG35" s="631"/>
      <c r="AH35" s="631"/>
      <c r="AI35" s="631"/>
      <c r="AJ35" s="631"/>
      <c r="AK35" s="631"/>
      <c r="AL35" s="178"/>
      <c r="AM35" s="630">
        <f t="shared" ref="AM35:AM43" si="0">IF(AO35="","",AM34+1)</f>
        <v>7</v>
      </c>
      <c r="AN35" s="630"/>
      <c r="AO35" s="631" t="str">
        <f>IF('各会計、関係団体の財政状況及び健全化判断比率'!B33="","",'各会計、関係団体の財政状況及び健全化判断比率'!B33)</f>
        <v>軽井沢町国民健康保険軽井沢病院事業会計</v>
      </c>
      <c r="AP35" s="631"/>
      <c r="AQ35" s="631"/>
      <c r="AR35" s="631"/>
      <c r="AS35" s="631"/>
      <c r="AT35" s="631"/>
      <c r="AU35" s="631"/>
      <c r="AV35" s="631"/>
      <c r="AW35" s="631"/>
      <c r="AX35" s="631"/>
      <c r="AY35" s="631"/>
      <c r="AZ35" s="631"/>
      <c r="BA35" s="631"/>
      <c r="BB35" s="631"/>
      <c r="BC35" s="631"/>
      <c r="BD35" s="178"/>
      <c r="BE35" s="630">
        <f t="shared" ref="BE35:BE43" si="1">IF(BG35="","",BE34+1)</f>
        <v>9</v>
      </c>
      <c r="BF35" s="630"/>
      <c r="BG35" s="631" t="str">
        <f>IF('各会計、関係団体の財政状況及び健全化判断比率'!B35="","",'各会計、関係団体の財政状況及び健全化判断比率'!B35)</f>
        <v>軽井沢町農業集落排水事業特別会計</v>
      </c>
      <c r="BH35" s="631"/>
      <c r="BI35" s="631"/>
      <c r="BJ35" s="631"/>
      <c r="BK35" s="631"/>
      <c r="BL35" s="631"/>
      <c r="BM35" s="631"/>
      <c r="BN35" s="631"/>
      <c r="BO35" s="631"/>
      <c r="BP35" s="631"/>
      <c r="BQ35" s="631"/>
      <c r="BR35" s="631"/>
      <c r="BS35" s="631"/>
      <c r="BT35" s="631"/>
      <c r="BU35" s="631"/>
      <c r="BV35" s="178"/>
      <c r="BW35" s="630">
        <f t="shared" ref="BW35:BW43" si="2">IF(BY35="","",BW34+1)</f>
        <v>11</v>
      </c>
      <c r="BX35" s="630"/>
      <c r="BY35" s="631" t="str">
        <f>IF('各会計、関係団体の財政状況及び健全化判断比率'!B69="","",'各会計、関係団体の財政状況及び健全化判断比率'!B69)</f>
        <v>佐久広域連合　消防特別会計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軽井沢町駐車場特別会計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12</v>
      </c>
      <c r="BX36" s="630"/>
      <c r="BY36" s="631" t="str">
        <f>IF('各会計、関係団体の財政状況及び健全化判断比率'!B70="","",'各会計、関係団体の財政状況及び健全化判断比率'!B70)</f>
        <v>佐久広域連合　養護老人ホーム特別会計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5</v>
      </c>
      <c r="V37" s="630"/>
      <c r="W37" s="631" t="str">
        <f>IF('各会計、関係団体の財政状況及び健全化判断比率'!B31="","",'各会計、関係団体の財政状況及び健全化判断比率'!B31)</f>
        <v>軽井沢町後期高齢者医療特別会計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13</v>
      </c>
      <c r="BX37" s="630"/>
      <c r="BY37" s="631" t="str">
        <f>IF('各会計、関係団体の財政状況及び健全化判断比率'!B71="","",'各会計、関係団体の財政状況及び健全化判断比率'!B71)</f>
        <v>佐久広域連合　救護施設特別会計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14</v>
      </c>
      <c r="BX38" s="630"/>
      <c r="BY38" s="631" t="str">
        <f>IF('各会計、関係団体の財政状況及び健全化判断比率'!B72="","",'各会計、関係団体の財政状況及び健全化判断比率'!B72)</f>
        <v>浅麓環境施設組合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15</v>
      </c>
      <c r="BX39" s="630"/>
      <c r="BY39" s="631" t="str">
        <f>IF('各会計、関係団体の財政状況及び健全化判断比率'!B73="","",'各会計、関係団体の財政状況及び健全化判断比率'!B73)</f>
        <v>佐久市・軽井沢町清掃施設組合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16</v>
      </c>
      <c r="BX40" s="630"/>
      <c r="BY40" s="631" t="str">
        <f>IF('各会計、関係団体の財政状況及び健全化判断比率'!B74="","",'各会計、関係団体の財政状況及び健全化判断比率'!B74)</f>
        <v>長野県市町村総合事務組合　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17</v>
      </c>
      <c r="BX41" s="630"/>
      <c r="BY41" s="631" t="str">
        <f>IF('各会計、関係団体の財政状況及び健全化判断比率'!B75="","",'各会計、関係団体の財政状況及び健全化判断比率'!B75)</f>
        <v>長野県市町村総合事務組合　非常勤職員公務災害補償特別会計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18</v>
      </c>
      <c r="BX42" s="630"/>
      <c r="BY42" s="631" t="str">
        <f>IF('各会計、関係団体の財政状況及び健全化判断比率'!B76="","",'各会計、関係団体の財政状況及び健全化判断比率'!B76)</f>
        <v>北佐久郡老人福祉施設組合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19</v>
      </c>
      <c r="BX43" s="630"/>
      <c r="BY43" s="631" t="str">
        <f>IF('各会計、関係団体の財政状況及び健全化判断比率'!B77="","",'各会計、関係団体の財政状況及び健全化判断比率'!B77)</f>
        <v>長野県後期高齢者医療広域連合　一般会計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3" t="s">
        <v>208</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209</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210</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211</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212</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213</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214</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617</v>
      </c>
    </row>
    <row r="54" spans="5:113" x14ac:dyDescent="0.15"/>
    <row r="55" spans="5:113" x14ac:dyDescent="0.15"/>
    <row r="56" spans="5:113" x14ac:dyDescent="0.15"/>
  </sheetData>
  <sheetProtection algorithmName="SHA-512" hashValue="/6wO0E0WwW6DtTHVbA9PivzuSrDZjZ8RBvh1aycNp2t+Ar3oa9MK62DmNrj9731z7b56yebcTVWUOHDZi5E1mQ==" saltValue="tAGoRXKUwgC3UDTXhP5Cx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1" zoomScale="70" zoomScaleNormal="70" zoomScaleSheetLayoutView="100" workbookViewId="0">
      <selection activeCell="L44" sqref="L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83" t="s">
        <v>576</v>
      </c>
      <c r="D34" s="1183"/>
      <c r="E34" s="1184"/>
      <c r="F34" s="32">
        <v>7.97</v>
      </c>
      <c r="G34" s="33">
        <v>9.5500000000000007</v>
      </c>
      <c r="H34" s="33">
        <v>11.27</v>
      </c>
      <c r="I34" s="33">
        <v>12.64</v>
      </c>
      <c r="J34" s="34">
        <v>14.81</v>
      </c>
      <c r="K34" s="22"/>
      <c r="L34" s="22"/>
      <c r="M34" s="22"/>
      <c r="N34" s="22"/>
      <c r="O34" s="22"/>
      <c r="P34" s="22"/>
    </row>
    <row r="35" spans="1:16" ht="39" customHeight="1" x14ac:dyDescent="0.15">
      <c r="A35" s="22"/>
      <c r="B35" s="35"/>
      <c r="C35" s="1177" t="s">
        <v>577</v>
      </c>
      <c r="D35" s="1178"/>
      <c r="E35" s="1179"/>
      <c r="F35" s="36">
        <v>13.1</v>
      </c>
      <c r="G35" s="37">
        <v>13.49</v>
      </c>
      <c r="H35" s="37">
        <v>9.5500000000000007</v>
      </c>
      <c r="I35" s="37">
        <v>10.36</v>
      </c>
      <c r="J35" s="38">
        <v>11.12</v>
      </c>
      <c r="K35" s="22"/>
      <c r="L35" s="22"/>
      <c r="M35" s="22"/>
      <c r="N35" s="22"/>
      <c r="O35" s="22"/>
      <c r="P35" s="22"/>
    </row>
    <row r="36" spans="1:16" ht="39" customHeight="1" x14ac:dyDescent="0.15">
      <c r="A36" s="22"/>
      <c r="B36" s="35"/>
      <c r="C36" s="1177" t="s">
        <v>578</v>
      </c>
      <c r="D36" s="1178"/>
      <c r="E36" s="1179"/>
      <c r="F36" s="36">
        <v>1.06</v>
      </c>
      <c r="G36" s="37">
        <v>0.81</v>
      </c>
      <c r="H36" s="37">
        <v>0.63</v>
      </c>
      <c r="I36" s="37">
        <v>1.43</v>
      </c>
      <c r="J36" s="38">
        <v>1.4</v>
      </c>
      <c r="K36" s="22"/>
      <c r="L36" s="22"/>
      <c r="M36" s="22"/>
      <c r="N36" s="22"/>
      <c r="O36" s="22"/>
      <c r="P36" s="22"/>
    </row>
    <row r="37" spans="1:16" ht="39" customHeight="1" x14ac:dyDescent="0.15">
      <c r="A37" s="22"/>
      <c r="B37" s="35"/>
      <c r="C37" s="1177" t="s">
        <v>579</v>
      </c>
      <c r="D37" s="1178"/>
      <c r="E37" s="1179"/>
      <c r="F37" s="36">
        <v>0.4</v>
      </c>
      <c r="G37" s="37">
        <v>0.45</v>
      </c>
      <c r="H37" s="37">
        <v>0.55000000000000004</v>
      </c>
      <c r="I37" s="37">
        <v>0.94</v>
      </c>
      <c r="J37" s="38">
        <v>0.67</v>
      </c>
      <c r="K37" s="22"/>
      <c r="L37" s="22"/>
      <c r="M37" s="22"/>
      <c r="N37" s="22"/>
      <c r="O37" s="22"/>
      <c r="P37" s="22"/>
    </row>
    <row r="38" spans="1:16" ht="39" customHeight="1" x14ac:dyDescent="0.15">
      <c r="A38" s="22"/>
      <c r="B38" s="35"/>
      <c r="C38" s="1177" t="s">
        <v>580</v>
      </c>
      <c r="D38" s="1178"/>
      <c r="E38" s="1179"/>
      <c r="F38" s="36">
        <v>0.41</v>
      </c>
      <c r="G38" s="37">
        <v>0.3</v>
      </c>
      <c r="H38" s="37">
        <v>0.11</v>
      </c>
      <c r="I38" s="37">
        <v>0.48</v>
      </c>
      <c r="J38" s="38">
        <v>0.52</v>
      </c>
      <c r="K38" s="22"/>
      <c r="L38" s="22"/>
      <c r="M38" s="22"/>
      <c r="N38" s="22"/>
      <c r="O38" s="22"/>
      <c r="P38" s="22"/>
    </row>
    <row r="39" spans="1:16" ht="39" customHeight="1" x14ac:dyDescent="0.15">
      <c r="A39" s="22"/>
      <c r="B39" s="35"/>
      <c r="C39" s="1177" t="s">
        <v>581</v>
      </c>
      <c r="D39" s="1178"/>
      <c r="E39" s="1179"/>
      <c r="F39" s="36">
        <v>0.02</v>
      </c>
      <c r="G39" s="37">
        <v>0.06</v>
      </c>
      <c r="H39" s="37">
        <v>0.05</v>
      </c>
      <c r="I39" s="37">
        <v>7.0000000000000007E-2</v>
      </c>
      <c r="J39" s="38">
        <v>0.21</v>
      </c>
      <c r="K39" s="22"/>
      <c r="L39" s="22"/>
      <c r="M39" s="22"/>
      <c r="N39" s="22"/>
      <c r="O39" s="22"/>
      <c r="P39" s="22"/>
    </row>
    <row r="40" spans="1:16" ht="39" customHeight="1" x14ac:dyDescent="0.15">
      <c r="A40" s="22"/>
      <c r="B40" s="35"/>
      <c r="C40" s="1177" t="s">
        <v>582</v>
      </c>
      <c r="D40" s="1178"/>
      <c r="E40" s="1179"/>
      <c r="F40" s="36">
        <v>0.13</v>
      </c>
      <c r="G40" s="37">
        <v>0.09</v>
      </c>
      <c r="H40" s="37">
        <v>0.09</v>
      </c>
      <c r="I40" s="37">
        <v>0.18</v>
      </c>
      <c r="J40" s="38">
        <v>0.19</v>
      </c>
      <c r="K40" s="22"/>
      <c r="L40" s="22"/>
      <c r="M40" s="22"/>
      <c r="N40" s="22"/>
      <c r="O40" s="22"/>
      <c r="P40" s="22"/>
    </row>
    <row r="41" spans="1:16" ht="39" customHeight="1" x14ac:dyDescent="0.15">
      <c r="A41" s="22"/>
      <c r="B41" s="35"/>
      <c r="C41" s="1177" t="s">
        <v>583</v>
      </c>
      <c r="D41" s="1178"/>
      <c r="E41" s="1179"/>
      <c r="F41" s="36">
        <v>0.1</v>
      </c>
      <c r="G41" s="37">
        <v>7.0000000000000007E-2</v>
      </c>
      <c r="H41" s="37">
        <v>7.0000000000000007E-2</v>
      </c>
      <c r="I41" s="37">
        <v>0.05</v>
      </c>
      <c r="J41" s="38">
        <v>0.08</v>
      </c>
      <c r="K41" s="22"/>
      <c r="L41" s="22"/>
      <c r="M41" s="22"/>
      <c r="N41" s="22"/>
      <c r="O41" s="22"/>
      <c r="P41" s="22"/>
    </row>
    <row r="42" spans="1:16" ht="39" customHeight="1" x14ac:dyDescent="0.15">
      <c r="A42" s="22"/>
      <c r="B42" s="39"/>
      <c r="C42" s="1177" t="s">
        <v>584</v>
      </c>
      <c r="D42" s="1178"/>
      <c r="E42" s="1179"/>
      <c r="F42" s="36" t="s">
        <v>527</v>
      </c>
      <c r="G42" s="37" t="s">
        <v>527</v>
      </c>
      <c r="H42" s="37" t="s">
        <v>527</v>
      </c>
      <c r="I42" s="37" t="s">
        <v>527</v>
      </c>
      <c r="J42" s="38" t="s">
        <v>527</v>
      </c>
      <c r="K42" s="22"/>
      <c r="L42" s="22"/>
      <c r="M42" s="22"/>
      <c r="N42" s="22"/>
      <c r="O42" s="22"/>
      <c r="P42" s="22"/>
    </row>
    <row r="43" spans="1:16" ht="39" customHeight="1" thickBot="1" x14ac:dyDescent="0.2">
      <c r="A43" s="22"/>
      <c r="B43" s="40"/>
      <c r="C43" s="1180" t="s">
        <v>585</v>
      </c>
      <c r="D43" s="1181"/>
      <c r="E43" s="1182"/>
      <c r="F43" s="41">
        <v>4.97</v>
      </c>
      <c r="G43" s="42">
        <v>5.62</v>
      </c>
      <c r="H43" s="42">
        <v>4.82</v>
      </c>
      <c r="I43" s="42">
        <v>2.0699999999999998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hG0opmnSJTeA+wYnU8iCOpBHVhoDvOTmlKB1XpZlOVYNLms4cjILwOjPySDUt706Z51qAXQk7WGinyOCG+DqQ==" saltValue="NKH+ysZ2fDzIGvkKxMwa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460</v>
      </c>
      <c r="L45" s="60">
        <v>474</v>
      </c>
      <c r="M45" s="60">
        <v>490</v>
      </c>
      <c r="N45" s="60">
        <v>470</v>
      </c>
      <c r="O45" s="61">
        <v>419</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527</v>
      </c>
      <c r="L46" s="64" t="s">
        <v>527</v>
      </c>
      <c r="M46" s="64" t="s">
        <v>527</v>
      </c>
      <c r="N46" s="64" t="s">
        <v>527</v>
      </c>
      <c r="O46" s="65" t="s">
        <v>527</v>
      </c>
      <c r="P46" s="48"/>
      <c r="Q46" s="48"/>
      <c r="R46" s="48"/>
      <c r="S46" s="48"/>
      <c r="T46" s="48"/>
      <c r="U46" s="48"/>
    </row>
    <row r="47" spans="1:21" ht="30.75" customHeight="1" x14ac:dyDescent="0.15">
      <c r="A47" s="48"/>
      <c r="B47" s="1187"/>
      <c r="C47" s="1188"/>
      <c r="D47" s="62"/>
      <c r="E47" s="1193" t="s">
        <v>14</v>
      </c>
      <c r="F47" s="1193"/>
      <c r="G47" s="1193"/>
      <c r="H47" s="1193"/>
      <c r="I47" s="1193"/>
      <c r="J47" s="1194"/>
      <c r="K47" s="63">
        <v>10</v>
      </c>
      <c r="L47" s="64">
        <v>7</v>
      </c>
      <c r="M47" s="64">
        <v>3</v>
      </c>
      <c r="N47" s="64" t="s">
        <v>527</v>
      </c>
      <c r="O47" s="65" t="s">
        <v>527</v>
      </c>
      <c r="P47" s="48"/>
      <c r="Q47" s="48"/>
      <c r="R47" s="48"/>
      <c r="S47" s="48"/>
      <c r="T47" s="48"/>
      <c r="U47" s="48"/>
    </row>
    <row r="48" spans="1:21" ht="30.75" customHeight="1" x14ac:dyDescent="0.15">
      <c r="A48" s="48"/>
      <c r="B48" s="1187"/>
      <c r="C48" s="1188"/>
      <c r="D48" s="62"/>
      <c r="E48" s="1193" t="s">
        <v>15</v>
      </c>
      <c r="F48" s="1193"/>
      <c r="G48" s="1193"/>
      <c r="H48" s="1193"/>
      <c r="I48" s="1193"/>
      <c r="J48" s="1194"/>
      <c r="K48" s="63">
        <v>382</v>
      </c>
      <c r="L48" s="64">
        <v>389</v>
      </c>
      <c r="M48" s="64">
        <v>349</v>
      </c>
      <c r="N48" s="64">
        <v>339</v>
      </c>
      <c r="O48" s="65">
        <v>345</v>
      </c>
      <c r="P48" s="48"/>
      <c r="Q48" s="48"/>
      <c r="R48" s="48"/>
      <c r="S48" s="48"/>
      <c r="T48" s="48"/>
      <c r="U48" s="48"/>
    </row>
    <row r="49" spans="1:21" ht="30.75" customHeight="1" x14ac:dyDescent="0.15">
      <c r="A49" s="48"/>
      <c r="B49" s="1187"/>
      <c r="C49" s="1188"/>
      <c r="D49" s="62"/>
      <c r="E49" s="1193" t="s">
        <v>16</v>
      </c>
      <c r="F49" s="1193"/>
      <c r="G49" s="1193"/>
      <c r="H49" s="1193"/>
      <c r="I49" s="1193"/>
      <c r="J49" s="1194"/>
      <c r="K49" s="63">
        <v>83</v>
      </c>
      <c r="L49" s="64">
        <v>77</v>
      </c>
      <c r="M49" s="64">
        <v>58</v>
      </c>
      <c r="N49" s="64">
        <v>98</v>
      </c>
      <c r="O49" s="65">
        <v>32</v>
      </c>
      <c r="P49" s="48"/>
      <c r="Q49" s="48"/>
      <c r="R49" s="48"/>
      <c r="S49" s="48"/>
      <c r="T49" s="48"/>
      <c r="U49" s="48"/>
    </row>
    <row r="50" spans="1:21" ht="30.75" customHeight="1" x14ac:dyDescent="0.15">
      <c r="A50" s="48"/>
      <c r="B50" s="1187"/>
      <c r="C50" s="1188"/>
      <c r="D50" s="62"/>
      <c r="E50" s="1193" t="s">
        <v>17</v>
      </c>
      <c r="F50" s="1193"/>
      <c r="G50" s="1193"/>
      <c r="H50" s="1193"/>
      <c r="I50" s="1193"/>
      <c r="J50" s="1194"/>
      <c r="K50" s="63">
        <v>0</v>
      </c>
      <c r="L50" s="64">
        <v>0</v>
      </c>
      <c r="M50" s="64">
        <v>0</v>
      </c>
      <c r="N50" s="64">
        <v>0</v>
      </c>
      <c r="O50" s="65">
        <v>2</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527</v>
      </c>
      <c r="L51" s="64" t="s">
        <v>527</v>
      </c>
      <c r="M51" s="64" t="s">
        <v>527</v>
      </c>
      <c r="N51" s="64" t="s">
        <v>527</v>
      </c>
      <c r="O51" s="65" t="s">
        <v>527</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816</v>
      </c>
      <c r="L52" s="64">
        <v>826</v>
      </c>
      <c r="M52" s="64">
        <v>801</v>
      </c>
      <c r="N52" s="64">
        <v>700</v>
      </c>
      <c r="O52" s="65">
        <v>691</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119</v>
      </c>
      <c r="L53" s="69">
        <v>121</v>
      </c>
      <c r="M53" s="69">
        <v>99</v>
      </c>
      <c r="N53" s="69">
        <v>207</v>
      </c>
      <c r="O53" s="70">
        <v>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01" t="s">
        <v>25</v>
      </c>
      <c r="C57" s="1202"/>
      <c r="D57" s="1205" t="s">
        <v>26</v>
      </c>
      <c r="E57" s="1206"/>
      <c r="F57" s="1206"/>
      <c r="G57" s="1206"/>
      <c r="H57" s="1206"/>
      <c r="I57" s="1206"/>
      <c r="J57" s="1207"/>
      <c r="K57" s="83">
        <v>280</v>
      </c>
      <c r="L57" s="84">
        <v>240</v>
      </c>
      <c r="M57" s="84">
        <v>180</v>
      </c>
      <c r="N57" s="84">
        <v>100</v>
      </c>
      <c r="O57" s="85"/>
    </row>
    <row r="58" spans="1:21" ht="31.5" customHeight="1" thickBot="1" x14ac:dyDescent="0.2">
      <c r="B58" s="1203"/>
      <c r="C58" s="1204"/>
      <c r="D58" s="1208" t="s">
        <v>27</v>
      </c>
      <c r="E58" s="1209"/>
      <c r="F58" s="1209"/>
      <c r="G58" s="1209"/>
      <c r="H58" s="1209"/>
      <c r="I58" s="1209"/>
      <c r="J58" s="1210"/>
      <c r="K58" s="86">
        <v>80</v>
      </c>
      <c r="L58" s="87">
        <v>60</v>
      </c>
      <c r="M58" s="87">
        <v>40</v>
      </c>
      <c r="N58" s="87">
        <v>20</v>
      </c>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GrIFCNGg2LMJI1Y8bxdigrEtxu8qwMo6dLQ3xknjEBdMruIncq+hpATbfzA0S5bOnOOJCMl5jWAy29/UnvqsA==" saltValue="QdbRji1T6HKpS9mJwrki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1"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11" t="s">
        <v>30</v>
      </c>
      <c r="C41" s="1212"/>
      <c r="D41" s="102"/>
      <c r="E41" s="1217" t="s">
        <v>31</v>
      </c>
      <c r="F41" s="1217"/>
      <c r="G41" s="1217"/>
      <c r="H41" s="1218"/>
      <c r="I41" s="346">
        <v>3818</v>
      </c>
      <c r="J41" s="347">
        <v>3521</v>
      </c>
      <c r="K41" s="347">
        <v>2963</v>
      </c>
      <c r="L41" s="347">
        <v>2420</v>
      </c>
      <c r="M41" s="348">
        <v>2124</v>
      </c>
    </row>
    <row r="42" spans="2:13" ht="27.75" customHeight="1" x14ac:dyDescent="0.15">
      <c r="B42" s="1213"/>
      <c r="C42" s="1214"/>
      <c r="D42" s="103"/>
      <c r="E42" s="1219" t="s">
        <v>32</v>
      </c>
      <c r="F42" s="1219"/>
      <c r="G42" s="1219"/>
      <c r="H42" s="1220"/>
      <c r="I42" s="349" t="s">
        <v>527</v>
      </c>
      <c r="J42" s="350" t="s">
        <v>527</v>
      </c>
      <c r="K42" s="350" t="s">
        <v>527</v>
      </c>
      <c r="L42" s="350" t="s">
        <v>527</v>
      </c>
      <c r="M42" s="351" t="s">
        <v>527</v>
      </c>
    </row>
    <row r="43" spans="2:13" ht="27.75" customHeight="1" x14ac:dyDescent="0.15">
      <c r="B43" s="1213"/>
      <c r="C43" s="1214"/>
      <c r="D43" s="103"/>
      <c r="E43" s="1219" t="s">
        <v>33</v>
      </c>
      <c r="F43" s="1219"/>
      <c r="G43" s="1219"/>
      <c r="H43" s="1220"/>
      <c r="I43" s="349">
        <v>2750</v>
      </c>
      <c r="J43" s="350">
        <v>2584</v>
      </c>
      <c r="K43" s="350">
        <v>2451</v>
      </c>
      <c r="L43" s="350">
        <v>2204</v>
      </c>
      <c r="M43" s="351">
        <v>1867</v>
      </c>
    </row>
    <row r="44" spans="2:13" ht="27.75" customHeight="1" x14ac:dyDescent="0.15">
      <c r="B44" s="1213"/>
      <c r="C44" s="1214"/>
      <c r="D44" s="103"/>
      <c r="E44" s="1219" t="s">
        <v>34</v>
      </c>
      <c r="F44" s="1219"/>
      <c r="G44" s="1219"/>
      <c r="H44" s="1220"/>
      <c r="I44" s="349">
        <v>353</v>
      </c>
      <c r="J44" s="350">
        <v>450</v>
      </c>
      <c r="K44" s="350">
        <v>1161</v>
      </c>
      <c r="L44" s="350">
        <v>1423</v>
      </c>
      <c r="M44" s="351">
        <v>1371</v>
      </c>
    </row>
    <row r="45" spans="2:13" ht="27.75" customHeight="1" x14ac:dyDescent="0.15">
      <c r="B45" s="1213"/>
      <c r="C45" s="1214"/>
      <c r="D45" s="103"/>
      <c r="E45" s="1219" t="s">
        <v>35</v>
      </c>
      <c r="F45" s="1219"/>
      <c r="G45" s="1219"/>
      <c r="H45" s="1220"/>
      <c r="I45" s="349">
        <v>1694</v>
      </c>
      <c r="J45" s="350">
        <v>1683</v>
      </c>
      <c r="K45" s="350">
        <v>1544</v>
      </c>
      <c r="L45" s="350">
        <v>1603</v>
      </c>
      <c r="M45" s="351">
        <v>1556</v>
      </c>
    </row>
    <row r="46" spans="2:13" ht="27.75" customHeight="1" x14ac:dyDescent="0.15">
      <c r="B46" s="1213"/>
      <c r="C46" s="1214"/>
      <c r="D46" s="104"/>
      <c r="E46" s="1219" t="s">
        <v>36</v>
      </c>
      <c r="F46" s="1219"/>
      <c r="G46" s="1219"/>
      <c r="H46" s="1220"/>
      <c r="I46" s="349" t="s">
        <v>527</v>
      </c>
      <c r="J46" s="350" t="s">
        <v>527</v>
      </c>
      <c r="K46" s="350" t="s">
        <v>527</v>
      </c>
      <c r="L46" s="350" t="s">
        <v>527</v>
      </c>
      <c r="M46" s="351" t="s">
        <v>527</v>
      </c>
    </row>
    <row r="47" spans="2:13" ht="27.75" customHeight="1" x14ac:dyDescent="0.15">
      <c r="B47" s="1213"/>
      <c r="C47" s="1214"/>
      <c r="D47" s="105"/>
      <c r="E47" s="1221" t="s">
        <v>37</v>
      </c>
      <c r="F47" s="1222"/>
      <c r="G47" s="1222"/>
      <c r="H47" s="1223"/>
      <c r="I47" s="349" t="s">
        <v>527</v>
      </c>
      <c r="J47" s="350" t="s">
        <v>527</v>
      </c>
      <c r="K47" s="350" t="s">
        <v>527</v>
      </c>
      <c r="L47" s="350" t="s">
        <v>527</v>
      </c>
      <c r="M47" s="351" t="s">
        <v>527</v>
      </c>
    </row>
    <row r="48" spans="2:13" ht="27.75" customHeight="1" x14ac:dyDescent="0.15">
      <c r="B48" s="1213"/>
      <c r="C48" s="1214"/>
      <c r="D48" s="103"/>
      <c r="E48" s="1219" t="s">
        <v>38</v>
      </c>
      <c r="F48" s="1219"/>
      <c r="G48" s="1219"/>
      <c r="H48" s="1220"/>
      <c r="I48" s="349" t="s">
        <v>527</v>
      </c>
      <c r="J48" s="350" t="s">
        <v>527</v>
      </c>
      <c r="K48" s="350" t="s">
        <v>527</v>
      </c>
      <c r="L48" s="350" t="s">
        <v>527</v>
      </c>
      <c r="M48" s="351" t="s">
        <v>527</v>
      </c>
    </row>
    <row r="49" spans="2:13" ht="27.75" customHeight="1" x14ac:dyDescent="0.15">
      <c r="B49" s="1215"/>
      <c r="C49" s="1216"/>
      <c r="D49" s="103"/>
      <c r="E49" s="1219" t="s">
        <v>39</v>
      </c>
      <c r="F49" s="1219"/>
      <c r="G49" s="1219"/>
      <c r="H49" s="1220"/>
      <c r="I49" s="349" t="s">
        <v>527</v>
      </c>
      <c r="J49" s="350" t="s">
        <v>527</v>
      </c>
      <c r="K49" s="350" t="s">
        <v>527</v>
      </c>
      <c r="L49" s="350" t="s">
        <v>527</v>
      </c>
      <c r="M49" s="351" t="s">
        <v>527</v>
      </c>
    </row>
    <row r="50" spans="2:13" ht="27.75" customHeight="1" x14ac:dyDescent="0.15">
      <c r="B50" s="1224" t="s">
        <v>40</v>
      </c>
      <c r="C50" s="1225"/>
      <c r="D50" s="106"/>
      <c r="E50" s="1219" t="s">
        <v>41</v>
      </c>
      <c r="F50" s="1219"/>
      <c r="G50" s="1219"/>
      <c r="H50" s="1220"/>
      <c r="I50" s="349">
        <v>7757</v>
      </c>
      <c r="J50" s="350">
        <v>8318</v>
      </c>
      <c r="K50" s="350">
        <v>9551</v>
      </c>
      <c r="L50" s="350">
        <v>9241</v>
      </c>
      <c r="M50" s="351">
        <v>11259</v>
      </c>
    </row>
    <row r="51" spans="2:13" ht="27.75" customHeight="1" x14ac:dyDescent="0.15">
      <c r="B51" s="1213"/>
      <c r="C51" s="1214"/>
      <c r="D51" s="103"/>
      <c r="E51" s="1219" t="s">
        <v>42</v>
      </c>
      <c r="F51" s="1219"/>
      <c r="G51" s="1219"/>
      <c r="H51" s="1220"/>
      <c r="I51" s="349">
        <v>2212</v>
      </c>
      <c r="J51" s="350">
        <v>1946</v>
      </c>
      <c r="K51" s="350">
        <v>1753</v>
      </c>
      <c r="L51" s="350">
        <v>1444</v>
      </c>
      <c r="M51" s="351">
        <v>1167</v>
      </c>
    </row>
    <row r="52" spans="2:13" ht="27.75" customHeight="1" x14ac:dyDescent="0.15">
      <c r="B52" s="1215"/>
      <c r="C52" s="1216"/>
      <c r="D52" s="103"/>
      <c r="E52" s="1219" t="s">
        <v>43</v>
      </c>
      <c r="F52" s="1219"/>
      <c r="G52" s="1219"/>
      <c r="H52" s="1220"/>
      <c r="I52" s="349">
        <v>3874</v>
      </c>
      <c r="J52" s="350">
        <v>3964</v>
      </c>
      <c r="K52" s="350">
        <v>3728</v>
      </c>
      <c r="L52" s="350">
        <v>3452</v>
      </c>
      <c r="M52" s="351">
        <v>3180</v>
      </c>
    </row>
    <row r="53" spans="2:13" ht="27.75" customHeight="1" thickBot="1" x14ac:dyDescent="0.2">
      <c r="B53" s="1226" t="s">
        <v>44</v>
      </c>
      <c r="C53" s="1227"/>
      <c r="D53" s="107"/>
      <c r="E53" s="1228" t="s">
        <v>45</v>
      </c>
      <c r="F53" s="1228"/>
      <c r="G53" s="1228"/>
      <c r="H53" s="1229"/>
      <c r="I53" s="352">
        <v>-5228</v>
      </c>
      <c r="J53" s="353">
        <v>-5989</v>
      </c>
      <c r="K53" s="353">
        <v>-6913</v>
      </c>
      <c r="L53" s="353">
        <v>-6486</v>
      </c>
      <c r="M53" s="354">
        <v>-8688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7UHTJmf8PsPszX50zVSCzNdu3dQuyfbrDDQPJgVNygIb65gUBiKXM2CCzusiXqZWdDgb9CGRIjFRMMWgNlZQg==" saltValue="nVgqahQHD0JuoAuQ/l+C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5" zoomScale="55" zoomScaleNormal="5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38" t="s">
        <v>48</v>
      </c>
      <c r="D55" s="1238"/>
      <c r="E55" s="1239"/>
      <c r="F55" s="119">
        <v>4913</v>
      </c>
      <c r="G55" s="119">
        <v>4888</v>
      </c>
      <c r="H55" s="120">
        <v>5335</v>
      </c>
    </row>
    <row r="56" spans="2:8" ht="52.5" customHeight="1" x14ac:dyDescent="0.15">
      <c r="B56" s="121"/>
      <c r="C56" s="1240" t="s">
        <v>49</v>
      </c>
      <c r="D56" s="1240"/>
      <c r="E56" s="1241"/>
      <c r="F56" s="122">
        <v>89</v>
      </c>
      <c r="G56" s="122">
        <v>90</v>
      </c>
      <c r="H56" s="123">
        <v>68</v>
      </c>
    </row>
    <row r="57" spans="2:8" ht="53.25" customHeight="1" x14ac:dyDescent="0.15">
      <c r="B57" s="121"/>
      <c r="C57" s="1242" t="s">
        <v>50</v>
      </c>
      <c r="D57" s="1242"/>
      <c r="E57" s="1243"/>
      <c r="F57" s="124">
        <v>3226</v>
      </c>
      <c r="G57" s="124">
        <v>3034</v>
      </c>
      <c r="H57" s="125">
        <v>4589</v>
      </c>
    </row>
    <row r="58" spans="2:8" ht="45.75" customHeight="1" x14ac:dyDescent="0.15">
      <c r="B58" s="126"/>
      <c r="C58" s="1230" t="s">
        <v>612</v>
      </c>
      <c r="D58" s="1231"/>
      <c r="E58" s="1232"/>
      <c r="F58" s="127">
        <v>1503</v>
      </c>
      <c r="G58" s="127">
        <v>1504</v>
      </c>
      <c r="H58" s="128">
        <v>2175</v>
      </c>
    </row>
    <row r="59" spans="2:8" ht="45.75" customHeight="1" x14ac:dyDescent="0.15">
      <c r="B59" s="126"/>
      <c r="C59" s="1230" t="s">
        <v>615</v>
      </c>
      <c r="D59" s="1231"/>
      <c r="E59" s="1232"/>
      <c r="F59" s="127">
        <v>386</v>
      </c>
      <c r="G59" s="127">
        <v>381</v>
      </c>
      <c r="H59" s="128">
        <v>1288</v>
      </c>
    </row>
    <row r="60" spans="2:8" ht="45.75" customHeight="1" x14ac:dyDescent="0.15">
      <c r="B60" s="126"/>
      <c r="C60" s="1230" t="s">
        <v>616</v>
      </c>
      <c r="D60" s="1231"/>
      <c r="E60" s="1232"/>
      <c r="F60" s="127">
        <v>833</v>
      </c>
      <c r="G60" s="127">
        <v>534</v>
      </c>
      <c r="H60" s="128">
        <v>1288</v>
      </c>
    </row>
    <row r="61" spans="2:8" ht="45.75" customHeight="1" x14ac:dyDescent="0.15">
      <c r="B61" s="126"/>
      <c r="C61" s="1230" t="s">
        <v>613</v>
      </c>
      <c r="D61" s="1231"/>
      <c r="E61" s="1232"/>
      <c r="F61" s="127">
        <v>185</v>
      </c>
      <c r="G61" s="127">
        <v>285</v>
      </c>
      <c r="H61" s="128">
        <v>408</v>
      </c>
    </row>
    <row r="62" spans="2:8" ht="45.75" customHeight="1" thickBot="1" x14ac:dyDescent="0.2">
      <c r="B62" s="129"/>
      <c r="C62" s="1233" t="s">
        <v>614</v>
      </c>
      <c r="D62" s="1234"/>
      <c r="E62" s="1235"/>
      <c r="F62" s="130">
        <v>189</v>
      </c>
      <c r="G62" s="130">
        <v>189</v>
      </c>
      <c r="H62" s="131">
        <v>189</v>
      </c>
    </row>
    <row r="63" spans="2:8" ht="52.5" customHeight="1" thickBot="1" x14ac:dyDescent="0.2">
      <c r="B63" s="132"/>
      <c r="C63" s="1236" t="s">
        <v>51</v>
      </c>
      <c r="D63" s="1236"/>
      <c r="E63" s="1237"/>
      <c r="F63" s="133">
        <v>8229</v>
      </c>
      <c r="G63" s="133">
        <v>8012</v>
      </c>
      <c r="H63" s="134">
        <v>9992</v>
      </c>
    </row>
    <row r="64" spans="2:8" x14ac:dyDescent="0.15"/>
  </sheetData>
  <sheetProtection algorithmName="SHA-512" hashValue="k8lq8LLWZDqlkg9POgnn2JnH6+ZJ0o9AJNEH/3JVLZzN6wsyyGbMXF6Q3+DZQ/jRxOw5wvuVXC8KQZ0fQ1SEQg==" saltValue="VcdzKM/aU3Xiv6kb2CLb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Q17" sqref="BQ17"/>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619</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620</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621</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569</v>
      </c>
      <c r="BQ50" s="1257"/>
      <c r="BR50" s="1257"/>
      <c r="BS50" s="1257"/>
      <c r="BT50" s="1257"/>
      <c r="BU50" s="1257"/>
      <c r="BV50" s="1257"/>
      <c r="BW50" s="1257"/>
      <c r="BX50" s="1257" t="s">
        <v>570</v>
      </c>
      <c r="BY50" s="1257"/>
      <c r="BZ50" s="1257"/>
      <c r="CA50" s="1257"/>
      <c r="CB50" s="1257"/>
      <c r="CC50" s="1257"/>
      <c r="CD50" s="1257"/>
      <c r="CE50" s="1257"/>
      <c r="CF50" s="1257" t="s">
        <v>571</v>
      </c>
      <c r="CG50" s="1257"/>
      <c r="CH50" s="1257"/>
      <c r="CI50" s="1257"/>
      <c r="CJ50" s="1257"/>
      <c r="CK50" s="1257"/>
      <c r="CL50" s="1257"/>
      <c r="CM50" s="1257"/>
      <c r="CN50" s="1257" t="s">
        <v>572</v>
      </c>
      <c r="CO50" s="1257"/>
      <c r="CP50" s="1257"/>
      <c r="CQ50" s="1257"/>
      <c r="CR50" s="1257"/>
      <c r="CS50" s="1257"/>
      <c r="CT50" s="1257"/>
      <c r="CU50" s="1257"/>
      <c r="CV50" s="1257" t="s">
        <v>573</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622</v>
      </c>
      <c r="AO51" s="1260"/>
      <c r="AP51" s="1260"/>
      <c r="AQ51" s="1260"/>
      <c r="AR51" s="1260"/>
      <c r="AS51" s="1260"/>
      <c r="AT51" s="1260"/>
      <c r="AU51" s="1260"/>
      <c r="AV51" s="1260"/>
      <c r="AW51" s="1260"/>
      <c r="AX51" s="1260"/>
      <c r="AY51" s="1260"/>
      <c r="AZ51" s="1260"/>
      <c r="BA51" s="1260"/>
      <c r="BB51" s="1260" t="s">
        <v>623</v>
      </c>
      <c r="BC51" s="1260"/>
      <c r="BD51" s="1260"/>
      <c r="BE51" s="1260"/>
      <c r="BF51" s="1260"/>
      <c r="BG51" s="1260"/>
      <c r="BH51" s="1260"/>
      <c r="BI51" s="1260"/>
      <c r="BJ51" s="1260"/>
      <c r="BK51" s="1260"/>
      <c r="BL51" s="1260"/>
      <c r="BM51" s="1260"/>
      <c r="BN51" s="1260"/>
      <c r="BO51" s="1260"/>
      <c r="BP51" s="1258"/>
      <c r="BQ51" s="1258"/>
      <c r="BR51" s="1258"/>
      <c r="BS51" s="1258"/>
      <c r="BT51" s="1258"/>
      <c r="BU51" s="1258"/>
      <c r="BV51" s="1258"/>
      <c r="BW51" s="1258"/>
      <c r="BX51" s="1258"/>
      <c r="BY51" s="1258"/>
      <c r="BZ51" s="1258"/>
      <c r="CA51" s="1258"/>
      <c r="CB51" s="1258"/>
      <c r="CC51" s="1258"/>
      <c r="CD51" s="1258"/>
      <c r="CE51" s="1258"/>
      <c r="CF51" s="1258"/>
      <c r="CG51" s="1258"/>
      <c r="CH51" s="1258"/>
      <c r="CI51" s="1258"/>
      <c r="CJ51" s="1258"/>
      <c r="CK51" s="1258"/>
      <c r="CL51" s="1258"/>
      <c r="CM51" s="1258"/>
      <c r="CN51" s="1258"/>
      <c r="CO51" s="1258"/>
      <c r="CP51" s="1258"/>
      <c r="CQ51" s="1258"/>
      <c r="CR51" s="1258"/>
      <c r="CS51" s="1258"/>
      <c r="CT51" s="1258"/>
      <c r="CU51" s="1258"/>
      <c r="CV51" s="1258"/>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624</v>
      </c>
      <c r="BC53" s="1260"/>
      <c r="BD53" s="1260"/>
      <c r="BE53" s="1260"/>
      <c r="BF53" s="1260"/>
      <c r="BG53" s="1260"/>
      <c r="BH53" s="1260"/>
      <c r="BI53" s="1260"/>
      <c r="BJ53" s="1260"/>
      <c r="BK53" s="1260"/>
      <c r="BL53" s="1260"/>
      <c r="BM53" s="1260"/>
      <c r="BN53" s="1260"/>
      <c r="BO53" s="1260"/>
      <c r="BP53" s="1258">
        <v>65.7</v>
      </c>
      <c r="BQ53" s="1258"/>
      <c r="BR53" s="1258"/>
      <c r="BS53" s="1258"/>
      <c r="BT53" s="1258"/>
      <c r="BU53" s="1258"/>
      <c r="BV53" s="1258"/>
      <c r="BW53" s="1258"/>
      <c r="BX53" s="1258">
        <v>49.7</v>
      </c>
      <c r="BY53" s="1258"/>
      <c r="BZ53" s="1258"/>
      <c r="CA53" s="1258"/>
      <c r="CB53" s="1258"/>
      <c r="CC53" s="1258"/>
      <c r="CD53" s="1258"/>
      <c r="CE53" s="1258"/>
      <c r="CF53" s="1258">
        <v>45.7</v>
      </c>
      <c r="CG53" s="1258"/>
      <c r="CH53" s="1258"/>
      <c r="CI53" s="1258"/>
      <c r="CJ53" s="1258"/>
      <c r="CK53" s="1258"/>
      <c r="CL53" s="1258"/>
      <c r="CM53" s="1258"/>
      <c r="CN53" s="1258">
        <v>45.1</v>
      </c>
      <c r="CO53" s="1258"/>
      <c r="CP53" s="1258"/>
      <c r="CQ53" s="1258"/>
      <c r="CR53" s="1258"/>
      <c r="CS53" s="1258"/>
      <c r="CT53" s="1258"/>
      <c r="CU53" s="1258"/>
      <c r="CV53" s="1258">
        <v>47.2</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625</v>
      </c>
      <c r="AO55" s="1257"/>
      <c r="AP55" s="1257"/>
      <c r="AQ55" s="1257"/>
      <c r="AR55" s="1257"/>
      <c r="AS55" s="1257"/>
      <c r="AT55" s="1257"/>
      <c r="AU55" s="1257"/>
      <c r="AV55" s="1257"/>
      <c r="AW55" s="1257"/>
      <c r="AX55" s="1257"/>
      <c r="AY55" s="1257"/>
      <c r="AZ55" s="1257"/>
      <c r="BA55" s="1257"/>
      <c r="BB55" s="1260" t="s">
        <v>623</v>
      </c>
      <c r="BC55" s="1260"/>
      <c r="BD55" s="1260"/>
      <c r="BE55" s="1260"/>
      <c r="BF55" s="1260"/>
      <c r="BG55" s="1260"/>
      <c r="BH55" s="1260"/>
      <c r="BI55" s="1260"/>
      <c r="BJ55" s="1260"/>
      <c r="BK55" s="1260"/>
      <c r="BL55" s="1260"/>
      <c r="BM55" s="1260"/>
      <c r="BN55" s="1260"/>
      <c r="BO55" s="1260"/>
      <c r="BP55" s="1258">
        <v>28.5</v>
      </c>
      <c r="BQ55" s="1258"/>
      <c r="BR55" s="1258"/>
      <c r="BS55" s="1258"/>
      <c r="BT55" s="1258"/>
      <c r="BU55" s="1258"/>
      <c r="BV55" s="1258"/>
      <c r="BW55" s="1258"/>
      <c r="BX55" s="1258">
        <v>20.5</v>
      </c>
      <c r="BY55" s="1258"/>
      <c r="BZ55" s="1258"/>
      <c r="CA55" s="1258"/>
      <c r="CB55" s="1258"/>
      <c r="CC55" s="1258"/>
      <c r="CD55" s="1258"/>
      <c r="CE55" s="1258"/>
      <c r="CF55" s="1258">
        <v>21.4</v>
      </c>
      <c r="CG55" s="1258"/>
      <c r="CH55" s="1258"/>
      <c r="CI55" s="1258"/>
      <c r="CJ55" s="1258"/>
      <c r="CK55" s="1258"/>
      <c r="CL55" s="1258"/>
      <c r="CM55" s="1258"/>
      <c r="CN55" s="1258">
        <v>12.8</v>
      </c>
      <c r="CO55" s="1258"/>
      <c r="CP55" s="1258"/>
      <c r="CQ55" s="1258"/>
      <c r="CR55" s="1258"/>
      <c r="CS55" s="1258"/>
      <c r="CT55" s="1258"/>
      <c r="CU55" s="1258"/>
      <c r="CV55" s="1258">
        <v>0</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624</v>
      </c>
      <c r="BC57" s="1260"/>
      <c r="BD57" s="1260"/>
      <c r="BE57" s="1260"/>
      <c r="BF57" s="1260"/>
      <c r="BG57" s="1260"/>
      <c r="BH57" s="1260"/>
      <c r="BI57" s="1260"/>
      <c r="BJ57" s="1260"/>
      <c r="BK57" s="1260"/>
      <c r="BL57" s="1260"/>
      <c r="BM57" s="1260"/>
      <c r="BN57" s="1260"/>
      <c r="BO57" s="1260"/>
      <c r="BP57" s="1258">
        <v>59.7</v>
      </c>
      <c r="BQ57" s="1258"/>
      <c r="BR57" s="1258"/>
      <c r="BS57" s="1258"/>
      <c r="BT57" s="1258"/>
      <c r="BU57" s="1258"/>
      <c r="BV57" s="1258"/>
      <c r="BW57" s="1258"/>
      <c r="BX57" s="1258">
        <v>60.3</v>
      </c>
      <c r="BY57" s="1258"/>
      <c r="BZ57" s="1258"/>
      <c r="CA57" s="1258"/>
      <c r="CB57" s="1258"/>
      <c r="CC57" s="1258"/>
      <c r="CD57" s="1258"/>
      <c r="CE57" s="1258"/>
      <c r="CF57" s="1258">
        <v>60.5</v>
      </c>
      <c r="CG57" s="1258"/>
      <c r="CH57" s="1258"/>
      <c r="CI57" s="1258"/>
      <c r="CJ57" s="1258"/>
      <c r="CK57" s="1258"/>
      <c r="CL57" s="1258"/>
      <c r="CM57" s="1258"/>
      <c r="CN57" s="1258">
        <v>61.2</v>
      </c>
      <c r="CO57" s="1258"/>
      <c r="CP57" s="1258"/>
      <c r="CQ57" s="1258"/>
      <c r="CR57" s="1258"/>
      <c r="CS57" s="1258"/>
      <c r="CT57" s="1258"/>
      <c r="CU57" s="1258"/>
      <c r="CV57" s="1258">
        <v>62.8</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626</v>
      </c>
    </row>
    <row r="64" spans="1:109" x14ac:dyDescent="0.15">
      <c r="B64" s="369"/>
      <c r="G64" s="376"/>
      <c r="I64" s="389"/>
      <c r="J64" s="389"/>
      <c r="K64" s="389"/>
      <c r="L64" s="389"/>
      <c r="M64" s="389"/>
      <c r="N64" s="390"/>
      <c r="AM64" s="376"/>
      <c r="AN64" s="376" t="s">
        <v>619</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627</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621</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569</v>
      </c>
      <c r="BQ72" s="1257"/>
      <c r="BR72" s="1257"/>
      <c r="BS72" s="1257"/>
      <c r="BT72" s="1257"/>
      <c r="BU72" s="1257"/>
      <c r="BV72" s="1257"/>
      <c r="BW72" s="1257"/>
      <c r="BX72" s="1257" t="s">
        <v>570</v>
      </c>
      <c r="BY72" s="1257"/>
      <c r="BZ72" s="1257"/>
      <c r="CA72" s="1257"/>
      <c r="CB72" s="1257"/>
      <c r="CC72" s="1257"/>
      <c r="CD72" s="1257"/>
      <c r="CE72" s="1257"/>
      <c r="CF72" s="1257" t="s">
        <v>571</v>
      </c>
      <c r="CG72" s="1257"/>
      <c r="CH72" s="1257"/>
      <c r="CI72" s="1257"/>
      <c r="CJ72" s="1257"/>
      <c r="CK72" s="1257"/>
      <c r="CL72" s="1257"/>
      <c r="CM72" s="1257"/>
      <c r="CN72" s="1257" t="s">
        <v>572</v>
      </c>
      <c r="CO72" s="1257"/>
      <c r="CP72" s="1257"/>
      <c r="CQ72" s="1257"/>
      <c r="CR72" s="1257"/>
      <c r="CS72" s="1257"/>
      <c r="CT72" s="1257"/>
      <c r="CU72" s="1257"/>
      <c r="CV72" s="1257" t="s">
        <v>573</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622</v>
      </c>
      <c r="AO73" s="1260"/>
      <c r="AP73" s="1260"/>
      <c r="AQ73" s="1260"/>
      <c r="AR73" s="1260"/>
      <c r="AS73" s="1260"/>
      <c r="AT73" s="1260"/>
      <c r="AU73" s="1260"/>
      <c r="AV73" s="1260"/>
      <c r="AW73" s="1260"/>
      <c r="AX73" s="1260"/>
      <c r="AY73" s="1260"/>
      <c r="AZ73" s="1260"/>
      <c r="BA73" s="1260"/>
      <c r="BB73" s="1260" t="s">
        <v>623</v>
      </c>
      <c r="BC73" s="1260"/>
      <c r="BD73" s="1260"/>
      <c r="BE73" s="1260"/>
      <c r="BF73" s="1260"/>
      <c r="BG73" s="1260"/>
      <c r="BH73" s="1260"/>
      <c r="BI73" s="1260"/>
      <c r="BJ73" s="1260"/>
      <c r="BK73" s="1260"/>
      <c r="BL73" s="1260"/>
      <c r="BM73" s="1260"/>
      <c r="BN73" s="1260"/>
      <c r="BO73" s="1260"/>
      <c r="BP73" s="1258"/>
      <c r="BQ73" s="1258"/>
      <c r="BR73" s="1258"/>
      <c r="BS73" s="1258"/>
      <c r="BT73" s="1258"/>
      <c r="BU73" s="1258"/>
      <c r="BV73" s="1258"/>
      <c r="BW73" s="1258"/>
      <c r="BX73" s="1258"/>
      <c r="BY73" s="1258"/>
      <c r="BZ73" s="1258"/>
      <c r="CA73" s="1258"/>
      <c r="CB73" s="1258"/>
      <c r="CC73" s="1258"/>
      <c r="CD73" s="1258"/>
      <c r="CE73" s="1258"/>
      <c r="CF73" s="1258"/>
      <c r="CG73" s="1258"/>
      <c r="CH73" s="1258"/>
      <c r="CI73" s="1258"/>
      <c r="CJ73" s="1258"/>
      <c r="CK73" s="1258"/>
      <c r="CL73" s="1258"/>
      <c r="CM73" s="1258"/>
      <c r="CN73" s="1258"/>
      <c r="CO73" s="1258"/>
      <c r="CP73" s="1258"/>
      <c r="CQ73" s="1258"/>
      <c r="CR73" s="1258"/>
      <c r="CS73" s="1258"/>
      <c r="CT73" s="1258"/>
      <c r="CU73" s="1258"/>
      <c r="CV73" s="1258"/>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628</v>
      </c>
      <c r="BC75" s="1260"/>
      <c r="BD75" s="1260"/>
      <c r="BE75" s="1260"/>
      <c r="BF75" s="1260"/>
      <c r="BG75" s="1260"/>
      <c r="BH75" s="1260"/>
      <c r="BI75" s="1260"/>
      <c r="BJ75" s="1260"/>
      <c r="BK75" s="1260"/>
      <c r="BL75" s="1260"/>
      <c r="BM75" s="1260"/>
      <c r="BN75" s="1260"/>
      <c r="BO75" s="1260"/>
      <c r="BP75" s="1258">
        <v>0.4</v>
      </c>
      <c r="BQ75" s="1258"/>
      <c r="BR75" s="1258"/>
      <c r="BS75" s="1258"/>
      <c r="BT75" s="1258"/>
      <c r="BU75" s="1258"/>
      <c r="BV75" s="1258"/>
      <c r="BW75" s="1258"/>
      <c r="BX75" s="1258">
        <v>1</v>
      </c>
      <c r="BY75" s="1258"/>
      <c r="BZ75" s="1258"/>
      <c r="CA75" s="1258"/>
      <c r="CB75" s="1258"/>
      <c r="CC75" s="1258"/>
      <c r="CD75" s="1258"/>
      <c r="CE75" s="1258"/>
      <c r="CF75" s="1258">
        <v>1.2</v>
      </c>
      <c r="CG75" s="1258"/>
      <c r="CH75" s="1258"/>
      <c r="CI75" s="1258"/>
      <c r="CJ75" s="1258"/>
      <c r="CK75" s="1258"/>
      <c r="CL75" s="1258"/>
      <c r="CM75" s="1258"/>
      <c r="CN75" s="1258">
        <v>1.5</v>
      </c>
      <c r="CO75" s="1258"/>
      <c r="CP75" s="1258"/>
      <c r="CQ75" s="1258"/>
      <c r="CR75" s="1258"/>
      <c r="CS75" s="1258"/>
      <c r="CT75" s="1258"/>
      <c r="CU75" s="1258"/>
      <c r="CV75" s="1258">
        <v>1.5</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625</v>
      </c>
      <c r="AO77" s="1257"/>
      <c r="AP77" s="1257"/>
      <c r="AQ77" s="1257"/>
      <c r="AR77" s="1257"/>
      <c r="AS77" s="1257"/>
      <c r="AT77" s="1257"/>
      <c r="AU77" s="1257"/>
      <c r="AV77" s="1257"/>
      <c r="AW77" s="1257"/>
      <c r="AX77" s="1257"/>
      <c r="AY77" s="1257"/>
      <c r="AZ77" s="1257"/>
      <c r="BA77" s="1257"/>
      <c r="BB77" s="1260" t="s">
        <v>623</v>
      </c>
      <c r="BC77" s="1260"/>
      <c r="BD77" s="1260"/>
      <c r="BE77" s="1260"/>
      <c r="BF77" s="1260"/>
      <c r="BG77" s="1260"/>
      <c r="BH77" s="1260"/>
      <c r="BI77" s="1260"/>
      <c r="BJ77" s="1260"/>
      <c r="BK77" s="1260"/>
      <c r="BL77" s="1260"/>
      <c r="BM77" s="1260"/>
      <c r="BN77" s="1260"/>
      <c r="BO77" s="1260"/>
      <c r="BP77" s="1258">
        <v>28.5</v>
      </c>
      <c r="BQ77" s="1258"/>
      <c r="BR77" s="1258"/>
      <c r="BS77" s="1258"/>
      <c r="BT77" s="1258"/>
      <c r="BU77" s="1258"/>
      <c r="BV77" s="1258"/>
      <c r="BW77" s="1258"/>
      <c r="BX77" s="1258">
        <v>20.5</v>
      </c>
      <c r="BY77" s="1258"/>
      <c r="BZ77" s="1258"/>
      <c r="CA77" s="1258"/>
      <c r="CB77" s="1258"/>
      <c r="CC77" s="1258"/>
      <c r="CD77" s="1258"/>
      <c r="CE77" s="1258"/>
      <c r="CF77" s="1258">
        <v>21.4</v>
      </c>
      <c r="CG77" s="1258"/>
      <c r="CH77" s="1258"/>
      <c r="CI77" s="1258"/>
      <c r="CJ77" s="1258"/>
      <c r="CK77" s="1258"/>
      <c r="CL77" s="1258"/>
      <c r="CM77" s="1258"/>
      <c r="CN77" s="1258">
        <v>12.8</v>
      </c>
      <c r="CO77" s="1258"/>
      <c r="CP77" s="1258"/>
      <c r="CQ77" s="1258"/>
      <c r="CR77" s="1258"/>
      <c r="CS77" s="1258"/>
      <c r="CT77" s="1258"/>
      <c r="CU77" s="1258"/>
      <c r="CV77" s="1258">
        <v>0</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628</v>
      </c>
      <c r="BC79" s="1260"/>
      <c r="BD79" s="1260"/>
      <c r="BE79" s="1260"/>
      <c r="BF79" s="1260"/>
      <c r="BG79" s="1260"/>
      <c r="BH79" s="1260"/>
      <c r="BI79" s="1260"/>
      <c r="BJ79" s="1260"/>
      <c r="BK79" s="1260"/>
      <c r="BL79" s="1260"/>
      <c r="BM79" s="1260"/>
      <c r="BN79" s="1260"/>
      <c r="BO79" s="1260"/>
      <c r="BP79" s="1258">
        <v>8</v>
      </c>
      <c r="BQ79" s="1258"/>
      <c r="BR79" s="1258"/>
      <c r="BS79" s="1258"/>
      <c r="BT79" s="1258"/>
      <c r="BU79" s="1258"/>
      <c r="BV79" s="1258"/>
      <c r="BW79" s="1258"/>
      <c r="BX79" s="1258">
        <v>7.9</v>
      </c>
      <c r="BY79" s="1258"/>
      <c r="BZ79" s="1258"/>
      <c r="CA79" s="1258"/>
      <c r="CB79" s="1258"/>
      <c r="CC79" s="1258"/>
      <c r="CD79" s="1258"/>
      <c r="CE79" s="1258"/>
      <c r="CF79" s="1258">
        <v>7.7</v>
      </c>
      <c r="CG79" s="1258"/>
      <c r="CH79" s="1258"/>
      <c r="CI79" s="1258"/>
      <c r="CJ79" s="1258"/>
      <c r="CK79" s="1258"/>
      <c r="CL79" s="1258"/>
      <c r="CM79" s="1258"/>
      <c r="CN79" s="1258">
        <v>7.3</v>
      </c>
      <c r="CO79" s="1258"/>
      <c r="CP79" s="1258"/>
      <c r="CQ79" s="1258"/>
      <c r="CR79" s="1258"/>
      <c r="CS79" s="1258"/>
      <c r="CT79" s="1258"/>
      <c r="CU79" s="1258"/>
      <c r="CV79" s="1258">
        <v>7.2</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7tVf/BHY5SbejGxnJxtStt88ZLwByF3LK0vsFqixtDdkWz1dO4Zw3zs3TU0AbYkSZ2CeR3WA197BmrlaWNxAxw==" saltValue="eGFavvVVgow8nhAHBnGj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1" zoomScaleNormal="100" zoomScaleSheetLayoutView="70" workbookViewId="0">
      <selection activeCell="AV113" sqref="AV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516</v>
      </c>
    </row>
  </sheetData>
  <sheetProtection algorithmName="SHA-512" hashValue="sZ9aebybWrlajRXoWV2dzOzPTljQIwWS9MsFiDinUW8dP50eVjegd+/lAcimfS5EMHCPNVNp3hrPh5W0yrxu/Q==" saltValue="hbMdlVveIeF14EfPuvJ9o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85" zoomScaleNormal="85" zoomScaleSheetLayoutView="55" workbookViewId="0">
      <selection activeCell="AD101" sqref="AD10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516</v>
      </c>
    </row>
  </sheetData>
  <sheetProtection algorithmName="SHA-512" hashValue="R7SiT/Yh1F1I5BUd3p5HojWUodOn8WLGu2ihSYnOhUP2RMfueRupPYsYtRfHQO6DyC1agK4p+xyJyerBfMonCw==" saltValue="AupBZG/KeecNn+RMZFyy7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86540</v>
      </c>
      <c r="E3" s="153"/>
      <c r="F3" s="154">
        <v>67343</v>
      </c>
      <c r="G3" s="155"/>
      <c r="H3" s="156"/>
    </row>
    <row r="4" spans="1:8" x14ac:dyDescent="0.15">
      <c r="A4" s="157"/>
      <c r="B4" s="158"/>
      <c r="C4" s="159"/>
      <c r="D4" s="160">
        <v>52549</v>
      </c>
      <c r="E4" s="161"/>
      <c r="F4" s="162">
        <v>32865</v>
      </c>
      <c r="G4" s="163"/>
      <c r="H4" s="164"/>
    </row>
    <row r="5" spans="1:8" x14ac:dyDescent="0.15">
      <c r="A5" s="145" t="s">
        <v>561</v>
      </c>
      <c r="B5" s="150"/>
      <c r="C5" s="151"/>
      <c r="D5" s="152">
        <v>88238</v>
      </c>
      <c r="E5" s="153"/>
      <c r="F5" s="154">
        <v>73475</v>
      </c>
      <c r="G5" s="155"/>
      <c r="H5" s="156"/>
    </row>
    <row r="6" spans="1:8" x14ac:dyDescent="0.15">
      <c r="A6" s="157"/>
      <c r="B6" s="158"/>
      <c r="C6" s="159"/>
      <c r="D6" s="160">
        <v>55736</v>
      </c>
      <c r="E6" s="161"/>
      <c r="F6" s="162">
        <v>43072</v>
      </c>
      <c r="G6" s="163"/>
      <c r="H6" s="164"/>
    </row>
    <row r="7" spans="1:8" x14ac:dyDescent="0.15">
      <c r="A7" s="145" t="s">
        <v>562</v>
      </c>
      <c r="B7" s="150"/>
      <c r="C7" s="151"/>
      <c r="D7" s="152">
        <v>70366</v>
      </c>
      <c r="E7" s="153"/>
      <c r="F7" s="154">
        <v>87464</v>
      </c>
      <c r="G7" s="155"/>
      <c r="H7" s="156"/>
    </row>
    <row r="8" spans="1:8" x14ac:dyDescent="0.15">
      <c r="A8" s="157"/>
      <c r="B8" s="158"/>
      <c r="C8" s="159"/>
      <c r="D8" s="160">
        <v>35304</v>
      </c>
      <c r="E8" s="161"/>
      <c r="F8" s="162">
        <v>47479</v>
      </c>
      <c r="G8" s="163"/>
      <c r="H8" s="164"/>
    </row>
    <row r="9" spans="1:8" x14ac:dyDescent="0.15">
      <c r="A9" s="145" t="s">
        <v>563</v>
      </c>
      <c r="B9" s="150"/>
      <c r="C9" s="151"/>
      <c r="D9" s="152">
        <v>84175</v>
      </c>
      <c r="E9" s="153"/>
      <c r="F9" s="154">
        <v>96248</v>
      </c>
      <c r="G9" s="155"/>
      <c r="H9" s="156"/>
    </row>
    <row r="10" spans="1:8" x14ac:dyDescent="0.15">
      <c r="A10" s="157"/>
      <c r="B10" s="158"/>
      <c r="C10" s="159"/>
      <c r="D10" s="160">
        <v>47333</v>
      </c>
      <c r="E10" s="161"/>
      <c r="F10" s="162">
        <v>55768</v>
      </c>
      <c r="G10" s="163"/>
      <c r="H10" s="164"/>
    </row>
    <row r="11" spans="1:8" x14ac:dyDescent="0.15">
      <c r="A11" s="145" t="s">
        <v>564</v>
      </c>
      <c r="B11" s="150"/>
      <c r="C11" s="151"/>
      <c r="D11" s="152">
        <v>80508</v>
      </c>
      <c r="E11" s="153"/>
      <c r="F11" s="154">
        <v>76413</v>
      </c>
      <c r="G11" s="155"/>
      <c r="H11" s="156"/>
    </row>
    <row r="12" spans="1:8" x14ac:dyDescent="0.15">
      <c r="A12" s="157"/>
      <c r="B12" s="158"/>
      <c r="C12" s="165"/>
      <c r="D12" s="160">
        <v>48593</v>
      </c>
      <c r="E12" s="161"/>
      <c r="F12" s="162">
        <v>39658</v>
      </c>
      <c r="G12" s="163"/>
      <c r="H12" s="164"/>
    </row>
    <row r="13" spans="1:8" x14ac:dyDescent="0.15">
      <c r="A13" s="145"/>
      <c r="B13" s="150"/>
      <c r="C13" s="166"/>
      <c r="D13" s="167">
        <v>81965</v>
      </c>
      <c r="E13" s="168"/>
      <c r="F13" s="169">
        <v>80189</v>
      </c>
      <c r="G13" s="170"/>
      <c r="H13" s="156"/>
    </row>
    <row r="14" spans="1:8" x14ac:dyDescent="0.15">
      <c r="A14" s="157"/>
      <c r="B14" s="158"/>
      <c r="C14" s="159"/>
      <c r="D14" s="160">
        <v>47903</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7.67</v>
      </c>
      <c r="C19" s="171">
        <f>ROUND(VALUE(SUBSTITUTE(実質収支比率等に係る経年分析!G$48,"▲","-")),2)</f>
        <v>9.56</v>
      </c>
      <c r="D19" s="171">
        <f>ROUND(VALUE(SUBSTITUTE(実質収支比率等に係る経年分析!H$48,"▲","-")),2)</f>
        <v>11.28</v>
      </c>
      <c r="E19" s="171">
        <f>ROUND(VALUE(SUBSTITUTE(実質収支比率等に係る経年分析!I$48,"▲","-")),2)</f>
        <v>12.64</v>
      </c>
      <c r="F19" s="171">
        <f>ROUND(VALUE(SUBSTITUTE(実質収支比率等に係る経年分析!J$48,"▲","-")),2)</f>
        <v>14.81</v>
      </c>
    </row>
    <row r="20" spans="1:11" x14ac:dyDescent="0.15">
      <c r="A20" s="171" t="s">
        <v>55</v>
      </c>
      <c r="B20" s="171">
        <f>ROUND(VALUE(SUBSTITUTE(実質収支比率等に係る経年分析!F$47,"▲","-")),2)</f>
        <v>44.56</v>
      </c>
      <c r="C20" s="171">
        <f>ROUND(VALUE(SUBSTITUTE(実質収支比率等に係る経年分析!G$47,"▲","-")),2)</f>
        <v>45.26</v>
      </c>
      <c r="D20" s="171">
        <f>ROUND(VALUE(SUBSTITUTE(実質収支比率等に係る経年分析!H$47,"▲","-")),2)</f>
        <v>46.69</v>
      </c>
      <c r="E20" s="171">
        <f>ROUND(VALUE(SUBSTITUTE(実質収支比率等に係る経年分析!I$47,"▲","-")),2)</f>
        <v>53.41</v>
      </c>
      <c r="F20" s="171">
        <f>ROUND(VALUE(SUBSTITUTE(実質収支比率等に係る経年分析!J$47,"▲","-")),2)</f>
        <v>57.52</v>
      </c>
    </row>
    <row r="21" spans="1:11" x14ac:dyDescent="0.15">
      <c r="A21" s="171" t="s">
        <v>56</v>
      </c>
      <c r="B21" s="171">
        <f>IF(ISNUMBER(VALUE(SUBSTITUTE(実質収支比率等に係る経年分析!F$49,"▲","-"))),ROUND(VALUE(SUBSTITUTE(実質収支比率等に係る経年分析!F$49,"▲","-")),2),NA())</f>
        <v>-0.42</v>
      </c>
      <c r="C21" s="171">
        <f>IF(ISNUMBER(VALUE(SUBSTITUTE(実質収支比率等に係る経年分析!G$49,"▲","-"))),ROUND(VALUE(SUBSTITUTE(実質収支比率等に係る経年分析!G$49,"▲","-")),2),NA())</f>
        <v>3.32</v>
      </c>
      <c r="D21" s="171">
        <f>IF(ISNUMBER(VALUE(SUBSTITUTE(実質収支比率等に係る経年分析!H$49,"▲","-"))),ROUND(VALUE(SUBSTITUTE(実質収支比率等に係る経年分析!H$49,"▲","-")),2),NA())</f>
        <v>11.36</v>
      </c>
      <c r="E21" s="171">
        <f>IF(ISNUMBER(VALUE(SUBSTITUTE(実質収支比率等に係る経年分析!I$49,"▲","-"))),ROUND(VALUE(SUBSTITUTE(実質収支比率等に係る経年分析!I$49,"▲","-")),2),NA())</f>
        <v>-0.61</v>
      </c>
      <c r="F21" s="171">
        <f>IF(ISNUMBER(VALUE(SUBSTITUTE(実質収支比率等に係る経年分析!J$49,"▲","-"))),ROUND(VALUE(SUBSTITUTE(実質収支比率等に係る経年分析!J$49,"▲","-")),2),NA())</f>
        <v>7.16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4.97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5.62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4.82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2.0699999999999998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軽井沢町後期高齢者医療特別会計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15">
      <c r="A30" s="172" t="str">
        <f>IF(連結実質赤字比率に係る赤字・黒字の構成分析!C$40="",NA(),連結実質赤字比率に係る赤字・黒字の構成分析!C$40)</f>
        <v>軽井沢町駐車場特別会計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0.19</v>
      </c>
    </row>
    <row r="31" spans="1:11" x14ac:dyDescent="0.15">
      <c r="A31" s="172" t="str">
        <f>IF(連結実質赤字比率に係る赤字・黒字の構成分析!C$39="",NA(),連結実質赤字比率に係る赤字・黒字の構成分析!C$39)</f>
        <v>軽井沢町農業集落排水事業特別会計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0.21</v>
      </c>
    </row>
    <row r="32" spans="1:11" x14ac:dyDescent="0.15">
      <c r="A32" s="172" t="str">
        <f>IF(連結実質赤字比率に係る赤字・黒字の構成分析!C$38="",NA(),連結実質赤字比率に係る赤字・黒字の構成分析!C$38)</f>
        <v>軽井沢町国民健康保険事業勘定特別会計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15">
      <c r="A33" s="172" t="str">
        <f>IF(連結実質赤字比率に係る赤字・黒字の構成分析!C$37="",NA(),連結実質赤字比率に係る赤字・黒字の構成分析!C$37)</f>
        <v>軽井沢町公共下水道事業特別会計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0.55000000000000004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x14ac:dyDescent="0.15">
      <c r="A34" s="172" t="str">
        <f>IF(連結実質赤字比率に係る赤字・黒字の構成分析!C$36="",NA(),連結実質赤字比率に係る赤字・黒字の構成分析!C$36)</f>
        <v>軽井沢町介護保険特別会計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v>
      </c>
    </row>
    <row r="35" spans="1:16" x14ac:dyDescent="0.15">
      <c r="A35" s="172" t="str">
        <f>IF(連結実質赤字比率に係る赤字・黒字の構成分析!C$35="",NA(),連結実質赤字比率に係る赤字・黒字の構成分析!C$35)</f>
        <v>軽井沢町水道事業会計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9.5500000000000007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9.5500000000000007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816</v>
      </c>
      <c r="E42" s="173"/>
      <c r="F42" s="173"/>
      <c r="G42" s="173">
        <f>'実質公債費比率（分子）の構造'!L$52</f>
        <v>826</v>
      </c>
      <c r="H42" s="173"/>
      <c r="I42" s="173"/>
      <c r="J42" s="173">
        <f>'実質公債費比率（分子）の構造'!M$52</f>
        <v>801</v>
      </c>
      <c r="K42" s="173"/>
      <c r="L42" s="173"/>
      <c r="M42" s="173">
        <f>'実質公債費比率（分子）の構造'!N$52</f>
        <v>700</v>
      </c>
      <c r="N42" s="173"/>
      <c r="O42" s="173"/>
      <c r="P42" s="173">
        <f>'実質公債費比率（分子）の構造'!O$52</f>
        <v>691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2</v>
      </c>
      <c r="O44" s="173"/>
      <c r="P44" s="173"/>
    </row>
    <row r="45" spans="1:16" x14ac:dyDescent="0.15">
      <c r="A45" s="173" t="s">
        <v>66</v>
      </c>
      <c r="B45" s="173">
        <f>'実質公債費比率（分子）の構造'!K$49</f>
        <v>83</v>
      </c>
      <c r="C45" s="173"/>
      <c r="D45" s="173"/>
      <c r="E45" s="173">
        <f>'実質公債費比率（分子）の構造'!L$49</f>
        <v>77</v>
      </c>
      <c r="F45" s="173"/>
      <c r="G45" s="173"/>
      <c r="H45" s="173">
        <f>'実質公債費比率（分子）の構造'!M$49</f>
        <v>58</v>
      </c>
      <c r="I45" s="173"/>
      <c r="J45" s="173"/>
      <c r="K45" s="173">
        <f>'実質公債費比率（分子）の構造'!N$49</f>
        <v>98</v>
      </c>
      <c r="L45" s="173"/>
      <c r="M45" s="173"/>
      <c r="N45" s="173">
        <f>'実質公債費比率（分子）の構造'!O$49</f>
        <v>32</v>
      </c>
      <c r="O45" s="173"/>
      <c r="P45" s="173"/>
    </row>
    <row r="46" spans="1:16" x14ac:dyDescent="0.15">
      <c r="A46" s="173" t="s">
        <v>67</v>
      </c>
      <c r="B46" s="173">
        <f>'実質公債費比率（分子）の構造'!K$48</f>
        <v>382</v>
      </c>
      <c r="C46" s="173"/>
      <c r="D46" s="173"/>
      <c r="E46" s="173">
        <f>'実質公債費比率（分子）の構造'!L$48</f>
        <v>389</v>
      </c>
      <c r="F46" s="173"/>
      <c r="G46" s="173"/>
      <c r="H46" s="173">
        <f>'実質公債費比率（分子）の構造'!M$48</f>
        <v>349</v>
      </c>
      <c r="I46" s="173"/>
      <c r="J46" s="173"/>
      <c r="K46" s="173">
        <f>'実質公債費比率（分子）の構造'!N$48</f>
        <v>339</v>
      </c>
      <c r="L46" s="173"/>
      <c r="M46" s="173"/>
      <c r="N46" s="173">
        <f>'実質公債費比率（分子）の構造'!O$48</f>
        <v>345</v>
      </c>
      <c r="O46" s="173"/>
      <c r="P46" s="173"/>
    </row>
    <row r="47" spans="1:16" x14ac:dyDescent="0.15">
      <c r="A47" s="173" t="s">
        <v>68</v>
      </c>
      <c r="B47" s="173">
        <f>'実質公債費比率（分子）の構造'!K$47</f>
        <v>10</v>
      </c>
      <c r="C47" s="173"/>
      <c r="D47" s="173"/>
      <c r="E47" s="173">
        <f>'実質公債費比率（分子）の構造'!L$47</f>
        <v>7</v>
      </c>
      <c r="F47" s="173"/>
      <c r="G47" s="173"/>
      <c r="H47" s="173">
        <f>'実質公債費比率（分子）の構造'!M$47</f>
        <v>3</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460</v>
      </c>
      <c r="C49" s="173"/>
      <c r="D49" s="173"/>
      <c r="E49" s="173">
        <f>'実質公債費比率（分子）の構造'!L$45</f>
        <v>474</v>
      </c>
      <c r="F49" s="173"/>
      <c r="G49" s="173"/>
      <c r="H49" s="173">
        <f>'実質公債費比率（分子）の構造'!M$45</f>
        <v>490</v>
      </c>
      <c r="I49" s="173"/>
      <c r="J49" s="173"/>
      <c r="K49" s="173">
        <f>'実質公債費比率（分子）の構造'!N$45</f>
        <v>470</v>
      </c>
      <c r="L49" s="173"/>
      <c r="M49" s="173"/>
      <c r="N49" s="173">
        <f>'実質公債費比率（分子）の構造'!O$45</f>
        <v>419</v>
      </c>
      <c r="O49" s="173"/>
      <c r="P49" s="173"/>
    </row>
    <row r="50" spans="1:16" x14ac:dyDescent="0.15">
      <c r="A50" s="173" t="s">
        <v>71</v>
      </c>
      <c r="B50" s="173" t="e">
        <f>NA()</f>
        <v>#N/A</v>
      </c>
      <c r="C50" s="173">
        <f>IF(ISNUMBER('実質公債費比率（分子）の構造'!K$53),'実質公債費比率（分子）の構造'!K$53,NA())</f>
        <v>119</v>
      </c>
      <c r="D50" s="173" t="e">
        <f>NA()</f>
        <v>#N/A</v>
      </c>
      <c r="E50" s="173" t="e">
        <f>NA()</f>
        <v>#N/A</v>
      </c>
      <c r="F50" s="173">
        <f>IF(ISNUMBER('実質公債費比率（分子）の構造'!L$53),'実質公債費比率（分子）の構造'!L$53,NA())</f>
        <v>121</v>
      </c>
      <c r="G50" s="173" t="e">
        <f>NA()</f>
        <v>#N/A</v>
      </c>
      <c r="H50" s="173" t="e">
        <f>NA()</f>
        <v>#N/A</v>
      </c>
      <c r="I50" s="173">
        <f>IF(ISNUMBER('実質公債費比率（分子）の構造'!M$53),'実質公債費比率（分子）の構造'!M$53,NA())</f>
        <v>99</v>
      </c>
      <c r="J50" s="173" t="e">
        <f>NA()</f>
        <v>#N/A</v>
      </c>
      <c r="K50" s="173" t="e">
        <f>NA()</f>
        <v>#N/A</v>
      </c>
      <c r="L50" s="173">
        <f>IF(ISNUMBER('実質公債費比率（分子）の構造'!N$53),'実質公債費比率（分子）の構造'!N$53,NA())</f>
        <v>207</v>
      </c>
      <c r="M50" s="173" t="e">
        <f>NA()</f>
        <v>#N/A</v>
      </c>
      <c r="N50" s="173" t="e">
        <f>NA()</f>
        <v>#N/A</v>
      </c>
      <c r="O50" s="173">
        <f>IF(ISNUMBER('実質公債費比率（分子）の構造'!O$53),'実質公債費比率（分子）の構造'!O$53,NA())</f>
        <v>107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3874</v>
      </c>
      <c r="E56" s="172"/>
      <c r="F56" s="172"/>
      <c r="G56" s="172">
        <f>'将来負担比率（分子）の構造'!J$52</f>
        <v>3964</v>
      </c>
      <c r="H56" s="172"/>
      <c r="I56" s="172"/>
      <c r="J56" s="172">
        <f>'将来負担比率（分子）の構造'!K$52</f>
        <v>3728</v>
      </c>
      <c r="K56" s="172"/>
      <c r="L56" s="172"/>
      <c r="M56" s="172">
        <f>'将来負担比率（分子）の構造'!L$52</f>
        <v>3452</v>
      </c>
      <c r="N56" s="172"/>
      <c r="O56" s="172"/>
      <c r="P56" s="172">
        <f>'将来負担比率（分子）の構造'!M$52</f>
        <v>3180</v>
      </c>
    </row>
    <row r="57" spans="1:16" x14ac:dyDescent="0.15">
      <c r="A57" s="172" t="s">
        <v>42</v>
      </c>
      <c r="B57" s="172"/>
      <c r="C57" s="172"/>
      <c r="D57" s="172">
        <f>'将来負担比率（分子）の構造'!I$51</f>
        <v>2212</v>
      </c>
      <c r="E57" s="172"/>
      <c r="F57" s="172"/>
      <c r="G57" s="172">
        <f>'将来負担比率（分子）の構造'!J$51</f>
        <v>1946</v>
      </c>
      <c r="H57" s="172"/>
      <c r="I57" s="172"/>
      <c r="J57" s="172">
        <f>'将来負担比率（分子）の構造'!K$51</f>
        <v>1753</v>
      </c>
      <c r="K57" s="172"/>
      <c r="L57" s="172"/>
      <c r="M57" s="172">
        <f>'将来負担比率（分子）の構造'!L$51</f>
        <v>1444</v>
      </c>
      <c r="N57" s="172"/>
      <c r="O57" s="172"/>
      <c r="P57" s="172">
        <f>'将来負担比率（分子）の構造'!M$51</f>
        <v>1167</v>
      </c>
    </row>
    <row r="58" spans="1:16" x14ac:dyDescent="0.15">
      <c r="A58" s="172" t="s">
        <v>41</v>
      </c>
      <c r="B58" s="172"/>
      <c r="C58" s="172"/>
      <c r="D58" s="172">
        <f>'将来負担比率（分子）の構造'!I$50</f>
        <v>7757</v>
      </c>
      <c r="E58" s="172"/>
      <c r="F58" s="172"/>
      <c r="G58" s="172">
        <f>'将来負担比率（分子）の構造'!J$50</f>
        <v>8318</v>
      </c>
      <c r="H58" s="172"/>
      <c r="I58" s="172"/>
      <c r="J58" s="172">
        <f>'将来負担比率（分子）の構造'!K$50</f>
        <v>9551</v>
      </c>
      <c r="K58" s="172"/>
      <c r="L58" s="172"/>
      <c r="M58" s="172">
        <f>'将来負担比率（分子）の構造'!L$50</f>
        <v>9241</v>
      </c>
      <c r="N58" s="172"/>
      <c r="O58" s="172"/>
      <c r="P58" s="172">
        <f>'将来負担比率（分子）の構造'!M$50</f>
        <v>11259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1694</v>
      </c>
      <c r="C62" s="172"/>
      <c r="D62" s="172"/>
      <c r="E62" s="172">
        <f>'将来負担比率（分子）の構造'!J$45</f>
        <v>1683</v>
      </c>
      <c r="F62" s="172"/>
      <c r="G62" s="172"/>
      <c r="H62" s="172">
        <f>'将来負担比率（分子）の構造'!K$45</f>
        <v>1544</v>
      </c>
      <c r="I62" s="172"/>
      <c r="J62" s="172"/>
      <c r="K62" s="172">
        <f>'将来負担比率（分子）の構造'!L$45</f>
        <v>1603</v>
      </c>
      <c r="L62" s="172"/>
      <c r="M62" s="172"/>
      <c r="N62" s="172">
        <f>'将来負担比率（分子）の構造'!M$45</f>
        <v>1556</v>
      </c>
      <c r="O62" s="172"/>
      <c r="P62" s="172"/>
    </row>
    <row r="63" spans="1:16" x14ac:dyDescent="0.15">
      <c r="A63" s="172" t="s">
        <v>34</v>
      </c>
      <c r="B63" s="172">
        <f>'将来負担比率（分子）の構造'!I$44</f>
        <v>353</v>
      </c>
      <c r="C63" s="172"/>
      <c r="D63" s="172"/>
      <c r="E63" s="172">
        <f>'将来負担比率（分子）の構造'!J$44</f>
        <v>450</v>
      </c>
      <c r="F63" s="172"/>
      <c r="G63" s="172"/>
      <c r="H63" s="172">
        <f>'将来負担比率（分子）の構造'!K$44</f>
        <v>1161</v>
      </c>
      <c r="I63" s="172"/>
      <c r="J63" s="172"/>
      <c r="K63" s="172">
        <f>'将来負担比率（分子）の構造'!L$44</f>
        <v>1423</v>
      </c>
      <c r="L63" s="172"/>
      <c r="M63" s="172"/>
      <c r="N63" s="172">
        <f>'将来負担比率（分子）の構造'!M$44</f>
        <v>1371</v>
      </c>
      <c r="O63" s="172"/>
      <c r="P63" s="172"/>
    </row>
    <row r="64" spans="1:16" x14ac:dyDescent="0.15">
      <c r="A64" s="172" t="s">
        <v>33</v>
      </c>
      <c r="B64" s="172">
        <f>'将来負担比率（分子）の構造'!I$43</f>
        <v>2750</v>
      </c>
      <c r="C64" s="172"/>
      <c r="D64" s="172"/>
      <c r="E64" s="172">
        <f>'将来負担比率（分子）の構造'!J$43</f>
        <v>2584</v>
      </c>
      <c r="F64" s="172"/>
      <c r="G64" s="172"/>
      <c r="H64" s="172">
        <f>'将来負担比率（分子）の構造'!K$43</f>
        <v>2451</v>
      </c>
      <c r="I64" s="172"/>
      <c r="J64" s="172"/>
      <c r="K64" s="172">
        <f>'将来負担比率（分子）の構造'!L$43</f>
        <v>2204</v>
      </c>
      <c r="L64" s="172"/>
      <c r="M64" s="172"/>
      <c r="N64" s="172">
        <f>'将来負担比率（分子）の構造'!M$43</f>
        <v>1867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3818</v>
      </c>
      <c r="C66" s="172"/>
      <c r="D66" s="172"/>
      <c r="E66" s="172">
        <f>'将来負担比率（分子）の構造'!J$41</f>
        <v>3521</v>
      </c>
      <c r="F66" s="172"/>
      <c r="G66" s="172"/>
      <c r="H66" s="172">
        <f>'将来負担比率（分子）の構造'!K$41</f>
        <v>2963</v>
      </c>
      <c r="I66" s="172"/>
      <c r="J66" s="172"/>
      <c r="K66" s="172">
        <f>'将来負担比率（分子）の構造'!L$41</f>
        <v>2420</v>
      </c>
      <c r="L66" s="172"/>
      <c r="M66" s="172"/>
      <c r="N66" s="172">
        <f>'将来負担比率（分子）の構造'!M$41</f>
        <v>2124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4913</v>
      </c>
      <c r="C72" s="176">
        <f>基金残高に係る経年分析!G55</f>
        <v>4888</v>
      </c>
      <c r="D72" s="176">
        <f>基金残高に係る経年分析!H55</f>
        <v>5335</v>
      </c>
    </row>
    <row r="73" spans="1:16" x14ac:dyDescent="0.15">
      <c r="A73" s="175" t="s">
        <v>78</v>
      </c>
      <c r="B73" s="176">
        <f>基金残高に係る経年分析!F56</f>
        <v>89</v>
      </c>
      <c r="C73" s="176">
        <f>基金残高に係る経年分析!G56</f>
        <v>90</v>
      </c>
      <c r="D73" s="176">
        <f>基金残高に係る経年分析!H56</f>
        <v>68</v>
      </c>
    </row>
    <row r="74" spans="1:16" x14ac:dyDescent="0.15">
      <c r="A74" s="175" t="s">
        <v>79</v>
      </c>
      <c r="B74" s="176">
        <f>基金残高に係る経年分析!F57</f>
        <v>3226</v>
      </c>
      <c r="C74" s="176">
        <f>基金残高に係る経年分析!G57</f>
        <v>3034</v>
      </c>
      <c r="D74" s="176">
        <f>基金残高に係る経年分析!H57</f>
        <v>4589</v>
      </c>
    </row>
  </sheetData>
  <sheetProtection algorithmName="SHA-512" hashValue="mLCn3rvhPmLTMe80fV6r06cZuwEqCGMJTjuf71SqvxO9L2ChxALlY4I3R+fBT3sMYWEKUbcxhcS5a+igHNeF8w==" saltValue="c7N+OpOG3SuHXxoqjlRq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215</v>
      </c>
      <c r="DI1" s="636"/>
      <c r="DJ1" s="636"/>
      <c r="DK1" s="636"/>
      <c r="DL1" s="636"/>
      <c r="DM1" s="636"/>
      <c r="DN1" s="637"/>
      <c r="DO1" s="211"/>
      <c r="DP1" s="635" t="s">
        <v>216</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220</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1" t="s">
        <v>224</v>
      </c>
      <c r="AQ4" s="641"/>
      <c r="AR4" s="641"/>
      <c r="AS4" s="641"/>
      <c r="AT4" s="641"/>
      <c r="AU4" s="641"/>
      <c r="AV4" s="641"/>
      <c r="AW4" s="641"/>
      <c r="AX4" s="641"/>
      <c r="AY4" s="641"/>
      <c r="AZ4" s="641"/>
      <c r="BA4" s="641"/>
      <c r="BB4" s="641"/>
      <c r="BC4" s="641"/>
      <c r="BD4" s="641"/>
      <c r="BE4" s="641"/>
      <c r="BF4" s="641"/>
      <c r="BG4" s="641" t="s">
        <v>225</v>
      </c>
      <c r="BH4" s="641"/>
      <c r="BI4" s="641"/>
      <c r="BJ4" s="641"/>
      <c r="BK4" s="641"/>
      <c r="BL4" s="641"/>
      <c r="BM4" s="641"/>
      <c r="BN4" s="641"/>
      <c r="BO4" s="641" t="s">
        <v>222</v>
      </c>
      <c r="BP4" s="641"/>
      <c r="BQ4" s="641"/>
      <c r="BR4" s="641"/>
      <c r="BS4" s="641" t="s">
        <v>226</v>
      </c>
      <c r="BT4" s="641"/>
      <c r="BU4" s="641"/>
      <c r="BV4" s="641"/>
      <c r="BW4" s="641"/>
      <c r="BX4" s="641"/>
      <c r="BY4" s="641"/>
      <c r="BZ4" s="641"/>
      <c r="CA4" s="641"/>
      <c r="CB4" s="641"/>
      <c r="CD4" s="638" t="s">
        <v>227</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228</v>
      </c>
      <c r="C5" s="643"/>
      <c r="D5" s="643"/>
      <c r="E5" s="643"/>
      <c r="F5" s="643"/>
      <c r="G5" s="643"/>
      <c r="H5" s="643"/>
      <c r="I5" s="643"/>
      <c r="J5" s="643"/>
      <c r="K5" s="643"/>
      <c r="L5" s="643"/>
      <c r="M5" s="643"/>
      <c r="N5" s="643"/>
      <c r="O5" s="643"/>
      <c r="P5" s="643"/>
      <c r="Q5" s="644"/>
      <c r="R5" s="645">
        <v>9642599</v>
      </c>
      <c r="S5" s="646"/>
      <c r="T5" s="646"/>
      <c r="U5" s="646"/>
      <c r="V5" s="646"/>
      <c r="W5" s="646"/>
      <c r="X5" s="646"/>
      <c r="Y5" s="647"/>
      <c r="Z5" s="648">
        <v>54.2</v>
      </c>
      <c r="AA5" s="648"/>
      <c r="AB5" s="648"/>
      <c r="AC5" s="648"/>
      <c r="AD5" s="649">
        <v>8778645</v>
      </c>
      <c r="AE5" s="649"/>
      <c r="AF5" s="649"/>
      <c r="AG5" s="649"/>
      <c r="AH5" s="649"/>
      <c r="AI5" s="649"/>
      <c r="AJ5" s="649"/>
      <c r="AK5" s="649"/>
      <c r="AL5" s="650">
        <v>89.5</v>
      </c>
      <c r="AM5" s="651"/>
      <c r="AN5" s="651"/>
      <c r="AO5" s="652"/>
      <c r="AP5" s="642" t="s">
        <v>229</v>
      </c>
      <c r="AQ5" s="643"/>
      <c r="AR5" s="643"/>
      <c r="AS5" s="643"/>
      <c r="AT5" s="643"/>
      <c r="AU5" s="643"/>
      <c r="AV5" s="643"/>
      <c r="AW5" s="643"/>
      <c r="AX5" s="643"/>
      <c r="AY5" s="643"/>
      <c r="AZ5" s="643"/>
      <c r="BA5" s="643"/>
      <c r="BB5" s="643"/>
      <c r="BC5" s="643"/>
      <c r="BD5" s="643"/>
      <c r="BE5" s="643"/>
      <c r="BF5" s="644"/>
      <c r="BG5" s="656">
        <v>8673484</v>
      </c>
      <c r="BH5" s="657"/>
      <c r="BI5" s="657"/>
      <c r="BJ5" s="657"/>
      <c r="BK5" s="657"/>
      <c r="BL5" s="657"/>
      <c r="BM5" s="657"/>
      <c r="BN5" s="658"/>
      <c r="BO5" s="659">
        <v>89.9</v>
      </c>
      <c r="BP5" s="659"/>
      <c r="BQ5" s="659"/>
      <c r="BR5" s="659"/>
      <c r="BS5" s="660" t="s">
        <v>128</v>
      </c>
      <c r="BT5" s="660"/>
      <c r="BU5" s="660"/>
      <c r="BV5" s="660"/>
      <c r="BW5" s="660"/>
      <c r="BX5" s="660"/>
      <c r="BY5" s="660"/>
      <c r="BZ5" s="660"/>
      <c r="CA5" s="660"/>
      <c r="CB5" s="664"/>
      <c r="CD5" s="638" t="s">
        <v>224</v>
      </c>
      <c r="CE5" s="639"/>
      <c r="CF5" s="639"/>
      <c r="CG5" s="639"/>
      <c r="CH5" s="639"/>
      <c r="CI5" s="639"/>
      <c r="CJ5" s="639"/>
      <c r="CK5" s="639"/>
      <c r="CL5" s="639"/>
      <c r="CM5" s="639"/>
      <c r="CN5" s="639"/>
      <c r="CO5" s="639"/>
      <c r="CP5" s="639"/>
      <c r="CQ5" s="640"/>
      <c r="CR5" s="638" t="s">
        <v>230</v>
      </c>
      <c r="CS5" s="639"/>
      <c r="CT5" s="639"/>
      <c r="CU5" s="639"/>
      <c r="CV5" s="639"/>
      <c r="CW5" s="639"/>
      <c r="CX5" s="639"/>
      <c r="CY5" s="640"/>
      <c r="CZ5" s="638" t="s">
        <v>222</v>
      </c>
      <c r="DA5" s="639"/>
      <c r="DB5" s="639"/>
      <c r="DC5" s="640"/>
      <c r="DD5" s="638" t="s">
        <v>231</v>
      </c>
      <c r="DE5" s="639"/>
      <c r="DF5" s="639"/>
      <c r="DG5" s="639"/>
      <c r="DH5" s="639"/>
      <c r="DI5" s="639"/>
      <c r="DJ5" s="639"/>
      <c r="DK5" s="639"/>
      <c r="DL5" s="639"/>
      <c r="DM5" s="639"/>
      <c r="DN5" s="639"/>
      <c r="DO5" s="639"/>
      <c r="DP5" s="640"/>
      <c r="DQ5" s="638" t="s">
        <v>232</v>
      </c>
      <c r="DR5" s="639"/>
      <c r="DS5" s="639"/>
      <c r="DT5" s="639"/>
      <c r="DU5" s="639"/>
      <c r="DV5" s="639"/>
      <c r="DW5" s="639"/>
      <c r="DX5" s="639"/>
      <c r="DY5" s="639"/>
      <c r="DZ5" s="639"/>
      <c r="EA5" s="639"/>
      <c r="EB5" s="639"/>
      <c r="EC5" s="640"/>
    </row>
    <row r="6" spans="2:143" ht="11.25" customHeight="1" x14ac:dyDescent="0.15">
      <c r="B6" s="653" t="s">
        <v>233</v>
      </c>
      <c r="C6" s="654"/>
      <c r="D6" s="654"/>
      <c r="E6" s="654"/>
      <c r="F6" s="654"/>
      <c r="G6" s="654"/>
      <c r="H6" s="654"/>
      <c r="I6" s="654"/>
      <c r="J6" s="654"/>
      <c r="K6" s="654"/>
      <c r="L6" s="654"/>
      <c r="M6" s="654"/>
      <c r="N6" s="654"/>
      <c r="O6" s="654"/>
      <c r="P6" s="654"/>
      <c r="Q6" s="655"/>
      <c r="R6" s="656">
        <v>109423</v>
      </c>
      <c r="S6" s="657"/>
      <c r="T6" s="657"/>
      <c r="U6" s="657"/>
      <c r="V6" s="657"/>
      <c r="W6" s="657"/>
      <c r="X6" s="657"/>
      <c r="Y6" s="658"/>
      <c r="Z6" s="659">
        <v>0.6</v>
      </c>
      <c r="AA6" s="659"/>
      <c r="AB6" s="659"/>
      <c r="AC6" s="659"/>
      <c r="AD6" s="660">
        <v>109423</v>
      </c>
      <c r="AE6" s="660"/>
      <c r="AF6" s="660"/>
      <c r="AG6" s="660"/>
      <c r="AH6" s="660"/>
      <c r="AI6" s="660"/>
      <c r="AJ6" s="660"/>
      <c r="AK6" s="660"/>
      <c r="AL6" s="661">
        <v>1.1000000000000001</v>
      </c>
      <c r="AM6" s="662"/>
      <c r="AN6" s="662"/>
      <c r="AO6" s="663"/>
      <c r="AP6" s="653" t="s">
        <v>234</v>
      </c>
      <c r="AQ6" s="654"/>
      <c r="AR6" s="654"/>
      <c r="AS6" s="654"/>
      <c r="AT6" s="654"/>
      <c r="AU6" s="654"/>
      <c r="AV6" s="654"/>
      <c r="AW6" s="654"/>
      <c r="AX6" s="654"/>
      <c r="AY6" s="654"/>
      <c r="AZ6" s="654"/>
      <c r="BA6" s="654"/>
      <c r="BB6" s="654"/>
      <c r="BC6" s="654"/>
      <c r="BD6" s="654"/>
      <c r="BE6" s="654"/>
      <c r="BF6" s="655"/>
      <c r="BG6" s="656">
        <v>8673484</v>
      </c>
      <c r="BH6" s="657"/>
      <c r="BI6" s="657"/>
      <c r="BJ6" s="657"/>
      <c r="BK6" s="657"/>
      <c r="BL6" s="657"/>
      <c r="BM6" s="657"/>
      <c r="BN6" s="658"/>
      <c r="BO6" s="659">
        <v>89.9</v>
      </c>
      <c r="BP6" s="659"/>
      <c r="BQ6" s="659"/>
      <c r="BR6" s="659"/>
      <c r="BS6" s="660" t="s">
        <v>128</v>
      </c>
      <c r="BT6" s="660"/>
      <c r="BU6" s="660"/>
      <c r="BV6" s="660"/>
      <c r="BW6" s="660"/>
      <c r="BX6" s="660"/>
      <c r="BY6" s="660"/>
      <c r="BZ6" s="660"/>
      <c r="CA6" s="660"/>
      <c r="CB6" s="664"/>
      <c r="CD6" s="642" t="s">
        <v>235</v>
      </c>
      <c r="CE6" s="643"/>
      <c r="CF6" s="643"/>
      <c r="CG6" s="643"/>
      <c r="CH6" s="643"/>
      <c r="CI6" s="643"/>
      <c r="CJ6" s="643"/>
      <c r="CK6" s="643"/>
      <c r="CL6" s="643"/>
      <c r="CM6" s="643"/>
      <c r="CN6" s="643"/>
      <c r="CO6" s="643"/>
      <c r="CP6" s="643"/>
      <c r="CQ6" s="644"/>
      <c r="CR6" s="656">
        <v>128859</v>
      </c>
      <c r="CS6" s="657"/>
      <c r="CT6" s="657"/>
      <c r="CU6" s="657"/>
      <c r="CV6" s="657"/>
      <c r="CW6" s="657"/>
      <c r="CX6" s="657"/>
      <c r="CY6" s="658"/>
      <c r="CZ6" s="650">
        <v>0.8</v>
      </c>
      <c r="DA6" s="651"/>
      <c r="DB6" s="651"/>
      <c r="DC6" s="667"/>
      <c r="DD6" s="665" t="s">
        <v>128</v>
      </c>
      <c r="DE6" s="657"/>
      <c r="DF6" s="657"/>
      <c r="DG6" s="657"/>
      <c r="DH6" s="657"/>
      <c r="DI6" s="657"/>
      <c r="DJ6" s="657"/>
      <c r="DK6" s="657"/>
      <c r="DL6" s="657"/>
      <c r="DM6" s="657"/>
      <c r="DN6" s="657"/>
      <c r="DO6" s="657"/>
      <c r="DP6" s="658"/>
      <c r="DQ6" s="665">
        <v>128859</v>
      </c>
      <c r="DR6" s="657"/>
      <c r="DS6" s="657"/>
      <c r="DT6" s="657"/>
      <c r="DU6" s="657"/>
      <c r="DV6" s="657"/>
      <c r="DW6" s="657"/>
      <c r="DX6" s="657"/>
      <c r="DY6" s="657"/>
      <c r="DZ6" s="657"/>
      <c r="EA6" s="657"/>
      <c r="EB6" s="657"/>
      <c r="EC6" s="666"/>
    </row>
    <row r="7" spans="2:143" ht="11.25" customHeight="1" x14ac:dyDescent="0.15">
      <c r="B7" s="653" t="s">
        <v>236</v>
      </c>
      <c r="C7" s="654"/>
      <c r="D7" s="654"/>
      <c r="E7" s="654"/>
      <c r="F7" s="654"/>
      <c r="G7" s="654"/>
      <c r="H7" s="654"/>
      <c r="I7" s="654"/>
      <c r="J7" s="654"/>
      <c r="K7" s="654"/>
      <c r="L7" s="654"/>
      <c r="M7" s="654"/>
      <c r="N7" s="654"/>
      <c r="O7" s="654"/>
      <c r="P7" s="654"/>
      <c r="Q7" s="655"/>
      <c r="R7" s="656">
        <v>3206</v>
      </c>
      <c r="S7" s="657"/>
      <c r="T7" s="657"/>
      <c r="U7" s="657"/>
      <c r="V7" s="657"/>
      <c r="W7" s="657"/>
      <c r="X7" s="657"/>
      <c r="Y7" s="658"/>
      <c r="Z7" s="659">
        <v>0</v>
      </c>
      <c r="AA7" s="659"/>
      <c r="AB7" s="659"/>
      <c r="AC7" s="659"/>
      <c r="AD7" s="660">
        <v>3206</v>
      </c>
      <c r="AE7" s="660"/>
      <c r="AF7" s="660"/>
      <c r="AG7" s="660"/>
      <c r="AH7" s="660"/>
      <c r="AI7" s="660"/>
      <c r="AJ7" s="660"/>
      <c r="AK7" s="660"/>
      <c r="AL7" s="661">
        <v>0</v>
      </c>
      <c r="AM7" s="662"/>
      <c r="AN7" s="662"/>
      <c r="AO7" s="663"/>
      <c r="AP7" s="653" t="s">
        <v>237</v>
      </c>
      <c r="AQ7" s="654"/>
      <c r="AR7" s="654"/>
      <c r="AS7" s="654"/>
      <c r="AT7" s="654"/>
      <c r="AU7" s="654"/>
      <c r="AV7" s="654"/>
      <c r="AW7" s="654"/>
      <c r="AX7" s="654"/>
      <c r="AY7" s="654"/>
      <c r="AZ7" s="654"/>
      <c r="BA7" s="654"/>
      <c r="BB7" s="654"/>
      <c r="BC7" s="654"/>
      <c r="BD7" s="654"/>
      <c r="BE7" s="654"/>
      <c r="BF7" s="655"/>
      <c r="BG7" s="656">
        <v>2165061</v>
      </c>
      <c r="BH7" s="657"/>
      <c r="BI7" s="657"/>
      <c r="BJ7" s="657"/>
      <c r="BK7" s="657"/>
      <c r="BL7" s="657"/>
      <c r="BM7" s="657"/>
      <c r="BN7" s="658"/>
      <c r="BO7" s="659">
        <v>22.5</v>
      </c>
      <c r="BP7" s="659"/>
      <c r="BQ7" s="659"/>
      <c r="BR7" s="659"/>
      <c r="BS7" s="660" t="s">
        <v>128</v>
      </c>
      <c r="BT7" s="660"/>
      <c r="BU7" s="660"/>
      <c r="BV7" s="660"/>
      <c r="BW7" s="660"/>
      <c r="BX7" s="660"/>
      <c r="BY7" s="660"/>
      <c r="BZ7" s="660"/>
      <c r="CA7" s="660"/>
      <c r="CB7" s="664"/>
      <c r="CD7" s="653" t="s">
        <v>238</v>
      </c>
      <c r="CE7" s="654"/>
      <c r="CF7" s="654"/>
      <c r="CG7" s="654"/>
      <c r="CH7" s="654"/>
      <c r="CI7" s="654"/>
      <c r="CJ7" s="654"/>
      <c r="CK7" s="654"/>
      <c r="CL7" s="654"/>
      <c r="CM7" s="654"/>
      <c r="CN7" s="654"/>
      <c r="CO7" s="654"/>
      <c r="CP7" s="654"/>
      <c r="CQ7" s="655"/>
      <c r="CR7" s="656">
        <v>4473184</v>
      </c>
      <c r="CS7" s="657"/>
      <c r="CT7" s="657"/>
      <c r="CU7" s="657"/>
      <c r="CV7" s="657"/>
      <c r="CW7" s="657"/>
      <c r="CX7" s="657"/>
      <c r="CY7" s="658"/>
      <c r="CZ7" s="659">
        <v>27.6</v>
      </c>
      <c r="DA7" s="659"/>
      <c r="DB7" s="659"/>
      <c r="DC7" s="659"/>
      <c r="DD7" s="665">
        <v>54354</v>
      </c>
      <c r="DE7" s="657"/>
      <c r="DF7" s="657"/>
      <c r="DG7" s="657"/>
      <c r="DH7" s="657"/>
      <c r="DI7" s="657"/>
      <c r="DJ7" s="657"/>
      <c r="DK7" s="657"/>
      <c r="DL7" s="657"/>
      <c r="DM7" s="657"/>
      <c r="DN7" s="657"/>
      <c r="DO7" s="657"/>
      <c r="DP7" s="658"/>
      <c r="DQ7" s="665">
        <v>2867514</v>
      </c>
      <c r="DR7" s="657"/>
      <c r="DS7" s="657"/>
      <c r="DT7" s="657"/>
      <c r="DU7" s="657"/>
      <c r="DV7" s="657"/>
      <c r="DW7" s="657"/>
      <c r="DX7" s="657"/>
      <c r="DY7" s="657"/>
      <c r="DZ7" s="657"/>
      <c r="EA7" s="657"/>
      <c r="EB7" s="657"/>
      <c r="EC7" s="666"/>
    </row>
    <row r="8" spans="2:143" ht="11.25" customHeight="1" x14ac:dyDescent="0.15">
      <c r="B8" s="653" t="s">
        <v>239</v>
      </c>
      <c r="C8" s="654"/>
      <c r="D8" s="654"/>
      <c r="E8" s="654"/>
      <c r="F8" s="654"/>
      <c r="G8" s="654"/>
      <c r="H8" s="654"/>
      <c r="I8" s="654"/>
      <c r="J8" s="654"/>
      <c r="K8" s="654"/>
      <c r="L8" s="654"/>
      <c r="M8" s="654"/>
      <c r="N8" s="654"/>
      <c r="O8" s="654"/>
      <c r="P8" s="654"/>
      <c r="Q8" s="655"/>
      <c r="R8" s="656">
        <v>25028</v>
      </c>
      <c r="S8" s="657"/>
      <c r="T8" s="657"/>
      <c r="U8" s="657"/>
      <c r="V8" s="657"/>
      <c r="W8" s="657"/>
      <c r="X8" s="657"/>
      <c r="Y8" s="658"/>
      <c r="Z8" s="659">
        <v>0.1</v>
      </c>
      <c r="AA8" s="659"/>
      <c r="AB8" s="659"/>
      <c r="AC8" s="659"/>
      <c r="AD8" s="660">
        <v>25028</v>
      </c>
      <c r="AE8" s="660"/>
      <c r="AF8" s="660"/>
      <c r="AG8" s="660"/>
      <c r="AH8" s="660"/>
      <c r="AI8" s="660"/>
      <c r="AJ8" s="660"/>
      <c r="AK8" s="660"/>
      <c r="AL8" s="661">
        <v>0.3</v>
      </c>
      <c r="AM8" s="662"/>
      <c r="AN8" s="662"/>
      <c r="AO8" s="663"/>
      <c r="AP8" s="653" t="s">
        <v>240</v>
      </c>
      <c r="AQ8" s="654"/>
      <c r="AR8" s="654"/>
      <c r="AS8" s="654"/>
      <c r="AT8" s="654"/>
      <c r="AU8" s="654"/>
      <c r="AV8" s="654"/>
      <c r="AW8" s="654"/>
      <c r="AX8" s="654"/>
      <c r="AY8" s="654"/>
      <c r="AZ8" s="654"/>
      <c r="BA8" s="654"/>
      <c r="BB8" s="654"/>
      <c r="BC8" s="654"/>
      <c r="BD8" s="654"/>
      <c r="BE8" s="654"/>
      <c r="BF8" s="655"/>
      <c r="BG8" s="656">
        <v>77409</v>
      </c>
      <c r="BH8" s="657"/>
      <c r="BI8" s="657"/>
      <c r="BJ8" s="657"/>
      <c r="BK8" s="657"/>
      <c r="BL8" s="657"/>
      <c r="BM8" s="657"/>
      <c r="BN8" s="658"/>
      <c r="BO8" s="659">
        <v>0.8</v>
      </c>
      <c r="BP8" s="659"/>
      <c r="BQ8" s="659"/>
      <c r="BR8" s="659"/>
      <c r="BS8" s="660" t="s">
        <v>128</v>
      </c>
      <c r="BT8" s="660"/>
      <c r="BU8" s="660"/>
      <c r="BV8" s="660"/>
      <c r="BW8" s="660"/>
      <c r="BX8" s="660"/>
      <c r="BY8" s="660"/>
      <c r="BZ8" s="660"/>
      <c r="CA8" s="660"/>
      <c r="CB8" s="664"/>
      <c r="CD8" s="653" t="s">
        <v>241</v>
      </c>
      <c r="CE8" s="654"/>
      <c r="CF8" s="654"/>
      <c r="CG8" s="654"/>
      <c r="CH8" s="654"/>
      <c r="CI8" s="654"/>
      <c r="CJ8" s="654"/>
      <c r="CK8" s="654"/>
      <c r="CL8" s="654"/>
      <c r="CM8" s="654"/>
      <c r="CN8" s="654"/>
      <c r="CO8" s="654"/>
      <c r="CP8" s="654"/>
      <c r="CQ8" s="655"/>
      <c r="CR8" s="656">
        <v>3730358</v>
      </c>
      <c r="CS8" s="657"/>
      <c r="CT8" s="657"/>
      <c r="CU8" s="657"/>
      <c r="CV8" s="657"/>
      <c r="CW8" s="657"/>
      <c r="CX8" s="657"/>
      <c r="CY8" s="658"/>
      <c r="CZ8" s="659">
        <v>23</v>
      </c>
      <c r="DA8" s="659"/>
      <c r="DB8" s="659"/>
      <c r="DC8" s="659"/>
      <c r="DD8" s="665">
        <v>311511</v>
      </c>
      <c r="DE8" s="657"/>
      <c r="DF8" s="657"/>
      <c r="DG8" s="657"/>
      <c r="DH8" s="657"/>
      <c r="DI8" s="657"/>
      <c r="DJ8" s="657"/>
      <c r="DK8" s="657"/>
      <c r="DL8" s="657"/>
      <c r="DM8" s="657"/>
      <c r="DN8" s="657"/>
      <c r="DO8" s="657"/>
      <c r="DP8" s="658"/>
      <c r="DQ8" s="665">
        <v>2167225</v>
      </c>
      <c r="DR8" s="657"/>
      <c r="DS8" s="657"/>
      <c r="DT8" s="657"/>
      <c r="DU8" s="657"/>
      <c r="DV8" s="657"/>
      <c r="DW8" s="657"/>
      <c r="DX8" s="657"/>
      <c r="DY8" s="657"/>
      <c r="DZ8" s="657"/>
      <c r="EA8" s="657"/>
      <c r="EB8" s="657"/>
      <c r="EC8" s="666"/>
    </row>
    <row r="9" spans="2:143" ht="11.25" customHeight="1" x14ac:dyDescent="0.15">
      <c r="B9" s="653" t="s">
        <v>242</v>
      </c>
      <c r="C9" s="654"/>
      <c r="D9" s="654"/>
      <c r="E9" s="654"/>
      <c r="F9" s="654"/>
      <c r="G9" s="654"/>
      <c r="H9" s="654"/>
      <c r="I9" s="654"/>
      <c r="J9" s="654"/>
      <c r="K9" s="654"/>
      <c r="L9" s="654"/>
      <c r="M9" s="654"/>
      <c r="N9" s="654"/>
      <c r="O9" s="654"/>
      <c r="P9" s="654"/>
      <c r="Q9" s="655"/>
      <c r="R9" s="656">
        <v>27018</v>
      </c>
      <c r="S9" s="657"/>
      <c r="T9" s="657"/>
      <c r="U9" s="657"/>
      <c r="V9" s="657"/>
      <c r="W9" s="657"/>
      <c r="X9" s="657"/>
      <c r="Y9" s="658"/>
      <c r="Z9" s="659">
        <v>0.2</v>
      </c>
      <c r="AA9" s="659"/>
      <c r="AB9" s="659"/>
      <c r="AC9" s="659"/>
      <c r="AD9" s="660">
        <v>27018</v>
      </c>
      <c r="AE9" s="660"/>
      <c r="AF9" s="660"/>
      <c r="AG9" s="660"/>
      <c r="AH9" s="660"/>
      <c r="AI9" s="660"/>
      <c r="AJ9" s="660"/>
      <c r="AK9" s="660"/>
      <c r="AL9" s="661">
        <v>0.3</v>
      </c>
      <c r="AM9" s="662"/>
      <c r="AN9" s="662"/>
      <c r="AO9" s="663"/>
      <c r="AP9" s="653" t="s">
        <v>243</v>
      </c>
      <c r="AQ9" s="654"/>
      <c r="AR9" s="654"/>
      <c r="AS9" s="654"/>
      <c r="AT9" s="654"/>
      <c r="AU9" s="654"/>
      <c r="AV9" s="654"/>
      <c r="AW9" s="654"/>
      <c r="AX9" s="654"/>
      <c r="AY9" s="654"/>
      <c r="AZ9" s="654"/>
      <c r="BA9" s="654"/>
      <c r="BB9" s="654"/>
      <c r="BC9" s="654"/>
      <c r="BD9" s="654"/>
      <c r="BE9" s="654"/>
      <c r="BF9" s="655"/>
      <c r="BG9" s="656">
        <v>1639962</v>
      </c>
      <c r="BH9" s="657"/>
      <c r="BI9" s="657"/>
      <c r="BJ9" s="657"/>
      <c r="BK9" s="657"/>
      <c r="BL9" s="657"/>
      <c r="BM9" s="657"/>
      <c r="BN9" s="658"/>
      <c r="BO9" s="659">
        <v>17</v>
      </c>
      <c r="BP9" s="659"/>
      <c r="BQ9" s="659"/>
      <c r="BR9" s="659"/>
      <c r="BS9" s="660" t="s">
        <v>128</v>
      </c>
      <c r="BT9" s="660"/>
      <c r="BU9" s="660"/>
      <c r="BV9" s="660"/>
      <c r="BW9" s="660"/>
      <c r="BX9" s="660"/>
      <c r="BY9" s="660"/>
      <c r="BZ9" s="660"/>
      <c r="CA9" s="660"/>
      <c r="CB9" s="664"/>
      <c r="CD9" s="653" t="s">
        <v>244</v>
      </c>
      <c r="CE9" s="654"/>
      <c r="CF9" s="654"/>
      <c r="CG9" s="654"/>
      <c r="CH9" s="654"/>
      <c r="CI9" s="654"/>
      <c r="CJ9" s="654"/>
      <c r="CK9" s="654"/>
      <c r="CL9" s="654"/>
      <c r="CM9" s="654"/>
      <c r="CN9" s="654"/>
      <c r="CO9" s="654"/>
      <c r="CP9" s="654"/>
      <c r="CQ9" s="655"/>
      <c r="CR9" s="656">
        <v>2073445</v>
      </c>
      <c r="CS9" s="657"/>
      <c r="CT9" s="657"/>
      <c r="CU9" s="657"/>
      <c r="CV9" s="657"/>
      <c r="CW9" s="657"/>
      <c r="CX9" s="657"/>
      <c r="CY9" s="658"/>
      <c r="CZ9" s="659">
        <v>12.8</v>
      </c>
      <c r="DA9" s="659"/>
      <c r="DB9" s="659"/>
      <c r="DC9" s="659"/>
      <c r="DD9" s="665">
        <v>191045</v>
      </c>
      <c r="DE9" s="657"/>
      <c r="DF9" s="657"/>
      <c r="DG9" s="657"/>
      <c r="DH9" s="657"/>
      <c r="DI9" s="657"/>
      <c r="DJ9" s="657"/>
      <c r="DK9" s="657"/>
      <c r="DL9" s="657"/>
      <c r="DM9" s="657"/>
      <c r="DN9" s="657"/>
      <c r="DO9" s="657"/>
      <c r="DP9" s="658"/>
      <c r="DQ9" s="665">
        <v>1733309</v>
      </c>
      <c r="DR9" s="657"/>
      <c r="DS9" s="657"/>
      <c r="DT9" s="657"/>
      <c r="DU9" s="657"/>
      <c r="DV9" s="657"/>
      <c r="DW9" s="657"/>
      <c r="DX9" s="657"/>
      <c r="DY9" s="657"/>
      <c r="DZ9" s="657"/>
      <c r="EA9" s="657"/>
      <c r="EB9" s="657"/>
      <c r="EC9" s="666"/>
    </row>
    <row r="10" spans="2:143" ht="11.25" customHeight="1" x14ac:dyDescent="0.15">
      <c r="B10" s="653" t="s">
        <v>245</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9" t="s">
        <v>128</v>
      </c>
      <c r="AA10" s="659"/>
      <c r="AB10" s="659"/>
      <c r="AC10" s="659"/>
      <c r="AD10" s="660" t="s">
        <v>128</v>
      </c>
      <c r="AE10" s="660"/>
      <c r="AF10" s="660"/>
      <c r="AG10" s="660"/>
      <c r="AH10" s="660"/>
      <c r="AI10" s="660"/>
      <c r="AJ10" s="660"/>
      <c r="AK10" s="660"/>
      <c r="AL10" s="661" t="s">
        <v>128</v>
      </c>
      <c r="AM10" s="662"/>
      <c r="AN10" s="662"/>
      <c r="AO10" s="663"/>
      <c r="AP10" s="653" t="s">
        <v>246</v>
      </c>
      <c r="AQ10" s="654"/>
      <c r="AR10" s="654"/>
      <c r="AS10" s="654"/>
      <c r="AT10" s="654"/>
      <c r="AU10" s="654"/>
      <c r="AV10" s="654"/>
      <c r="AW10" s="654"/>
      <c r="AX10" s="654"/>
      <c r="AY10" s="654"/>
      <c r="AZ10" s="654"/>
      <c r="BA10" s="654"/>
      <c r="BB10" s="654"/>
      <c r="BC10" s="654"/>
      <c r="BD10" s="654"/>
      <c r="BE10" s="654"/>
      <c r="BF10" s="655"/>
      <c r="BG10" s="656">
        <v>262762</v>
      </c>
      <c r="BH10" s="657"/>
      <c r="BI10" s="657"/>
      <c r="BJ10" s="657"/>
      <c r="BK10" s="657"/>
      <c r="BL10" s="657"/>
      <c r="BM10" s="657"/>
      <c r="BN10" s="658"/>
      <c r="BO10" s="659">
        <v>2.7</v>
      </c>
      <c r="BP10" s="659"/>
      <c r="BQ10" s="659"/>
      <c r="BR10" s="659"/>
      <c r="BS10" s="660" t="s">
        <v>128</v>
      </c>
      <c r="BT10" s="660"/>
      <c r="BU10" s="660"/>
      <c r="BV10" s="660"/>
      <c r="BW10" s="660"/>
      <c r="BX10" s="660"/>
      <c r="BY10" s="660"/>
      <c r="BZ10" s="660"/>
      <c r="CA10" s="660"/>
      <c r="CB10" s="664"/>
      <c r="CD10" s="653" t="s">
        <v>247</v>
      </c>
      <c r="CE10" s="654"/>
      <c r="CF10" s="654"/>
      <c r="CG10" s="654"/>
      <c r="CH10" s="654"/>
      <c r="CI10" s="654"/>
      <c r="CJ10" s="654"/>
      <c r="CK10" s="654"/>
      <c r="CL10" s="654"/>
      <c r="CM10" s="654"/>
      <c r="CN10" s="654"/>
      <c r="CO10" s="654"/>
      <c r="CP10" s="654"/>
      <c r="CQ10" s="655"/>
      <c r="CR10" s="656">
        <v>782</v>
      </c>
      <c r="CS10" s="657"/>
      <c r="CT10" s="657"/>
      <c r="CU10" s="657"/>
      <c r="CV10" s="657"/>
      <c r="CW10" s="657"/>
      <c r="CX10" s="657"/>
      <c r="CY10" s="658"/>
      <c r="CZ10" s="659">
        <v>0</v>
      </c>
      <c r="DA10" s="659"/>
      <c r="DB10" s="659"/>
      <c r="DC10" s="659"/>
      <c r="DD10" s="665" t="s">
        <v>128</v>
      </c>
      <c r="DE10" s="657"/>
      <c r="DF10" s="657"/>
      <c r="DG10" s="657"/>
      <c r="DH10" s="657"/>
      <c r="DI10" s="657"/>
      <c r="DJ10" s="657"/>
      <c r="DK10" s="657"/>
      <c r="DL10" s="657"/>
      <c r="DM10" s="657"/>
      <c r="DN10" s="657"/>
      <c r="DO10" s="657"/>
      <c r="DP10" s="658"/>
      <c r="DQ10" s="665">
        <v>782</v>
      </c>
      <c r="DR10" s="657"/>
      <c r="DS10" s="657"/>
      <c r="DT10" s="657"/>
      <c r="DU10" s="657"/>
      <c r="DV10" s="657"/>
      <c r="DW10" s="657"/>
      <c r="DX10" s="657"/>
      <c r="DY10" s="657"/>
      <c r="DZ10" s="657"/>
      <c r="EA10" s="657"/>
      <c r="EB10" s="657"/>
      <c r="EC10" s="666"/>
    </row>
    <row r="11" spans="2:143" ht="11.25" customHeight="1" x14ac:dyDescent="0.15">
      <c r="B11" s="653" t="s">
        <v>248</v>
      </c>
      <c r="C11" s="654"/>
      <c r="D11" s="654"/>
      <c r="E11" s="654"/>
      <c r="F11" s="654"/>
      <c r="G11" s="654"/>
      <c r="H11" s="654"/>
      <c r="I11" s="654"/>
      <c r="J11" s="654"/>
      <c r="K11" s="654"/>
      <c r="L11" s="654"/>
      <c r="M11" s="654"/>
      <c r="N11" s="654"/>
      <c r="O11" s="654"/>
      <c r="P11" s="654"/>
      <c r="Q11" s="655"/>
      <c r="R11" s="656">
        <v>523146</v>
      </c>
      <c r="S11" s="657"/>
      <c r="T11" s="657"/>
      <c r="U11" s="657"/>
      <c r="V11" s="657"/>
      <c r="W11" s="657"/>
      <c r="X11" s="657"/>
      <c r="Y11" s="658"/>
      <c r="Z11" s="661">
        <v>2.9</v>
      </c>
      <c r="AA11" s="662"/>
      <c r="AB11" s="662"/>
      <c r="AC11" s="668"/>
      <c r="AD11" s="665">
        <v>523146</v>
      </c>
      <c r="AE11" s="657"/>
      <c r="AF11" s="657"/>
      <c r="AG11" s="657"/>
      <c r="AH11" s="657"/>
      <c r="AI11" s="657"/>
      <c r="AJ11" s="657"/>
      <c r="AK11" s="658"/>
      <c r="AL11" s="661">
        <v>5.3</v>
      </c>
      <c r="AM11" s="662"/>
      <c r="AN11" s="662"/>
      <c r="AO11" s="663"/>
      <c r="AP11" s="653" t="s">
        <v>249</v>
      </c>
      <c r="AQ11" s="654"/>
      <c r="AR11" s="654"/>
      <c r="AS11" s="654"/>
      <c r="AT11" s="654"/>
      <c r="AU11" s="654"/>
      <c r="AV11" s="654"/>
      <c r="AW11" s="654"/>
      <c r="AX11" s="654"/>
      <c r="AY11" s="654"/>
      <c r="AZ11" s="654"/>
      <c r="BA11" s="654"/>
      <c r="BB11" s="654"/>
      <c r="BC11" s="654"/>
      <c r="BD11" s="654"/>
      <c r="BE11" s="654"/>
      <c r="BF11" s="655"/>
      <c r="BG11" s="656">
        <v>184928</v>
      </c>
      <c r="BH11" s="657"/>
      <c r="BI11" s="657"/>
      <c r="BJ11" s="657"/>
      <c r="BK11" s="657"/>
      <c r="BL11" s="657"/>
      <c r="BM11" s="657"/>
      <c r="BN11" s="658"/>
      <c r="BO11" s="659">
        <v>1.9</v>
      </c>
      <c r="BP11" s="659"/>
      <c r="BQ11" s="659"/>
      <c r="BR11" s="659"/>
      <c r="BS11" s="660" t="s">
        <v>128</v>
      </c>
      <c r="BT11" s="660"/>
      <c r="BU11" s="660"/>
      <c r="BV11" s="660"/>
      <c r="BW11" s="660"/>
      <c r="BX11" s="660"/>
      <c r="BY11" s="660"/>
      <c r="BZ11" s="660"/>
      <c r="CA11" s="660"/>
      <c r="CB11" s="664"/>
      <c r="CD11" s="653" t="s">
        <v>250</v>
      </c>
      <c r="CE11" s="654"/>
      <c r="CF11" s="654"/>
      <c r="CG11" s="654"/>
      <c r="CH11" s="654"/>
      <c r="CI11" s="654"/>
      <c r="CJ11" s="654"/>
      <c r="CK11" s="654"/>
      <c r="CL11" s="654"/>
      <c r="CM11" s="654"/>
      <c r="CN11" s="654"/>
      <c r="CO11" s="654"/>
      <c r="CP11" s="654"/>
      <c r="CQ11" s="655"/>
      <c r="CR11" s="656">
        <v>381163</v>
      </c>
      <c r="CS11" s="657"/>
      <c r="CT11" s="657"/>
      <c r="CU11" s="657"/>
      <c r="CV11" s="657"/>
      <c r="CW11" s="657"/>
      <c r="CX11" s="657"/>
      <c r="CY11" s="658"/>
      <c r="CZ11" s="659">
        <v>2.2999999999999998</v>
      </c>
      <c r="DA11" s="659"/>
      <c r="DB11" s="659"/>
      <c r="DC11" s="659"/>
      <c r="DD11" s="665">
        <v>74733</v>
      </c>
      <c r="DE11" s="657"/>
      <c r="DF11" s="657"/>
      <c r="DG11" s="657"/>
      <c r="DH11" s="657"/>
      <c r="DI11" s="657"/>
      <c r="DJ11" s="657"/>
      <c r="DK11" s="657"/>
      <c r="DL11" s="657"/>
      <c r="DM11" s="657"/>
      <c r="DN11" s="657"/>
      <c r="DO11" s="657"/>
      <c r="DP11" s="658"/>
      <c r="DQ11" s="665">
        <v>354853</v>
      </c>
      <c r="DR11" s="657"/>
      <c r="DS11" s="657"/>
      <c r="DT11" s="657"/>
      <c r="DU11" s="657"/>
      <c r="DV11" s="657"/>
      <c r="DW11" s="657"/>
      <c r="DX11" s="657"/>
      <c r="DY11" s="657"/>
      <c r="DZ11" s="657"/>
      <c r="EA11" s="657"/>
      <c r="EB11" s="657"/>
      <c r="EC11" s="666"/>
    </row>
    <row r="12" spans="2:143" ht="11.25" customHeight="1" x14ac:dyDescent="0.15">
      <c r="B12" s="653" t="s">
        <v>251</v>
      </c>
      <c r="C12" s="654"/>
      <c r="D12" s="654"/>
      <c r="E12" s="654"/>
      <c r="F12" s="654"/>
      <c r="G12" s="654"/>
      <c r="H12" s="654"/>
      <c r="I12" s="654"/>
      <c r="J12" s="654"/>
      <c r="K12" s="654"/>
      <c r="L12" s="654"/>
      <c r="M12" s="654"/>
      <c r="N12" s="654"/>
      <c r="O12" s="654"/>
      <c r="P12" s="654"/>
      <c r="Q12" s="655"/>
      <c r="R12" s="656">
        <v>93265</v>
      </c>
      <c r="S12" s="657"/>
      <c r="T12" s="657"/>
      <c r="U12" s="657"/>
      <c r="V12" s="657"/>
      <c r="W12" s="657"/>
      <c r="X12" s="657"/>
      <c r="Y12" s="658"/>
      <c r="Z12" s="659">
        <v>0.5</v>
      </c>
      <c r="AA12" s="659"/>
      <c r="AB12" s="659"/>
      <c r="AC12" s="659"/>
      <c r="AD12" s="660">
        <v>93265</v>
      </c>
      <c r="AE12" s="660"/>
      <c r="AF12" s="660"/>
      <c r="AG12" s="660"/>
      <c r="AH12" s="660"/>
      <c r="AI12" s="660"/>
      <c r="AJ12" s="660"/>
      <c r="AK12" s="660"/>
      <c r="AL12" s="661">
        <v>1</v>
      </c>
      <c r="AM12" s="662"/>
      <c r="AN12" s="662"/>
      <c r="AO12" s="663"/>
      <c r="AP12" s="653" t="s">
        <v>252</v>
      </c>
      <c r="AQ12" s="654"/>
      <c r="AR12" s="654"/>
      <c r="AS12" s="654"/>
      <c r="AT12" s="654"/>
      <c r="AU12" s="654"/>
      <c r="AV12" s="654"/>
      <c r="AW12" s="654"/>
      <c r="AX12" s="654"/>
      <c r="AY12" s="654"/>
      <c r="AZ12" s="654"/>
      <c r="BA12" s="654"/>
      <c r="BB12" s="654"/>
      <c r="BC12" s="654"/>
      <c r="BD12" s="654"/>
      <c r="BE12" s="654"/>
      <c r="BF12" s="655"/>
      <c r="BG12" s="656">
        <v>6283896</v>
      </c>
      <c r="BH12" s="657"/>
      <c r="BI12" s="657"/>
      <c r="BJ12" s="657"/>
      <c r="BK12" s="657"/>
      <c r="BL12" s="657"/>
      <c r="BM12" s="657"/>
      <c r="BN12" s="658"/>
      <c r="BO12" s="659">
        <v>65.2</v>
      </c>
      <c r="BP12" s="659"/>
      <c r="BQ12" s="659"/>
      <c r="BR12" s="659"/>
      <c r="BS12" s="660" t="s">
        <v>128</v>
      </c>
      <c r="BT12" s="660"/>
      <c r="BU12" s="660"/>
      <c r="BV12" s="660"/>
      <c r="BW12" s="660"/>
      <c r="BX12" s="660"/>
      <c r="BY12" s="660"/>
      <c r="BZ12" s="660"/>
      <c r="CA12" s="660"/>
      <c r="CB12" s="664"/>
      <c r="CD12" s="653" t="s">
        <v>253</v>
      </c>
      <c r="CE12" s="654"/>
      <c r="CF12" s="654"/>
      <c r="CG12" s="654"/>
      <c r="CH12" s="654"/>
      <c r="CI12" s="654"/>
      <c r="CJ12" s="654"/>
      <c r="CK12" s="654"/>
      <c r="CL12" s="654"/>
      <c r="CM12" s="654"/>
      <c r="CN12" s="654"/>
      <c r="CO12" s="654"/>
      <c r="CP12" s="654"/>
      <c r="CQ12" s="655"/>
      <c r="CR12" s="656">
        <v>821002</v>
      </c>
      <c r="CS12" s="657"/>
      <c r="CT12" s="657"/>
      <c r="CU12" s="657"/>
      <c r="CV12" s="657"/>
      <c r="CW12" s="657"/>
      <c r="CX12" s="657"/>
      <c r="CY12" s="658"/>
      <c r="CZ12" s="659">
        <v>5.0999999999999996</v>
      </c>
      <c r="DA12" s="659"/>
      <c r="DB12" s="659"/>
      <c r="DC12" s="659"/>
      <c r="DD12" s="665">
        <v>4827</v>
      </c>
      <c r="DE12" s="657"/>
      <c r="DF12" s="657"/>
      <c r="DG12" s="657"/>
      <c r="DH12" s="657"/>
      <c r="DI12" s="657"/>
      <c r="DJ12" s="657"/>
      <c r="DK12" s="657"/>
      <c r="DL12" s="657"/>
      <c r="DM12" s="657"/>
      <c r="DN12" s="657"/>
      <c r="DO12" s="657"/>
      <c r="DP12" s="658"/>
      <c r="DQ12" s="665">
        <v>371293</v>
      </c>
      <c r="DR12" s="657"/>
      <c r="DS12" s="657"/>
      <c r="DT12" s="657"/>
      <c r="DU12" s="657"/>
      <c r="DV12" s="657"/>
      <c r="DW12" s="657"/>
      <c r="DX12" s="657"/>
      <c r="DY12" s="657"/>
      <c r="DZ12" s="657"/>
      <c r="EA12" s="657"/>
      <c r="EB12" s="657"/>
      <c r="EC12" s="666"/>
    </row>
    <row r="13" spans="2:143" ht="11.25" customHeight="1" x14ac:dyDescent="0.15">
      <c r="B13" s="653" t="s">
        <v>254</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9" t="s">
        <v>128</v>
      </c>
      <c r="AA13" s="659"/>
      <c r="AB13" s="659"/>
      <c r="AC13" s="659"/>
      <c r="AD13" s="660" t="s">
        <v>128</v>
      </c>
      <c r="AE13" s="660"/>
      <c r="AF13" s="660"/>
      <c r="AG13" s="660"/>
      <c r="AH13" s="660"/>
      <c r="AI13" s="660"/>
      <c r="AJ13" s="660"/>
      <c r="AK13" s="660"/>
      <c r="AL13" s="661" t="s">
        <v>128</v>
      </c>
      <c r="AM13" s="662"/>
      <c r="AN13" s="662"/>
      <c r="AO13" s="663"/>
      <c r="AP13" s="653" t="s">
        <v>255</v>
      </c>
      <c r="AQ13" s="654"/>
      <c r="AR13" s="654"/>
      <c r="AS13" s="654"/>
      <c r="AT13" s="654"/>
      <c r="AU13" s="654"/>
      <c r="AV13" s="654"/>
      <c r="AW13" s="654"/>
      <c r="AX13" s="654"/>
      <c r="AY13" s="654"/>
      <c r="AZ13" s="654"/>
      <c r="BA13" s="654"/>
      <c r="BB13" s="654"/>
      <c r="BC13" s="654"/>
      <c r="BD13" s="654"/>
      <c r="BE13" s="654"/>
      <c r="BF13" s="655"/>
      <c r="BG13" s="656">
        <v>6267533</v>
      </c>
      <c r="BH13" s="657"/>
      <c r="BI13" s="657"/>
      <c r="BJ13" s="657"/>
      <c r="BK13" s="657"/>
      <c r="BL13" s="657"/>
      <c r="BM13" s="657"/>
      <c r="BN13" s="658"/>
      <c r="BO13" s="659">
        <v>65</v>
      </c>
      <c r="BP13" s="659"/>
      <c r="BQ13" s="659"/>
      <c r="BR13" s="659"/>
      <c r="BS13" s="660" t="s">
        <v>128</v>
      </c>
      <c r="BT13" s="660"/>
      <c r="BU13" s="660"/>
      <c r="BV13" s="660"/>
      <c r="BW13" s="660"/>
      <c r="BX13" s="660"/>
      <c r="BY13" s="660"/>
      <c r="BZ13" s="660"/>
      <c r="CA13" s="660"/>
      <c r="CB13" s="664"/>
      <c r="CD13" s="653" t="s">
        <v>256</v>
      </c>
      <c r="CE13" s="654"/>
      <c r="CF13" s="654"/>
      <c r="CG13" s="654"/>
      <c r="CH13" s="654"/>
      <c r="CI13" s="654"/>
      <c r="CJ13" s="654"/>
      <c r="CK13" s="654"/>
      <c r="CL13" s="654"/>
      <c r="CM13" s="654"/>
      <c r="CN13" s="654"/>
      <c r="CO13" s="654"/>
      <c r="CP13" s="654"/>
      <c r="CQ13" s="655"/>
      <c r="CR13" s="656">
        <v>2084025</v>
      </c>
      <c r="CS13" s="657"/>
      <c r="CT13" s="657"/>
      <c r="CU13" s="657"/>
      <c r="CV13" s="657"/>
      <c r="CW13" s="657"/>
      <c r="CX13" s="657"/>
      <c r="CY13" s="658"/>
      <c r="CZ13" s="659">
        <v>12.8</v>
      </c>
      <c r="DA13" s="659"/>
      <c r="DB13" s="659"/>
      <c r="DC13" s="659"/>
      <c r="DD13" s="665">
        <v>789492</v>
      </c>
      <c r="DE13" s="657"/>
      <c r="DF13" s="657"/>
      <c r="DG13" s="657"/>
      <c r="DH13" s="657"/>
      <c r="DI13" s="657"/>
      <c r="DJ13" s="657"/>
      <c r="DK13" s="657"/>
      <c r="DL13" s="657"/>
      <c r="DM13" s="657"/>
      <c r="DN13" s="657"/>
      <c r="DO13" s="657"/>
      <c r="DP13" s="658"/>
      <c r="DQ13" s="665">
        <v>1862066</v>
      </c>
      <c r="DR13" s="657"/>
      <c r="DS13" s="657"/>
      <c r="DT13" s="657"/>
      <c r="DU13" s="657"/>
      <c r="DV13" s="657"/>
      <c r="DW13" s="657"/>
      <c r="DX13" s="657"/>
      <c r="DY13" s="657"/>
      <c r="DZ13" s="657"/>
      <c r="EA13" s="657"/>
      <c r="EB13" s="657"/>
      <c r="EC13" s="666"/>
    </row>
    <row r="14" spans="2:143" ht="11.25" customHeight="1" x14ac:dyDescent="0.15">
      <c r="B14" s="653" t="s">
        <v>257</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9" t="s">
        <v>128</v>
      </c>
      <c r="AA14" s="659"/>
      <c r="AB14" s="659"/>
      <c r="AC14" s="659"/>
      <c r="AD14" s="660" t="s">
        <v>128</v>
      </c>
      <c r="AE14" s="660"/>
      <c r="AF14" s="660"/>
      <c r="AG14" s="660"/>
      <c r="AH14" s="660"/>
      <c r="AI14" s="660"/>
      <c r="AJ14" s="660"/>
      <c r="AK14" s="660"/>
      <c r="AL14" s="661" t="s">
        <v>128</v>
      </c>
      <c r="AM14" s="662"/>
      <c r="AN14" s="662"/>
      <c r="AO14" s="663"/>
      <c r="AP14" s="653" t="s">
        <v>258</v>
      </c>
      <c r="AQ14" s="654"/>
      <c r="AR14" s="654"/>
      <c r="AS14" s="654"/>
      <c r="AT14" s="654"/>
      <c r="AU14" s="654"/>
      <c r="AV14" s="654"/>
      <c r="AW14" s="654"/>
      <c r="AX14" s="654"/>
      <c r="AY14" s="654"/>
      <c r="AZ14" s="654"/>
      <c r="BA14" s="654"/>
      <c r="BB14" s="654"/>
      <c r="BC14" s="654"/>
      <c r="BD14" s="654"/>
      <c r="BE14" s="654"/>
      <c r="BF14" s="655"/>
      <c r="BG14" s="656">
        <v>69715</v>
      </c>
      <c r="BH14" s="657"/>
      <c r="BI14" s="657"/>
      <c r="BJ14" s="657"/>
      <c r="BK14" s="657"/>
      <c r="BL14" s="657"/>
      <c r="BM14" s="657"/>
      <c r="BN14" s="658"/>
      <c r="BO14" s="659">
        <v>0.7</v>
      </c>
      <c r="BP14" s="659"/>
      <c r="BQ14" s="659"/>
      <c r="BR14" s="659"/>
      <c r="BS14" s="660" t="s">
        <v>128</v>
      </c>
      <c r="BT14" s="660"/>
      <c r="BU14" s="660"/>
      <c r="BV14" s="660"/>
      <c r="BW14" s="660"/>
      <c r="BX14" s="660"/>
      <c r="BY14" s="660"/>
      <c r="BZ14" s="660"/>
      <c r="CA14" s="660"/>
      <c r="CB14" s="664"/>
      <c r="CD14" s="653" t="s">
        <v>259</v>
      </c>
      <c r="CE14" s="654"/>
      <c r="CF14" s="654"/>
      <c r="CG14" s="654"/>
      <c r="CH14" s="654"/>
      <c r="CI14" s="654"/>
      <c r="CJ14" s="654"/>
      <c r="CK14" s="654"/>
      <c r="CL14" s="654"/>
      <c r="CM14" s="654"/>
      <c r="CN14" s="654"/>
      <c r="CO14" s="654"/>
      <c r="CP14" s="654"/>
      <c r="CQ14" s="655"/>
      <c r="CR14" s="656">
        <v>368499</v>
      </c>
      <c r="CS14" s="657"/>
      <c r="CT14" s="657"/>
      <c r="CU14" s="657"/>
      <c r="CV14" s="657"/>
      <c r="CW14" s="657"/>
      <c r="CX14" s="657"/>
      <c r="CY14" s="658"/>
      <c r="CZ14" s="659">
        <v>2.2999999999999998</v>
      </c>
      <c r="DA14" s="659"/>
      <c r="DB14" s="659"/>
      <c r="DC14" s="659"/>
      <c r="DD14" s="665">
        <v>45540</v>
      </c>
      <c r="DE14" s="657"/>
      <c r="DF14" s="657"/>
      <c r="DG14" s="657"/>
      <c r="DH14" s="657"/>
      <c r="DI14" s="657"/>
      <c r="DJ14" s="657"/>
      <c r="DK14" s="657"/>
      <c r="DL14" s="657"/>
      <c r="DM14" s="657"/>
      <c r="DN14" s="657"/>
      <c r="DO14" s="657"/>
      <c r="DP14" s="658"/>
      <c r="DQ14" s="665">
        <v>360724</v>
      </c>
      <c r="DR14" s="657"/>
      <c r="DS14" s="657"/>
      <c r="DT14" s="657"/>
      <c r="DU14" s="657"/>
      <c r="DV14" s="657"/>
      <c r="DW14" s="657"/>
      <c r="DX14" s="657"/>
      <c r="DY14" s="657"/>
      <c r="DZ14" s="657"/>
      <c r="EA14" s="657"/>
      <c r="EB14" s="657"/>
      <c r="EC14" s="666"/>
    </row>
    <row r="15" spans="2:143" ht="11.25" customHeight="1" x14ac:dyDescent="0.15">
      <c r="B15" s="653" t="s">
        <v>260</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9" t="s">
        <v>128</v>
      </c>
      <c r="AA15" s="659"/>
      <c r="AB15" s="659"/>
      <c r="AC15" s="659"/>
      <c r="AD15" s="660" t="s">
        <v>128</v>
      </c>
      <c r="AE15" s="660"/>
      <c r="AF15" s="660"/>
      <c r="AG15" s="660"/>
      <c r="AH15" s="660"/>
      <c r="AI15" s="660"/>
      <c r="AJ15" s="660"/>
      <c r="AK15" s="660"/>
      <c r="AL15" s="661" t="s">
        <v>128</v>
      </c>
      <c r="AM15" s="662"/>
      <c r="AN15" s="662"/>
      <c r="AO15" s="663"/>
      <c r="AP15" s="653" t="s">
        <v>261</v>
      </c>
      <c r="AQ15" s="654"/>
      <c r="AR15" s="654"/>
      <c r="AS15" s="654"/>
      <c r="AT15" s="654"/>
      <c r="AU15" s="654"/>
      <c r="AV15" s="654"/>
      <c r="AW15" s="654"/>
      <c r="AX15" s="654"/>
      <c r="AY15" s="654"/>
      <c r="AZ15" s="654"/>
      <c r="BA15" s="654"/>
      <c r="BB15" s="654"/>
      <c r="BC15" s="654"/>
      <c r="BD15" s="654"/>
      <c r="BE15" s="654"/>
      <c r="BF15" s="655"/>
      <c r="BG15" s="656">
        <v>154812</v>
      </c>
      <c r="BH15" s="657"/>
      <c r="BI15" s="657"/>
      <c r="BJ15" s="657"/>
      <c r="BK15" s="657"/>
      <c r="BL15" s="657"/>
      <c r="BM15" s="657"/>
      <c r="BN15" s="658"/>
      <c r="BO15" s="659">
        <v>1.6</v>
      </c>
      <c r="BP15" s="659"/>
      <c r="BQ15" s="659"/>
      <c r="BR15" s="659"/>
      <c r="BS15" s="660" t="s">
        <v>128</v>
      </c>
      <c r="BT15" s="660"/>
      <c r="BU15" s="660"/>
      <c r="BV15" s="660"/>
      <c r="BW15" s="660"/>
      <c r="BX15" s="660"/>
      <c r="BY15" s="660"/>
      <c r="BZ15" s="660"/>
      <c r="CA15" s="660"/>
      <c r="CB15" s="664"/>
      <c r="CD15" s="653" t="s">
        <v>262</v>
      </c>
      <c r="CE15" s="654"/>
      <c r="CF15" s="654"/>
      <c r="CG15" s="654"/>
      <c r="CH15" s="654"/>
      <c r="CI15" s="654"/>
      <c r="CJ15" s="654"/>
      <c r="CK15" s="654"/>
      <c r="CL15" s="654"/>
      <c r="CM15" s="654"/>
      <c r="CN15" s="654"/>
      <c r="CO15" s="654"/>
      <c r="CP15" s="654"/>
      <c r="CQ15" s="655"/>
      <c r="CR15" s="656">
        <v>1753991</v>
      </c>
      <c r="CS15" s="657"/>
      <c r="CT15" s="657"/>
      <c r="CU15" s="657"/>
      <c r="CV15" s="657"/>
      <c r="CW15" s="657"/>
      <c r="CX15" s="657"/>
      <c r="CY15" s="658"/>
      <c r="CZ15" s="659">
        <v>10.8</v>
      </c>
      <c r="DA15" s="659"/>
      <c r="DB15" s="659"/>
      <c r="DC15" s="659"/>
      <c r="DD15" s="665">
        <v>237761</v>
      </c>
      <c r="DE15" s="657"/>
      <c r="DF15" s="657"/>
      <c r="DG15" s="657"/>
      <c r="DH15" s="657"/>
      <c r="DI15" s="657"/>
      <c r="DJ15" s="657"/>
      <c r="DK15" s="657"/>
      <c r="DL15" s="657"/>
      <c r="DM15" s="657"/>
      <c r="DN15" s="657"/>
      <c r="DO15" s="657"/>
      <c r="DP15" s="658"/>
      <c r="DQ15" s="665">
        <v>1267769</v>
      </c>
      <c r="DR15" s="657"/>
      <c r="DS15" s="657"/>
      <c r="DT15" s="657"/>
      <c r="DU15" s="657"/>
      <c r="DV15" s="657"/>
      <c r="DW15" s="657"/>
      <c r="DX15" s="657"/>
      <c r="DY15" s="657"/>
      <c r="DZ15" s="657"/>
      <c r="EA15" s="657"/>
      <c r="EB15" s="657"/>
      <c r="EC15" s="666"/>
    </row>
    <row r="16" spans="2:143" ht="11.25" customHeight="1" x14ac:dyDescent="0.15">
      <c r="B16" s="653" t="s">
        <v>263</v>
      </c>
      <c r="C16" s="654"/>
      <c r="D16" s="654"/>
      <c r="E16" s="654"/>
      <c r="F16" s="654"/>
      <c r="G16" s="654"/>
      <c r="H16" s="654"/>
      <c r="I16" s="654"/>
      <c r="J16" s="654"/>
      <c r="K16" s="654"/>
      <c r="L16" s="654"/>
      <c r="M16" s="654"/>
      <c r="N16" s="654"/>
      <c r="O16" s="654"/>
      <c r="P16" s="654"/>
      <c r="Q16" s="655"/>
      <c r="R16" s="656">
        <v>7694</v>
      </c>
      <c r="S16" s="657"/>
      <c r="T16" s="657"/>
      <c r="U16" s="657"/>
      <c r="V16" s="657"/>
      <c r="W16" s="657"/>
      <c r="X16" s="657"/>
      <c r="Y16" s="658"/>
      <c r="Z16" s="659">
        <v>0</v>
      </c>
      <c r="AA16" s="659"/>
      <c r="AB16" s="659"/>
      <c r="AC16" s="659"/>
      <c r="AD16" s="660">
        <v>7694</v>
      </c>
      <c r="AE16" s="660"/>
      <c r="AF16" s="660"/>
      <c r="AG16" s="660"/>
      <c r="AH16" s="660"/>
      <c r="AI16" s="660"/>
      <c r="AJ16" s="660"/>
      <c r="AK16" s="660"/>
      <c r="AL16" s="661">
        <v>0.1</v>
      </c>
      <c r="AM16" s="662"/>
      <c r="AN16" s="662"/>
      <c r="AO16" s="663"/>
      <c r="AP16" s="653" t="s">
        <v>264</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9" t="s">
        <v>128</v>
      </c>
      <c r="BP16" s="659"/>
      <c r="BQ16" s="659"/>
      <c r="BR16" s="659"/>
      <c r="BS16" s="660" t="s">
        <v>128</v>
      </c>
      <c r="BT16" s="660"/>
      <c r="BU16" s="660"/>
      <c r="BV16" s="660"/>
      <c r="BW16" s="660"/>
      <c r="BX16" s="660"/>
      <c r="BY16" s="660"/>
      <c r="BZ16" s="660"/>
      <c r="CA16" s="660"/>
      <c r="CB16" s="664"/>
      <c r="CD16" s="653" t="s">
        <v>265</v>
      </c>
      <c r="CE16" s="654"/>
      <c r="CF16" s="654"/>
      <c r="CG16" s="654"/>
      <c r="CH16" s="654"/>
      <c r="CI16" s="654"/>
      <c r="CJ16" s="654"/>
      <c r="CK16" s="654"/>
      <c r="CL16" s="654"/>
      <c r="CM16" s="654"/>
      <c r="CN16" s="654"/>
      <c r="CO16" s="654"/>
      <c r="CP16" s="654"/>
      <c r="CQ16" s="655"/>
      <c r="CR16" s="656">
        <v>1998</v>
      </c>
      <c r="CS16" s="657"/>
      <c r="CT16" s="657"/>
      <c r="CU16" s="657"/>
      <c r="CV16" s="657"/>
      <c r="CW16" s="657"/>
      <c r="CX16" s="657"/>
      <c r="CY16" s="658"/>
      <c r="CZ16" s="659">
        <v>0</v>
      </c>
      <c r="DA16" s="659"/>
      <c r="DB16" s="659"/>
      <c r="DC16" s="659"/>
      <c r="DD16" s="665" t="s">
        <v>128</v>
      </c>
      <c r="DE16" s="657"/>
      <c r="DF16" s="657"/>
      <c r="DG16" s="657"/>
      <c r="DH16" s="657"/>
      <c r="DI16" s="657"/>
      <c r="DJ16" s="657"/>
      <c r="DK16" s="657"/>
      <c r="DL16" s="657"/>
      <c r="DM16" s="657"/>
      <c r="DN16" s="657"/>
      <c r="DO16" s="657"/>
      <c r="DP16" s="658"/>
      <c r="DQ16" s="665">
        <v>1998</v>
      </c>
      <c r="DR16" s="657"/>
      <c r="DS16" s="657"/>
      <c r="DT16" s="657"/>
      <c r="DU16" s="657"/>
      <c r="DV16" s="657"/>
      <c r="DW16" s="657"/>
      <c r="DX16" s="657"/>
      <c r="DY16" s="657"/>
      <c r="DZ16" s="657"/>
      <c r="EA16" s="657"/>
      <c r="EB16" s="657"/>
      <c r="EC16" s="666"/>
    </row>
    <row r="17" spans="2:133" ht="11.25" customHeight="1" x14ac:dyDescent="0.15">
      <c r="B17" s="653" t="s">
        <v>266</v>
      </c>
      <c r="C17" s="654"/>
      <c r="D17" s="654"/>
      <c r="E17" s="654"/>
      <c r="F17" s="654"/>
      <c r="G17" s="654"/>
      <c r="H17" s="654"/>
      <c r="I17" s="654"/>
      <c r="J17" s="654"/>
      <c r="K17" s="654"/>
      <c r="L17" s="654"/>
      <c r="M17" s="654"/>
      <c r="N17" s="654"/>
      <c r="O17" s="654"/>
      <c r="P17" s="654"/>
      <c r="Q17" s="655"/>
      <c r="R17" s="656">
        <v>55844</v>
      </c>
      <c r="S17" s="657"/>
      <c r="T17" s="657"/>
      <c r="U17" s="657"/>
      <c r="V17" s="657"/>
      <c r="W17" s="657"/>
      <c r="X17" s="657"/>
      <c r="Y17" s="658"/>
      <c r="Z17" s="659">
        <v>0.3</v>
      </c>
      <c r="AA17" s="659"/>
      <c r="AB17" s="659"/>
      <c r="AC17" s="659"/>
      <c r="AD17" s="660">
        <v>55844</v>
      </c>
      <c r="AE17" s="660"/>
      <c r="AF17" s="660"/>
      <c r="AG17" s="660"/>
      <c r="AH17" s="660"/>
      <c r="AI17" s="660"/>
      <c r="AJ17" s="660"/>
      <c r="AK17" s="660"/>
      <c r="AL17" s="661">
        <v>0.6</v>
      </c>
      <c r="AM17" s="662"/>
      <c r="AN17" s="662"/>
      <c r="AO17" s="663"/>
      <c r="AP17" s="653" t="s">
        <v>267</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9" t="s">
        <v>128</v>
      </c>
      <c r="BP17" s="659"/>
      <c r="BQ17" s="659"/>
      <c r="BR17" s="659"/>
      <c r="BS17" s="660" t="s">
        <v>128</v>
      </c>
      <c r="BT17" s="660"/>
      <c r="BU17" s="660"/>
      <c r="BV17" s="660"/>
      <c r="BW17" s="660"/>
      <c r="BX17" s="660"/>
      <c r="BY17" s="660"/>
      <c r="BZ17" s="660"/>
      <c r="CA17" s="660"/>
      <c r="CB17" s="664"/>
      <c r="CD17" s="653" t="s">
        <v>268</v>
      </c>
      <c r="CE17" s="654"/>
      <c r="CF17" s="654"/>
      <c r="CG17" s="654"/>
      <c r="CH17" s="654"/>
      <c r="CI17" s="654"/>
      <c r="CJ17" s="654"/>
      <c r="CK17" s="654"/>
      <c r="CL17" s="654"/>
      <c r="CM17" s="654"/>
      <c r="CN17" s="654"/>
      <c r="CO17" s="654"/>
      <c r="CP17" s="654"/>
      <c r="CQ17" s="655"/>
      <c r="CR17" s="656">
        <v>419254</v>
      </c>
      <c r="CS17" s="657"/>
      <c r="CT17" s="657"/>
      <c r="CU17" s="657"/>
      <c r="CV17" s="657"/>
      <c r="CW17" s="657"/>
      <c r="CX17" s="657"/>
      <c r="CY17" s="658"/>
      <c r="CZ17" s="659">
        <v>2.6</v>
      </c>
      <c r="DA17" s="659"/>
      <c r="DB17" s="659"/>
      <c r="DC17" s="659"/>
      <c r="DD17" s="665" t="s">
        <v>128</v>
      </c>
      <c r="DE17" s="657"/>
      <c r="DF17" s="657"/>
      <c r="DG17" s="657"/>
      <c r="DH17" s="657"/>
      <c r="DI17" s="657"/>
      <c r="DJ17" s="657"/>
      <c r="DK17" s="657"/>
      <c r="DL17" s="657"/>
      <c r="DM17" s="657"/>
      <c r="DN17" s="657"/>
      <c r="DO17" s="657"/>
      <c r="DP17" s="658"/>
      <c r="DQ17" s="665">
        <v>411368</v>
      </c>
      <c r="DR17" s="657"/>
      <c r="DS17" s="657"/>
      <c r="DT17" s="657"/>
      <c r="DU17" s="657"/>
      <c r="DV17" s="657"/>
      <c r="DW17" s="657"/>
      <c r="DX17" s="657"/>
      <c r="DY17" s="657"/>
      <c r="DZ17" s="657"/>
      <c r="EA17" s="657"/>
      <c r="EB17" s="657"/>
      <c r="EC17" s="666"/>
    </row>
    <row r="18" spans="2:133" ht="11.25" customHeight="1" x14ac:dyDescent="0.15">
      <c r="B18" s="653" t="s">
        <v>269</v>
      </c>
      <c r="C18" s="654"/>
      <c r="D18" s="654"/>
      <c r="E18" s="654"/>
      <c r="F18" s="654"/>
      <c r="G18" s="654"/>
      <c r="H18" s="654"/>
      <c r="I18" s="654"/>
      <c r="J18" s="654"/>
      <c r="K18" s="654"/>
      <c r="L18" s="654"/>
      <c r="M18" s="654"/>
      <c r="N18" s="654"/>
      <c r="O18" s="654"/>
      <c r="P18" s="654"/>
      <c r="Q18" s="655"/>
      <c r="R18" s="656">
        <v>203015</v>
      </c>
      <c r="S18" s="657"/>
      <c r="T18" s="657"/>
      <c r="U18" s="657"/>
      <c r="V18" s="657"/>
      <c r="W18" s="657"/>
      <c r="X18" s="657"/>
      <c r="Y18" s="658"/>
      <c r="Z18" s="659">
        <v>1.1000000000000001</v>
      </c>
      <c r="AA18" s="659"/>
      <c r="AB18" s="659"/>
      <c r="AC18" s="659"/>
      <c r="AD18" s="660">
        <v>186259</v>
      </c>
      <c r="AE18" s="660"/>
      <c r="AF18" s="660"/>
      <c r="AG18" s="660"/>
      <c r="AH18" s="660"/>
      <c r="AI18" s="660"/>
      <c r="AJ18" s="660"/>
      <c r="AK18" s="660"/>
      <c r="AL18" s="661">
        <v>1.8999999761581421</v>
      </c>
      <c r="AM18" s="662"/>
      <c r="AN18" s="662"/>
      <c r="AO18" s="663"/>
      <c r="AP18" s="653" t="s">
        <v>270</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9" t="s">
        <v>128</v>
      </c>
      <c r="BP18" s="659"/>
      <c r="BQ18" s="659"/>
      <c r="BR18" s="659"/>
      <c r="BS18" s="660" t="s">
        <v>128</v>
      </c>
      <c r="BT18" s="660"/>
      <c r="BU18" s="660"/>
      <c r="BV18" s="660"/>
      <c r="BW18" s="660"/>
      <c r="BX18" s="660"/>
      <c r="BY18" s="660"/>
      <c r="BZ18" s="660"/>
      <c r="CA18" s="660"/>
      <c r="CB18" s="664"/>
      <c r="CD18" s="653" t="s">
        <v>271</v>
      </c>
      <c r="CE18" s="654"/>
      <c r="CF18" s="654"/>
      <c r="CG18" s="654"/>
      <c r="CH18" s="654"/>
      <c r="CI18" s="654"/>
      <c r="CJ18" s="654"/>
      <c r="CK18" s="654"/>
      <c r="CL18" s="654"/>
      <c r="CM18" s="654"/>
      <c r="CN18" s="654"/>
      <c r="CO18" s="654"/>
      <c r="CP18" s="654"/>
      <c r="CQ18" s="655"/>
      <c r="CR18" s="656" t="s">
        <v>128</v>
      </c>
      <c r="CS18" s="657"/>
      <c r="CT18" s="657"/>
      <c r="CU18" s="657"/>
      <c r="CV18" s="657"/>
      <c r="CW18" s="657"/>
      <c r="CX18" s="657"/>
      <c r="CY18" s="658"/>
      <c r="CZ18" s="659" t="s">
        <v>128</v>
      </c>
      <c r="DA18" s="659"/>
      <c r="DB18" s="659"/>
      <c r="DC18" s="659"/>
      <c r="DD18" s="665" t="s">
        <v>128</v>
      </c>
      <c r="DE18" s="657"/>
      <c r="DF18" s="657"/>
      <c r="DG18" s="657"/>
      <c r="DH18" s="657"/>
      <c r="DI18" s="657"/>
      <c r="DJ18" s="657"/>
      <c r="DK18" s="657"/>
      <c r="DL18" s="657"/>
      <c r="DM18" s="657"/>
      <c r="DN18" s="657"/>
      <c r="DO18" s="657"/>
      <c r="DP18" s="658"/>
      <c r="DQ18" s="665" t="s">
        <v>128</v>
      </c>
      <c r="DR18" s="657"/>
      <c r="DS18" s="657"/>
      <c r="DT18" s="657"/>
      <c r="DU18" s="657"/>
      <c r="DV18" s="657"/>
      <c r="DW18" s="657"/>
      <c r="DX18" s="657"/>
      <c r="DY18" s="657"/>
      <c r="DZ18" s="657"/>
      <c r="EA18" s="657"/>
      <c r="EB18" s="657"/>
      <c r="EC18" s="666"/>
    </row>
    <row r="19" spans="2:133" ht="11.25" customHeight="1" x14ac:dyDescent="0.15">
      <c r="B19" s="653" t="s">
        <v>272</v>
      </c>
      <c r="C19" s="654"/>
      <c r="D19" s="654"/>
      <c r="E19" s="654"/>
      <c r="F19" s="654"/>
      <c r="G19" s="654"/>
      <c r="H19" s="654"/>
      <c r="I19" s="654"/>
      <c r="J19" s="654"/>
      <c r="K19" s="654"/>
      <c r="L19" s="654"/>
      <c r="M19" s="654"/>
      <c r="N19" s="654"/>
      <c r="O19" s="654"/>
      <c r="P19" s="654"/>
      <c r="Q19" s="655"/>
      <c r="R19" s="656">
        <v>13020</v>
      </c>
      <c r="S19" s="657"/>
      <c r="T19" s="657"/>
      <c r="U19" s="657"/>
      <c r="V19" s="657"/>
      <c r="W19" s="657"/>
      <c r="X19" s="657"/>
      <c r="Y19" s="658"/>
      <c r="Z19" s="659">
        <v>0.1</v>
      </c>
      <c r="AA19" s="659"/>
      <c r="AB19" s="659"/>
      <c r="AC19" s="659"/>
      <c r="AD19" s="660">
        <v>13020</v>
      </c>
      <c r="AE19" s="660"/>
      <c r="AF19" s="660"/>
      <c r="AG19" s="660"/>
      <c r="AH19" s="660"/>
      <c r="AI19" s="660"/>
      <c r="AJ19" s="660"/>
      <c r="AK19" s="660"/>
      <c r="AL19" s="661">
        <v>0.1</v>
      </c>
      <c r="AM19" s="662"/>
      <c r="AN19" s="662"/>
      <c r="AO19" s="663"/>
      <c r="AP19" s="653" t="s">
        <v>273</v>
      </c>
      <c r="AQ19" s="654"/>
      <c r="AR19" s="654"/>
      <c r="AS19" s="654"/>
      <c r="AT19" s="654"/>
      <c r="AU19" s="654"/>
      <c r="AV19" s="654"/>
      <c r="AW19" s="654"/>
      <c r="AX19" s="654"/>
      <c r="AY19" s="654"/>
      <c r="AZ19" s="654"/>
      <c r="BA19" s="654"/>
      <c r="BB19" s="654"/>
      <c r="BC19" s="654"/>
      <c r="BD19" s="654"/>
      <c r="BE19" s="654"/>
      <c r="BF19" s="655"/>
      <c r="BG19" s="656">
        <v>969115</v>
      </c>
      <c r="BH19" s="657"/>
      <c r="BI19" s="657"/>
      <c r="BJ19" s="657"/>
      <c r="BK19" s="657"/>
      <c r="BL19" s="657"/>
      <c r="BM19" s="657"/>
      <c r="BN19" s="658"/>
      <c r="BO19" s="659">
        <v>10.1</v>
      </c>
      <c r="BP19" s="659"/>
      <c r="BQ19" s="659"/>
      <c r="BR19" s="659"/>
      <c r="BS19" s="660" t="s">
        <v>128</v>
      </c>
      <c r="BT19" s="660"/>
      <c r="BU19" s="660"/>
      <c r="BV19" s="660"/>
      <c r="BW19" s="660"/>
      <c r="BX19" s="660"/>
      <c r="BY19" s="660"/>
      <c r="BZ19" s="660"/>
      <c r="CA19" s="660"/>
      <c r="CB19" s="664"/>
      <c r="CD19" s="653" t="s">
        <v>274</v>
      </c>
      <c r="CE19" s="654"/>
      <c r="CF19" s="654"/>
      <c r="CG19" s="654"/>
      <c r="CH19" s="654"/>
      <c r="CI19" s="654"/>
      <c r="CJ19" s="654"/>
      <c r="CK19" s="654"/>
      <c r="CL19" s="654"/>
      <c r="CM19" s="654"/>
      <c r="CN19" s="654"/>
      <c r="CO19" s="654"/>
      <c r="CP19" s="654"/>
      <c r="CQ19" s="655"/>
      <c r="CR19" s="656" t="s">
        <v>128</v>
      </c>
      <c r="CS19" s="657"/>
      <c r="CT19" s="657"/>
      <c r="CU19" s="657"/>
      <c r="CV19" s="657"/>
      <c r="CW19" s="657"/>
      <c r="CX19" s="657"/>
      <c r="CY19" s="658"/>
      <c r="CZ19" s="659" t="s">
        <v>128</v>
      </c>
      <c r="DA19" s="659"/>
      <c r="DB19" s="659"/>
      <c r="DC19" s="659"/>
      <c r="DD19" s="665" t="s">
        <v>128</v>
      </c>
      <c r="DE19" s="657"/>
      <c r="DF19" s="657"/>
      <c r="DG19" s="657"/>
      <c r="DH19" s="657"/>
      <c r="DI19" s="657"/>
      <c r="DJ19" s="657"/>
      <c r="DK19" s="657"/>
      <c r="DL19" s="657"/>
      <c r="DM19" s="657"/>
      <c r="DN19" s="657"/>
      <c r="DO19" s="657"/>
      <c r="DP19" s="658"/>
      <c r="DQ19" s="665" t="s">
        <v>128</v>
      </c>
      <c r="DR19" s="657"/>
      <c r="DS19" s="657"/>
      <c r="DT19" s="657"/>
      <c r="DU19" s="657"/>
      <c r="DV19" s="657"/>
      <c r="DW19" s="657"/>
      <c r="DX19" s="657"/>
      <c r="DY19" s="657"/>
      <c r="DZ19" s="657"/>
      <c r="EA19" s="657"/>
      <c r="EB19" s="657"/>
      <c r="EC19" s="666"/>
    </row>
    <row r="20" spans="2:133" ht="11.25" customHeight="1" x14ac:dyDescent="0.15">
      <c r="B20" s="653" t="s">
        <v>275</v>
      </c>
      <c r="C20" s="654"/>
      <c r="D20" s="654"/>
      <c r="E20" s="654"/>
      <c r="F20" s="654"/>
      <c r="G20" s="654"/>
      <c r="H20" s="654"/>
      <c r="I20" s="654"/>
      <c r="J20" s="654"/>
      <c r="K20" s="654"/>
      <c r="L20" s="654"/>
      <c r="M20" s="654"/>
      <c r="N20" s="654"/>
      <c r="O20" s="654"/>
      <c r="P20" s="654"/>
      <c r="Q20" s="655"/>
      <c r="R20" s="656">
        <v>2244</v>
      </c>
      <c r="S20" s="657"/>
      <c r="T20" s="657"/>
      <c r="U20" s="657"/>
      <c r="V20" s="657"/>
      <c r="W20" s="657"/>
      <c r="X20" s="657"/>
      <c r="Y20" s="658"/>
      <c r="Z20" s="659">
        <v>0</v>
      </c>
      <c r="AA20" s="659"/>
      <c r="AB20" s="659"/>
      <c r="AC20" s="659"/>
      <c r="AD20" s="660">
        <v>2244</v>
      </c>
      <c r="AE20" s="660"/>
      <c r="AF20" s="660"/>
      <c r="AG20" s="660"/>
      <c r="AH20" s="660"/>
      <c r="AI20" s="660"/>
      <c r="AJ20" s="660"/>
      <c r="AK20" s="660"/>
      <c r="AL20" s="661">
        <v>0</v>
      </c>
      <c r="AM20" s="662"/>
      <c r="AN20" s="662"/>
      <c r="AO20" s="663"/>
      <c r="AP20" s="653" t="s">
        <v>276</v>
      </c>
      <c r="AQ20" s="654"/>
      <c r="AR20" s="654"/>
      <c r="AS20" s="654"/>
      <c r="AT20" s="654"/>
      <c r="AU20" s="654"/>
      <c r="AV20" s="654"/>
      <c r="AW20" s="654"/>
      <c r="AX20" s="654"/>
      <c r="AY20" s="654"/>
      <c r="AZ20" s="654"/>
      <c r="BA20" s="654"/>
      <c r="BB20" s="654"/>
      <c r="BC20" s="654"/>
      <c r="BD20" s="654"/>
      <c r="BE20" s="654"/>
      <c r="BF20" s="655"/>
      <c r="BG20" s="656">
        <v>969115</v>
      </c>
      <c r="BH20" s="657"/>
      <c r="BI20" s="657"/>
      <c r="BJ20" s="657"/>
      <c r="BK20" s="657"/>
      <c r="BL20" s="657"/>
      <c r="BM20" s="657"/>
      <c r="BN20" s="658"/>
      <c r="BO20" s="659">
        <v>10.1</v>
      </c>
      <c r="BP20" s="659"/>
      <c r="BQ20" s="659"/>
      <c r="BR20" s="659"/>
      <c r="BS20" s="660" t="s">
        <v>128</v>
      </c>
      <c r="BT20" s="660"/>
      <c r="BU20" s="660"/>
      <c r="BV20" s="660"/>
      <c r="BW20" s="660"/>
      <c r="BX20" s="660"/>
      <c r="BY20" s="660"/>
      <c r="BZ20" s="660"/>
      <c r="CA20" s="660"/>
      <c r="CB20" s="664"/>
      <c r="CD20" s="653" t="s">
        <v>277</v>
      </c>
      <c r="CE20" s="654"/>
      <c r="CF20" s="654"/>
      <c r="CG20" s="654"/>
      <c r="CH20" s="654"/>
      <c r="CI20" s="654"/>
      <c r="CJ20" s="654"/>
      <c r="CK20" s="654"/>
      <c r="CL20" s="654"/>
      <c r="CM20" s="654"/>
      <c r="CN20" s="654"/>
      <c r="CO20" s="654"/>
      <c r="CP20" s="654"/>
      <c r="CQ20" s="655"/>
      <c r="CR20" s="656">
        <v>16236560</v>
      </c>
      <c r="CS20" s="657"/>
      <c r="CT20" s="657"/>
      <c r="CU20" s="657"/>
      <c r="CV20" s="657"/>
      <c r="CW20" s="657"/>
      <c r="CX20" s="657"/>
      <c r="CY20" s="658"/>
      <c r="CZ20" s="659">
        <v>100</v>
      </c>
      <c r="DA20" s="659"/>
      <c r="DB20" s="659"/>
      <c r="DC20" s="659"/>
      <c r="DD20" s="665">
        <v>1709263</v>
      </c>
      <c r="DE20" s="657"/>
      <c r="DF20" s="657"/>
      <c r="DG20" s="657"/>
      <c r="DH20" s="657"/>
      <c r="DI20" s="657"/>
      <c r="DJ20" s="657"/>
      <c r="DK20" s="657"/>
      <c r="DL20" s="657"/>
      <c r="DM20" s="657"/>
      <c r="DN20" s="657"/>
      <c r="DO20" s="657"/>
      <c r="DP20" s="658"/>
      <c r="DQ20" s="665">
        <v>11527760</v>
      </c>
      <c r="DR20" s="657"/>
      <c r="DS20" s="657"/>
      <c r="DT20" s="657"/>
      <c r="DU20" s="657"/>
      <c r="DV20" s="657"/>
      <c r="DW20" s="657"/>
      <c r="DX20" s="657"/>
      <c r="DY20" s="657"/>
      <c r="DZ20" s="657"/>
      <c r="EA20" s="657"/>
      <c r="EB20" s="657"/>
      <c r="EC20" s="666"/>
    </row>
    <row r="21" spans="2:133" ht="11.25" customHeight="1" x14ac:dyDescent="0.15">
      <c r="B21" s="653" t="s">
        <v>278</v>
      </c>
      <c r="C21" s="654"/>
      <c r="D21" s="654"/>
      <c r="E21" s="654"/>
      <c r="F21" s="654"/>
      <c r="G21" s="654"/>
      <c r="H21" s="654"/>
      <c r="I21" s="654"/>
      <c r="J21" s="654"/>
      <c r="K21" s="654"/>
      <c r="L21" s="654"/>
      <c r="M21" s="654"/>
      <c r="N21" s="654"/>
      <c r="O21" s="654"/>
      <c r="P21" s="654"/>
      <c r="Q21" s="655"/>
      <c r="R21" s="656">
        <v>1418</v>
      </c>
      <c r="S21" s="657"/>
      <c r="T21" s="657"/>
      <c r="U21" s="657"/>
      <c r="V21" s="657"/>
      <c r="W21" s="657"/>
      <c r="X21" s="657"/>
      <c r="Y21" s="658"/>
      <c r="Z21" s="659">
        <v>0</v>
      </c>
      <c r="AA21" s="659"/>
      <c r="AB21" s="659"/>
      <c r="AC21" s="659"/>
      <c r="AD21" s="660">
        <v>1418</v>
      </c>
      <c r="AE21" s="660"/>
      <c r="AF21" s="660"/>
      <c r="AG21" s="660"/>
      <c r="AH21" s="660"/>
      <c r="AI21" s="660"/>
      <c r="AJ21" s="660"/>
      <c r="AK21" s="660"/>
      <c r="AL21" s="661">
        <v>0</v>
      </c>
      <c r="AM21" s="662"/>
      <c r="AN21" s="662"/>
      <c r="AO21" s="663"/>
      <c r="AP21" s="653" t="s">
        <v>279</v>
      </c>
      <c r="AQ21" s="669"/>
      <c r="AR21" s="669"/>
      <c r="AS21" s="669"/>
      <c r="AT21" s="669"/>
      <c r="AU21" s="669"/>
      <c r="AV21" s="669"/>
      <c r="AW21" s="669"/>
      <c r="AX21" s="669"/>
      <c r="AY21" s="669"/>
      <c r="AZ21" s="669"/>
      <c r="BA21" s="669"/>
      <c r="BB21" s="669"/>
      <c r="BC21" s="669"/>
      <c r="BD21" s="669"/>
      <c r="BE21" s="669"/>
      <c r="BF21" s="670"/>
      <c r="BG21" s="656">
        <v>105231</v>
      </c>
      <c r="BH21" s="657"/>
      <c r="BI21" s="657"/>
      <c r="BJ21" s="657"/>
      <c r="BK21" s="657"/>
      <c r="BL21" s="657"/>
      <c r="BM21" s="657"/>
      <c r="BN21" s="658"/>
      <c r="BO21" s="659">
        <v>1.1000000000000001</v>
      </c>
      <c r="BP21" s="659"/>
      <c r="BQ21" s="659"/>
      <c r="BR21" s="659"/>
      <c r="BS21" s="660" t="s">
        <v>128</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280</v>
      </c>
      <c r="C22" s="688"/>
      <c r="D22" s="688"/>
      <c r="E22" s="688"/>
      <c r="F22" s="688"/>
      <c r="G22" s="688"/>
      <c r="H22" s="688"/>
      <c r="I22" s="688"/>
      <c r="J22" s="688"/>
      <c r="K22" s="688"/>
      <c r="L22" s="688"/>
      <c r="M22" s="688"/>
      <c r="N22" s="688"/>
      <c r="O22" s="688"/>
      <c r="P22" s="688"/>
      <c r="Q22" s="689"/>
      <c r="R22" s="656">
        <v>186333</v>
      </c>
      <c r="S22" s="657"/>
      <c r="T22" s="657"/>
      <c r="U22" s="657"/>
      <c r="V22" s="657"/>
      <c r="W22" s="657"/>
      <c r="X22" s="657"/>
      <c r="Y22" s="658"/>
      <c r="Z22" s="659">
        <v>1</v>
      </c>
      <c r="AA22" s="659"/>
      <c r="AB22" s="659"/>
      <c r="AC22" s="659"/>
      <c r="AD22" s="660">
        <v>169577</v>
      </c>
      <c r="AE22" s="660"/>
      <c r="AF22" s="660"/>
      <c r="AG22" s="660"/>
      <c r="AH22" s="660"/>
      <c r="AI22" s="660"/>
      <c r="AJ22" s="660"/>
      <c r="AK22" s="660"/>
      <c r="AL22" s="661">
        <v>1.7000000476837158</v>
      </c>
      <c r="AM22" s="662"/>
      <c r="AN22" s="662"/>
      <c r="AO22" s="663"/>
      <c r="AP22" s="653" t="s">
        <v>281</v>
      </c>
      <c r="AQ22" s="669"/>
      <c r="AR22" s="669"/>
      <c r="AS22" s="669"/>
      <c r="AT22" s="669"/>
      <c r="AU22" s="669"/>
      <c r="AV22" s="669"/>
      <c r="AW22" s="669"/>
      <c r="AX22" s="669"/>
      <c r="AY22" s="669"/>
      <c r="AZ22" s="669"/>
      <c r="BA22" s="669"/>
      <c r="BB22" s="669"/>
      <c r="BC22" s="669"/>
      <c r="BD22" s="669"/>
      <c r="BE22" s="669"/>
      <c r="BF22" s="670"/>
      <c r="BG22" s="656" t="s">
        <v>128</v>
      </c>
      <c r="BH22" s="657"/>
      <c r="BI22" s="657"/>
      <c r="BJ22" s="657"/>
      <c r="BK22" s="657"/>
      <c r="BL22" s="657"/>
      <c r="BM22" s="657"/>
      <c r="BN22" s="658"/>
      <c r="BO22" s="659" t="s">
        <v>128</v>
      </c>
      <c r="BP22" s="659"/>
      <c r="BQ22" s="659"/>
      <c r="BR22" s="659"/>
      <c r="BS22" s="660" t="s">
        <v>128</v>
      </c>
      <c r="BT22" s="660"/>
      <c r="BU22" s="660"/>
      <c r="BV22" s="660"/>
      <c r="BW22" s="660"/>
      <c r="BX22" s="660"/>
      <c r="BY22" s="660"/>
      <c r="BZ22" s="660"/>
      <c r="CA22" s="660"/>
      <c r="CB22" s="664"/>
      <c r="CD22" s="638" t="s">
        <v>282</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283</v>
      </c>
      <c r="C23" s="654"/>
      <c r="D23" s="654"/>
      <c r="E23" s="654"/>
      <c r="F23" s="654"/>
      <c r="G23" s="654"/>
      <c r="H23" s="654"/>
      <c r="I23" s="654"/>
      <c r="J23" s="654"/>
      <c r="K23" s="654"/>
      <c r="L23" s="654"/>
      <c r="M23" s="654"/>
      <c r="N23" s="654"/>
      <c r="O23" s="654"/>
      <c r="P23" s="654"/>
      <c r="Q23" s="655"/>
      <c r="R23" s="656">
        <v>19465</v>
      </c>
      <c r="S23" s="657"/>
      <c r="T23" s="657"/>
      <c r="U23" s="657"/>
      <c r="V23" s="657"/>
      <c r="W23" s="657"/>
      <c r="X23" s="657"/>
      <c r="Y23" s="658"/>
      <c r="Z23" s="659">
        <v>0.1</v>
      </c>
      <c r="AA23" s="659"/>
      <c r="AB23" s="659"/>
      <c r="AC23" s="659"/>
      <c r="AD23" s="660" t="s">
        <v>128</v>
      </c>
      <c r="AE23" s="660"/>
      <c r="AF23" s="660"/>
      <c r="AG23" s="660"/>
      <c r="AH23" s="660"/>
      <c r="AI23" s="660"/>
      <c r="AJ23" s="660"/>
      <c r="AK23" s="660"/>
      <c r="AL23" s="661" t="s">
        <v>128</v>
      </c>
      <c r="AM23" s="662"/>
      <c r="AN23" s="662"/>
      <c r="AO23" s="663"/>
      <c r="AP23" s="653" t="s">
        <v>284</v>
      </c>
      <c r="AQ23" s="669"/>
      <c r="AR23" s="669"/>
      <c r="AS23" s="669"/>
      <c r="AT23" s="669"/>
      <c r="AU23" s="669"/>
      <c r="AV23" s="669"/>
      <c r="AW23" s="669"/>
      <c r="AX23" s="669"/>
      <c r="AY23" s="669"/>
      <c r="AZ23" s="669"/>
      <c r="BA23" s="669"/>
      <c r="BB23" s="669"/>
      <c r="BC23" s="669"/>
      <c r="BD23" s="669"/>
      <c r="BE23" s="669"/>
      <c r="BF23" s="670"/>
      <c r="BG23" s="656">
        <v>863884</v>
      </c>
      <c r="BH23" s="657"/>
      <c r="BI23" s="657"/>
      <c r="BJ23" s="657"/>
      <c r="BK23" s="657"/>
      <c r="BL23" s="657"/>
      <c r="BM23" s="657"/>
      <c r="BN23" s="658"/>
      <c r="BO23" s="659">
        <v>9</v>
      </c>
      <c r="BP23" s="659"/>
      <c r="BQ23" s="659"/>
      <c r="BR23" s="659"/>
      <c r="BS23" s="660" t="s">
        <v>128</v>
      </c>
      <c r="BT23" s="660"/>
      <c r="BU23" s="660"/>
      <c r="BV23" s="660"/>
      <c r="BW23" s="660"/>
      <c r="BX23" s="660"/>
      <c r="BY23" s="660"/>
      <c r="BZ23" s="660"/>
      <c r="CA23" s="660"/>
      <c r="CB23" s="664"/>
      <c r="CD23" s="638" t="s">
        <v>224</v>
      </c>
      <c r="CE23" s="639"/>
      <c r="CF23" s="639"/>
      <c r="CG23" s="639"/>
      <c r="CH23" s="639"/>
      <c r="CI23" s="639"/>
      <c r="CJ23" s="639"/>
      <c r="CK23" s="639"/>
      <c r="CL23" s="639"/>
      <c r="CM23" s="639"/>
      <c r="CN23" s="639"/>
      <c r="CO23" s="639"/>
      <c r="CP23" s="639"/>
      <c r="CQ23" s="640"/>
      <c r="CR23" s="638" t="s">
        <v>285</v>
      </c>
      <c r="CS23" s="639"/>
      <c r="CT23" s="639"/>
      <c r="CU23" s="639"/>
      <c r="CV23" s="639"/>
      <c r="CW23" s="639"/>
      <c r="CX23" s="639"/>
      <c r="CY23" s="640"/>
      <c r="CZ23" s="638" t="s">
        <v>286</v>
      </c>
      <c r="DA23" s="639"/>
      <c r="DB23" s="639"/>
      <c r="DC23" s="640"/>
      <c r="DD23" s="638" t="s">
        <v>287</v>
      </c>
      <c r="DE23" s="639"/>
      <c r="DF23" s="639"/>
      <c r="DG23" s="639"/>
      <c r="DH23" s="639"/>
      <c r="DI23" s="639"/>
      <c r="DJ23" s="639"/>
      <c r="DK23" s="640"/>
      <c r="DL23" s="680" t="s">
        <v>288</v>
      </c>
      <c r="DM23" s="681"/>
      <c r="DN23" s="681"/>
      <c r="DO23" s="681"/>
      <c r="DP23" s="681"/>
      <c r="DQ23" s="681"/>
      <c r="DR23" s="681"/>
      <c r="DS23" s="681"/>
      <c r="DT23" s="681"/>
      <c r="DU23" s="681"/>
      <c r="DV23" s="682"/>
      <c r="DW23" s="638" t="s">
        <v>289</v>
      </c>
      <c r="DX23" s="639"/>
      <c r="DY23" s="639"/>
      <c r="DZ23" s="639"/>
      <c r="EA23" s="639"/>
      <c r="EB23" s="639"/>
      <c r="EC23" s="640"/>
    </row>
    <row r="24" spans="2:133" ht="11.25" customHeight="1" x14ac:dyDescent="0.15">
      <c r="B24" s="653" t="s">
        <v>290</v>
      </c>
      <c r="C24" s="654"/>
      <c r="D24" s="654"/>
      <c r="E24" s="654"/>
      <c r="F24" s="654"/>
      <c r="G24" s="654"/>
      <c r="H24" s="654"/>
      <c r="I24" s="654"/>
      <c r="J24" s="654"/>
      <c r="K24" s="654"/>
      <c r="L24" s="654"/>
      <c r="M24" s="654"/>
      <c r="N24" s="654"/>
      <c r="O24" s="654"/>
      <c r="P24" s="654"/>
      <c r="Q24" s="655"/>
      <c r="R24" s="656" t="s">
        <v>128</v>
      </c>
      <c r="S24" s="657"/>
      <c r="T24" s="657"/>
      <c r="U24" s="657"/>
      <c r="V24" s="657"/>
      <c r="W24" s="657"/>
      <c r="X24" s="657"/>
      <c r="Y24" s="658"/>
      <c r="Z24" s="659" t="s">
        <v>128</v>
      </c>
      <c r="AA24" s="659"/>
      <c r="AB24" s="659"/>
      <c r="AC24" s="659"/>
      <c r="AD24" s="660" t="s">
        <v>128</v>
      </c>
      <c r="AE24" s="660"/>
      <c r="AF24" s="660"/>
      <c r="AG24" s="660"/>
      <c r="AH24" s="660"/>
      <c r="AI24" s="660"/>
      <c r="AJ24" s="660"/>
      <c r="AK24" s="660"/>
      <c r="AL24" s="661" t="s">
        <v>128</v>
      </c>
      <c r="AM24" s="662"/>
      <c r="AN24" s="662"/>
      <c r="AO24" s="663"/>
      <c r="AP24" s="653" t="s">
        <v>291</v>
      </c>
      <c r="AQ24" s="669"/>
      <c r="AR24" s="669"/>
      <c r="AS24" s="669"/>
      <c r="AT24" s="669"/>
      <c r="AU24" s="669"/>
      <c r="AV24" s="669"/>
      <c r="AW24" s="669"/>
      <c r="AX24" s="669"/>
      <c r="AY24" s="669"/>
      <c r="AZ24" s="669"/>
      <c r="BA24" s="669"/>
      <c r="BB24" s="669"/>
      <c r="BC24" s="669"/>
      <c r="BD24" s="669"/>
      <c r="BE24" s="669"/>
      <c r="BF24" s="670"/>
      <c r="BG24" s="656" t="s">
        <v>128</v>
      </c>
      <c r="BH24" s="657"/>
      <c r="BI24" s="657"/>
      <c r="BJ24" s="657"/>
      <c r="BK24" s="657"/>
      <c r="BL24" s="657"/>
      <c r="BM24" s="657"/>
      <c r="BN24" s="658"/>
      <c r="BO24" s="659" t="s">
        <v>128</v>
      </c>
      <c r="BP24" s="659"/>
      <c r="BQ24" s="659"/>
      <c r="BR24" s="659"/>
      <c r="BS24" s="660" t="s">
        <v>128</v>
      </c>
      <c r="BT24" s="660"/>
      <c r="BU24" s="660"/>
      <c r="BV24" s="660"/>
      <c r="BW24" s="660"/>
      <c r="BX24" s="660"/>
      <c r="BY24" s="660"/>
      <c r="BZ24" s="660"/>
      <c r="CA24" s="660"/>
      <c r="CB24" s="664"/>
      <c r="CD24" s="642" t="s">
        <v>292</v>
      </c>
      <c r="CE24" s="643"/>
      <c r="CF24" s="643"/>
      <c r="CG24" s="643"/>
      <c r="CH24" s="643"/>
      <c r="CI24" s="643"/>
      <c r="CJ24" s="643"/>
      <c r="CK24" s="643"/>
      <c r="CL24" s="643"/>
      <c r="CM24" s="643"/>
      <c r="CN24" s="643"/>
      <c r="CO24" s="643"/>
      <c r="CP24" s="643"/>
      <c r="CQ24" s="644"/>
      <c r="CR24" s="645">
        <v>4207651</v>
      </c>
      <c r="CS24" s="646"/>
      <c r="CT24" s="646"/>
      <c r="CU24" s="646"/>
      <c r="CV24" s="646"/>
      <c r="CW24" s="646"/>
      <c r="CX24" s="646"/>
      <c r="CY24" s="647"/>
      <c r="CZ24" s="650">
        <v>25.9</v>
      </c>
      <c r="DA24" s="651"/>
      <c r="DB24" s="651"/>
      <c r="DC24" s="667"/>
      <c r="DD24" s="690">
        <v>3022185</v>
      </c>
      <c r="DE24" s="646"/>
      <c r="DF24" s="646"/>
      <c r="DG24" s="646"/>
      <c r="DH24" s="646"/>
      <c r="DI24" s="646"/>
      <c r="DJ24" s="646"/>
      <c r="DK24" s="647"/>
      <c r="DL24" s="690">
        <v>2923182</v>
      </c>
      <c r="DM24" s="646"/>
      <c r="DN24" s="646"/>
      <c r="DO24" s="646"/>
      <c r="DP24" s="646"/>
      <c r="DQ24" s="646"/>
      <c r="DR24" s="646"/>
      <c r="DS24" s="646"/>
      <c r="DT24" s="646"/>
      <c r="DU24" s="646"/>
      <c r="DV24" s="647"/>
      <c r="DW24" s="650">
        <v>29.8</v>
      </c>
      <c r="DX24" s="651"/>
      <c r="DY24" s="651"/>
      <c r="DZ24" s="651"/>
      <c r="EA24" s="651"/>
      <c r="EB24" s="651"/>
      <c r="EC24" s="652"/>
    </row>
    <row r="25" spans="2:133" ht="11.25" customHeight="1" x14ac:dyDescent="0.15">
      <c r="B25" s="653" t="s">
        <v>293</v>
      </c>
      <c r="C25" s="654"/>
      <c r="D25" s="654"/>
      <c r="E25" s="654"/>
      <c r="F25" s="654"/>
      <c r="G25" s="654"/>
      <c r="H25" s="654"/>
      <c r="I25" s="654"/>
      <c r="J25" s="654"/>
      <c r="K25" s="654"/>
      <c r="L25" s="654"/>
      <c r="M25" s="654"/>
      <c r="N25" s="654"/>
      <c r="O25" s="654"/>
      <c r="P25" s="654"/>
      <c r="Q25" s="655"/>
      <c r="R25" s="656">
        <v>19387</v>
      </c>
      <c r="S25" s="657"/>
      <c r="T25" s="657"/>
      <c r="U25" s="657"/>
      <c r="V25" s="657"/>
      <c r="W25" s="657"/>
      <c r="X25" s="657"/>
      <c r="Y25" s="658"/>
      <c r="Z25" s="659">
        <v>0.1</v>
      </c>
      <c r="AA25" s="659"/>
      <c r="AB25" s="659"/>
      <c r="AC25" s="659"/>
      <c r="AD25" s="660" t="s">
        <v>128</v>
      </c>
      <c r="AE25" s="660"/>
      <c r="AF25" s="660"/>
      <c r="AG25" s="660"/>
      <c r="AH25" s="660"/>
      <c r="AI25" s="660"/>
      <c r="AJ25" s="660"/>
      <c r="AK25" s="660"/>
      <c r="AL25" s="661" t="s">
        <v>128</v>
      </c>
      <c r="AM25" s="662"/>
      <c r="AN25" s="662"/>
      <c r="AO25" s="663"/>
      <c r="AP25" s="653" t="s">
        <v>294</v>
      </c>
      <c r="AQ25" s="669"/>
      <c r="AR25" s="669"/>
      <c r="AS25" s="669"/>
      <c r="AT25" s="669"/>
      <c r="AU25" s="669"/>
      <c r="AV25" s="669"/>
      <c r="AW25" s="669"/>
      <c r="AX25" s="669"/>
      <c r="AY25" s="669"/>
      <c r="AZ25" s="669"/>
      <c r="BA25" s="669"/>
      <c r="BB25" s="669"/>
      <c r="BC25" s="669"/>
      <c r="BD25" s="669"/>
      <c r="BE25" s="669"/>
      <c r="BF25" s="670"/>
      <c r="BG25" s="656" t="s">
        <v>128</v>
      </c>
      <c r="BH25" s="657"/>
      <c r="BI25" s="657"/>
      <c r="BJ25" s="657"/>
      <c r="BK25" s="657"/>
      <c r="BL25" s="657"/>
      <c r="BM25" s="657"/>
      <c r="BN25" s="658"/>
      <c r="BO25" s="659" t="s">
        <v>128</v>
      </c>
      <c r="BP25" s="659"/>
      <c r="BQ25" s="659"/>
      <c r="BR25" s="659"/>
      <c r="BS25" s="660" t="s">
        <v>128</v>
      </c>
      <c r="BT25" s="660"/>
      <c r="BU25" s="660"/>
      <c r="BV25" s="660"/>
      <c r="BW25" s="660"/>
      <c r="BX25" s="660"/>
      <c r="BY25" s="660"/>
      <c r="BZ25" s="660"/>
      <c r="CA25" s="660"/>
      <c r="CB25" s="664"/>
      <c r="CD25" s="653" t="s">
        <v>295</v>
      </c>
      <c r="CE25" s="654"/>
      <c r="CF25" s="654"/>
      <c r="CG25" s="654"/>
      <c r="CH25" s="654"/>
      <c r="CI25" s="654"/>
      <c r="CJ25" s="654"/>
      <c r="CK25" s="654"/>
      <c r="CL25" s="654"/>
      <c r="CM25" s="654"/>
      <c r="CN25" s="654"/>
      <c r="CO25" s="654"/>
      <c r="CP25" s="654"/>
      <c r="CQ25" s="655"/>
      <c r="CR25" s="656">
        <v>2485207</v>
      </c>
      <c r="CS25" s="683"/>
      <c r="CT25" s="683"/>
      <c r="CU25" s="683"/>
      <c r="CV25" s="683"/>
      <c r="CW25" s="683"/>
      <c r="CX25" s="683"/>
      <c r="CY25" s="684"/>
      <c r="CZ25" s="661">
        <v>15.3</v>
      </c>
      <c r="DA25" s="685"/>
      <c r="DB25" s="685"/>
      <c r="DC25" s="691"/>
      <c r="DD25" s="665">
        <v>2294123</v>
      </c>
      <c r="DE25" s="683"/>
      <c r="DF25" s="683"/>
      <c r="DG25" s="683"/>
      <c r="DH25" s="683"/>
      <c r="DI25" s="683"/>
      <c r="DJ25" s="683"/>
      <c r="DK25" s="684"/>
      <c r="DL25" s="665">
        <v>2215282</v>
      </c>
      <c r="DM25" s="683"/>
      <c r="DN25" s="683"/>
      <c r="DO25" s="683"/>
      <c r="DP25" s="683"/>
      <c r="DQ25" s="683"/>
      <c r="DR25" s="683"/>
      <c r="DS25" s="683"/>
      <c r="DT25" s="683"/>
      <c r="DU25" s="683"/>
      <c r="DV25" s="684"/>
      <c r="DW25" s="661">
        <v>22.6</v>
      </c>
      <c r="DX25" s="685"/>
      <c r="DY25" s="685"/>
      <c r="DZ25" s="685"/>
      <c r="EA25" s="685"/>
      <c r="EB25" s="685"/>
      <c r="EC25" s="686"/>
    </row>
    <row r="26" spans="2:133" ht="11.25" customHeight="1" x14ac:dyDescent="0.15">
      <c r="B26" s="653" t="s">
        <v>296</v>
      </c>
      <c r="C26" s="654"/>
      <c r="D26" s="654"/>
      <c r="E26" s="654"/>
      <c r="F26" s="654"/>
      <c r="G26" s="654"/>
      <c r="H26" s="654"/>
      <c r="I26" s="654"/>
      <c r="J26" s="654"/>
      <c r="K26" s="654"/>
      <c r="L26" s="654"/>
      <c r="M26" s="654"/>
      <c r="N26" s="654"/>
      <c r="O26" s="654"/>
      <c r="P26" s="654"/>
      <c r="Q26" s="655"/>
      <c r="R26" s="656">
        <v>78</v>
      </c>
      <c r="S26" s="657"/>
      <c r="T26" s="657"/>
      <c r="U26" s="657"/>
      <c r="V26" s="657"/>
      <c r="W26" s="657"/>
      <c r="X26" s="657"/>
      <c r="Y26" s="658"/>
      <c r="Z26" s="659">
        <v>0</v>
      </c>
      <c r="AA26" s="659"/>
      <c r="AB26" s="659"/>
      <c r="AC26" s="659"/>
      <c r="AD26" s="660" t="s">
        <v>128</v>
      </c>
      <c r="AE26" s="660"/>
      <c r="AF26" s="660"/>
      <c r="AG26" s="660"/>
      <c r="AH26" s="660"/>
      <c r="AI26" s="660"/>
      <c r="AJ26" s="660"/>
      <c r="AK26" s="660"/>
      <c r="AL26" s="661" t="s">
        <v>128</v>
      </c>
      <c r="AM26" s="662"/>
      <c r="AN26" s="662"/>
      <c r="AO26" s="663"/>
      <c r="AP26" s="653" t="s">
        <v>297</v>
      </c>
      <c r="AQ26" s="669"/>
      <c r="AR26" s="669"/>
      <c r="AS26" s="669"/>
      <c r="AT26" s="669"/>
      <c r="AU26" s="669"/>
      <c r="AV26" s="669"/>
      <c r="AW26" s="669"/>
      <c r="AX26" s="669"/>
      <c r="AY26" s="669"/>
      <c r="AZ26" s="669"/>
      <c r="BA26" s="669"/>
      <c r="BB26" s="669"/>
      <c r="BC26" s="669"/>
      <c r="BD26" s="669"/>
      <c r="BE26" s="669"/>
      <c r="BF26" s="670"/>
      <c r="BG26" s="656" t="s">
        <v>128</v>
      </c>
      <c r="BH26" s="657"/>
      <c r="BI26" s="657"/>
      <c r="BJ26" s="657"/>
      <c r="BK26" s="657"/>
      <c r="BL26" s="657"/>
      <c r="BM26" s="657"/>
      <c r="BN26" s="658"/>
      <c r="BO26" s="659" t="s">
        <v>128</v>
      </c>
      <c r="BP26" s="659"/>
      <c r="BQ26" s="659"/>
      <c r="BR26" s="659"/>
      <c r="BS26" s="660" t="s">
        <v>128</v>
      </c>
      <c r="BT26" s="660"/>
      <c r="BU26" s="660"/>
      <c r="BV26" s="660"/>
      <c r="BW26" s="660"/>
      <c r="BX26" s="660"/>
      <c r="BY26" s="660"/>
      <c r="BZ26" s="660"/>
      <c r="CA26" s="660"/>
      <c r="CB26" s="664"/>
      <c r="CD26" s="653" t="s">
        <v>298</v>
      </c>
      <c r="CE26" s="654"/>
      <c r="CF26" s="654"/>
      <c r="CG26" s="654"/>
      <c r="CH26" s="654"/>
      <c r="CI26" s="654"/>
      <c r="CJ26" s="654"/>
      <c r="CK26" s="654"/>
      <c r="CL26" s="654"/>
      <c r="CM26" s="654"/>
      <c r="CN26" s="654"/>
      <c r="CO26" s="654"/>
      <c r="CP26" s="654"/>
      <c r="CQ26" s="655"/>
      <c r="CR26" s="656">
        <v>1697295</v>
      </c>
      <c r="CS26" s="657"/>
      <c r="CT26" s="657"/>
      <c r="CU26" s="657"/>
      <c r="CV26" s="657"/>
      <c r="CW26" s="657"/>
      <c r="CX26" s="657"/>
      <c r="CY26" s="658"/>
      <c r="CZ26" s="661">
        <v>10.5</v>
      </c>
      <c r="DA26" s="685"/>
      <c r="DB26" s="685"/>
      <c r="DC26" s="691"/>
      <c r="DD26" s="665">
        <v>1513810</v>
      </c>
      <c r="DE26" s="657"/>
      <c r="DF26" s="657"/>
      <c r="DG26" s="657"/>
      <c r="DH26" s="657"/>
      <c r="DI26" s="657"/>
      <c r="DJ26" s="657"/>
      <c r="DK26" s="658"/>
      <c r="DL26" s="665" t="s">
        <v>128</v>
      </c>
      <c r="DM26" s="657"/>
      <c r="DN26" s="657"/>
      <c r="DO26" s="657"/>
      <c r="DP26" s="657"/>
      <c r="DQ26" s="657"/>
      <c r="DR26" s="657"/>
      <c r="DS26" s="657"/>
      <c r="DT26" s="657"/>
      <c r="DU26" s="657"/>
      <c r="DV26" s="658"/>
      <c r="DW26" s="661" t="s">
        <v>128</v>
      </c>
      <c r="DX26" s="685"/>
      <c r="DY26" s="685"/>
      <c r="DZ26" s="685"/>
      <c r="EA26" s="685"/>
      <c r="EB26" s="685"/>
      <c r="EC26" s="686"/>
    </row>
    <row r="27" spans="2:133" ht="11.25" customHeight="1" x14ac:dyDescent="0.15">
      <c r="B27" s="653" t="s">
        <v>299</v>
      </c>
      <c r="C27" s="654"/>
      <c r="D27" s="654"/>
      <c r="E27" s="654"/>
      <c r="F27" s="654"/>
      <c r="G27" s="654"/>
      <c r="H27" s="654"/>
      <c r="I27" s="654"/>
      <c r="J27" s="654"/>
      <c r="K27" s="654"/>
      <c r="L27" s="654"/>
      <c r="M27" s="654"/>
      <c r="N27" s="654"/>
      <c r="O27" s="654"/>
      <c r="P27" s="654"/>
      <c r="Q27" s="655"/>
      <c r="R27" s="656">
        <v>10709703</v>
      </c>
      <c r="S27" s="657"/>
      <c r="T27" s="657"/>
      <c r="U27" s="657"/>
      <c r="V27" s="657"/>
      <c r="W27" s="657"/>
      <c r="X27" s="657"/>
      <c r="Y27" s="658"/>
      <c r="Z27" s="659">
        <v>60.2</v>
      </c>
      <c r="AA27" s="659"/>
      <c r="AB27" s="659"/>
      <c r="AC27" s="659"/>
      <c r="AD27" s="660">
        <v>9809528</v>
      </c>
      <c r="AE27" s="660"/>
      <c r="AF27" s="660"/>
      <c r="AG27" s="660"/>
      <c r="AH27" s="660"/>
      <c r="AI27" s="660"/>
      <c r="AJ27" s="660"/>
      <c r="AK27" s="660"/>
      <c r="AL27" s="661">
        <v>100</v>
      </c>
      <c r="AM27" s="662"/>
      <c r="AN27" s="662"/>
      <c r="AO27" s="663"/>
      <c r="AP27" s="653" t="s">
        <v>300</v>
      </c>
      <c r="AQ27" s="654"/>
      <c r="AR27" s="654"/>
      <c r="AS27" s="654"/>
      <c r="AT27" s="654"/>
      <c r="AU27" s="654"/>
      <c r="AV27" s="654"/>
      <c r="AW27" s="654"/>
      <c r="AX27" s="654"/>
      <c r="AY27" s="654"/>
      <c r="AZ27" s="654"/>
      <c r="BA27" s="654"/>
      <c r="BB27" s="654"/>
      <c r="BC27" s="654"/>
      <c r="BD27" s="654"/>
      <c r="BE27" s="654"/>
      <c r="BF27" s="655"/>
      <c r="BG27" s="656">
        <v>9642599</v>
      </c>
      <c r="BH27" s="657"/>
      <c r="BI27" s="657"/>
      <c r="BJ27" s="657"/>
      <c r="BK27" s="657"/>
      <c r="BL27" s="657"/>
      <c r="BM27" s="657"/>
      <c r="BN27" s="658"/>
      <c r="BO27" s="659">
        <v>100</v>
      </c>
      <c r="BP27" s="659"/>
      <c r="BQ27" s="659"/>
      <c r="BR27" s="659"/>
      <c r="BS27" s="660" t="s">
        <v>128</v>
      </c>
      <c r="BT27" s="660"/>
      <c r="BU27" s="660"/>
      <c r="BV27" s="660"/>
      <c r="BW27" s="660"/>
      <c r="BX27" s="660"/>
      <c r="BY27" s="660"/>
      <c r="BZ27" s="660"/>
      <c r="CA27" s="660"/>
      <c r="CB27" s="664"/>
      <c r="CD27" s="653" t="s">
        <v>301</v>
      </c>
      <c r="CE27" s="654"/>
      <c r="CF27" s="654"/>
      <c r="CG27" s="654"/>
      <c r="CH27" s="654"/>
      <c r="CI27" s="654"/>
      <c r="CJ27" s="654"/>
      <c r="CK27" s="654"/>
      <c r="CL27" s="654"/>
      <c r="CM27" s="654"/>
      <c r="CN27" s="654"/>
      <c r="CO27" s="654"/>
      <c r="CP27" s="654"/>
      <c r="CQ27" s="655"/>
      <c r="CR27" s="656">
        <v>1303190</v>
      </c>
      <c r="CS27" s="683"/>
      <c r="CT27" s="683"/>
      <c r="CU27" s="683"/>
      <c r="CV27" s="683"/>
      <c r="CW27" s="683"/>
      <c r="CX27" s="683"/>
      <c r="CY27" s="684"/>
      <c r="CZ27" s="661">
        <v>8</v>
      </c>
      <c r="DA27" s="685"/>
      <c r="DB27" s="685"/>
      <c r="DC27" s="691"/>
      <c r="DD27" s="665">
        <v>316694</v>
      </c>
      <c r="DE27" s="683"/>
      <c r="DF27" s="683"/>
      <c r="DG27" s="683"/>
      <c r="DH27" s="683"/>
      <c r="DI27" s="683"/>
      <c r="DJ27" s="683"/>
      <c r="DK27" s="684"/>
      <c r="DL27" s="665">
        <v>296532</v>
      </c>
      <c r="DM27" s="683"/>
      <c r="DN27" s="683"/>
      <c r="DO27" s="683"/>
      <c r="DP27" s="683"/>
      <c r="DQ27" s="683"/>
      <c r="DR27" s="683"/>
      <c r="DS27" s="683"/>
      <c r="DT27" s="683"/>
      <c r="DU27" s="683"/>
      <c r="DV27" s="684"/>
      <c r="DW27" s="661">
        <v>3</v>
      </c>
      <c r="DX27" s="685"/>
      <c r="DY27" s="685"/>
      <c r="DZ27" s="685"/>
      <c r="EA27" s="685"/>
      <c r="EB27" s="685"/>
      <c r="EC27" s="686"/>
    </row>
    <row r="28" spans="2:133" ht="11.25" customHeight="1" x14ac:dyDescent="0.15">
      <c r="B28" s="653" t="s">
        <v>302</v>
      </c>
      <c r="C28" s="654"/>
      <c r="D28" s="654"/>
      <c r="E28" s="654"/>
      <c r="F28" s="654"/>
      <c r="G28" s="654"/>
      <c r="H28" s="654"/>
      <c r="I28" s="654"/>
      <c r="J28" s="654"/>
      <c r="K28" s="654"/>
      <c r="L28" s="654"/>
      <c r="M28" s="654"/>
      <c r="N28" s="654"/>
      <c r="O28" s="654"/>
      <c r="P28" s="654"/>
      <c r="Q28" s="655"/>
      <c r="R28" s="656">
        <v>3356</v>
      </c>
      <c r="S28" s="657"/>
      <c r="T28" s="657"/>
      <c r="U28" s="657"/>
      <c r="V28" s="657"/>
      <c r="W28" s="657"/>
      <c r="X28" s="657"/>
      <c r="Y28" s="658"/>
      <c r="Z28" s="659">
        <v>0</v>
      </c>
      <c r="AA28" s="659"/>
      <c r="AB28" s="659"/>
      <c r="AC28" s="659"/>
      <c r="AD28" s="660">
        <v>3356</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303</v>
      </c>
      <c r="CE28" s="654"/>
      <c r="CF28" s="654"/>
      <c r="CG28" s="654"/>
      <c r="CH28" s="654"/>
      <c r="CI28" s="654"/>
      <c r="CJ28" s="654"/>
      <c r="CK28" s="654"/>
      <c r="CL28" s="654"/>
      <c r="CM28" s="654"/>
      <c r="CN28" s="654"/>
      <c r="CO28" s="654"/>
      <c r="CP28" s="654"/>
      <c r="CQ28" s="655"/>
      <c r="CR28" s="656">
        <v>419254</v>
      </c>
      <c r="CS28" s="657"/>
      <c r="CT28" s="657"/>
      <c r="CU28" s="657"/>
      <c r="CV28" s="657"/>
      <c r="CW28" s="657"/>
      <c r="CX28" s="657"/>
      <c r="CY28" s="658"/>
      <c r="CZ28" s="661">
        <v>2.6</v>
      </c>
      <c r="DA28" s="685"/>
      <c r="DB28" s="685"/>
      <c r="DC28" s="691"/>
      <c r="DD28" s="665">
        <v>411368</v>
      </c>
      <c r="DE28" s="657"/>
      <c r="DF28" s="657"/>
      <c r="DG28" s="657"/>
      <c r="DH28" s="657"/>
      <c r="DI28" s="657"/>
      <c r="DJ28" s="657"/>
      <c r="DK28" s="658"/>
      <c r="DL28" s="665">
        <v>411368</v>
      </c>
      <c r="DM28" s="657"/>
      <c r="DN28" s="657"/>
      <c r="DO28" s="657"/>
      <c r="DP28" s="657"/>
      <c r="DQ28" s="657"/>
      <c r="DR28" s="657"/>
      <c r="DS28" s="657"/>
      <c r="DT28" s="657"/>
      <c r="DU28" s="657"/>
      <c r="DV28" s="658"/>
      <c r="DW28" s="661">
        <v>4.2</v>
      </c>
      <c r="DX28" s="685"/>
      <c r="DY28" s="685"/>
      <c r="DZ28" s="685"/>
      <c r="EA28" s="685"/>
      <c r="EB28" s="685"/>
      <c r="EC28" s="686"/>
    </row>
    <row r="29" spans="2:133" ht="11.25" customHeight="1" x14ac:dyDescent="0.15">
      <c r="B29" s="653" t="s">
        <v>304</v>
      </c>
      <c r="C29" s="654"/>
      <c r="D29" s="654"/>
      <c r="E29" s="654"/>
      <c r="F29" s="654"/>
      <c r="G29" s="654"/>
      <c r="H29" s="654"/>
      <c r="I29" s="654"/>
      <c r="J29" s="654"/>
      <c r="K29" s="654"/>
      <c r="L29" s="654"/>
      <c r="M29" s="654"/>
      <c r="N29" s="654"/>
      <c r="O29" s="654"/>
      <c r="P29" s="654"/>
      <c r="Q29" s="655"/>
      <c r="R29" s="656">
        <v>13315</v>
      </c>
      <c r="S29" s="657"/>
      <c r="T29" s="657"/>
      <c r="U29" s="657"/>
      <c r="V29" s="657"/>
      <c r="W29" s="657"/>
      <c r="X29" s="657"/>
      <c r="Y29" s="658"/>
      <c r="Z29" s="659">
        <v>0.1</v>
      </c>
      <c r="AA29" s="659"/>
      <c r="AB29" s="659"/>
      <c r="AC29" s="659"/>
      <c r="AD29" s="660" t="s">
        <v>128</v>
      </c>
      <c r="AE29" s="660"/>
      <c r="AF29" s="660"/>
      <c r="AG29" s="660"/>
      <c r="AH29" s="660"/>
      <c r="AI29" s="660"/>
      <c r="AJ29" s="660"/>
      <c r="AK29" s="660"/>
      <c r="AL29" s="661" t="s">
        <v>128</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305</v>
      </c>
      <c r="CE29" s="695"/>
      <c r="CF29" s="653" t="s">
        <v>70</v>
      </c>
      <c r="CG29" s="654"/>
      <c r="CH29" s="654"/>
      <c r="CI29" s="654"/>
      <c r="CJ29" s="654"/>
      <c r="CK29" s="654"/>
      <c r="CL29" s="654"/>
      <c r="CM29" s="654"/>
      <c r="CN29" s="654"/>
      <c r="CO29" s="654"/>
      <c r="CP29" s="654"/>
      <c r="CQ29" s="655"/>
      <c r="CR29" s="656">
        <v>419254</v>
      </c>
      <c r="CS29" s="683"/>
      <c r="CT29" s="683"/>
      <c r="CU29" s="683"/>
      <c r="CV29" s="683"/>
      <c r="CW29" s="683"/>
      <c r="CX29" s="683"/>
      <c r="CY29" s="684"/>
      <c r="CZ29" s="661">
        <v>2.6</v>
      </c>
      <c r="DA29" s="685"/>
      <c r="DB29" s="685"/>
      <c r="DC29" s="691"/>
      <c r="DD29" s="665">
        <v>411368</v>
      </c>
      <c r="DE29" s="683"/>
      <c r="DF29" s="683"/>
      <c r="DG29" s="683"/>
      <c r="DH29" s="683"/>
      <c r="DI29" s="683"/>
      <c r="DJ29" s="683"/>
      <c r="DK29" s="684"/>
      <c r="DL29" s="665">
        <v>411368</v>
      </c>
      <c r="DM29" s="683"/>
      <c r="DN29" s="683"/>
      <c r="DO29" s="683"/>
      <c r="DP29" s="683"/>
      <c r="DQ29" s="683"/>
      <c r="DR29" s="683"/>
      <c r="DS29" s="683"/>
      <c r="DT29" s="683"/>
      <c r="DU29" s="683"/>
      <c r="DV29" s="684"/>
      <c r="DW29" s="661">
        <v>4.2</v>
      </c>
      <c r="DX29" s="685"/>
      <c r="DY29" s="685"/>
      <c r="DZ29" s="685"/>
      <c r="EA29" s="685"/>
      <c r="EB29" s="685"/>
      <c r="EC29" s="686"/>
    </row>
    <row r="30" spans="2:133" ht="11.25" customHeight="1" x14ac:dyDescent="0.15">
      <c r="B30" s="653" t="s">
        <v>306</v>
      </c>
      <c r="C30" s="654"/>
      <c r="D30" s="654"/>
      <c r="E30" s="654"/>
      <c r="F30" s="654"/>
      <c r="G30" s="654"/>
      <c r="H30" s="654"/>
      <c r="I30" s="654"/>
      <c r="J30" s="654"/>
      <c r="K30" s="654"/>
      <c r="L30" s="654"/>
      <c r="M30" s="654"/>
      <c r="N30" s="654"/>
      <c r="O30" s="654"/>
      <c r="P30" s="654"/>
      <c r="Q30" s="655"/>
      <c r="R30" s="656">
        <v>139208</v>
      </c>
      <c r="S30" s="657"/>
      <c r="T30" s="657"/>
      <c r="U30" s="657"/>
      <c r="V30" s="657"/>
      <c r="W30" s="657"/>
      <c r="X30" s="657"/>
      <c r="Y30" s="658"/>
      <c r="Z30" s="659">
        <v>0.8</v>
      </c>
      <c r="AA30" s="659"/>
      <c r="AB30" s="659"/>
      <c r="AC30" s="659"/>
      <c r="AD30" s="660" t="s">
        <v>128</v>
      </c>
      <c r="AE30" s="660"/>
      <c r="AF30" s="660"/>
      <c r="AG30" s="660"/>
      <c r="AH30" s="660"/>
      <c r="AI30" s="660"/>
      <c r="AJ30" s="660"/>
      <c r="AK30" s="660"/>
      <c r="AL30" s="661" t="s">
        <v>128</v>
      </c>
      <c r="AM30" s="662"/>
      <c r="AN30" s="662"/>
      <c r="AO30" s="663"/>
      <c r="AP30" s="638" t="s">
        <v>224</v>
      </c>
      <c r="AQ30" s="639"/>
      <c r="AR30" s="639"/>
      <c r="AS30" s="639"/>
      <c r="AT30" s="639"/>
      <c r="AU30" s="639"/>
      <c r="AV30" s="639"/>
      <c r="AW30" s="639"/>
      <c r="AX30" s="639"/>
      <c r="AY30" s="639"/>
      <c r="AZ30" s="639"/>
      <c r="BA30" s="639"/>
      <c r="BB30" s="639"/>
      <c r="BC30" s="639"/>
      <c r="BD30" s="639"/>
      <c r="BE30" s="639"/>
      <c r="BF30" s="640"/>
      <c r="BG30" s="638" t="s">
        <v>307</v>
      </c>
      <c r="BH30" s="692"/>
      <c r="BI30" s="692"/>
      <c r="BJ30" s="692"/>
      <c r="BK30" s="692"/>
      <c r="BL30" s="692"/>
      <c r="BM30" s="692"/>
      <c r="BN30" s="692"/>
      <c r="BO30" s="692"/>
      <c r="BP30" s="692"/>
      <c r="BQ30" s="693"/>
      <c r="BR30" s="638" t="s">
        <v>308</v>
      </c>
      <c r="BS30" s="692"/>
      <c r="BT30" s="692"/>
      <c r="BU30" s="692"/>
      <c r="BV30" s="692"/>
      <c r="BW30" s="692"/>
      <c r="BX30" s="692"/>
      <c r="BY30" s="692"/>
      <c r="BZ30" s="692"/>
      <c r="CA30" s="692"/>
      <c r="CB30" s="693"/>
      <c r="CD30" s="696"/>
      <c r="CE30" s="697"/>
      <c r="CF30" s="653" t="s">
        <v>309</v>
      </c>
      <c r="CG30" s="654"/>
      <c r="CH30" s="654"/>
      <c r="CI30" s="654"/>
      <c r="CJ30" s="654"/>
      <c r="CK30" s="654"/>
      <c r="CL30" s="654"/>
      <c r="CM30" s="654"/>
      <c r="CN30" s="654"/>
      <c r="CO30" s="654"/>
      <c r="CP30" s="654"/>
      <c r="CQ30" s="655"/>
      <c r="CR30" s="656">
        <v>396562</v>
      </c>
      <c r="CS30" s="657"/>
      <c r="CT30" s="657"/>
      <c r="CU30" s="657"/>
      <c r="CV30" s="657"/>
      <c r="CW30" s="657"/>
      <c r="CX30" s="657"/>
      <c r="CY30" s="658"/>
      <c r="CZ30" s="661">
        <v>2.4</v>
      </c>
      <c r="DA30" s="685"/>
      <c r="DB30" s="685"/>
      <c r="DC30" s="691"/>
      <c r="DD30" s="665">
        <v>389015</v>
      </c>
      <c r="DE30" s="657"/>
      <c r="DF30" s="657"/>
      <c r="DG30" s="657"/>
      <c r="DH30" s="657"/>
      <c r="DI30" s="657"/>
      <c r="DJ30" s="657"/>
      <c r="DK30" s="658"/>
      <c r="DL30" s="665">
        <v>389015</v>
      </c>
      <c r="DM30" s="657"/>
      <c r="DN30" s="657"/>
      <c r="DO30" s="657"/>
      <c r="DP30" s="657"/>
      <c r="DQ30" s="657"/>
      <c r="DR30" s="657"/>
      <c r="DS30" s="657"/>
      <c r="DT30" s="657"/>
      <c r="DU30" s="657"/>
      <c r="DV30" s="658"/>
      <c r="DW30" s="661">
        <v>4</v>
      </c>
      <c r="DX30" s="685"/>
      <c r="DY30" s="685"/>
      <c r="DZ30" s="685"/>
      <c r="EA30" s="685"/>
      <c r="EB30" s="685"/>
      <c r="EC30" s="686"/>
    </row>
    <row r="31" spans="2:133" ht="11.25" customHeight="1" x14ac:dyDescent="0.15">
      <c r="B31" s="653" t="s">
        <v>310</v>
      </c>
      <c r="C31" s="654"/>
      <c r="D31" s="654"/>
      <c r="E31" s="654"/>
      <c r="F31" s="654"/>
      <c r="G31" s="654"/>
      <c r="H31" s="654"/>
      <c r="I31" s="654"/>
      <c r="J31" s="654"/>
      <c r="K31" s="654"/>
      <c r="L31" s="654"/>
      <c r="M31" s="654"/>
      <c r="N31" s="654"/>
      <c r="O31" s="654"/>
      <c r="P31" s="654"/>
      <c r="Q31" s="655"/>
      <c r="R31" s="656">
        <v>129892</v>
      </c>
      <c r="S31" s="657"/>
      <c r="T31" s="657"/>
      <c r="U31" s="657"/>
      <c r="V31" s="657"/>
      <c r="W31" s="657"/>
      <c r="X31" s="657"/>
      <c r="Y31" s="658"/>
      <c r="Z31" s="659">
        <v>0.7</v>
      </c>
      <c r="AA31" s="659"/>
      <c r="AB31" s="659"/>
      <c r="AC31" s="659"/>
      <c r="AD31" s="660" t="s">
        <v>128</v>
      </c>
      <c r="AE31" s="660"/>
      <c r="AF31" s="660"/>
      <c r="AG31" s="660"/>
      <c r="AH31" s="660"/>
      <c r="AI31" s="660"/>
      <c r="AJ31" s="660"/>
      <c r="AK31" s="660"/>
      <c r="AL31" s="661" t="s">
        <v>128</v>
      </c>
      <c r="AM31" s="662"/>
      <c r="AN31" s="662"/>
      <c r="AO31" s="663"/>
      <c r="AP31" s="704" t="s">
        <v>311</v>
      </c>
      <c r="AQ31" s="705"/>
      <c r="AR31" s="705"/>
      <c r="AS31" s="705"/>
      <c r="AT31" s="710" t="s">
        <v>312</v>
      </c>
      <c r="AU31" s="356"/>
      <c r="AV31" s="356"/>
      <c r="AW31" s="356"/>
      <c r="AX31" s="642" t="s">
        <v>189</v>
      </c>
      <c r="AY31" s="643"/>
      <c r="AZ31" s="643"/>
      <c r="BA31" s="643"/>
      <c r="BB31" s="643"/>
      <c r="BC31" s="643"/>
      <c r="BD31" s="643"/>
      <c r="BE31" s="643"/>
      <c r="BF31" s="644"/>
      <c r="BG31" s="703">
        <v>98.9</v>
      </c>
      <c r="BH31" s="700"/>
      <c r="BI31" s="700"/>
      <c r="BJ31" s="700"/>
      <c r="BK31" s="700"/>
      <c r="BL31" s="700"/>
      <c r="BM31" s="651">
        <v>92.6</v>
      </c>
      <c r="BN31" s="700"/>
      <c r="BO31" s="700"/>
      <c r="BP31" s="700"/>
      <c r="BQ31" s="701"/>
      <c r="BR31" s="703">
        <v>98.3</v>
      </c>
      <c r="BS31" s="700"/>
      <c r="BT31" s="700"/>
      <c r="BU31" s="700"/>
      <c r="BV31" s="700"/>
      <c r="BW31" s="700"/>
      <c r="BX31" s="651">
        <v>91.7</v>
      </c>
      <c r="BY31" s="700"/>
      <c r="BZ31" s="700"/>
      <c r="CA31" s="700"/>
      <c r="CB31" s="701"/>
      <c r="CD31" s="696"/>
      <c r="CE31" s="697"/>
      <c r="CF31" s="653" t="s">
        <v>313</v>
      </c>
      <c r="CG31" s="654"/>
      <c r="CH31" s="654"/>
      <c r="CI31" s="654"/>
      <c r="CJ31" s="654"/>
      <c r="CK31" s="654"/>
      <c r="CL31" s="654"/>
      <c r="CM31" s="654"/>
      <c r="CN31" s="654"/>
      <c r="CO31" s="654"/>
      <c r="CP31" s="654"/>
      <c r="CQ31" s="655"/>
      <c r="CR31" s="656">
        <v>22692</v>
      </c>
      <c r="CS31" s="683"/>
      <c r="CT31" s="683"/>
      <c r="CU31" s="683"/>
      <c r="CV31" s="683"/>
      <c r="CW31" s="683"/>
      <c r="CX31" s="683"/>
      <c r="CY31" s="684"/>
      <c r="CZ31" s="661">
        <v>0.1</v>
      </c>
      <c r="DA31" s="685"/>
      <c r="DB31" s="685"/>
      <c r="DC31" s="691"/>
      <c r="DD31" s="665">
        <v>22353</v>
      </c>
      <c r="DE31" s="683"/>
      <c r="DF31" s="683"/>
      <c r="DG31" s="683"/>
      <c r="DH31" s="683"/>
      <c r="DI31" s="683"/>
      <c r="DJ31" s="683"/>
      <c r="DK31" s="684"/>
      <c r="DL31" s="665">
        <v>22353</v>
      </c>
      <c r="DM31" s="683"/>
      <c r="DN31" s="683"/>
      <c r="DO31" s="683"/>
      <c r="DP31" s="683"/>
      <c r="DQ31" s="683"/>
      <c r="DR31" s="683"/>
      <c r="DS31" s="683"/>
      <c r="DT31" s="683"/>
      <c r="DU31" s="683"/>
      <c r="DV31" s="684"/>
      <c r="DW31" s="661">
        <v>0.2</v>
      </c>
      <c r="DX31" s="685"/>
      <c r="DY31" s="685"/>
      <c r="DZ31" s="685"/>
      <c r="EA31" s="685"/>
      <c r="EB31" s="685"/>
      <c r="EC31" s="686"/>
    </row>
    <row r="32" spans="2:133" ht="11.25" customHeight="1" x14ac:dyDescent="0.15">
      <c r="B32" s="653" t="s">
        <v>314</v>
      </c>
      <c r="C32" s="654"/>
      <c r="D32" s="654"/>
      <c r="E32" s="654"/>
      <c r="F32" s="654"/>
      <c r="G32" s="654"/>
      <c r="H32" s="654"/>
      <c r="I32" s="654"/>
      <c r="J32" s="654"/>
      <c r="K32" s="654"/>
      <c r="L32" s="654"/>
      <c r="M32" s="654"/>
      <c r="N32" s="654"/>
      <c r="O32" s="654"/>
      <c r="P32" s="654"/>
      <c r="Q32" s="655"/>
      <c r="R32" s="656">
        <v>1664194</v>
      </c>
      <c r="S32" s="657"/>
      <c r="T32" s="657"/>
      <c r="U32" s="657"/>
      <c r="V32" s="657"/>
      <c r="W32" s="657"/>
      <c r="X32" s="657"/>
      <c r="Y32" s="658"/>
      <c r="Z32" s="659">
        <v>9.4</v>
      </c>
      <c r="AA32" s="659"/>
      <c r="AB32" s="659"/>
      <c r="AC32" s="659"/>
      <c r="AD32" s="660" t="s">
        <v>128</v>
      </c>
      <c r="AE32" s="660"/>
      <c r="AF32" s="660"/>
      <c r="AG32" s="660"/>
      <c r="AH32" s="660"/>
      <c r="AI32" s="660"/>
      <c r="AJ32" s="660"/>
      <c r="AK32" s="660"/>
      <c r="AL32" s="661" t="s">
        <v>128</v>
      </c>
      <c r="AM32" s="662"/>
      <c r="AN32" s="662"/>
      <c r="AO32" s="663"/>
      <c r="AP32" s="706"/>
      <c r="AQ32" s="707"/>
      <c r="AR32" s="707"/>
      <c r="AS32" s="707"/>
      <c r="AT32" s="711"/>
      <c r="AU32" s="211" t="s">
        <v>315</v>
      </c>
      <c r="AX32" s="653" t="s">
        <v>316</v>
      </c>
      <c r="AY32" s="654"/>
      <c r="AZ32" s="654"/>
      <c r="BA32" s="654"/>
      <c r="BB32" s="654"/>
      <c r="BC32" s="654"/>
      <c r="BD32" s="654"/>
      <c r="BE32" s="654"/>
      <c r="BF32" s="655"/>
      <c r="BG32" s="713">
        <v>98.9</v>
      </c>
      <c r="BH32" s="683"/>
      <c r="BI32" s="683"/>
      <c r="BJ32" s="683"/>
      <c r="BK32" s="683"/>
      <c r="BL32" s="683"/>
      <c r="BM32" s="662">
        <v>91.4</v>
      </c>
      <c r="BN32" s="683"/>
      <c r="BO32" s="683"/>
      <c r="BP32" s="683"/>
      <c r="BQ32" s="702"/>
      <c r="BR32" s="713">
        <v>98.5</v>
      </c>
      <c r="BS32" s="683"/>
      <c r="BT32" s="683"/>
      <c r="BU32" s="683"/>
      <c r="BV32" s="683"/>
      <c r="BW32" s="683"/>
      <c r="BX32" s="662">
        <v>89.9</v>
      </c>
      <c r="BY32" s="683"/>
      <c r="BZ32" s="683"/>
      <c r="CA32" s="683"/>
      <c r="CB32" s="702"/>
      <c r="CD32" s="698"/>
      <c r="CE32" s="699"/>
      <c r="CF32" s="653" t="s">
        <v>317</v>
      </c>
      <c r="CG32" s="654"/>
      <c r="CH32" s="654"/>
      <c r="CI32" s="654"/>
      <c r="CJ32" s="654"/>
      <c r="CK32" s="654"/>
      <c r="CL32" s="654"/>
      <c r="CM32" s="654"/>
      <c r="CN32" s="654"/>
      <c r="CO32" s="654"/>
      <c r="CP32" s="654"/>
      <c r="CQ32" s="655"/>
      <c r="CR32" s="656" t="s">
        <v>128</v>
      </c>
      <c r="CS32" s="657"/>
      <c r="CT32" s="657"/>
      <c r="CU32" s="657"/>
      <c r="CV32" s="657"/>
      <c r="CW32" s="657"/>
      <c r="CX32" s="657"/>
      <c r="CY32" s="658"/>
      <c r="CZ32" s="661" t="s">
        <v>128</v>
      </c>
      <c r="DA32" s="685"/>
      <c r="DB32" s="685"/>
      <c r="DC32" s="691"/>
      <c r="DD32" s="665" t="s">
        <v>128</v>
      </c>
      <c r="DE32" s="657"/>
      <c r="DF32" s="657"/>
      <c r="DG32" s="657"/>
      <c r="DH32" s="657"/>
      <c r="DI32" s="657"/>
      <c r="DJ32" s="657"/>
      <c r="DK32" s="658"/>
      <c r="DL32" s="665" t="s">
        <v>128</v>
      </c>
      <c r="DM32" s="657"/>
      <c r="DN32" s="657"/>
      <c r="DO32" s="657"/>
      <c r="DP32" s="657"/>
      <c r="DQ32" s="657"/>
      <c r="DR32" s="657"/>
      <c r="DS32" s="657"/>
      <c r="DT32" s="657"/>
      <c r="DU32" s="657"/>
      <c r="DV32" s="658"/>
      <c r="DW32" s="661" t="s">
        <v>128</v>
      </c>
      <c r="DX32" s="685"/>
      <c r="DY32" s="685"/>
      <c r="DZ32" s="685"/>
      <c r="EA32" s="685"/>
      <c r="EB32" s="685"/>
      <c r="EC32" s="686"/>
    </row>
    <row r="33" spans="2:133" ht="11.25" customHeight="1" x14ac:dyDescent="0.15">
      <c r="B33" s="687" t="s">
        <v>318</v>
      </c>
      <c r="C33" s="688"/>
      <c r="D33" s="688"/>
      <c r="E33" s="688"/>
      <c r="F33" s="688"/>
      <c r="G33" s="688"/>
      <c r="H33" s="688"/>
      <c r="I33" s="688"/>
      <c r="J33" s="688"/>
      <c r="K33" s="688"/>
      <c r="L33" s="688"/>
      <c r="M33" s="688"/>
      <c r="N33" s="688"/>
      <c r="O33" s="688"/>
      <c r="P33" s="688"/>
      <c r="Q33" s="689"/>
      <c r="R33" s="656" t="s">
        <v>128</v>
      </c>
      <c r="S33" s="657"/>
      <c r="T33" s="657"/>
      <c r="U33" s="657"/>
      <c r="V33" s="657"/>
      <c r="W33" s="657"/>
      <c r="X33" s="657"/>
      <c r="Y33" s="658"/>
      <c r="Z33" s="659" t="s">
        <v>128</v>
      </c>
      <c r="AA33" s="659"/>
      <c r="AB33" s="659"/>
      <c r="AC33" s="659"/>
      <c r="AD33" s="660" t="s">
        <v>128</v>
      </c>
      <c r="AE33" s="660"/>
      <c r="AF33" s="660"/>
      <c r="AG33" s="660"/>
      <c r="AH33" s="660"/>
      <c r="AI33" s="660"/>
      <c r="AJ33" s="660"/>
      <c r="AK33" s="660"/>
      <c r="AL33" s="661" t="s">
        <v>128</v>
      </c>
      <c r="AM33" s="662"/>
      <c r="AN33" s="662"/>
      <c r="AO33" s="663"/>
      <c r="AP33" s="708"/>
      <c r="AQ33" s="709"/>
      <c r="AR33" s="709"/>
      <c r="AS33" s="709"/>
      <c r="AT33" s="712"/>
      <c r="AU33" s="355"/>
      <c r="AV33" s="355"/>
      <c r="AW33" s="355"/>
      <c r="AX33" s="674" t="s">
        <v>319</v>
      </c>
      <c r="AY33" s="675"/>
      <c r="AZ33" s="675"/>
      <c r="BA33" s="675"/>
      <c r="BB33" s="675"/>
      <c r="BC33" s="675"/>
      <c r="BD33" s="675"/>
      <c r="BE33" s="675"/>
      <c r="BF33" s="676"/>
      <c r="BG33" s="714">
        <v>98.9</v>
      </c>
      <c r="BH33" s="715"/>
      <c r="BI33" s="715"/>
      <c r="BJ33" s="715"/>
      <c r="BK33" s="715"/>
      <c r="BL33" s="715"/>
      <c r="BM33" s="716">
        <v>92.8</v>
      </c>
      <c r="BN33" s="715"/>
      <c r="BO33" s="715"/>
      <c r="BP33" s="715"/>
      <c r="BQ33" s="717"/>
      <c r="BR33" s="714">
        <v>98.1</v>
      </c>
      <c r="BS33" s="715"/>
      <c r="BT33" s="715"/>
      <c r="BU33" s="715"/>
      <c r="BV33" s="715"/>
      <c r="BW33" s="715"/>
      <c r="BX33" s="716">
        <v>92.1</v>
      </c>
      <c r="BY33" s="715"/>
      <c r="BZ33" s="715"/>
      <c r="CA33" s="715"/>
      <c r="CB33" s="717"/>
      <c r="CD33" s="653" t="s">
        <v>320</v>
      </c>
      <c r="CE33" s="654"/>
      <c r="CF33" s="654"/>
      <c r="CG33" s="654"/>
      <c r="CH33" s="654"/>
      <c r="CI33" s="654"/>
      <c r="CJ33" s="654"/>
      <c r="CK33" s="654"/>
      <c r="CL33" s="654"/>
      <c r="CM33" s="654"/>
      <c r="CN33" s="654"/>
      <c r="CO33" s="654"/>
      <c r="CP33" s="654"/>
      <c r="CQ33" s="655"/>
      <c r="CR33" s="656">
        <v>10317648</v>
      </c>
      <c r="CS33" s="683"/>
      <c r="CT33" s="683"/>
      <c r="CU33" s="683"/>
      <c r="CV33" s="683"/>
      <c r="CW33" s="683"/>
      <c r="CX33" s="683"/>
      <c r="CY33" s="684"/>
      <c r="CZ33" s="661">
        <v>63.5</v>
      </c>
      <c r="DA33" s="685"/>
      <c r="DB33" s="685"/>
      <c r="DC33" s="691"/>
      <c r="DD33" s="665">
        <v>7248039</v>
      </c>
      <c r="DE33" s="683"/>
      <c r="DF33" s="683"/>
      <c r="DG33" s="683"/>
      <c r="DH33" s="683"/>
      <c r="DI33" s="683"/>
      <c r="DJ33" s="683"/>
      <c r="DK33" s="684"/>
      <c r="DL33" s="665">
        <v>3621439</v>
      </c>
      <c r="DM33" s="683"/>
      <c r="DN33" s="683"/>
      <c r="DO33" s="683"/>
      <c r="DP33" s="683"/>
      <c r="DQ33" s="683"/>
      <c r="DR33" s="683"/>
      <c r="DS33" s="683"/>
      <c r="DT33" s="683"/>
      <c r="DU33" s="683"/>
      <c r="DV33" s="684"/>
      <c r="DW33" s="661">
        <v>36.9</v>
      </c>
      <c r="DX33" s="685"/>
      <c r="DY33" s="685"/>
      <c r="DZ33" s="685"/>
      <c r="EA33" s="685"/>
      <c r="EB33" s="685"/>
      <c r="EC33" s="686"/>
    </row>
    <row r="34" spans="2:133" ht="11.25" customHeight="1" x14ac:dyDescent="0.15">
      <c r="B34" s="653" t="s">
        <v>321</v>
      </c>
      <c r="C34" s="654"/>
      <c r="D34" s="654"/>
      <c r="E34" s="654"/>
      <c r="F34" s="654"/>
      <c r="G34" s="654"/>
      <c r="H34" s="654"/>
      <c r="I34" s="654"/>
      <c r="J34" s="654"/>
      <c r="K34" s="654"/>
      <c r="L34" s="654"/>
      <c r="M34" s="654"/>
      <c r="N34" s="654"/>
      <c r="O34" s="654"/>
      <c r="P34" s="654"/>
      <c r="Q34" s="655"/>
      <c r="R34" s="656">
        <v>650979</v>
      </c>
      <c r="S34" s="657"/>
      <c r="T34" s="657"/>
      <c r="U34" s="657"/>
      <c r="V34" s="657"/>
      <c r="W34" s="657"/>
      <c r="X34" s="657"/>
      <c r="Y34" s="658"/>
      <c r="Z34" s="659">
        <v>3.7</v>
      </c>
      <c r="AA34" s="659"/>
      <c r="AB34" s="659"/>
      <c r="AC34" s="659"/>
      <c r="AD34" s="660" t="s">
        <v>128</v>
      </c>
      <c r="AE34" s="660"/>
      <c r="AF34" s="660"/>
      <c r="AG34" s="660"/>
      <c r="AH34" s="660"/>
      <c r="AI34" s="660"/>
      <c r="AJ34" s="660"/>
      <c r="AK34" s="660"/>
      <c r="AL34" s="661" t="s">
        <v>128</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322</v>
      </c>
      <c r="CE34" s="654"/>
      <c r="CF34" s="654"/>
      <c r="CG34" s="654"/>
      <c r="CH34" s="654"/>
      <c r="CI34" s="654"/>
      <c r="CJ34" s="654"/>
      <c r="CK34" s="654"/>
      <c r="CL34" s="654"/>
      <c r="CM34" s="654"/>
      <c r="CN34" s="654"/>
      <c r="CO34" s="654"/>
      <c r="CP34" s="654"/>
      <c r="CQ34" s="655"/>
      <c r="CR34" s="656">
        <v>2947918</v>
      </c>
      <c r="CS34" s="657"/>
      <c r="CT34" s="657"/>
      <c r="CU34" s="657"/>
      <c r="CV34" s="657"/>
      <c r="CW34" s="657"/>
      <c r="CX34" s="657"/>
      <c r="CY34" s="658"/>
      <c r="CZ34" s="661">
        <v>18.2</v>
      </c>
      <c r="DA34" s="685"/>
      <c r="DB34" s="685"/>
      <c r="DC34" s="691"/>
      <c r="DD34" s="665">
        <v>2259777</v>
      </c>
      <c r="DE34" s="657"/>
      <c r="DF34" s="657"/>
      <c r="DG34" s="657"/>
      <c r="DH34" s="657"/>
      <c r="DI34" s="657"/>
      <c r="DJ34" s="657"/>
      <c r="DK34" s="658"/>
      <c r="DL34" s="665">
        <v>1778454</v>
      </c>
      <c r="DM34" s="657"/>
      <c r="DN34" s="657"/>
      <c r="DO34" s="657"/>
      <c r="DP34" s="657"/>
      <c r="DQ34" s="657"/>
      <c r="DR34" s="657"/>
      <c r="DS34" s="657"/>
      <c r="DT34" s="657"/>
      <c r="DU34" s="657"/>
      <c r="DV34" s="658"/>
      <c r="DW34" s="661">
        <v>18.100000000000001</v>
      </c>
      <c r="DX34" s="685"/>
      <c r="DY34" s="685"/>
      <c r="DZ34" s="685"/>
      <c r="EA34" s="685"/>
      <c r="EB34" s="685"/>
      <c r="EC34" s="686"/>
    </row>
    <row r="35" spans="2:133" ht="11.25" customHeight="1" x14ac:dyDescent="0.15">
      <c r="B35" s="653" t="s">
        <v>323</v>
      </c>
      <c r="C35" s="654"/>
      <c r="D35" s="654"/>
      <c r="E35" s="654"/>
      <c r="F35" s="654"/>
      <c r="G35" s="654"/>
      <c r="H35" s="654"/>
      <c r="I35" s="654"/>
      <c r="J35" s="654"/>
      <c r="K35" s="654"/>
      <c r="L35" s="654"/>
      <c r="M35" s="654"/>
      <c r="N35" s="654"/>
      <c r="O35" s="654"/>
      <c r="P35" s="654"/>
      <c r="Q35" s="655"/>
      <c r="R35" s="656">
        <v>33145</v>
      </c>
      <c r="S35" s="657"/>
      <c r="T35" s="657"/>
      <c r="U35" s="657"/>
      <c r="V35" s="657"/>
      <c r="W35" s="657"/>
      <c r="X35" s="657"/>
      <c r="Y35" s="658"/>
      <c r="Z35" s="659">
        <v>0.2</v>
      </c>
      <c r="AA35" s="659"/>
      <c r="AB35" s="659"/>
      <c r="AC35" s="659"/>
      <c r="AD35" s="660" t="s">
        <v>128</v>
      </c>
      <c r="AE35" s="660"/>
      <c r="AF35" s="660"/>
      <c r="AG35" s="660"/>
      <c r="AH35" s="660"/>
      <c r="AI35" s="660"/>
      <c r="AJ35" s="660"/>
      <c r="AK35" s="660"/>
      <c r="AL35" s="661" t="s">
        <v>128</v>
      </c>
      <c r="AM35" s="662"/>
      <c r="AN35" s="662"/>
      <c r="AO35" s="663"/>
      <c r="AP35" s="216"/>
      <c r="AQ35" s="638" t="s">
        <v>324</v>
      </c>
      <c r="AR35" s="639"/>
      <c r="AS35" s="639"/>
      <c r="AT35" s="639"/>
      <c r="AU35" s="639"/>
      <c r="AV35" s="639"/>
      <c r="AW35" s="639"/>
      <c r="AX35" s="639"/>
      <c r="AY35" s="639"/>
      <c r="AZ35" s="639"/>
      <c r="BA35" s="639"/>
      <c r="BB35" s="639"/>
      <c r="BC35" s="639"/>
      <c r="BD35" s="639"/>
      <c r="BE35" s="639"/>
      <c r="BF35" s="640"/>
      <c r="BG35" s="638" t="s">
        <v>325</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326</v>
      </c>
      <c r="CE35" s="654"/>
      <c r="CF35" s="654"/>
      <c r="CG35" s="654"/>
      <c r="CH35" s="654"/>
      <c r="CI35" s="654"/>
      <c r="CJ35" s="654"/>
      <c r="CK35" s="654"/>
      <c r="CL35" s="654"/>
      <c r="CM35" s="654"/>
      <c r="CN35" s="654"/>
      <c r="CO35" s="654"/>
      <c r="CP35" s="654"/>
      <c r="CQ35" s="655"/>
      <c r="CR35" s="656">
        <v>298480</v>
      </c>
      <c r="CS35" s="683"/>
      <c r="CT35" s="683"/>
      <c r="CU35" s="683"/>
      <c r="CV35" s="683"/>
      <c r="CW35" s="683"/>
      <c r="CX35" s="683"/>
      <c r="CY35" s="684"/>
      <c r="CZ35" s="661">
        <v>1.8</v>
      </c>
      <c r="DA35" s="685"/>
      <c r="DB35" s="685"/>
      <c r="DC35" s="691"/>
      <c r="DD35" s="665">
        <v>236989</v>
      </c>
      <c r="DE35" s="683"/>
      <c r="DF35" s="683"/>
      <c r="DG35" s="683"/>
      <c r="DH35" s="683"/>
      <c r="DI35" s="683"/>
      <c r="DJ35" s="683"/>
      <c r="DK35" s="684"/>
      <c r="DL35" s="665">
        <v>218896</v>
      </c>
      <c r="DM35" s="683"/>
      <c r="DN35" s="683"/>
      <c r="DO35" s="683"/>
      <c r="DP35" s="683"/>
      <c r="DQ35" s="683"/>
      <c r="DR35" s="683"/>
      <c r="DS35" s="683"/>
      <c r="DT35" s="683"/>
      <c r="DU35" s="683"/>
      <c r="DV35" s="684"/>
      <c r="DW35" s="661">
        <v>2.2000000000000002</v>
      </c>
      <c r="DX35" s="685"/>
      <c r="DY35" s="685"/>
      <c r="DZ35" s="685"/>
      <c r="EA35" s="685"/>
      <c r="EB35" s="685"/>
      <c r="EC35" s="686"/>
    </row>
    <row r="36" spans="2:133" ht="11.25" customHeight="1" x14ac:dyDescent="0.15">
      <c r="B36" s="653" t="s">
        <v>327</v>
      </c>
      <c r="C36" s="654"/>
      <c r="D36" s="654"/>
      <c r="E36" s="654"/>
      <c r="F36" s="654"/>
      <c r="G36" s="654"/>
      <c r="H36" s="654"/>
      <c r="I36" s="654"/>
      <c r="J36" s="654"/>
      <c r="K36" s="654"/>
      <c r="L36" s="654"/>
      <c r="M36" s="654"/>
      <c r="N36" s="654"/>
      <c r="O36" s="654"/>
      <c r="P36" s="654"/>
      <c r="Q36" s="655"/>
      <c r="R36" s="656">
        <v>1455873</v>
      </c>
      <c r="S36" s="657"/>
      <c r="T36" s="657"/>
      <c r="U36" s="657"/>
      <c r="V36" s="657"/>
      <c r="W36" s="657"/>
      <c r="X36" s="657"/>
      <c r="Y36" s="658"/>
      <c r="Z36" s="659">
        <v>8.1999999999999993</v>
      </c>
      <c r="AA36" s="659"/>
      <c r="AB36" s="659"/>
      <c r="AC36" s="659"/>
      <c r="AD36" s="660" t="s">
        <v>128</v>
      </c>
      <c r="AE36" s="660"/>
      <c r="AF36" s="660"/>
      <c r="AG36" s="660"/>
      <c r="AH36" s="660"/>
      <c r="AI36" s="660"/>
      <c r="AJ36" s="660"/>
      <c r="AK36" s="660"/>
      <c r="AL36" s="661" t="s">
        <v>128</v>
      </c>
      <c r="AM36" s="662"/>
      <c r="AN36" s="662"/>
      <c r="AO36" s="663"/>
      <c r="AP36" s="216"/>
      <c r="AQ36" s="718" t="s">
        <v>328</v>
      </c>
      <c r="AR36" s="719"/>
      <c r="AS36" s="719"/>
      <c r="AT36" s="719"/>
      <c r="AU36" s="719"/>
      <c r="AV36" s="719"/>
      <c r="AW36" s="719"/>
      <c r="AX36" s="719"/>
      <c r="AY36" s="720"/>
      <c r="AZ36" s="645">
        <v>1751762</v>
      </c>
      <c r="BA36" s="646"/>
      <c r="BB36" s="646"/>
      <c r="BC36" s="646"/>
      <c r="BD36" s="646"/>
      <c r="BE36" s="646"/>
      <c r="BF36" s="721"/>
      <c r="BG36" s="642" t="s">
        <v>329</v>
      </c>
      <c r="BH36" s="643"/>
      <c r="BI36" s="643"/>
      <c r="BJ36" s="643"/>
      <c r="BK36" s="643"/>
      <c r="BL36" s="643"/>
      <c r="BM36" s="643"/>
      <c r="BN36" s="643"/>
      <c r="BO36" s="643"/>
      <c r="BP36" s="643"/>
      <c r="BQ36" s="643"/>
      <c r="BR36" s="643"/>
      <c r="BS36" s="643"/>
      <c r="BT36" s="643"/>
      <c r="BU36" s="644"/>
      <c r="BV36" s="645">
        <v>48743</v>
      </c>
      <c r="BW36" s="646"/>
      <c r="BX36" s="646"/>
      <c r="BY36" s="646"/>
      <c r="BZ36" s="646"/>
      <c r="CA36" s="646"/>
      <c r="CB36" s="721"/>
      <c r="CD36" s="653" t="s">
        <v>330</v>
      </c>
      <c r="CE36" s="654"/>
      <c r="CF36" s="654"/>
      <c r="CG36" s="654"/>
      <c r="CH36" s="654"/>
      <c r="CI36" s="654"/>
      <c r="CJ36" s="654"/>
      <c r="CK36" s="654"/>
      <c r="CL36" s="654"/>
      <c r="CM36" s="654"/>
      <c r="CN36" s="654"/>
      <c r="CO36" s="654"/>
      <c r="CP36" s="654"/>
      <c r="CQ36" s="655"/>
      <c r="CR36" s="656">
        <v>2607308</v>
      </c>
      <c r="CS36" s="657"/>
      <c r="CT36" s="657"/>
      <c r="CU36" s="657"/>
      <c r="CV36" s="657"/>
      <c r="CW36" s="657"/>
      <c r="CX36" s="657"/>
      <c r="CY36" s="658"/>
      <c r="CZ36" s="661">
        <v>16.100000000000001</v>
      </c>
      <c r="DA36" s="685"/>
      <c r="DB36" s="685"/>
      <c r="DC36" s="691"/>
      <c r="DD36" s="665">
        <v>2010421</v>
      </c>
      <c r="DE36" s="657"/>
      <c r="DF36" s="657"/>
      <c r="DG36" s="657"/>
      <c r="DH36" s="657"/>
      <c r="DI36" s="657"/>
      <c r="DJ36" s="657"/>
      <c r="DK36" s="658"/>
      <c r="DL36" s="665">
        <v>997763</v>
      </c>
      <c r="DM36" s="657"/>
      <c r="DN36" s="657"/>
      <c r="DO36" s="657"/>
      <c r="DP36" s="657"/>
      <c r="DQ36" s="657"/>
      <c r="DR36" s="657"/>
      <c r="DS36" s="657"/>
      <c r="DT36" s="657"/>
      <c r="DU36" s="657"/>
      <c r="DV36" s="658"/>
      <c r="DW36" s="661">
        <v>10.199999999999999</v>
      </c>
      <c r="DX36" s="685"/>
      <c r="DY36" s="685"/>
      <c r="DZ36" s="685"/>
      <c r="EA36" s="685"/>
      <c r="EB36" s="685"/>
      <c r="EC36" s="686"/>
    </row>
    <row r="37" spans="2:133" ht="11.25" customHeight="1" x14ac:dyDescent="0.15">
      <c r="B37" s="653" t="s">
        <v>331</v>
      </c>
      <c r="C37" s="654"/>
      <c r="D37" s="654"/>
      <c r="E37" s="654"/>
      <c r="F37" s="654"/>
      <c r="G37" s="654"/>
      <c r="H37" s="654"/>
      <c r="I37" s="654"/>
      <c r="J37" s="654"/>
      <c r="K37" s="654"/>
      <c r="L37" s="654"/>
      <c r="M37" s="654"/>
      <c r="N37" s="654"/>
      <c r="O37" s="654"/>
      <c r="P37" s="654"/>
      <c r="Q37" s="655"/>
      <c r="R37" s="656">
        <v>1131570</v>
      </c>
      <c r="S37" s="657"/>
      <c r="T37" s="657"/>
      <c r="U37" s="657"/>
      <c r="V37" s="657"/>
      <c r="W37" s="657"/>
      <c r="X37" s="657"/>
      <c r="Y37" s="658"/>
      <c r="Z37" s="659">
        <v>6.4</v>
      </c>
      <c r="AA37" s="659"/>
      <c r="AB37" s="659"/>
      <c r="AC37" s="659"/>
      <c r="AD37" s="660" t="s">
        <v>128</v>
      </c>
      <c r="AE37" s="660"/>
      <c r="AF37" s="660"/>
      <c r="AG37" s="660"/>
      <c r="AH37" s="660"/>
      <c r="AI37" s="660"/>
      <c r="AJ37" s="660"/>
      <c r="AK37" s="660"/>
      <c r="AL37" s="661" t="s">
        <v>128</v>
      </c>
      <c r="AM37" s="662"/>
      <c r="AN37" s="662"/>
      <c r="AO37" s="663"/>
      <c r="AQ37" s="722" t="s">
        <v>332</v>
      </c>
      <c r="AR37" s="723"/>
      <c r="AS37" s="723"/>
      <c r="AT37" s="723"/>
      <c r="AU37" s="723"/>
      <c r="AV37" s="723"/>
      <c r="AW37" s="723"/>
      <c r="AX37" s="723"/>
      <c r="AY37" s="724"/>
      <c r="AZ37" s="656">
        <v>695000</v>
      </c>
      <c r="BA37" s="657"/>
      <c r="BB37" s="657"/>
      <c r="BC37" s="657"/>
      <c r="BD37" s="683"/>
      <c r="BE37" s="683"/>
      <c r="BF37" s="702"/>
      <c r="BG37" s="653" t="s">
        <v>333</v>
      </c>
      <c r="BH37" s="654"/>
      <c r="BI37" s="654"/>
      <c r="BJ37" s="654"/>
      <c r="BK37" s="654"/>
      <c r="BL37" s="654"/>
      <c r="BM37" s="654"/>
      <c r="BN37" s="654"/>
      <c r="BO37" s="654"/>
      <c r="BP37" s="654"/>
      <c r="BQ37" s="654"/>
      <c r="BR37" s="654"/>
      <c r="BS37" s="654"/>
      <c r="BT37" s="654"/>
      <c r="BU37" s="655"/>
      <c r="BV37" s="656">
        <v>48743</v>
      </c>
      <c r="BW37" s="657"/>
      <c r="BX37" s="657"/>
      <c r="BY37" s="657"/>
      <c r="BZ37" s="657"/>
      <c r="CA37" s="657"/>
      <c r="CB37" s="666"/>
      <c r="CD37" s="653" t="s">
        <v>334</v>
      </c>
      <c r="CE37" s="654"/>
      <c r="CF37" s="654"/>
      <c r="CG37" s="654"/>
      <c r="CH37" s="654"/>
      <c r="CI37" s="654"/>
      <c r="CJ37" s="654"/>
      <c r="CK37" s="654"/>
      <c r="CL37" s="654"/>
      <c r="CM37" s="654"/>
      <c r="CN37" s="654"/>
      <c r="CO37" s="654"/>
      <c r="CP37" s="654"/>
      <c r="CQ37" s="655"/>
      <c r="CR37" s="656">
        <v>682935</v>
      </c>
      <c r="CS37" s="683"/>
      <c r="CT37" s="683"/>
      <c r="CU37" s="683"/>
      <c r="CV37" s="683"/>
      <c r="CW37" s="683"/>
      <c r="CX37" s="683"/>
      <c r="CY37" s="684"/>
      <c r="CZ37" s="661">
        <v>4.2</v>
      </c>
      <c r="DA37" s="685"/>
      <c r="DB37" s="685"/>
      <c r="DC37" s="691"/>
      <c r="DD37" s="665">
        <v>677848</v>
      </c>
      <c r="DE37" s="683"/>
      <c r="DF37" s="683"/>
      <c r="DG37" s="683"/>
      <c r="DH37" s="683"/>
      <c r="DI37" s="683"/>
      <c r="DJ37" s="683"/>
      <c r="DK37" s="684"/>
      <c r="DL37" s="665">
        <v>674321</v>
      </c>
      <c r="DM37" s="683"/>
      <c r="DN37" s="683"/>
      <c r="DO37" s="683"/>
      <c r="DP37" s="683"/>
      <c r="DQ37" s="683"/>
      <c r="DR37" s="683"/>
      <c r="DS37" s="683"/>
      <c r="DT37" s="683"/>
      <c r="DU37" s="683"/>
      <c r="DV37" s="684"/>
      <c r="DW37" s="661">
        <v>6.9</v>
      </c>
      <c r="DX37" s="685"/>
      <c r="DY37" s="685"/>
      <c r="DZ37" s="685"/>
      <c r="EA37" s="685"/>
      <c r="EB37" s="685"/>
      <c r="EC37" s="686"/>
    </row>
    <row r="38" spans="2:133" ht="11.25" customHeight="1" x14ac:dyDescent="0.15">
      <c r="B38" s="653" t="s">
        <v>335</v>
      </c>
      <c r="C38" s="654"/>
      <c r="D38" s="654"/>
      <c r="E38" s="654"/>
      <c r="F38" s="654"/>
      <c r="G38" s="654"/>
      <c r="H38" s="654"/>
      <c r="I38" s="654"/>
      <c r="J38" s="654"/>
      <c r="K38" s="654"/>
      <c r="L38" s="654"/>
      <c r="M38" s="654"/>
      <c r="N38" s="654"/>
      <c r="O38" s="654"/>
      <c r="P38" s="654"/>
      <c r="Q38" s="655"/>
      <c r="R38" s="656">
        <v>1298014</v>
      </c>
      <c r="S38" s="657"/>
      <c r="T38" s="657"/>
      <c r="U38" s="657"/>
      <c r="V38" s="657"/>
      <c r="W38" s="657"/>
      <c r="X38" s="657"/>
      <c r="Y38" s="658"/>
      <c r="Z38" s="659">
        <v>7.3</v>
      </c>
      <c r="AA38" s="659"/>
      <c r="AB38" s="659"/>
      <c r="AC38" s="659"/>
      <c r="AD38" s="660" t="s">
        <v>128</v>
      </c>
      <c r="AE38" s="660"/>
      <c r="AF38" s="660"/>
      <c r="AG38" s="660"/>
      <c r="AH38" s="660"/>
      <c r="AI38" s="660"/>
      <c r="AJ38" s="660"/>
      <c r="AK38" s="660"/>
      <c r="AL38" s="661" t="s">
        <v>128</v>
      </c>
      <c r="AM38" s="662"/>
      <c r="AN38" s="662"/>
      <c r="AO38" s="663"/>
      <c r="AQ38" s="722" t="s">
        <v>336</v>
      </c>
      <c r="AR38" s="723"/>
      <c r="AS38" s="723"/>
      <c r="AT38" s="723"/>
      <c r="AU38" s="723"/>
      <c r="AV38" s="723"/>
      <c r="AW38" s="723"/>
      <c r="AX38" s="723"/>
      <c r="AY38" s="724"/>
      <c r="AZ38" s="656">
        <v>332200</v>
      </c>
      <c r="BA38" s="657"/>
      <c r="BB38" s="657"/>
      <c r="BC38" s="657"/>
      <c r="BD38" s="683"/>
      <c r="BE38" s="683"/>
      <c r="BF38" s="702"/>
      <c r="BG38" s="653" t="s">
        <v>337</v>
      </c>
      <c r="BH38" s="654"/>
      <c r="BI38" s="654"/>
      <c r="BJ38" s="654"/>
      <c r="BK38" s="654"/>
      <c r="BL38" s="654"/>
      <c r="BM38" s="654"/>
      <c r="BN38" s="654"/>
      <c r="BO38" s="654"/>
      <c r="BP38" s="654"/>
      <c r="BQ38" s="654"/>
      <c r="BR38" s="654"/>
      <c r="BS38" s="654"/>
      <c r="BT38" s="654"/>
      <c r="BU38" s="655"/>
      <c r="BV38" s="656">
        <v>3694</v>
      </c>
      <c r="BW38" s="657"/>
      <c r="BX38" s="657"/>
      <c r="BY38" s="657"/>
      <c r="BZ38" s="657"/>
      <c r="CA38" s="657"/>
      <c r="CB38" s="666"/>
      <c r="CD38" s="653" t="s">
        <v>338</v>
      </c>
      <c r="CE38" s="654"/>
      <c r="CF38" s="654"/>
      <c r="CG38" s="654"/>
      <c r="CH38" s="654"/>
      <c r="CI38" s="654"/>
      <c r="CJ38" s="654"/>
      <c r="CK38" s="654"/>
      <c r="CL38" s="654"/>
      <c r="CM38" s="654"/>
      <c r="CN38" s="654"/>
      <c r="CO38" s="654"/>
      <c r="CP38" s="654"/>
      <c r="CQ38" s="655"/>
      <c r="CR38" s="656">
        <v>1052142</v>
      </c>
      <c r="CS38" s="657"/>
      <c r="CT38" s="657"/>
      <c r="CU38" s="657"/>
      <c r="CV38" s="657"/>
      <c r="CW38" s="657"/>
      <c r="CX38" s="657"/>
      <c r="CY38" s="658"/>
      <c r="CZ38" s="661">
        <v>6.5</v>
      </c>
      <c r="DA38" s="685"/>
      <c r="DB38" s="685"/>
      <c r="DC38" s="691"/>
      <c r="DD38" s="665">
        <v>893915</v>
      </c>
      <c r="DE38" s="657"/>
      <c r="DF38" s="657"/>
      <c r="DG38" s="657"/>
      <c r="DH38" s="657"/>
      <c r="DI38" s="657"/>
      <c r="DJ38" s="657"/>
      <c r="DK38" s="658"/>
      <c r="DL38" s="665">
        <v>626326</v>
      </c>
      <c r="DM38" s="657"/>
      <c r="DN38" s="657"/>
      <c r="DO38" s="657"/>
      <c r="DP38" s="657"/>
      <c r="DQ38" s="657"/>
      <c r="DR38" s="657"/>
      <c r="DS38" s="657"/>
      <c r="DT38" s="657"/>
      <c r="DU38" s="657"/>
      <c r="DV38" s="658"/>
      <c r="DW38" s="661">
        <v>6.4</v>
      </c>
      <c r="DX38" s="685"/>
      <c r="DY38" s="685"/>
      <c r="DZ38" s="685"/>
      <c r="EA38" s="685"/>
      <c r="EB38" s="685"/>
      <c r="EC38" s="686"/>
    </row>
    <row r="39" spans="2:133" ht="11.25" customHeight="1" x14ac:dyDescent="0.15">
      <c r="B39" s="653" t="s">
        <v>339</v>
      </c>
      <c r="C39" s="654"/>
      <c r="D39" s="654"/>
      <c r="E39" s="654"/>
      <c r="F39" s="654"/>
      <c r="G39" s="654"/>
      <c r="H39" s="654"/>
      <c r="I39" s="654"/>
      <c r="J39" s="654"/>
      <c r="K39" s="654"/>
      <c r="L39" s="654"/>
      <c r="M39" s="654"/>
      <c r="N39" s="654"/>
      <c r="O39" s="654"/>
      <c r="P39" s="654"/>
      <c r="Q39" s="655"/>
      <c r="R39" s="656">
        <v>463186</v>
      </c>
      <c r="S39" s="657"/>
      <c r="T39" s="657"/>
      <c r="U39" s="657"/>
      <c r="V39" s="657"/>
      <c r="W39" s="657"/>
      <c r="X39" s="657"/>
      <c r="Y39" s="658"/>
      <c r="Z39" s="659">
        <v>2.6</v>
      </c>
      <c r="AA39" s="659"/>
      <c r="AB39" s="659"/>
      <c r="AC39" s="659"/>
      <c r="AD39" s="660">
        <v>680</v>
      </c>
      <c r="AE39" s="660"/>
      <c r="AF39" s="660"/>
      <c r="AG39" s="660"/>
      <c r="AH39" s="660"/>
      <c r="AI39" s="660"/>
      <c r="AJ39" s="660"/>
      <c r="AK39" s="660"/>
      <c r="AL39" s="661">
        <v>0</v>
      </c>
      <c r="AM39" s="662"/>
      <c r="AN39" s="662"/>
      <c r="AO39" s="663"/>
      <c r="AQ39" s="722" t="s">
        <v>340</v>
      </c>
      <c r="AR39" s="723"/>
      <c r="AS39" s="723"/>
      <c r="AT39" s="723"/>
      <c r="AU39" s="723"/>
      <c r="AV39" s="723"/>
      <c r="AW39" s="723"/>
      <c r="AX39" s="723"/>
      <c r="AY39" s="724"/>
      <c r="AZ39" s="656">
        <v>4620</v>
      </c>
      <c r="BA39" s="657"/>
      <c r="BB39" s="657"/>
      <c r="BC39" s="657"/>
      <c r="BD39" s="683"/>
      <c r="BE39" s="683"/>
      <c r="BF39" s="702"/>
      <c r="BG39" s="653" t="s">
        <v>341</v>
      </c>
      <c r="BH39" s="654"/>
      <c r="BI39" s="654"/>
      <c r="BJ39" s="654"/>
      <c r="BK39" s="654"/>
      <c r="BL39" s="654"/>
      <c r="BM39" s="654"/>
      <c r="BN39" s="654"/>
      <c r="BO39" s="654"/>
      <c r="BP39" s="654"/>
      <c r="BQ39" s="654"/>
      <c r="BR39" s="654"/>
      <c r="BS39" s="654"/>
      <c r="BT39" s="654"/>
      <c r="BU39" s="655"/>
      <c r="BV39" s="656">
        <v>5797</v>
      </c>
      <c r="BW39" s="657"/>
      <c r="BX39" s="657"/>
      <c r="BY39" s="657"/>
      <c r="BZ39" s="657"/>
      <c r="CA39" s="657"/>
      <c r="CB39" s="666"/>
      <c r="CD39" s="653" t="s">
        <v>342</v>
      </c>
      <c r="CE39" s="654"/>
      <c r="CF39" s="654"/>
      <c r="CG39" s="654"/>
      <c r="CH39" s="654"/>
      <c r="CI39" s="654"/>
      <c r="CJ39" s="654"/>
      <c r="CK39" s="654"/>
      <c r="CL39" s="654"/>
      <c r="CM39" s="654"/>
      <c r="CN39" s="654"/>
      <c r="CO39" s="654"/>
      <c r="CP39" s="654"/>
      <c r="CQ39" s="655"/>
      <c r="CR39" s="656">
        <v>3111800</v>
      </c>
      <c r="CS39" s="683"/>
      <c r="CT39" s="683"/>
      <c r="CU39" s="683"/>
      <c r="CV39" s="683"/>
      <c r="CW39" s="683"/>
      <c r="CX39" s="683"/>
      <c r="CY39" s="684"/>
      <c r="CZ39" s="661">
        <v>19.2</v>
      </c>
      <c r="DA39" s="685"/>
      <c r="DB39" s="685"/>
      <c r="DC39" s="691"/>
      <c r="DD39" s="665">
        <v>1846937</v>
      </c>
      <c r="DE39" s="683"/>
      <c r="DF39" s="683"/>
      <c r="DG39" s="683"/>
      <c r="DH39" s="683"/>
      <c r="DI39" s="683"/>
      <c r="DJ39" s="683"/>
      <c r="DK39" s="684"/>
      <c r="DL39" s="665" t="s">
        <v>128</v>
      </c>
      <c r="DM39" s="683"/>
      <c r="DN39" s="683"/>
      <c r="DO39" s="683"/>
      <c r="DP39" s="683"/>
      <c r="DQ39" s="683"/>
      <c r="DR39" s="683"/>
      <c r="DS39" s="683"/>
      <c r="DT39" s="683"/>
      <c r="DU39" s="683"/>
      <c r="DV39" s="684"/>
      <c r="DW39" s="661" t="s">
        <v>128</v>
      </c>
      <c r="DX39" s="685"/>
      <c r="DY39" s="685"/>
      <c r="DZ39" s="685"/>
      <c r="EA39" s="685"/>
      <c r="EB39" s="685"/>
      <c r="EC39" s="686"/>
    </row>
    <row r="40" spans="2:133" ht="11.25" customHeight="1" x14ac:dyDescent="0.15">
      <c r="B40" s="653" t="s">
        <v>343</v>
      </c>
      <c r="C40" s="654"/>
      <c r="D40" s="654"/>
      <c r="E40" s="654"/>
      <c r="F40" s="654"/>
      <c r="G40" s="654"/>
      <c r="H40" s="654"/>
      <c r="I40" s="654"/>
      <c r="J40" s="654"/>
      <c r="K40" s="654"/>
      <c r="L40" s="654"/>
      <c r="M40" s="654"/>
      <c r="N40" s="654"/>
      <c r="O40" s="654"/>
      <c r="P40" s="654"/>
      <c r="Q40" s="655"/>
      <c r="R40" s="656">
        <v>100000</v>
      </c>
      <c r="S40" s="657"/>
      <c r="T40" s="657"/>
      <c r="U40" s="657"/>
      <c r="V40" s="657"/>
      <c r="W40" s="657"/>
      <c r="X40" s="657"/>
      <c r="Y40" s="658"/>
      <c r="Z40" s="659">
        <v>0.6</v>
      </c>
      <c r="AA40" s="659"/>
      <c r="AB40" s="659"/>
      <c r="AC40" s="659"/>
      <c r="AD40" s="660" t="s">
        <v>128</v>
      </c>
      <c r="AE40" s="660"/>
      <c r="AF40" s="660"/>
      <c r="AG40" s="660"/>
      <c r="AH40" s="660"/>
      <c r="AI40" s="660"/>
      <c r="AJ40" s="660"/>
      <c r="AK40" s="660"/>
      <c r="AL40" s="661" t="s">
        <v>128</v>
      </c>
      <c r="AM40" s="662"/>
      <c r="AN40" s="662"/>
      <c r="AO40" s="663"/>
      <c r="AQ40" s="722" t="s">
        <v>344</v>
      </c>
      <c r="AR40" s="723"/>
      <c r="AS40" s="723"/>
      <c r="AT40" s="723"/>
      <c r="AU40" s="723"/>
      <c r="AV40" s="723"/>
      <c r="AW40" s="723"/>
      <c r="AX40" s="723"/>
      <c r="AY40" s="724"/>
      <c r="AZ40" s="656">
        <v>2802</v>
      </c>
      <c r="BA40" s="657"/>
      <c r="BB40" s="657"/>
      <c r="BC40" s="657"/>
      <c r="BD40" s="683"/>
      <c r="BE40" s="683"/>
      <c r="BF40" s="702"/>
      <c r="BG40" s="706" t="s">
        <v>345</v>
      </c>
      <c r="BH40" s="707"/>
      <c r="BI40" s="707"/>
      <c r="BJ40" s="707"/>
      <c r="BK40" s="707"/>
      <c r="BL40" s="359"/>
      <c r="BM40" s="654" t="s">
        <v>346</v>
      </c>
      <c r="BN40" s="654"/>
      <c r="BO40" s="654"/>
      <c r="BP40" s="654"/>
      <c r="BQ40" s="654"/>
      <c r="BR40" s="654"/>
      <c r="BS40" s="654"/>
      <c r="BT40" s="654"/>
      <c r="BU40" s="655"/>
      <c r="BV40" s="656">
        <v>109</v>
      </c>
      <c r="BW40" s="657"/>
      <c r="BX40" s="657"/>
      <c r="BY40" s="657"/>
      <c r="BZ40" s="657"/>
      <c r="CA40" s="657"/>
      <c r="CB40" s="666"/>
      <c r="CD40" s="653" t="s">
        <v>347</v>
      </c>
      <c r="CE40" s="654"/>
      <c r="CF40" s="654"/>
      <c r="CG40" s="654"/>
      <c r="CH40" s="654"/>
      <c r="CI40" s="654"/>
      <c r="CJ40" s="654"/>
      <c r="CK40" s="654"/>
      <c r="CL40" s="654"/>
      <c r="CM40" s="654"/>
      <c r="CN40" s="654"/>
      <c r="CO40" s="654"/>
      <c r="CP40" s="654"/>
      <c r="CQ40" s="655"/>
      <c r="CR40" s="656">
        <v>300000</v>
      </c>
      <c r="CS40" s="657"/>
      <c r="CT40" s="657"/>
      <c r="CU40" s="657"/>
      <c r="CV40" s="657"/>
      <c r="CW40" s="657"/>
      <c r="CX40" s="657"/>
      <c r="CY40" s="658"/>
      <c r="CZ40" s="661">
        <v>1.8</v>
      </c>
      <c r="DA40" s="685"/>
      <c r="DB40" s="685"/>
      <c r="DC40" s="691"/>
      <c r="DD40" s="665" t="s">
        <v>128</v>
      </c>
      <c r="DE40" s="657"/>
      <c r="DF40" s="657"/>
      <c r="DG40" s="657"/>
      <c r="DH40" s="657"/>
      <c r="DI40" s="657"/>
      <c r="DJ40" s="657"/>
      <c r="DK40" s="658"/>
      <c r="DL40" s="665" t="s">
        <v>128</v>
      </c>
      <c r="DM40" s="657"/>
      <c r="DN40" s="657"/>
      <c r="DO40" s="657"/>
      <c r="DP40" s="657"/>
      <c r="DQ40" s="657"/>
      <c r="DR40" s="657"/>
      <c r="DS40" s="657"/>
      <c r="DT40" s="657"/>
      <c r="DU40" s="657"/>
      <c r="DV40" s="658"/>
      <c r="DW40" s="661" t="s">
        <v>128</v>
      </c>
      <c r="DX40" s="685"/>
      <c r="DY40" s="685"/>
      <c r="DZ40" s="685"/>
      <c r="EA40" s="685"/>
      <c r="EB40" s="685"/>
      <c r="EC40" s="686"/>
    </row>
    <row r="41" spans="2:133" ht="11.25" customHeight="1" x14ac:dyDescent="0.15">
      <c r="B41" s="653" t="s">
        <v>348</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9" t="s">
        <v>128</v>
      </c>
      <c r="AA41" s="659"/>
      <c r="AB41" s="659"/>
      <c r="AC41" s="659"/>
      <c r="AD41" s="660" t="s">
        <v>128</v>
      </c>
      <c r="AE41" s="660"/>
      <c r="AF41" s="660"/>
      <c r="AG41" s="660"/>
      <c r="AH41" s="660"/>
      <c r="AI41" s="660"/>
      <c r="AJ41" s="660"/>
      <c r="AK41" s="660"/>
      <c r="AL41" s="661" t="s">
        <v>128</v>
      </c>
      <c r="AM41" s="662"/>
      <c r="AN41" s="662"/>
      <c r="AO41" s="663"/>
      <c r="AQ41" s="722" t="s">
        <v>349</v>
      </c>
      <c r="AR41" s="723"/>
      <c r="AS41" s="723"/>
      <c r="AT41" s="723"/>
      <c r="AU41" s="723"/>
      <c r="AV41" s="723"/>
      <c r="AW41" s="723"/>
      <c r="AX41" s="723"/>
      <c r="AY41" s="724"/>
      <c r="AZ41" s="656">
        <v>195963</v>
      </c>
      <c r="BA41" s="657"/>
      <c r="BB41" s="657"/>
      <c r="BC41" s="657"/>
      <c r="BD41" s="683"/>
      <c r="BE41" s="683"/>
      <c r="BF41" s="702"/>
      <c r="BG41" s="706"/>
      <c r="BH41" s="707"/>
      <c r="BI41" s="707"/>
      <c r="BJ41" s="707"/>
      <c r="BK41" s="707"/>
      <c r="BL41" s="359"/>
      <c r="BM41" s="654" t="s">
        <v>350</v>
      </c>
      <c r="BN41" s="654"/>
      <c r="BO41" s="654"/>
      <c r="BP41" s="654"/>
      <c r="BQ41" s="654"/>
      <c r="BR41" s="654"/>
      <c r="BS41" s="654"/>
      <c r="BT41" s="654"/>
      <c r="BU41" s="655"/>
      <c r="BV41" s="656">
        <v>1</v>
      </c>
      <c r="BW41" s="657"/>
      <c r="BX41" s="657"/>
      <c r="BY41" s="657"/>
      <c r="BZ41" s="657"/>
      <c r="CA41" s="657"/>
      <c r="CB41" s="666"/>
      <c r="CD41" s="653" t="s">
        <v>351</v>
      </c>
      <c r="CE41" s="654"/>
      <c r="CF41" s="654"/>
      <c r="CG41" s="654"/>
      <c r="CH41" s="654"/>
      <c r="CI41" s="654"/>
      <c r="CJ41" s="654"/>
      <c r="CK41" s="654"/>
      <c r="CL41" s="654"/>
      <c r="CM41" s="654"/>
      <c r="CN41" s="654"/>
      <c r="CO41" s="654"/>
      <c r="CP41" s="654"/>
      <c r="CQ41" s="655"/>
      <c r="CR41" s="656" t="s">
        <v>128</v>
      </c>
      <c r="CS41" s="683"/>
      <c r="CT41" s="683"/>
      <c r="CU41" s="683"/>
      <c r="CV41" s="683"/>
      <c r="CW41" s="683"/>
      <c r="CX41" s="683"/>
      <c r="CY41" s="684"/>
      <c r="CZ41" s="661" t="s">
        <v>128</v>
      </c>
      <c r="DA41" s="685"/>
      <c r="DB41" s="685"/>
      <c r="DC41" s="691"/>
      <c r="DD41" s="665" t="s">
        <v>128</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352</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9" t="s">
        <v>128</v>
      </c>
      <c r="AA42" s="659"/>
      <c r="AB42" s="659"/>
      <c r="AC42" s="659"/>
      <c r="AD42" s="660" t="s">
        <v>128</v>
      </c>
      <c r="AE42" s="660"/>
      <c r="AF42" s="660"/>
      <c r="AG42" s="660"/>
      <c r="AH42" s="660"/>
      <c r="AI42" s="660"/>
      <c r="AJ42" s="660"/>
      <c r="AK42" s="660"/>
      <c r="AL42" s="661" t="s">
        <v>128</v>
      </c>
      <c r="AM42" s="662"/>
      <c r="AN42" s="662"/>
      <c r="AO42" s="663"/>
      <c r="AQ42" s="728" t="s">
        <v>353</v>
      </c>
      <c r="AR42" s="729"/>
      <c r="AS42" s="729"/>
      <c r="AT42" s="729"/>
      <c r="AU42" s="729"/>
      <c r="AV42" s="729"/>
      <c r="AW42" s="729"/>
      <c r="AX42" s="729"/>
      <c r="AY42" s="730"/>
      <c r="AZ42" s="734">
        <v>521177</v>
      </c>
      <c r="BA42" s="735"/>
      <c r="BB42" s="735"/>
      <c r="BC42" s="735"/>
      <c r="BD42" s="715"/>
      <c r="BE42" s="715"/>
      <c r="BF42" s="717"/>
      <c r="BG42" s="708"/>
      <c r="BH42" s="709"/>
      <c r="BI42" s="709"/>
      <c r="BJ42" s="709"/>
      <c r="BK42" s="709"/>
      <c r="BL42" s="357"/>
      <c r="BM42" s="675" t="s">
        <v>354</v>
      </c>
      <c r="BN42" s="675"/>
      <c r="BO42" s="675"/>
      <c r="BP42" s="675"/>
      <c r="BQ42" s="675"/>
      <c r="BR42" s="675"/>
      <c r="BS42" s="675"/>
      <c r="BT42" s="675"/>
      <c r="BU42" s="676"/>
      <c r="BV42" s="734">
        <v>305</v>
      </c>
      <c r="BW42" s="735"/>
      <c r="BX42" s="735"/>
      <c r="BY42" s="735"/>
      <c r="BZ42" s="735"/>
      <c r="CA42" s="735"/>
      <c r="CB42" s="741"/>
      <c r="CD42" s="653" t="s">
        <v>355</v>
      </c>
      <c r="CE42" s="654"/>
      <c r="CF42" s="654"/>
      <c r="CG42" s="654"/>
      <c r="CH42" s="654"/>
      <c r="CI42" s="654"/>
      <c r="CJ42" s="654"/>
      <c r="CK42" s="654"/>
      <c r="CL42" s="654"/>
      <c r="CM42" s="654"/>
      <c r="CN42" s="654"/>
      <c r="CO42" s="654"/>
      <c r="CP42" s="654"/>
      <c r="CQ42" s="655"/>
      <c r="CR42" s="656">
        <v>1711261</v>
      </c>
      <c r="CS42" s="683"/>
      <c r="CT42" s="683"/>
      <c r="CU42" s="683"/>
      <c r="CV42" s="683"/>
      <c r="CW42" s="683"/>
      <c r="CX42" s="683"/>
      <c r="CY42" s="684"/>
      <c r="CZ42" s="661">
        <v>10.5</v>
      </c>
      <c r="DA42" s="685"/>
      <c r="DB42" s="685"/>
      <c r="DC42" s="691"/>
      <c r="DD42" s="665">
        <v>1257536</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356</v>
      </c>
      <c r="C43" s="654"/>
      <c r="D43" s="654"/>
      <c r="E43" s="654"/>
      <c r="F43" s="654"/>
      <c r="G43" s="654"/>
      <c r="H43" s="654"/>
      <c r="I43" s="654"/>
      <c r="J43" s="654"/>
      <c r="K43" s="654"/>
      <c r="L43" s="654"/>
      <c r="M43" s="654"/>
      <c r="N43" s="654"/>
      <c r="O43" s="654"/>
      <c r="P43" s="654"/>
      <c r="Q43" s="655"/>
      <c r="R43" s="656" t="s">
        <v>128</v>
      </c>
      <c r="S43" s="657"/>
      <c r="T43" s="657"/>
      <c r="U43" s="657"/>
      <c r="V43" s="657"/>
      <c r="W43" s="657"/>
      <c r="X43" s="657"/>
      <c r="Y43" s="658"/>
      <c r="Z43" s="659" t="s">
        <v>128</v>
      </c>
      <c r="AA43" s="659"/>
      <c r="AB43" s="659"/>
      <c r="AC43" s="659"/>
      <c r="AD43" s="660" t="s">
        <v>128</v>
      </c>
      <c r="AE43" s="660"/>
      <c r="AF43" s="660"/>
      <c r="AG43" s="660"/>
      <c r="AH43" s="660"/>
      <c r="AI43" s="660"/>
      <c r="AJ43" s="660"/>
      <c r="AK43" s="660"/>
      <c r="AL43" s="661" t="s">
        <v>128</v>
      </c>
      <c r="AM43" s="662"/>
      <c r="AN43" s="662"/>
      <c r="AO43" s="663"/>
      <c r="CD43" s="653" t="s">
        <v>357</v>
      </c>
      <c r="CE43" s="654"/>
      <c r="CF43" s="654"/>
      <c r="CG43" s="654"/>
      <c r="CH43" s="654"/>
      <c r="CI43" s="654"/>
      <c r="CJ43" s="654"/>
      <c r="CK43" s="654"/>
      <c r="CL43" s="654"/>
      <c r="CM43" s="654"/>
      <c r="CN43" s="654"/>
      <c r="CO43" s="654"/>
      <c r="CP43" s="654"/>
      <c r="CQ43" s="655"/>
      <c r="CR43" s="656">
        <v>1869</v>
      </c>
      <c r="CS43" s="683"/>
      <c r="CT43" s="683"/>
      <c r="CU43" s="683"/>
      <c r="CV43" s="683"/>
      <c r="CW43" s="683"/>
      <c r="CX43" s="683"/>
      <c r="CY43" s="684"/>
      <c r="CZ43" s="661">
        <v>0</v>
      </c>
      <c r="DA43" s="685"/>
      <c r="DB43" s="685"/>
      <c r="DC43" s="691"/>
      <c r="DD43" s="665">
        <v>1869</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358</v>
      </c>
      <c r="C44" s="675"/>
      <c r="D44" s="675"/>
      <c r="E44" s="675"/>
      <c r="F44" s="675"/>
      <c r="G44" s="675"/>
      <c r="H44" s="675"/>
      <c r="I44" s="675"/>
      <c r="J44" s="675"/>
      <c r="K44" s="675"/>
      <c r="L44" s="675"/>
      <c r="M44" s="675"/>
      <c r="N44" s="675"/>
      <c r="O44" s="675"/>
      <c r="P44" s="675"/>
      <c r="Q44" s="676"/>
      <c r="R44" s="734">
        <v>17792435</v>
      </c>
      <c r="S44" s="735"/>
      <c r="T44" s="735"/>
      <c r="U44" s="735"/>
      <c r="V44" s="735"/>
      <c r="W44" s="735"/>
      <c r="X44" s="735"/>
      <c r="Y44" s="736"/>
      <c r="Z44" s="737">
        <v>100</v>
      </c>
      <c r="AA44" s="737"/>
      <c r="AB44" s="737"/>
      <c r="AC44" s="737"/>
      <c r="AD44" s="738">
        <v>9813564</v>
      </c>
      <c r="AE44" s="738"/>
      <c r="AF44" s="738"/>
      <c r="AG44" s="738"/>
      <c r="AH44" s="738"/>
      <c r="AI44" s="738"/>
      <c r="AJ44" s="738"/>
      <c r="AK44" s="738"/>
      <c r="AL44" s="739">
        <v>100</v>
      </c>
      <c r="AM44" s="716"/>
      <c r="AN44" s="716"/>
      <c r="AO44" s="740"/>
      <c r="CD44" s="694" t="s">
        <v>305</v>
      </c>
      <c r="CE44" s="695"/>
      <c r="CF44" s="653" t="s">
        <v>359</v>
      </c>
      <c r="CG44" s="654"/>
      <c r="CH44" s="654"/>
      <c r="CI44" s="654"/>
      <c r="CJ44" s="654"/>
      <c r="CK44" s="654"/>
      <c r="CL44" s="654"/>
      <c r="CM44" s="654"/>
      <c r="CN44" s="654"/>
      <c r="CO44" s="654"/>
      <c r="CP44" s="654"/>
      <c r="CQ44" s="655"/>
      <c r="CR44" s="656">
        <v>1709263</v>
      </c>
      <c r="CS44" s="657"/>
      <c r="CT44" s="657"/>
      <c r="CU44" s="657"/>
      <c r="CV44" s="657"/>
      <c r="CW44" s="657"/>
      <c r="CX44" s="657"/>
      <c r="CY44" s="658"/>
      <c r="CZ44" s="661">
        <v>10.5</v>
      </c>
      <c r="DA44" s="662"/>
      <c r="DB44" s="662"/>
      <c r="DC44" s="668"/>
      <c r="DD44" s="665">
        <v>1255538</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360</v>
      </c>
      <c r="CG45" s="654"/>
      <c r="CH45" s="654"/>
      <c r="CI45" s="654"/>
      <c r="CJ45" s="654"/>
      <c r="CK45" s="654"/>
      <c r="CL45" s="654"/>
      <c r="CM45" s="654"/>
      <c r="CN45" s="654"/>
      <c r="CO45" s="654"/>
      <c r="CP45" s="654"/>
      <c r="CQ45" s="655"/>
      <c r="CR45" s="656">
        <v>656049</v>
      </c>
      <c r="CS45" s="683"/>
      <c r="CT45" s="683"/>
      <c r="CU45" s="683"/>
      <c r="CV45" s="683"/>
      <c r="CW45" s="683"/>
      <c r="CX45" s="683"/>
      <c r="CY45" s="684"/>
      <c r="CZ45" s="661">
        <v>4</v>
      </c>
      <c r="DA45" s="685"/>
      <c r="DB45" s="685"/>
      <c r="DC45" s="691"/>
      <c r="DD45" s="665">
        <v>282784</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361</v>
      </c>
      <c r="CD46" s="696"/>
      <c r="CE46" s="697"/>
      <c r="CF46" s="653" t="s">
        <v>362</v>
      </c>
      <c r="CG46" s="654"/>
      <c r="CH46" s="654"/>
      <c r="CI46" s="654"/>
      <c r="CJ46" s="654"/>
      <c r="CK46" s="654"/>
      <c r="CL46" s="654"/>
      <c r="CM46" s="654"/>
      <c r="CN46" s="654"/>
      <c r="CO46" s="654"/>
      <c r="CP46" s="654"/>
      <c r="CQ46" s="655"/>
      <c r="CR46" s="656">
        <v>1031673</v>
      </c>
      <c r="CS46" s="657"/>
      <c r="CT46" s="657"/>
      <c r="CU46" s="657"/>
      <c r="CV46" s="657"/>
      <c r="CW46" s="657"/>
      <c r="CX46" s="657"/>
      <c r="CY46" s="658"/>
      <c r="CZ46" s="661">
        <v>6.4</v>
      </c>
      <c r="DA46" s="662"/>
      <c r="DB46" s="662"/>
      <c r="DC46" s="668"/>
      <c r="DD46" s="665">
        <v>951213</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363</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364</v>
      </c>
      <c r="CG47" s="654"/>
      <c r="CH47" s="654"/>
      <c r="CI47" s="654"/>
      <c r="CJ47" s="654"/>
      <c r="CK47" s="654"/>
      <c r="CL47" s="654"/>
      <c r="CM47" s="654"/>
      <c r="CN47" s="654"/>
      <c r="CO47" s="654"/>
      <c r="CP47" s="654"/>
      <c r="CQ47" s="655"/>
      <c r="CR47" s="656">
        <v>1998</v>
      </c>
      <c r="CS47" s="683"/>
      <c r="CT47" s="683"/>
      <c r="CU47" s="683"/>
      <c r="CV47" s="683"/>
      <c r="CW47" s="683"/>
      <c r="CX47" s="683"/>
      <c r="CY47" s="684"/>
      <c r="CZ47" s="661">
        <v>0</v>
      </c>
      <c r="DA47" s="685"/>
      <c r="DB47" s="685"/>
      <c r="DC47" s="691"/>
      <c r="DD47" s="665">
        <v>1998</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365</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366</v>
      </c>
      <c r="CG48" s="654"/>
      <c r="CH48" s="654"/>
      <c r="CI48" s="654"/>
      <c r="CJ48" s="654"/>
      <c r="CK48" s="654"/>
      <c r="CL48" s="654"/>
      <c r="CM48" s="654"/>
      <c r="CN48" s="654"/>
      <c r="CO48" s="654"/>
      <c r="CP48" s="654"/>
      <c r="CQ48" s="655"/>
      <c r="CR48" s="656" t="s">
        <v>128</v>
      </c>
      <c r="CS48" s="657"/>
      <c r="CT48" s="657"/>
      <c r="CU48" s="657"/>
      <c r="CV48" s="657"/>
      <c r="CW48" s="657"/>
      <c r="CX48" s="657"/>
      <c r="CY48" s="658"/>
      <c r="CZ48" s="661" t="s">
        <v>128</v>
      </c>
      <c r="DA48" s="662"/>
      <c r="DB48" s="662"/>
      <c r="DC48" s="668"/>
      <c r="DD48" s="665" t="s">
        <v>128</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367</v>
      </c>
      <c r="CE49" s="675"/>
      <c r="CF49" s="675"/>
      <c r="CG49" s="675"/>
      <c r="CH49" s="675"/>
      <c r="CI49" s="675"/>
      <c r="CJ49" s="675"/>
      <c r="CK49" s="675"/>
      <c r="CL49" s="675"/>
      <c r="CM49" s="675"/>
      <c r="CN49" s="675"/>
      <c r="CO49" s="675"/>
      <c r="CP49" s="675"/>
      <c r="CQ49" s="676"/>
      <c r="CR49" s="734">
        <v>16236560</v>
      </c>
      <c r="CS49" s="715"/>
      <c r="CT49" s="715"/>
      <c r="CU49" s="715"/>
      <c r="CV49" s="715"/>
      <c r="CW49" s="715"/>
      <c r="CX49" s="715"/>
      <c r="CY49" s="742"/>
      <c r="CZ49" s="739">
        <v>100</v>
      </c>
      <c r="DA49" s="743"/>
      <c r="DB49" s="743"/>
      <c r="DC49" s="744"/>
      <c r="DD49" s="745">
        <v>11527760</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mjVcpCjJG4M4aWqogmeSMnGLnnQqxAJqyogRI11W5/kaOV/ojH0D915+IURI8kYh6R/GGnsAVRzvk4WZvKuCjg==" saltValue="EIPdX3QnjrNeu3XMBAT43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N10"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801" t="s">
        <v>387</v>
      </c>
      <c r="DH5" s="802"/>
      <c r="DI5" s="802"/>
      <c r="DJ5" s="802"/>
      <c r="DK5" s="803"/>
      <c r="DL5" s="801" t="s">
        <v>388</v>
      </c>
      <c r="DM5" s="802"/>
      <c r="DN5" s="802"/>
      <c r="DO5" s="802"/>
      <c r="DP5" s="803"/>
      <c r="DQ5" s="765" t="s">
        <v>389</v>
      </c>
      <c r="DR5" s="766"/>
      <c r="DS5" s="766"/>
      <c r="DT5" s="766"/>
      <c r="DU5" s="767"/>
      <c r="DV5" s="765" t="s">
        <v>380</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804"/>
      <c r="DH6" s="805"/>
      <c r="DI6" s="805"/>
      <c r="DJ6" s="805"/>
      <c r="DK6" s="806"/>
      <c r="DL6" s="804"/>
      <c r="DM6" s="805"/>
      <c r="DN6" s="805"/>
      <c r="DO6" s="805"/>
      <c r="DP6" s="806"/>
      <c r="DQ6" s="768"/>
      <c r="DR6" s="769"/>
      <c r="DS6" s="769"/>
      <c r="DT6" s="769"/>
      <c r="DU6" s="770"/>
      <c r="DV6" s="768"/>
      <c r="DW6" s="769"/>
      <c r="DX6" s="769"/>
      <c r="DY6" s="769"/>
      <c r="DZ6" s="774"/>
      <c r="EA6" s="225"/>
    </row>
    <row r="7" spans="1:131" s="226" customFormat="1" ht="26.25" customHeight="1" thickTop="1" x14ac:dyDescent="0.15">
      <c r="A7" s="227">
        <v>1</v>
      </c>
      <c r="B7" s="787" t="s">
        <v>390</v>
      </c>
      <c r="C7" s="788"/>
      <c r="D7" s="788"/>
      <c r="E7" s="788"/>
      <c r="F7" s="788"/>
      <c r="G7" s="788"/>
      <c r="H7" s="788"/>
      <c r="I7" s="788"/>
      <c r="J7" s="788"/>
      <c r="K7" s="788"/>
      <c r="L7" s="788"/>
      <c r="M7" s="788"/>
      <c r="N7" s="788"/>
      <c r="O7" s="788"/>
      <c r="P7" s="789"/>
      <c r="Q7" s="790">
        <v>17792</v>
      </c>
      <c r="R7" s="791"/>
      <c r="S7" s="791"/>
      <c r="T7" s="791"/>
      <c r="U7" s="791"/>
      <c r="V7" s="791">
        <v>16237</v>
      </c>
      <c r="W7" s="791"/>
      <c r="X7" s="791"/>
      <c r="Y7" s="791"/>
      <c r="Z7" s="791"/>
      <c r="AA7" s="791">
        <v>1555</v>
      </c>
      <c r="AB7" s="791"/>
      <c r="AC7" s="791"/>
      <c r="AD7" s="791"/>
      <c r="AE7" s="792"/>
      <c r="AF7" s="793">
        <v>1374</v>
      </c>
      <c r="AG7" s="794"/>
      <c r="AH7" s="794"/>
      <c r="AI7" s="794"/>
      <c r="AJ7" s="795"/>
      <c r="AK7" s="796">
        <v>1132</v>
      </c>
      <c r="AL7" s="797"/>
      <c r="AM7" s="797"/>
      <c r="AN7" s="797"/>
      <c r="AO7" s="797"/>
      <c r="AP7" s="797">
        <v>2124</v>
      </c>
      <c r="AQ7" s="797"/>
      <c r="AR7" s="797"/>
      <c r="AS7" s="797"/>
      <c r="AT7" s="797"/>
      <c r="AU7" s="798"/>
      <c r="AV7" s="798"/>
      <c r="AW7" s="798"/>
      <c r="AX7" s="798"/>
      <c r="AY7" s="799"/>
      <c r="AZ7" s="223"/>
      <c r="BA7" s="223"/>
      <c r="BB7" s="223"/>
      <c r="BC7" s="223"/>
      <c r="BD7" s="223"/>
      <c r="BE7" s="224"/>
      <c r="BF7" s="224"/>
      <c r="BG7" s="224"/>
      <c r="BH7" s="224"/>
      <c r="BI7" s="224"/>
      <c r="BJ7" s="224"/>
      <c r="BK7" s="224"/>
      <c r="BL7" s="224"/>
      <c r="BM7" s="224"/>
      <c r="BN7" s="224"/>
      <c r="BO7" s="224"/>
      <c r="BP7" s="224"/>
      <c r="BQ7" s="227">
        <v>1</v>
      </c>
      <c r="BR7" s="228"/>
      <c r="BS7" s="778" t="s">
        <v>610</v>
      </c>
      <c r="BT7" s="779"/>
      <c r="BU7" s="779"/>
      <c r="BV7" s="779"/>
      <c r="BW7" s="779"/>
      <c r="BX7" s="779"/>
      <c r="BY7" s="779"/>
      <c r="BZ7" s="779"/>
      <c r="CA7" s="779"/>
      <c r="CB7" s="779"/>
      <c r="CC7" s="779"/>
      <c r="CD7" s="779"/>
      <c r="CE7" s="779"/>
      <c r="CF7" s="779"/>
      <c r="CG7" s="800"/>
      <c r="CH7" s="775">
        <v>10</v>
      </c>
      <c r="CI7" s="776"/>
      <c r="CJ7" s="776"/>
      <c r="CK7" s="776"/>
      <c r="CL7" s="777"/>
      <c r="CM7" s="775">
        <v>292</v>
      </c>
      <c r="CN7" s="776"/>
      <c r="CO7" s="776"/>
      <c r="CP7" s="776"/>
      <c r="CQ7" s="777"/>
      <c r="CR7" s="775">
        <v>5</v>
      </c>
      <c r="CS7" s="776"/>
      <c r="CT7" s="776"/>
      <c r="CU7" s="776"/>
      <c r="CV7" s="777"/>
      <c r="CW7" s="775" t="s">
        <v>611</v>
      </c>
      <c r="CX7" s="776"/>
      <c r="CY7" s="776"/>
      <c r="CZ7" s="776"/>
      <c r="DA7" s="777"/>
      <c r="DB7" s="775" t="s">
        <v>611</v>
      </c>
      <c r="DC7" s="776"/>
      <c r="DD7" s="776"/>
      <c r="DE7" s="776"/>
      <c r="DF7" s="777"/>
      <c r="DG7" s="775" t="s">
        <v>611</v>
      </c>
      <c r="DH7" s="776"/>
      <c r="DI7" s="776"/>
      <c r="DJ7" s="776"/>
      <c r="DK7" s="777"/>
      <c r="DL7" s="775" t="s">
        <v>611</v>
      </c>
      <c r="DM7" s="776"/>
      <c r="DN7" s="776"/>
      <c r="DO7" s="776"/>
      <c r="DP7" s="777"/>
      <c r="DQ7" s="775" t="s">
        <v>611</v>
      </c>
      <c r="DR7" s="776"/>
      <c r="DS7" s="776"/>
      <c r="DT7" s="776"/>
      <c r="DU7" s="777"/>
      <c r="DV7" s="778"/>
      <c r="DW7" s="779"/>
      <c r="DX7" s="779"/>
      <c r="DY7" s="779"/>
      <c r="DZ7" s="780"/>
      <c r="EA7" s="225"/>
    </row>
    <row r="8" spans="1:131" s="226" customFormat="1" ht="26.25" customHeight="1" x14ac:dyDescent="0.15">
      <c r="A8" s="229">
        <v>2</v>
      </c>
      <c r="B8" s="818"/>
      <c r="C8" s="819"/>
      <c r="D8" s="819"/>
      <c r="E8" s="819"/>
      <c r="F8" s="819"/>
      <c r="G8" s="819"/>
      <c r="H8" s="819"/>
      <c r="I8" s="819"/>
      <c r="J8" s="819"/>
      <c r="K8" s="819"/>
      <c r="L8" s="819"/>
      <c r="M8" s="819"/>
      <c r="N8" s="819"/>
      <c r="O8" s="819"/>
      <c r="P8" s="820"/>
      <c r="Q8" s="821"/>
      <c r="R8" s="822"/>
      <c r="S8" s="822"/>
      <c r="T8" s="822"/>
      <c r="U8" s="822"/>
      <c r="V8" s="822"/>
      <c r="W8" s="822"/>
      <c r="X8" s="822"/>
      <c r="Y8" s="822"/>
      <c r="Z8" s="822"/>
      <c r="AA8" s="822"/>
      <c r="AB8" s="822"/>
      <c r="AC8" s="822"/>
      <c r="AD8" s="822"/>
      <c r="AE8" s="823"/>
      <c r="AF8" s="824"/>
      <c r="AG8" s="825"/>
      <c r="AH8" s="825"/>
      <c r="AI8" s="825"/>
      <c r="AJ8" s="826"/>
      <c r="AK8" s="807"/>
      <c r="AL8" s="808"/>
      <c r="AM8" s="808"/>
      <c r="AN8" s="808"/>
      <c r="AO8" s="808"/>
      <c r="AP8" s="808"/>
      <c r="AQ8" s="808"/>
      <c r="AR8" s="808"/>
      <c r="AS8" s="808"/>
      <c r="AT8" s="808"/>
      <c r="AU8" s="809"/>
      <c r="AV8" s="809"/>
      <c r="AW8" s="809"/>
      <c r="AX8" s="809"/>
      <c r="AY8" s="810"/>
      <c r="AZ8" s="223"/>
      <c r="BA8" s="223"/>
      <c r="BB8" s="223"/>
      <c r="BC8" s="223"/>
      <c r="BD8" s="223"/>
      <c r="BE8" s="224"/>
      <c r="BF8" s="224"/>
      <c r="BG8" s="224"/>
      <c r="BH8" s="224"/>
      <c r="BI8" s="224"/>
      <c r="BJ8" s="224"/>
      <c r="BK8" s="224"/>
      <c r="BL8" s="224"/>
      <c r="BM8" s="224"/>
      <c r="BN8" s="224"/>
      <c r="BO8" s="224"/>
      <c r="BP8" s="224"/>
      <c r="BQ8" s="229">
        <v>2</v>
      </c>
      <c r="BR8" s="230"/>
      <c r="BS8" s="811"/>
      <c r="BT8" s="812"/>
      <c r="BU8" s="812"/>
      <c r="BV8" s="812"/>
      <c r="BW8" s="812"/>
      <c r="BX8" s="812"/>
      <c r="BY8" s="812"/>
      <c r="BZ8" s="812"/>
      <c r="CA8" s="812"/>
      <c r="CB8" s="812"/>
      <c r="CC8" s="812"/>
      <c r="CD8" s="812"/>
      <c r="CE8" s="812"/>
      <c r="CF8" s="812"/>
      <c r="CG8" s="813"/>
      <c r="CH8" s="814"/>
      <c r="CI8" s="815"/>
      <c r="CJ8" s="815"/>
      <c r="CK8" s="815"/>
      <c r="CL8" s="816"/>
      <c r="CM8" s="814"/>
      <c r="CN8" s="815"/>
      <c r="CO8" s="815"/>
      <c r="CP8" s="815"/>
      <c r="CQ8" s="816"/>
      <c r="CR8" s="814"/>
      <c r="CS8" s="815"/>
      <c r="CT8" s="815"/>
      <c r="CU8" s="815"/>
      <c r="CV8" s="816"/>
      <c r="CW8" s="814"/>
      <c r="CX8" s="815"/>
      <c r="CY8" s="815"/>
      <c r="CZ8" s="815"/>
      <c r="DA8" s="816"/>
      <c r="DB8" s="814"/>
      <c r="DC8" s="815"/>
      <c r="DD8" s="815"/>
      <c r="DE8" s="815"/>
      <c r="DF8" s="816"/>
      <c r="DG8" s="814"/>
      <c r="DH8" s="815"/>
      <c r="DI8" s="815"/>
      <c r="DJ8" s="815"/>
      <c r="DK8" s="816"/>
      <c r="DL8" s="814"/>
      <c r="DM8" s="815"/>
      <c r="DN8" s="815"/>
      <c r="DO8" s="815"/>
      <c r="DP8" s="816"/>
      <c r="DQ8" s="814"/>
      <c r="DR8" s="815"/>
      <c r="DS8" s="815"/>
      <c r="DT8" s="815"/>
      <c r="DU8" s="816"/>
      <c r="DV8" s="811"/>
      <c r="DW8" s="812"/>
      <c r="DX8" s="812"/>
      <c r="DY8" s="812"/>
      <c r="DZ8" s="817"/>
      <c r="EA8" s="225"/>
    </row>
    <row r="9" spans="1:131" s="226" customFormat="1" ht="26.25" customHeight="1" x14ac:dyDescent="0.15">
      <c r="A9" s="229">
        <v>3</v>
      </c>
      <c r="B9" s="818"/>
      <c r="C9" s="819"/>
      <c r="D9" s="819"/>
      <c r="E9" s="819"/>
      <c r="F9" s="819"/>
      <c r="G9" s="819"/>
      <c r="H9" s="819"/>
      <c r="I9" s="819"/>
      <c r="J9" s="819"/>
      <c r="K9" s="819"/>
      <c r="L9" s="819"/>
      <c r="M9" s="819"/>
      <c r="N9" s="819"/>
      <c r="O9" s="819"/>
      <c r="P9" s="820"/>
      <c r="Q9" s="821"/>
      <c r="R9" s="822"/>
      <c r="S9" s="822"/>
      <c r="T9" s="822"/>
      <c r="U9" s="822"/>
      <c r="V9" s="822"/>
      <c r="W9" s="822"/>
      <c r="X9" s="822"/>
      <c r="Y9" s="822"/>
      <c r="Z9" s="822"/>
      <c r="AA9" s="822"/>
      <c r="AB9" s="822"/>
      <c r="AC9" s="822"/>
      <c r="AD9" s="822"/>
      <c r="AE9" s="823"/>
      <c r="AF9" s="824"/>
      <c r="AG9" s="825"/>
      <c r="AH9" s="825"/>
      <c r="AI9" s="825"/>
      <c r="AJ9" s="826"/>
      <c r="AK9" s="807"/>
      <c r="AL9" s="808"/>
      <c r="AM9" s="808"/>
      <c r="AN9" s="808"/>
      <c r="AO9" s="808"/>
      <c r="AP9" s="808"/>
      <c r="AQ9" s="808"/>
      <c r="AR9" s="808"/>
      <c r="AS9" s="808"/>
      <c r="AT9" s="808"/>
      <c r="AU9" s="809"/>
      <c r="AV9" s="809"/>
      <c r="AW9" s="809"/>
      <c r="AX9" s="809"/>
      <c r="AY9" s="810"/>
      <c r="AZ9" s="223"/>
      <c r="BA9" s="223"/>
      <c r="BB9" s="223"/>
      <c r="BC9" s="223"/>
      <c r="BD9" s="223"/>
      <c r="BE9" s="224"/>
      <c r="BF9" s="224"/>
      <c r="BG9" s="224"/>
      <c r="BH9" s="224"/>
      <c r="BI9" s="224"/>
      <c r="BJ9" s="224"/>
      <c r="BK9" s="224"/>
      <c r="BL9" s="224"/>
      <c r="BM9" s="224"/>
      <c r="BN9" s="224"/>
      <c r="BO9" s="224"/>
      <c r="BP9" s="224"/>
      <c r="BQ9" s="229">
        <v>3</v>
      </c>
      <c r="BR9" s="230"/>
      <c r="BS9" s="811"/>
      <c r="BT9" s="812"/>
      <c r="BU9" s="812"/>
      <c r="BV9" s="812"/>
      <c r="BW9" s="812"/>
      <c r="BX9" s="812"/>
      <c r="BY9" s="812"/>
      <c r="BZ9" s="812"/>
      <c r="CA9" s="812"/>
      <c r="CB9" s="812"/>
      <c r="CC9" s="812"/>
      <c r="CD9" s="812"/>
      <c r="CE9" s="812"/>
      <c r="CF9" s="812"/>
      <c r="CG9" s="813"/>
      <c r="CH9" s="814"/>
      <c r="CI9" s="815"/>
      <c r="CJ9" s="815"/>
      <c r="CK9" s="815"/>
      <c r="CL9" s="816"/>
      <c r="CM9" s="814"/>
      <c r="CN9" s="815"/>
      <c r="CO9" s="815"/>
      <c r="CP9" s="815"/>
      <c r="CQ9" s="816"/>
      <c r="CR9" s="814"/>
      <c r="CS9" s="815"/>
      <c r="CT9" s="815"/>
      <c r="CU9" s="815"/>
      <c r="CV9" s="816"/>
      <c r="CW9" s="814"/>
      <c r="CX9" s="815"/>
      <c r="CY9" s="815"/>
      <c r="CZ9" s="815"/>
      <c r="DA9" s="816"/>
      <c r="DB9" s="814"/>
      <c r="DC9" s="815"/>
      <c r="DD9" s="815"/>
      <c r="DE9" s="815"/>
      <c r="DF9" s="816"/>
      <c r="DG9" s="814"/>
      <c r="DH9" s="815"/>
      <c r="DI9" s="815"/>
      <c r="DJ9" s="815"/>
      <c r="DK9" s="816"/>
      <c r="DL9" s="814"/>
      <c r="DM9" s="815"/>
      <c r="DN9" s="815"/>
      <c r="DO9" s="815"/>
      <c r="DP9" s="816"/>
      <c r="DQ9" s="814"/>
      <c r="DR9" s="815"/>
      <c r="DS9" s="815"/>
      <c r="DT9" s="815"/>
      <c r="DU9" s="816"/>
      <c r="DV9" s="811"/>
      <c r="DW9" s="812"/>
      <c r="DX9" s="812"/>
      <c r="DY9" s="812"/>
      <c r="DZ9" s="817"/>
      <c r="EA9" s="225"/>
    </row>
    <row r="10" spans="1:131" s="226" customFormat="1" ht="26.25" customHeight="1" x14ac:dyDescent="0.15">
      <c r="A10" s="229">
        <v>4</v>
      </c>
      <c r="B10" s="818"/>
      <c r="C10" s="819"/>
      <c r="D10" s="819"/>
      <c r="E10" s="819"/>
      <c r="F10" s="819"/>
      <c r="G10" s="819"/>
      <c r="H10" s="819"/>
      <c r="I10" s="819"/>
      <c r="J10" s="819"/>
      <c r="K10" s="819"/>
      <c r="L10" s="819"/>
      <c r="M10" s="819"/>
      <c r="N10" s="819"/>
      <c r="O10" s="819"/>
      <c r="P10" s="820"/>
      <c r="Q10" s="821"/>
      <c r="R10" s="822"/>
      <c r="S10" s="822"/>
      <c r="T10" s="822"/>
      <c r="U10" s="822"/>
      <c r="V10" s="822"/>
      <c r="W10" s="822"/>
      <c r="X10" s="822"/>
      <c r="Y10" s="822"/>
      <c r="Z10" s="822"/>
      <c r="AA10" s="822"/>
      <c r="AB10" s="822"/>
      <c r="AC10" s="822"/>
      <c r="AD10" s="822"/>
      <c r="AE10" s="823"/>
      <c r="AF10" s="824"/>
      <c r="AG10" s="825"/>
      <c r="AH10" s="825"/>
      <c r="AI10" s="825"/>
      <c r="AJ10" s="826"/>
      <c r="AK10" s="807"/>
      <c r="AL10" s="808"/>
      <c r="AM10" s="808"/>
      <c r="AN10" s="808"/>
      <c r="AO10" s="808"/>
      <c r="AP10" s="808"/>
      <c r="AQ10" s="808"/>
      <c r="AR10" s="808"/>
      <c r="AS10" s="808"/>
      <c r="AT10" s="808"/>
      <c r="AU10" s="809"/>
      <c r="AV10" s="809"/>
      <c r="AW10" s="809"/>
      <c r="AX10" s="809"/>
      <c r="AY10" s="810"/>
      <c r="AZ10" s="223"/>
      <c r="BA10" s="223"/>
      <c r="BB10" s="223"/>
      <c r="BC10" s="223"/>
      <c r="BD10" s="223"/>
      <c r="BE10" s="224"/>
      <c r="BF10" s="224"/>
      <c r="BG10" s="224"/>
      <c r="BH10" s="224"/>
      <c r="BI10" s="224"/>
      <c r="BJ10" s="224"/>
      <c r="BK10" s="224"/>
      <c r="BL10" s="224"/>
      <c r="BM10" s="224"/>
      <c r="BN10" s="224"/>
      <c r="BO10" s="224"/>
      <c r="BP10" s="224"/>
      <c r="BQ10" s="229">
        <v>4</v>
      </c>
      <c r="BR10" s="230"/>
      <c r="BS10" s="811"/>
      <c r="BT10" s="812"/>
      <c r="BU10" s="812"/>
      <c r="BV10" s="812"/>
      <c r="BW10" s="812"/>
      <c r="BX10" s="812"/>
      <c r="BY10" s="812"/>
      <c r="BZ10" s="812"/>
      <c r="CA10" s="812"/>
      <c r="CB10" s="812"/>
      <c r="CC10" s="812"/>
      <c r="CD10" s="812"/>
      <c r="CE10" s="812"/>
      <c r="CF10" s="812"/>
      <c r="CG10" s="813"/>
      <c r="CH10" s="814"/>
      <c r="CI10" s="815"/>
      <c r="CJ10" s="815"/>
      <c r="CK10" s="815"/>
      <c r="CL10" s="816"/>
      <c r="CM10" s="814"/>
      <c r="CN10" s="815"/>
      <c r="CO10" s="815"/>
      <c r="CP10" s="815"/>
      <c r="CQ10" s="816"/>
      <c r="CR10" s="814"/>
      <c r="CS10" s="815"/>
      <c r="CT10" s="815"/>
      <c r="CU10" s="815"/>
      <c r="CV10" s="816"/>
      <c r="CW10" s="814"/>
      <c r="CX10" s="815"/>
      <c r="CY10" s="815"/>
      <c r="CZ10" s="815"/>
      <c r="DA10" s="816"/>
      <c r="DB10" s="814"/>
      <c r="DC10" s="815"/>
      <c r="DD10" s="815"/>
      <c r="DE10" s="815"/>
      <c r="DF10" s="816"/>
      <c r="DG10" s="814"/>
      <c r="DH10" s="815"/>
      <c r="DI10" s="815"/>
      <c r="DJ10" s="815"/>
      <c r="DK10" s="816"/>
      <c r="DL10" s="814"/>
      <c r="DM10" s="815"/>
      <c r="DN10" s="815"/>
      <c r="DO10" s="815"/>
      <c r="DP10" s="816"/>
      <c r="DQ10" s="814"/>
      <c r="DR10" s="815"/>
      <c r="DS10" s="815"/>
      <c r="DT10" s="815"/>
      <c r="DU10" s="816"/>
      <c r="DV10" s="811"/>
      <c r="DW10" s="812"/>
      <c r="DX10" s="812"/>
      <c r="DY10" s="812"/>
      <c r="DZ10" s="817"/>
      <c r="EA10" s="225"/>
    </row>
    <row r="11" spans="1:131" s="226" customFormat="1" ht="26.25" customHeight="1" x14ac:dyDescent="0.15">
      <c r="A11" s="229">
        <v>5</v>
      </c>
      <c r="B11" s="818"/>
      <c r="C11" s="819"/>
      <c r="D11" s="819"/>
      <c r="E11" s="819"/>
      <c r="F11" s="819"/>
      <c r="G11" s="819"/>
      <c r="H11" s="819"/>
      <c r="I11" s="819"/>
      <c r="J11" s="819"/>
      <c r="K11" s="819"/>
      <c r="L11" s="819"/>
      <c r="M11" s="819"/>
      <c r="N11" s="819"/>
      <c r="O11" s="819"/>
      <c r="P11" s="820"/>
      <c r="Q11" s="821"/>
      <c r="R11" s="822"/>
      <c r="S11" s="822"/>
      <c r="T11" s="822"/>
      <c r="U11" s="822"/>
      <c r="V11" s="822"/>
      <c r="W11" s="822"/>
      <c r="X11" s="822"/>
      <c r="Y11" s="822"/>
      <c r="Z11" s="822"/>
      <c r="AA11" s="822"/>
      <c r="AB11" s="822"/>
      <c r="AC11" s="822"/>
      <c r="AD11" s="822"/>
      <c r="AE11" s="823"/>
      <c r="AF11" s="824"/>
      <c r="AG11" s="825"/>
      <c r="AH11" s="825"/>
      <c r="AI11" s="825"/>
      <c r="AJ11" s="826"/>
      <c r="AK11" s="807"/>
      <c r="AL11" s="808"/>
      <c r="AM11" s="808"/>
      <c r="AN11" s="808"/>
      <c r="AO11" s="808"/>
      <c r="AP11" s="808"/>
      <c r="AQ11" s="808"/>
      <c r="AR11" s="808"/>
      <c r="AS11" s="808"/>
      <c r="AT11" s="808"/>
      <c r="AU11" s="809"/>
      <c r="AV11" s="809"/>
      <c r="AW11" s="809"/>
      <c r="AX11" s="809"/>
      <c r="AY11" s="810"/>
      <c r="AZ11" s="223"/>
      <c r="BA11" s="223"/>
      <c r="BB11" s="223"/>
      <c r="BC11" s="223"/>
      <c r="BD11" s="223"/>
      <c r="BE11" s="224"/>
      <c r="BF11" s="224"/>
      <c r="BG11" s="224"/>
      <c r="BH11" s="224"/>
      <c r="BI11" s="224"/>
      <c r="BJ11" s="224"/>
      <c r="BK11" s="224"/>
      <c r="BL11" s="224"/>
      <c r="BM11" s="224"/>
      <c r="BN11" s="224"/>
      <c r="BO11" s="224"/>
      <c r="BP11" s="224"/>
      <c r="BQ11" s="229">
        <v>5</v>
      </c>
      <c r="BR11" s="230"/>
      <c r="BS11" s="811"/>
      <c r="BT11" s="812"/>
      <c r="BU11" s="812"/>
      <c r="BV11" s="812"/>
      <c r="BW11" s="812"/>
      <c r="BX11" s="812"/>
      <c r="BY11" s="812"/>
      <c r="BZ11" s="812"/>
      <c r="CA11" s="812"/>
      <c r="CB11" s="812"/>
      <c r="CC11" s="812"/>
      <c r="CD11" s="812"/>
      <c r="CE11" s="812"/>
      <c r="CF11" s="812"/>
      <c r="CG11" s="813"/>
      <c r="CH11" s="814"/>
      <c r="CI11" s="815"/>
      <c r="CJ11" s="815"/>
      <c r="CK11" s="815"/>
      <c r="CL11" s="816"/>
      <c r="CM11" s="814"/>
      <c r="CN11" s="815"/>
      <c r="CO11" s="815"/>
      <c r="CP11" s="815"/>
      <c r="CQ11" s="816"/>
      <c r="CR11" s="814"/>
      <c r="CS11" s="815"/>
      <c r="CT11" s="815"/>
      <c r="CU11" s="815"/>
      <c r="CV11" s="816"/>
      <c r="CW11" s="814"/>
      <c r="CX11" s="815"/>
      <c r="CY11" s="815"/>
      <c r="CZ11" s="815"/>
      <c r="DA11" s="816"/>
      <c r="DB11" s="814"/>
      <c r="DC11" s="815"/>
      <c r="DD11" s="815"/>
      <c r="DE11" s="815"/>
      <c r="DF11" s="816"/>
      <c r="DG11" s="814"/>
      <c r="DH11" s="815"/>
      <c r="DI11" s="815"/>
      <c r="DJ11" s="815"/>
      <c r="DK11" s="816"/>
      <c r="DL11" s="814"/>
      <c r="DM11" s="815"/>
      <c r="DN11" s="815"/>
      <c r="DO11" s="815"/>
      <c r="DP11" s="816"/>
      <c r="DQ11" s="814"/>
      <c r="DR11" s="815"/>
      <c r="DS11" s="815"/>
      <c r="DT11" s="815"/>
      <c r="DU11" s="816"/>
      <c r="DV11" s="811"/>
      <c r="DW11" s="812"/>
      <c r="DX11" s="812"/>
      <c r="DY11" s="812"/>
      <c r="DZ11" s="817"/>
      <c r="EA11" s="225"/>
    </row>
    <row r="12" spans="1:131" s="226" customFormat="1" ht="26.25" customHeight="1" x14ac:dyDescent="0.15">
      <c r="A12" s="229">
        <v>6</v>
      </c>
      <c r="B12" s="818"/>
      <c r="C12" s="819"/>
      <c r="D12" s="819"/>
      <c r="E12" s="819"/>
      <c r="F12" s="819"/>
      <c r="G12" s="819"/>
      <c r="H12" s="819"/>
      <c r="I12" s="819"/>
      <c r="J12" s="819"/>
      <c r="K12" s="819"/>
      <c r="L12" s="819"/>
      <c r="M12" s="819"/>
      <c r="N12" s="819"/>
      <c r="O12" s="819"/>
      <c r="P12" s="820"/>
      <c r="Q12" s="821"/>
      <c r="R12" s="822"/>
      <c r="S12" s="822"/>
      <c r="T12" s="822"/>
      <c r="U12" s="822"/>
      <c r="V12" s="822"/>
      <c r="W12" s="822"/>
      <c r="X12" s="822"/>
      <c r="Y12" s="822"/>
      <c r="Z12" s="822"/>
      <c r="AA12" s="822"/>
      <c r="AB12" s="822"/>
      <c r="AC12" s="822"/>
      <c r="AD12" s="822"/>
      <c r="AE12" s="823"/>
      <c r="AF12" s="824"/>
      <c r="AG12" s="825"/>
      <c r="AH12" s="825"/>
      <c r="AI12" s="825"/>
      <c r="AJ12" s="826"/>
      <c r="AK12" s="807"/>
      <c r="AL12" s="808"/>
      <c r="AM12" s="808"/>
      <c r="AN12" s="808"/>
      <c r="AO12" s="808"/>
      <c r="AP12" s="808"/>
      <c r="AQ12" s="808"/>
      <c r="AR12" s="808"/>
      <c r="AS12" s="808"/>
      <c r="AT12" s="808"/>
      <c r="AU12" s="809"/>
      <c r="AV12" s="809"/>
      <c r="AW12" s="809"/>
      <c r="AX12" s="809"/>
      <c r="AY12" s="810"/>
      <c r="AZ12" s="223"/>
      <c r="BA12" s="223"/>
      <c r="BB12" s="223"/>
      <c r="BC12" s="223"/>
      <c r="BD12" s="223"/>
      <c r="BE12" s="224"/>
      <c r="BF12" s="224"/>
      <c r="BG12" s="224"/>
      <c r="BH12" s="224"/>
      <c r="BI12" s="224"/>
      <c r="BJ12" s="224"/>
      <c r="BK12" s="224"/>
      <c r="BL12" s="224"/>
      <c r="BM12" s="224"/>
      <c r="BN12" s="224"/>
      <c r="BO12" s="224"/>
      <c r="BP12" s="224"/>
      <c r="BQ12" s="229">
        <v>6</v>
      </c>
      <c r="BR12" s="230"/>
      <c r="BS12" s="811"/>
      <c r="BT12" s="812"/>
      <c r="BU12" s="812"/>
      <c r="BV12" s="812"/>
      <c r="BW12" s="812"/>
      <c r="BX12" s="812"/>
      <c r="BY12" s="812"/>
      <c r="BZ12" s="812"/>
      <c r="CA12" s="812"/>
      <c r="CB12" s="812"/>
      <c r="CC12" s="812"/>
      <c r="CD12" s="812"/>
      <c r="CE12" s="812"/>
      <c r="CF12" s="812"/>
      <c r="CG12" s="813"/>
      <c r="CH12" s="814"/>
      <c r="CI12" s="815"/>
      <c r="CJ12" s="815"/>
      <c r="CK12" s="815"/>
      <c r="CL12" s="816"/>
      <c r="CM12" s="814"/>
      <c r="CN12" s="815"/>
      <c r="CO12" s="815"/>
      <c r="CP12" s="815"/>
      <c r="CQ12" s="816"/>
      <c r="CR12" s="814"/>
      <c r="CS12" s="815"/>
      <c r="CT12" s="815"/>
      <c r="CU12" s="815"/>
      <c r="CV12" s="816"/>
      <c r="CW12" s="814"/>
      <c r="CX12" s="815"/>
      <c r="CY12" s="815"/>
      <c r="CZ12" s="815"/>
      <c r="DA12" s="816"/>
      <c r="DB12" s="814"/>
      <c r="DC12" s="815"/>
      <c r="DD12" s="815"/>
      <c r="DE12" s="815"/>
      <c r="DF12" s="816"/>
      <c r="DG12" s="814"/>
      <c r="DH12" s="815"/>
      <c r="DI12" s="815"/>
      <c r="DJ12" s="815"/>
      <c r="DK12" s="816"/>
      <c r="DL12" s="814"/>
      <c r="DM12" s="815"/>
      <c r="DN12" s="815"/>
      <c r="DO12" s="815"/>
      <c r="DP12" s="816"/>
      <c r="DQ12" s="814"/>
      <c r="DR12" s="815"/>
      <c r="DS12" s="815"/>
      <c r="DT12" s="815"/>
      <c r="DU12" s="816"/>
      <c r="DV12" s="811"/>
      <c r="DW12" s="812"/>
      <c r="DX12" s="812"/>
      <c r="DY12" s="812"/>
      <c r="DZ12" s="817"/>
      <c r="EA12" s="225"/>
    </row>
    <row r="13" spans="1:131" s="226" customFormat="1" ht="26.25" customHeight="1" x14ac:dyDescent="0.15">
      <c r="A13" s="229">
        <v>7</v>
      </c>
      <c r="B13" s="818"/>
      <c r="C13" s="819"/>
      <c r="D13" s="819"/>
      <c r="E13" s="819"/>
      <c r="F13" s="819"/>
      <c r="G13" s="819"/>
      <c r="H13" s="819"/>
      <c r="I13" s="819"/>
      <c r="J13" s="819"/>
      <c r="K13" s="819"/>
      <c r="L13" s="819"/>
      <c r="M13" s="819"/>
      <c r="N13" s="819"/>
      <c r="O13" s="819"/>
      <c r="P13" s="820"/>
      <c r="Q13" s="821"/>
      <c r="R13" s="822"/>
      <c r="S13" s="822"/>
      <c r="T13" s="822"/>
      <c r="U13" s="822"/>
      <c r="V13" s="822"/>
      <c r="W13" s="822"/>
      <c r="X13" s="822"/>
      <c r="Y13" s="822"/>
      <c r="Z13" s="822"/>
      <c r="AA13" s="822"/>
      <c r="AB13" s="822"/>
      <c r="AC13" s="822"/>
      <c r="AD13" s="822"/>
      <c r="AE13" s="823"/>
      <c r="AF13" s="824"/>
      <c r="AG13" s="825"/>
      <c r="AH13" s="825"/>
      <c r="AI13" s="825"/>
      <c r="AJ13" s="826"/>
      <c r="AK13" s="807"/>
      <c r="AL13" s="808"/>
      <c r="AM13" s="808"/>
      <c r="AN13" s="808"/>
      <c r="AO13" s="808"/>
      <c r="AP13" s="808"/>
      <c r="AQ13" s="808"/>
      <c r="AR13" s="808"/>
      <c r="AS13" s="808"/>
      <c r="AT13" s="808"/>
      <c r="AU13" s="809"/>
      <c r="AV13" s="809"/>
      <c r="AW13" s="809"/>
      <c r="AX13" s="809"/>
      <c r="AY13" s="810"/>
      <c r="AZ13" s="223"/>
      <c r="BA13" s="223"/>
      <c r="BB13" s="223"/>
      <c r="BC13" s="223"/>
      <c r="BD13" s="223"/>
      <c r="BE13" s="224"/>
      <c r="BF13" s="224"/>
      <c r="BG13" s="224"/>
      <c r="BH13" s="224"/>
      <c r="BI13" s="224"/>
      <c r="BJ13" s="224"/>
      <c r="BK13" s="224"/>
      <c r="BL13" s="224"/>
      <c r="BM13" s="224"/>
      <c r="BN13" s="224"/>
      <c r="BO13" s="224"/>
      <c r="BP13" s="224"/>
      <c r="BQ13" s="229">
        <v>7</v>
      </c>
      <c r="BR13" s="230"/>
      <c r="BS13" s="811"/>
      <c r="BT13" s="812"/>
      <c r="BU13" s="812"/>
      <c r="BV13" s="812"/>
      <c r="BW13" s="812"/>
      <c r="BX13" s="812"/>
      <c r="BY13" s="812"/>
      <c r="BZ13" s="812"/>
      <c r="CA13" s="812"/>
      <c r="CB13" s="812"/>
      <c r="CC13" s="812"/>
      <c r="CD13" s="812"/>
      <c r="CE13" s="812"/>
      <c r="CF13" s="812"/>
      <c r="CG13" s="813"/>
      <c r="CH13" s="814"/>
      <c r="CI13" s="815"/>
      <c r="CJ13" s="815"/>
      <c r="CK13" s="815"/>
      <c r="CL13" s="816"/>
      <c r="CM13" s="814"/>
      <c r="CN13" s="815"/>
      <c r="CO13" s="815"/>
      <c r="CP13" s="815"/>
      <c r="CQ13" s="816"/>
      <c r="CR13" s="814"/>
      <c r="CS13" s="815"/>
      <c r="CT13" s="815"/>
      <c r="CU13" s="815"/>
      <c r="CV13" s="816"/>
      <c r="CW13" s="814"/>
      <c r="CX13" s="815"/>
      <c r="CY13" s="815"/>
      <c r="CZ13" s="815"/>
      <c r="DA13" s="816"/>
      <c r="DB13" s="814"/>
      <c r="DC13" s="815"/>
      <c r="DD13" s="815"/>
      <c r="DE13" s="815"/>
      <c r="DF13" s="816"/>
      <c r="DG13" s="814"/>
      <c r="DH13" s="815"/>
      <c r="DI13" s="815"/>
      <c r="DJ13" s="815"/>
      <c r="DK13" s="816"/>
      <c r="DL13" s="814"/>
      <c r="DM13" s="815"/>
      <c r="DN13" s="815"/>
      <c r="DO13" s="815"/>
      <c r="DP13" s="816"/>
      <c r="DQ13" s="814"/>
      <c r="DR13" s="815"/>
      <c r="DS13" s="815"/>
      <c r="DT13" s="815"/>
      <c r="DU13" s="816"/>
      <c r="DV13" s="811"/>
      <c r="DW13" s="812"/>
      <c r="DX13" s="812"/>
      <c r="DY13" s="812"/>
      <c r="DZ13" s="817"/>
      <c r="EA13" s="225"/>
    </row>
    <row r="14" spans="1:131" s="226" customFormat="1" ht="26.25" customHeight="1" x14ac:dyDescent="0.15">
      <c r="A14" s="229">
        <v>8</v>
      </c>
      <c r="B14" s="818"/>
      <c r="C14" s="819"/>
      <c r="D14" s="819"/>
      <c r="E14" s="819"/>
      <c r="F14" s="819"/>
      <c r="G14" s="819"/>
      <c r="H14" s="819"/>
      <c r="I14" s="819"/>
      <c r="J14" s="819"/>
      <c r="K14" s="819"/>
      <c r="L14" s="819"/>
      <c r="M14" s="819"/>
      <c r="N14" s="819"/>
      <c r="O14" s="819"/>
      <c r="P14" s="820"/>
      <c r="Q14" s="821"/>
      <c r="R14" s="822"/>
      <c r="S14" s="822"/>
      <c r="T14" s="822"/>
      <c r="U14" s="822"/>
      <c r="V14" s="822"/>
      <c r="W14" s="822"/>
      <c r="X14" s="822"/>
      <c r="Y14" s="822"/>
      <c r="Z14" s="822"/>
      <c r="AA14" s="822"/>
      <c r="AB14" s="822"/>
      <c r="AC14" s="822"/>
      <c r="AD14" s="822"/>
      <c r="AE14" s="823"/>
      <c r="AF14" s="824"/>
      <c r="AG14" s="825"/>
      <c r="AH14" s="825"/>
      <c r="AI14" s="825"/>
      <c r="AJ14" s="826"/>
      <c r="AK14" s="807"/>
      <c r="AL14" s="808"/>
      <c r="AM14" s="808"/>
      <c r="AN14" s="808"/>
      <c r="AO14" s="808"/>
      <c r="AP14" s="808"/>
      <c r="AQ14" s="808"/>
      <c r="AR14" s="808"/>
      <c r="AS14" s="808"/>
      <c r="AT14" s="808"/>
      <c r="AU14" s="809"/>
      <c r="AV14" s="809"/>
      <c r="AW14" s="809"/>
      <c r="AX14" s="809"/>
      <c r="AY14" s="810"/>
      <c r="AZ14" s="223"/>
      <c r="BA14" s="223"/>
      <c r="BB14" s="223"/>
      <c r="BC14" s="223"/>
      <c r="BD14" s="223"/>
      <c r="BE14" s="224"/>
      <c r="BF14" s="224"/>
      <c r="BG14" s="224"/>
      <c r="BH14" s="224"/>
      <c r="BI14" s="224"/>
      <c r="BJ14" s="224"/>
      <c r="BK14" s="224"/>
      <c r="BL14" s="224"/>
      <c r="BM14" s="224"/>
      <c r="BN14" s="224"/>
      <c r="BO14" s="224"/>
      <c r="BP14" s="224"/>
      <c r="BQ14" s="229">
        <v>8</v>
      </c>
      <c r="BR14" s="230"/>
      <c r="BS14" s="811"/>
      <c r="BT14" s="812"/>
      <c r="BU14" s="812"/>
      <c r="BV14" s="812"/>
      <c r="BW14" s="812"/>
      <c r="BX14" s="812"/>
      <c r="BY14" s="812"/>
      <c r="BZ14" s="812"/>
      <c r="CA14" s="812"/>
      <c r="CB14" s="812"/>
      <c r="CC14" s="812"/>
      <c r="CD14" s="812"/>
      <c r="CE14" s="812"/>
      <c r="CF14" s="812"/>
      <c r="CG14" s="813"/>
      <c r="CH14" s="814"/>
      <c r="CI14" s="815"/>
      <c r="CJ14" s="815"/>
      <c r="CK14" s="815"/>
      <c r="CL14" s="816"/>
      <c r="CM14" s="814"/>
      <c r="CN14" s="815"/>
      <c r="CO14" s="815"/>
      <c r="CP14" s="815"/>
      <c r="CQ14" s="816"/>
      <c r="CR14" s="814"/>
      <c r="CS14" s="815"/>
      <c r="CT14" s="815"/>
      <c r="CU14" s="815"/>
      <c r="CV14" s="816"/>
      <c r="CW14" s="814"/>
      <c r="CX14" s="815"/>
      <c r="CY14" s="815"/>
      <c r="CZ14" s="815"/>
      <c r="DA14" s="816"/>
      <c r="DB14" s="814"/>
      <c r="DC14" s="815"/>
      <c r="DD14" s="815"/>
      <c r="DE14" s="815"/>
      <c r="DF14" s="816"/>
      <c r="DG14" s="814"/>
      <c r="DH14" s="815"/>
      <c r="DI14" s="815"/>
      <c r="DJ14" s="815"/>
      <c r="DK14" s="816"/>
      <c r="DL14" s="814"/>
      <c r="DM14" s="815"/>
      <c r="DN14" s="815"/>
      <c r="DO14" s="815"/>
      <c r="DP14" s="816"/>
      <c r="DQ14" s="814"/>
      <c r="DR14" s="815"/>
      <c r="DS14" s="815"/>
      <c r="DT14" s="815"/>
      <c r="DU14" s="816"/>
      <c r="DV14" s="811"/>
      <c r="DW14" s="812"/>
      <c r="DX14" s="812"/>
      <c r="DY14" s="812"/>
      <c r="DZ14" s="817"/>
      <c r="EA14" s="225"/>
    </row>
    <row r="15" spans="1:131" s="226" customFormat="1" ht="26.25" customHeight="1" x14ac:dyDescent="0.15">
      <c r="A15" s="229">
        <v>9</v>
      </c>
      <c r="B15" s="818"/>
      <c r="C15" s="819"/>
      <c r="D15" s="819"/>
      <c r="E15" s="819"/>
      <c r="F15" s="819"/>
      <c r="G15" s="819"/>
      <c r="H15" s="819"/>
      <c r="I15" s="819"/>
      <c r="J15" s="819"/>
      <c r="K15" s="819"/>
      <c r="L15" s="819"/>
      <c r="M15" s="819"/>
      <c r="N15" s="819"/>
      <c r="O15" s="819"/>
      <c r="P15" s="820"/>
      <c r="Q15" s="821"/>
      <c r="R15" s="822"/>
      <c r="S15" s="822"/>
      <c r="T15" s="822"/>
      <c r="U15" s="822"/>
      <c r="V15" s="822"/>
      <c r="W15" s="822"/>
      <c r="X15" s="822"/>
      <c r="Y15" s="822"/>
      <c r="Z15" s="822"/>
      <c r="AA15" s="822"/>
      <c r="AB15" s="822"/>
      <c r="AC15" s="822"/>
      <c r="AD15" s="822"/>
      <c r="AE15" s="823"/>
      <c r="AF15" s="824"/>
      <c r="AG15" s="825"/>
      <c r="AH15" s="825"/>
      <c r="AI15" s="825"/>
      <c r="AJ15" s="826"/>
      <c r="AK15" s="807"/>
      <c r="AL15" s="808"/>
      <c r="AM15" s="808"/>
      <c r="AN15" s="808"/>
      <c r="AO15" s="808"/>
      <c r="AP15" s="808"/>
      <c r="AQ15" s="808"/>
      <c r="AR15" s="808"/>
      <c r="AS15" s="808"/>
      <c r="AT15" s="808"/>
      <c r="AU15" s="809"/>
      <c r="AV15" s="809"/>
      <c r="AW15" s="809"/>
      <c r="AX15" s="809"/>
      <c r="AY15" s="810"/>
      <c r="AZ15" s="223"/>
      <c r="BA15" s="223"/>
      <c r="BB15" s="223"/>
      <c r="BC15" s="223"/>
      <c r="BD15" s="223"/>
      <c r="BE15" s="224"/>
      <c r="BF15" s="224"/>
      <c r="BG15" s="224"/>
      <c r="BH15" s="224"/>
      <c r="BI15" s="224"/>
      <c r="BJ15" s="224"/>
      <c r="BK15" s="224"/>
      <c r="BL15" s="224"/>
      <c r="BM15" s="224"/>
      <c r="BN15" s="224"/>
      <c r="BO15" s="224"/>
      <c r="BP15" s="224"/>
      <c r="BQ15" s="229">
        <v>9</v>
      </c>
      <c r="BR15" s="230"/>
      <c r="BS15" s="811"/>
      <c r="BT15" s="812"/>
      <c r="BU15" s="812"/>
      <c r="BV15" s="812"/>
      <c r="BW15" s="812"/>
      <c r="BX15" s="812"/>
      <c r="BY15" s="812"/>
      <c r="BZ15" s="812"/>
      <c r="CA15" s="812"/>
      <c r="CB15" s="812"/>
      <c r="CC15" s="812"/>
      <c r="CD15" s="812"/>
      <c r="CE15" s="812"/>
      <c r="CF15" s="812"/>
      <c r="CG15" s="813"/>
      <c r="CH15" s="814"/>
      <c r="CI15" s="815"/>
      <c r="CJ15" s="815"/>
      <c r="CK15" s="815"/>
      <c r="CL15" s="816"/>
      <c r="CM15" s="814"/>
      <c r="CN15" s="815"/>
      <c r="CO15" s="815"/>
      <c r="CP15" s="815"/>
      <c r="CQ15" s="816"/>
      <c r="CR15" s="814"/>
      <c r="CS15" s="815"/>
      <c r="CT15" s="815"/>
      <c r="CU15" s="815"/>
      <c r="CV15" s="816"/>
      <c r="CW15" s="814"/>
      <c r="CX15" s="815"/>
      <c r="CY15" s="815"/>
      <c r="CZ15" s="815"/>
      <c r="DA15" s="816"/>
      <c r="DB15" s="814"/>
      <c r="DC15" s="815"/>
      <c r="DD15" s="815"/>
      <c r="DE15" s="815"/>
      <c r="DF15" s="816"/>
      <c r="DG15" s="814"/>
      <c r="DH15" s="815"/>
      <c r="DI15" s="815"/>
      <c r="DJ15" s="815"/>
      <c r="DK15" s="816"/>
      <c r="DL15" s="814"/>
      <c r="DM15" s="815"/>
      <c r="DN15" s="815"/>
      <c r="DO15" s="815"/>
      <c r="DP15" s="816"/>
      <c r="DQ15" s="814"/>
      <c r="DR15" s="815"/>
      <c r="DS15" s="815"/>
      <c r="DT15" s="815"/>
      <c r="DU15" s="816"/>
      <c r="DV15" s="811"/>
      <c r="DW15" s="812"/>
      <c r="DX15" s="812"/>
      <c r="DY15" s="812"/>
      <c r="DZ15" s="817"/>
      <c r="EA15" s="225"/>
    </row>
    <row r="16" spans="1:131" s="226" customFormat="1" ht="26.25" customHeight="1" x14ac:dyDescent="0.15">
      <c r="A16" s="229">
        <v>10</v>
      </c>
      <c r="B16" s="818"/>
      <c r="C16" s="819"/>
      <c r="D16" s="819"/>
      <c r="E16" s="819"/>
      <c r="F16" s="819"/>
      <c r="G16" s="819"/>
      <c r="H16" s="819"/>
      <c r="I16" s="819"/>
      <c r="J16" s="819"/>
      <c r="K16" s="819"/>
      <c r="L16" s="819"/>
      <c r="M16" s="819"/>
      <c r="N16" s="819"/>
      <c r="O16" s="819"/>
      <c r="P16" s="820"/>
      <c r="Q16" s="821"/>
      <c r="R16" s="822"/>
      <c r="S16" s="822"/>
      <c r="T16" s="822"/>
      <c r="U16" s="822"/>
      <c r="V16" s="822"/>
      <c r="W16" s="822"/>
      <c r="X16" s="822"/>
      <c r="Y16" s="822"/>
      <c r="Z16" s="822"/>
      <c r="AA16" s="822"/>
      <c r="AB16" s="822"/>
      <c r="AC16" s="822"/>
      <c r="AD16" s="822"/>
      <c r="AE16" s="823"/>
      <c r="AF16" s="824"/>
      <c r="AG16" s="825"/>
      <c r="AH16" s="825"/>
      <c r="AI16" s="825"/>
      <c r="AJ16" s="826"/>
      <c r="AK16" s="807"/>
      <c r="AL16" s="808"/>
      <c r="AM16" s="808"/>
      <c r="AN16" s="808"/>
      <c r="AO16" s="808"/>
      <c r="AP16" s="808"/>
      <c r="AQ16" s="808"/>
      <c r="AR16" s="808"/>
      <c r="AS16" s="808"/>
      <c r="AT16" s="808"/>
      <c r="AU16" s="809"/>
      <c r="AV16" s="809"/>
      <c r="AW16" s="809"/>
      <c r="AX16" s="809"/>
      <c r="AY16" s="810"/>
      <c r="AZ16" s="223"/>
      <c r="BA16" s="223"/>
      <c r="BB16" s="223"/>
      <c r="BC16" s="223"/>
      <c r="BD16" s="223"/>
      <c r="BE16" s="224"/>
      <c r="BF16" s="224"/>
      <c r="BG16" s="224"/>
      <c r="BH16" s="224"/>
      <c r="BI16" s="224"/>
      <c r="BJ16" s="224"/>
      <c r="BK16" s="224"/>
      <c r="BL16" s="224"/>
      <c r="BM16" s="224"/>
      <c r="BN16" s="224"/>
      <c r="BO16" s="224"/>
      <c r="BP16" s="224"/>
      <c r="BQ16" s="229">
        <v>10</v>
      </c>
      <c r="BR16" s="230"/>
      <c r="BS16" s="811"/>
      <c r="BT16" s="812"/>
      <c r="BU16" s="812"/>
      <c r="BV16" s="812"/>
      <c r="BW16" s="812"/>
      <c r="BX16" s="812"/>
      <c r="BY16" s="812"/>
      <c r="BZ16" s="812"/>
      <c r="CA16" s="812"/>
      <c r="CB16" s="812"/>
      <c r="CC16" s="812"/>
      <c r="CD16" s="812"/>
      <c r="CE16" s="812"/>
      <c r="CF16" s="812"/>
      <c r="CG16" s="813"/>
      <c r="CH16" s="814"/>
      <c r="CI16" s="815"/>
      <c r="CJ16" s="815"/>
      <c r="CK16" s="815"/>
      <c r="CL16" s="816"/>
      <c r="CM16" s="814"/>
      <c r="CN16" s="815"/>
      <c r="CO16" s="815"/>
      <c r="CP16" s="815"/>
      <c r="CQ16" s="816"/>
      <c r="CR16" s="814"/>
      <c r="CS16" s="815"/>
      <c r="CT16" s="815"/>
      <c r="CU16" s="815"/>
      <c r="CV16" s="816"/>
      <c r="CW16" s="814"/>
      <c r="CX16" s="815"/>
      <c r="CY16" s="815"/>
      <c r="CZ16" s="815"/>
      <c r="DA16" s="816"/>
      <c r="DB16" s="814"/>
      <c r="DC16" s="815"/>
      <c r="DD16" s="815"/>
      <c r="DE16" s="815"/>
      <c r="DF16" s="816"/>
      <c r="DG16" s="814"/>
      <c r="DH16" s="815"/>
      <c r="DI16" s="815"/>
      <c r="DJ16" s="815"/>
      <c r="DK16" s="816"/>
      <c r="DL16" s="814"/>
      <c r="DM16" s="815"/>
      <c r="DN16" s="815"/>
      <c r="DO16" s="815"/>
      <c r="DP16" s="816"/>
      <c r="DQ16" s="814"/>
      <c r="DR16" s="815"/>
      <c r="DS16" s="815"/>
      <c r="DT16" s="815"/>
      <c r="DU16" s="816"/>
      <c r="DV16" s="811"/>
      <c r="DW16" s="812"/>
      <c r="DX16" s="812"/>
      <c r="DY16" s="812"/>
      <c r="DZ16" s="817"/>
      <c r="EA16" s="225"/>
    </row>
    <row r="17" spans="1:131" s="226" customFormat="1" ht="26.25" customHeight="1" x14ac:dyDescent="0.15">
      <c r="A17" s="229">
        <v>11</v>
      </c>
      <c r="B17" s="818"/>
      <c r="C17" s="819"/>
      <c r="D17" s="819"/>
      <c r="E17" s="819"/>
      <c r="F17" s="819"/>
      <c r="G17" s="819"/>
      <c r="H17" s="819"/>
      <c r="I17" s="819"/>
      <c r="J17" s="819"/>
      <c r="K17" s="819"/>
      <c r="L17" s="819"/>
      <c r="M17" s="819"/>
      <c r="N17" s="819"/>
      <c r="O17" s="819"/>
      <c r="P17" s="820"/>
      <c r="Q17" s="821"/>
      <c r="R17" s="822"/>
      <c r="S17" s="822"/>
      <c r="T17" s="822"/>
      <c r="U17" s="822"/>
      <c r="V17" s="822"/>
      <c r="W17" s="822"/>
      <c r="X17" s="822"/>
      <c r="Y17" s="822"/>
      <c r="Z17" s="822"/>
      <c r="AA17" s="822"/>
      <c r="AB17" s="822"/>
      <c r="AC17" s="822"/>
      <c r="AD17" s="822"/>
      <c r="AE17" s="823"/>
      <c r="AF17" s="824"/>
      <c r="AG17" s="825"/>
      <c r="AH17" s="825"/>
      <c r="AI17" s="825"/>
      <c r="AJ17" s="826"/>
      <c r="AK17" s="807"/>
      <c r="AL17" s="808"/>
      <c r="AM17" s="808"/>
      <c r="AN17" s="808"/>
      <c r="AO17" s="808"/>
      <c r="AP17" s="808"/>
      <c r="AQ17" s="808"/>
      <c r="AR17" s="808"/>
      <c r="AS17" s="808"/>
      <c r="AT17" s="808"/>
      <c r="AU17" s="809"/>
      <c r="AV17" s="809"/>
      <c r="AW17" s="809"/>
      <c r="AX17" s="809"/>
      <c r="AY17" s="810"/>
      <c r="AZ17" s="223"/>
      <c r="BA17" s="223"/>
      <c r="BB17" s="223"/>
      <c r="BC17" s="223"/>
      <c r="BD17" s="223"/>
      <c r="BE17" s="224"/>
      <c r="BF17" s="224"/>
      <c r="BG17" s="224"/>
      <c r="BH17" s="224"/>
      <c r="BI17" s="224"/>
      <c r="BJ17" s="224"/>
      <c r="BK17" s="224"/>
      <c r="BL17" s="224"/>
      <c r="BM17" s="224"/>
      <c r="BN17" s="224"/>
      <c r="BO17" s="224"/>
      <c r="BP17" s="224"/>
      <c r="BQ17" s="229">
        <v>11</v>
      </c>
      <c r="BR17" s="230"/>
      <c r="BS17" s="811"/>
      <c r="BT17" s="812"/>
      <c r="BU17" s="812"/>
      <c r="BV17" s="812"/>
      <c r="BW17" s="812"/>
      <c r="BX17" s="812"/>
      <c r="BY17" s="812"/>
      <c r="BZ17" s="812"/>
      <c r="CA17" s="812"/>
      <c r="CB17" s="812"/>
      <c r="CC17" s="812"/>
      <c r="CD17" s="812"/>
      <c r="CE17" s="812"/>
      <c r="CF17" s="812"/>
      <c r="CG17" s="813"/>
      <c r="CH17" s="814"/>
      <c r="CI17" s="815"/>
      <c r="CJ17" s="815"/>
      <c r="CK17" s="815"/>
      <c r="CL17" s="816"/>
      <c r="CM17" s="814"/>
      <c r="CN17" s="815"/>
      <c r="CO17" s="815"/>
      <c r="CP17" s="815"/>
      <c r="CQ17" s="816"/>
      <c r="CR17" s="814"/>
      <c r="CS17" s="815"/>
      <c r="CT17" s="815"/>
      <c r="CU17" s="815"/>
      <c r="CV17" s="816"/>
      <c r="CW17" s="814"/>
      <c r="CX17" s="815"/>
      <c r="CY17" s="815"/>
      <c r="CZ17" s="815"/>
      <c r="DA17" s="816"/>
      <c r="DB17" s="814"/>
      <c r="DC17" s="815"/>
      <c r="DD17" s="815"/>
      <c r="DE17" s="815"/>
      <c r="DF17" s="816"/>
      <c r="DG17" s="814"/>
      <c r="DH17" s="815"/>
      <c r="DI17" s="815"/>
      <c r="DJ17" s="815"/>
      <c r="DK17" s="816"/>
      <c r="DL17" s="814"/>
      <c r="DM17" s="815"/>
      <c r="DN17" s="815"/>
      <c r="DO17" s="815"/>
      <c r="DP17" s="816"/>
      <c r="DQ17" s="814"/>
      <c r="DR17" s="815"/>
      <c r="DS17" s="815"/>
      <c r="DT17" s="815"/>
      <c r="DU17" s="816"/>
      <c r="DV17" s="811"/>
      <c r="DW17" s="812"/>
      <c r="DX17" s="812"/>
      <c r="DY17" s="812"/>
      <c r="DZ17" s="817"/>
      <c r="EA17" s="225"/>
    </row>
    <row r="18" spans="1:131" s="226" customFormat="1" ht="26.25" customHeight="1" x14ac:dyDescent="0.15">
      <c r="A18" s="229">
        <v>12</v>
      </c>
      <c r="B18" s="818"/>
      <c r="C18" s="819"/>
      <c r="D18" s="819"/>
      <c r="E18" s="819"/>
      <c r="F18" s="819"/>
      <c r="G18" s="819"/>
      <c r="H18" s="819"/>
      <c r="I18" s="819"/>
      <c r="J18" s="819"/>
      <c r="K18" s="819"/>
      <c r="L18" s="819"/>
      <c r="M18" s="819"/>
      <c r="N18" s="819"/>
      <c r="O18" s="819"/>
      <c r="P18" s="820"/>
      <c r="Q18" s="821"/>
      <c r="R18" s="822"/>
      <c r="S18" s="822"/>
      <c r="T18" s="822"/>
      <c r="U18" s="822"/>
      <c r="V18" s="822"/>
      <c r="W18" s="822"/>
      <c r="X18" s="822"/>
      <c r="Y18" s="822"/>
      <c r="Z18" s="822"/>
      <c r="AA18" s="822"/>
      <c r="AB18" s="822"/>
      <c r="AC18" s="822"/>
      <c r="AD18" s="822"/>
      <c r="AE18" s="823"/>
      <c r="AF18" s="824"/>
      <c r="AG18" s="825"/>
      <c r="AH18" s="825"/>
      <c r="AI18" s="825"/>
      <c r="AJ18" s="826"/>
      <c r="AK18" s="807"/>
      <c r="AL18" s="808"/>
      <c r="AM18" s="808"/>
      <c r="AN18" s="808"/>
      <c r="AO18" s="808"/>
      <c r="AP18" s="808"/>
      <c r="AQ18" s="808"/>
      <c r="AR18" s="808"/>
      <c r="AS18" s="808"/>
      <c r="AT18" s="808"/>
      <c r="AU18" s="809"/>
      <c r="AV18" s="809"/>
      <c r="AW18" s="809"/>
      <c r="AX18" s="809"/>
      <c r="AY18" s="810"/>
      <c r="AZ18" s="223"/>
      <c r="BA18" s="223"/>
      <c r="BB18" s="223"/>
      <c r="BC18" s="223"/>
      <c r="BD18" s="223"/>
      <c r="BE18" s="224"/>
      <c r="BF18" s="224"/>
      <c r="BG18" s="224"/>
      <c r="BH18" s="224"/>
      <c r="BI18" s="224"/>
      <c r="BJ18" s="224"/>
      <c r="BK18" s="224"/>
      <c r="BL18" s="224"/>
      <c r="BM18" s="224"/>
      <c r="BN18" s="224"/>
      <c r="BO18" s="224"/>
      <c r="BP18" s="224"/>
      <c r="BQ18" s="229">
        <v>12</v>
      </c>
      <c r="BR18" s="230"/>
      <c r="BS18" s="811"/>
      <c r="BT18" s="812"/>
      <c r="BU18" s="812"/>
      <c r="BV18" s="812"/>
      <c r="BW18" s="812"/>
      <c r="BX18" s="812"/>
      <c r="BY18" s="812"/>
      <c r="BZ18" s="812"/>
      <c r="CA18" s="812"/>
      <c r="CB18" s="812"/>
      <c r="CC18" s="812"/>
      <c r="CD18" s="812"/>
      <c r="CE18" s="812"/>
      <c r="CF18" s="812"/>
      <c r="CG18" s="813"/>
      <c r="CH18" s="814"/>
      <c r="CI18" s="815"/>
      <c r="CJ18" s="815"/>
      <c r="CK18" s="815"/>
      <c r="CL18" s="816"/>
      <c r="CM18" s="814"/>
      <c r="CN18" s="815"/>
      <c r="CO18" s="815"/>
      <c r="CP18" s="815"/>
      <c r="CQ18" s="816"/>
      <c r="CR18" s="814"/>
      <c r="CS18" s="815"/>
      <c r="CT18" s="815"/>
      <c r="CU18" s="815"/>
      <c r="CV18" s="816"/>
      <c r="CW18" s="814"/>
      <c r="CX18" s="815"/>
      <c r="CY18" s="815"/>
      <c r="CZ18" s="815"/>
      <c r="DA18" s="816"/>
      <c r="DB18" s="814"/>
      <c r="DC18" s="815"/>
      <c r="DD18" s="815"/>
      <c r="DE18" s="815"/>
      <c r="DF18" s="816"/>
      <c r="DG18" s="814"/>
      <c r="DH18" s="815"/>
      <c r="DI18" s="815"/>
      <c r="DJ18" s="815"/>
      <c r="DK18" s="816"/>
      <c r="DL18" s="814"/>
      <c r="DM18" s="815"/>
      <c r="DN18" s="815"/>
      <c r="DO18" s="815"/>
      <c r="DP18" s="816"/>
      <c r="DQ18" s="814"/>
      <c r="DR18" s="815"/>
      <c r="DS18" s="815"/>
      <c r="DT18" s="815"/>
      <c r="DU18" s="816"/>
      <c r="DV18" s="811"/>
      <c r="DW18" s="812"/>
      <c r="DX18" s="812"/>
      <c r="DY18" s="812"/>
      <c r="DZ18" s="817"/>
      <c r="EA18" s="225"/>
    </row>
    <row r="19" spans="1:131" s="226" customFormat="1" ht="26.25" customHeight="1" x14ac:dyDescent="0.15">
      <c r="A19" s="229">
        <v>13</v>
      </c>
      <c r="B19" s="818"/>
      <c r="C19" s="819"/>
      <c r="D19" s="819"/>
      <c r="E19" s="819"/>
      <c r="F19" s="819"/>
      <c r="G19" s="819"/>
      <c r="H19" s="819"/>
      <c r="I19" s="819"/>
      <c r="J19" s="819"/>
      <c r="K19" s="819"/>
      <c r="L19" s="819"/>
      <c r="M19" s="819"/>
      <c r="N19" s="819"/>
      <c r="O19" s="819"/>
      <c r="P19" s="820"/>
      <c r="Q19" s="821"/>
      <c r="R19" s="822"/>
      <c r="S19" s="822"/>
      <c r="T19" s="822"/>
      <c r="U19" s="822"/>
      <c r="V19" s="822"/>
      <c r="W19" s="822"/>
      <c r="X19" s="822"/>
      <c r="Y19" s="822"/>
      <c r="Z19" s="822"/>
      <c r="AA19" s="822"/>
      <c r="AB19" s="822"/>
      <c r="AC19" s="822"/>
      <c r="AD19" s="822"/>
      <c r="AE19" s="823"/>
      <c r="AF19" s="824"/>
      <c r="AG19" s="825"/>
      <c r="AH19" s="825"/>
      <c r="AI19" s="825"/>
      <c r="AJ19" s="826"/>
      <c r="AK19" s="807"/>
      <c r="AL19" s="808"/>
      <c r="AM19" s="808"/>
      <c r="AN19" s="808"/>
      <c r="AO19" s="808"/>
      <c r="AP19" s="808"/>
      <c r="AQ19" s="808"/>
      <c r="AR19" s="808"/>
      <c r="AS19" s="808"/>
      <c r="AT19" s="808"/>
      <c r="AU19" s="809"/>
      <c r="AV19" s="809"/>
      <c r="AW19" s="809"/>
      <c r="AX19" s="809"/>
      <c r="AY19" s="810"/>
      <c r="AZ19" s="223"/>
      <c r="BA19" s="223"/>
      <c r="BB19" s="223"/>
      <c r="BC19" s="223"/>
      <c r="BD19" s="223"/>
      <c r="BE19" s="224"/>
      <c r="BF19" s="224"/>
      <c r="BG19" s="224"/>
      <c r="BH19" s="224"/>
      <c r="BI19" s="224"/>
      <c r="BJ19" s="224"/>
      <c r="BK19" s="224"/>
      <c r="BL19" s="224"/>
      <c r="BM19" s="224"/>
      <c r="BN19" s="224"/>
      <c r="BO19" s="224"/>
      <c r="BP19" s="224"/>
      <c r="BQ19" s="229">
        <v>13</v>
      </c>
      <c r="BR19" s="230"/>
      <c r="BS19" s="811"/>
      <c r="BT19" s="812"/>
      <c r="BU19" s="812"/>
      <c r="BV19" s="812"/>
      <c r="BW19" s="812"/>
      <c r="BX19" s="812"/>
      <c r="BY19" s="812"/>
      <c r="BZ19" s="812"/>
      <c r="CA19" s="812"/>
      <c r="CB19" s="812"/>
      <c r="CC19" s="812"/>
      <c r="CD19" s="812"/>
      <c r="CE19" s="812"/>
      <c r="CF19" s="812"/>
      <c r="CG19" s="813"/>
      <c r="CH19" s="814"/>
      <c r="CI19" s="815"/>
      <c r="CJ19" s="815"/>
      <c r="CK19" s="815"/>
      <c r="CL19" s="816"/>
      <c r="CM19" s="814"/>
      <c r="CN19" s="815"/>
      <c r="CO19" s="815"/>
      <c r="CP19" s="815"/>
      <c r="CQ19" s="816"/>
      <c r="CR19" s="814"/>
      <c r="CS19" s="815"/>
      <c r="CT19" s="815"/>
      <c r="CU19" s="815"/>
      <c r="CV19" s="816"/>
      <c r="CW19" s="814"/>
      <c r="CX19" s="815"/>
      <c r="CY19" s="815"/>
      <c r="CZ19" s="815"/>
      <c r="DA19" s="816"/>
      <c r="DB19" s="814"/>
      <c r="DC19" s="815"/>
      <c r="DD19" s="815"/>
      <c r="DE19" s="815"/>
      <c r="DF19" s="816"/>
      <c r="DG19" s="814"/>
      <c r="DH19" s="815"/>
      <c r="DI19" s="815"/>
      <c r="DJ19" s="815"/>
      <c r="DK19" s="816"/>
      <c r="DL19" s="814"/>
      <c r="DM19" s="815"/>
      <c r="DN19" s="815"/>
      <c r="DO19" s="815"/>
      <c r="DP19" s="816"/>
      <c r="DQ19" s="814"/>
      <c r="DR19" s="815"/>
      <c r="DS19" s="815"/>
      <c r="DT19" s="815"/>
      <c r="DU19" s="816"/>
      <c r="DV19" s="811"/>
      <c r="DW19" s="812"/>
      <c r="DX19" s="812"/>
      <c r="DY19" s="812"/>
      <c r="DZ19" s="817"/>
      <c r="EA19" s="225"/>
    </row>
    <row r="20" spans="1:131" s="226" customFormat="1" ht="26.25" customHeight="1" x14ac:dyDescent="0.15">
      <c r="A20" s="229">
        <v>14</v>
      </c>
      <c r="B20" s="818"/>
      <c r="C20" s="819"/>
      <c r="D20" s="819"/>
      <c r="E20" s="819"/>
      <c r="F20" s="819"/>
      <c r="G20" s="819"/>
      <c r="H20" s="819"/>
      <c r="I20" s="819"/>
      <c r="J20" s="819"/>
      <c r="K20" s="819"/>
      <c r="L20" s="819"/>
      <c r="M20" s="819"/>
      <c r="N20" s="819"/>
      <c r="O20" s="819"/>
      <c r="P20" s="820"/>
      <c r="Q20" s="821"/>
      <c r="R20" s="822"/>
      <c r="S20" s="822"/>
      <c r="T20" s="822"/>
      <c r="U20" s="822"/>
      <c r="V20" s="822"/>
      <c r="W20" s="822"/>
      <c r="X20" s="822"/>
      <c r="Y20" s="822"/>
      <c r="Z20" s="822"/>
      <c r="AA20" s="822"/>
      <c r="AB20" s="822"/>
      <c r="AC20" s="822"/>
      <c r="AD20" s="822"/>
      <c r="AE20" s="823"/>
      <c r="AF20" s="824"/>
      <c r="AG20" s="825"/>
      <c r="AH20" s="825"/>
      <c r="AI20" s="825"/>
      <c r="AJ20" s="826"/>
      <c r="AK20" s="807"/>
      <c r="AL20" s="808"/>
      <c r="AM20" s="808"/>
      <c r="AN20" s="808"/>
      <c r="AO20" s="808"/>
      <c r="AP20" s="808"/>
      <c r="AQ20" s="808"/>
      <c r="AR20" s="808"/>
      <c r="AS20" s="808"/>
      <c r="AT20" s="808"/>
      <c r="AU20" s="809"/>
      <c r="AV20" s="809"/>
      <c r="AW20" s="809"/>
      <c r="AX20" s="809"/>
      <c r="AY20" s="810"/>
      <c r="AZ20" s="223"/>
      <c r="BA20" s="223"/>
      <c r="BB20" s="223"/>
      <c r="BC20" s="223"/>
      <c r="BD20" s="223"/>
      <c r="BE20" s="224"/>
      <c r="BF20" s="224"/>
      <c r="BG20" s="224"/>
      <c r="BH20" s="224"/>
      <c r="BI20" s="224"/>
      <c r="BJ20" s="224"/>
      <c r="BK20" s="224"/>
      <c r="BL20" s="224"/>
      <c r="BM20" s="224"/>
      <c r="BN20" s="224"/>
      <c r="BO20" s="224"/>
      <c r="BP20" s="224"/>
      <c r="BQ20" s="229">
        <v>14</v>
      </c>
      <c r="BR20" s="230"/>
      <c r="BS20" s="811"/>
      <c r="BT20" s="812"/>
      <c r="BU20" s="812"/>
      <c r="BV20" s="812"/>
      <c r="BW20" s="812"/>
      <c r="BX20" s="812"/>
      <c r="BY20" s="812"/>
      <c r="BZ20" s="812"/>
      <c r="CA20" s="812"/>
      <c r="CB20" s="812"/>
      <c r="CC20" s="812"/>
      <c r="CD20" s="812"/>
      <c r="CE20" s="812"/>
      <c r="CF20" s="812"/>
      <c r="CG20" s="813"/>
      <c r="CH20" s="814"/>
      <c r="CI20" s="815"/>
      <c r="CJ20" s="815"/>
      <c r="CK20" s="815"/>
      <c r="CL20" s="816"/>
      <c r="CM20" s="814"/>
      <c r="CN20" s="815"/>
      <c r="CO20" s="815"/>
      <c r="CP20" s="815"/>
      <c r="CQ20" s="816"/>
      <c r="CR20" s="814"/>
      <c r="CS20" s="815"/>
      <c r="CT20" s="815"/>
      <c r="CU20" s="815"/>
      <c r="CV20" s="816"/>
      <c r="CW20" s="814"/>
      <c r="CX20" s="815"/>
      <c r="CY20" s="815"/>
      <c r="CZ20" s="815"/>
      <c r="DA20" s="816"/>
      <c r="DB20" s="814"/>
      <c r="DC20" s="815"/>
      <c r="DD20" s="815"/>
      <c r="DE20" s="815"/>
      <c r="DF20" s="816"/>
      <c r="DG20" s="814"/>
      <c r="DH20" s="815"/>
      <c r="DI20" s="815"/>
      <c r="DJ20" s="815"/>
      <c r="DK20" s="816"/>
      <c r="DL20" s="814"/>
      <c r="DM20" s="815"/>
      <c r="DN20" s="815"/>
      <c r="DO20" s="815"/>
      <c r="DP20" s="816"/>
      <c r="DQ20" s="814"/>
      <c r="DR20" s="815"/>
      <c r="DS20" s="815"/>
      <c r="DT20" s="815"/>
      <c r="DU20" s="816"/>
      <c r="DV20" s="811"/>
      <c r="DW20" s="812"/>
      <c r="DX20" s="812"/>
      <c r="DY20" s="812"/>
      <c r="DZ20" s="817"/>
      <c r="EA20" s="225"/>
    </row>
    <row r="21" spans="1:131" s="226" customFormat="1" ht="26.25" customHeight="1" thickBot="1" x14ac:dyDescent="0.2">
      <c r="A21" s="229">
        <v>15</v>
      </c>
      <c r="B21" s="818"/>
      <c r="C21" s="819"/>
      <c r="D21" s="819"/>
      <c r="E21" s="819"/>
      <c r="F21" s="819"/>
      <c r="G21" s="819"/>
      <c r="H21" s="819"/>
      <c r="I21" s="819"/>
      <c r="J21" s="819"/>
      <c r="K21" s="819"/>
      <c r="L21" s="819"/>
      <c r="M21" s="819"/>
      <c r="N21" s="819"/>
      <c r="O21" s="819"/>
      <c r="P21" s="820"/>
      <c r="Q21" s="821"/>
      <c r="R21" s="822"/>
      <c r="S21" s="822"/>
      <c r="T21" s="822"/>
      <c r="U21" s="822"/>
      <c r="V21" s="822"/>
      <c r="W21" s="822"/>
      <c r="X21" s="822"/>
      <c r="Y21" s="822"/>
      <c r="Z21" s="822"/>
      <c r="AA21" s="822"/>
      <c r="AB21" s="822"/>
      <c r="AC21" s="822"/>
      <c r="AD21" s="822"/>
      <c r="AE21" s="823"/>
      <c r="AF21" s="824"/>
      <c r="AG21" s="825"/>
      <c r="AH21" s="825"/>
      <c r="AI21" s="825"/>
      <c r="AJ21" s="826"/>
      <c r="AK21" s="807"/>
      <c r="AL21" s="808"/>
      <c r="AM21" s="808"/>
      <c r="AN21" s="808"/>
      <c r="AO21" s="808"/>
      <c r="AP21" s="808"/>
      <c r="AQ21" s="808"/>
      <c r="AR21" s="808"/>
      <c r="AS21" s="808"/>
      <c r="AT21" s="808"/>
      <c r="AU21" s="809"/>
      <c r="AV21" s="809"/>
      <c r="AW21" s="809"/>
      <c r="AX21" s="809"/>
      <c r="AY21" s="810"/>
      <c r="AZ21" s="223"/>
      <c r="BA21" s="223"/>
      <c r="BB21" s="223"/>
      <c r="BC21" s="223"/>
      <c r="BD21" s="223"/>
      <c r="BE21" s="224"/>
      <c r="BF21" s="224"/>
      <c r="BG21" s="224"/>
      <c r="BH21" s="224"/>
      <c r="BI21" s="224"/>
      <c r="BJ21" s="224"/>
      <c r="BK21" s="224"/>
      <c r="BL21" s="224"/>
      <c r="BM21" s="224"/>
      <c r="BN21" s="224"/>
      <c r="BO21" s="224"/>
      <c r="BP21" s="224"/>
      <c r="BQ21" s="229">
        <v>15</v>
      </c>
      <c r="BR21" s="230"/>
      <c r="BS21" s="811"/>
      <c r="BT21" s="812"/>
      <c r="BU21" s="812"/>
      <c r="BV21" s="812"/>
      <c r="BW21" s="812"/>
      <c r="BX21" s="812"/>
      <c r="BY21" s="812"/>
      <c r="BZ21" s="812"/>
      <c r="CA21" s="812"/>
      <c r="CB21" s="812"/>
      <c r="CC21" s="812"/>
      <c r="CD21" s="812"/>
      <c r="CE21" s="812"/>
      <c r="CF21" s="812"/>
      <c r="CG21" s="813"/>
      <c r="CH21" s="814"/>
      <c r="CI21" s="815"/>
      <c r="CJ21" s="815"/>
      <c r="CK21" s="815"/>
      <c r="CL21" s="816"/>
      <c r="CM21" s="814"/>
      <c r="CN21" s="815"/>
      <c r="CO21" s="815"/>
      <c r="CP21" s="815"/>
      <c r="CQ21" s="816"/>
      <c r="CR21" s="814"/>
      <c r="CS21" s="815"/>
      <c r="CT21" s="815"/>
      <c r="CU21" s="815"/>
      <c r="CV21" s="816"/>
      <c r="CW21" s="814"/>
      <c r="CX21" s="815"/>
      <c r="CY21" s="815"/>
      <c r="CZ21" s="815"/>
      <c r="DA21" s="816"/>
      <c r="DB21" s="814"/>
      <c r="DC21" s="815"/>
      <c r="DD21" s="815"/>
      <c r="DE21" s="815"/>
      <c r="DF21" s="816"/>
      <c r="DG21" s="814"/>
      <c r="DH21" s="815"/>
      <c r="DI21" s="815"/>
      <c r="DJ21" s="815"/>
      <c r="DK21" s="816"/>
      <c r="DL21" s="814"/>
      <c r="DM21" s="815"/>
      <c r="DN21" s="815"/>
      <c r="DO21" s="815"/>
      <c r="DP21" s="816"/>
      <c r="DQ21" s="814"/>
      <c r="DR21" s="815"/>
      <c r="DS21" s="815"/>
      <c r="DT21" s="815"/>
      <c r="DU21" s="816"/>
      <c r="DV21" s="811"/>
      <c r="DW21" s="812"/>
      <c r="DX21" s="812"/>
      <c r="DY21" s="812"/>
      <c r="DZ21" s="817"/>
      <c r="EA21" s="225"/>
    </row>
    <row r="22" spans="1:131" s="226" customFormat="1" ht="26.25" customHeight="1" x14ac:dyDescent="0.15">
      <c r="A22" s="229">
        <v>16</v>
      </c>
      <c r="B22" s="818"/>
      <c r="C22" s="819"/>
      <c r="D22" s="819"/>
      <c r="E22" s="819"/>
      <c r="F22" s="819"/>
      <c r="G22" s="819"/>
      <c r="H22" s="819"/>
      <c r="I22" s="819"/>
      <c r="J22" s="819"/>
      <c r="K22" s="819"/>
      <c r="L22" s="819"/>
      <c r="M22" s="819"/>
      <c r="N22" s="819"/>
      <c r="O22" s="819"/>
      <c r="P22" s="820"/>
      <c r="Q22" s="837"/>
      <c r="R22" s="838"/>
      <c r="S22" s="838"/>
      <c r="T22" s="838"/>
      <c r="U22" s="838"/>
      <c r="V22" s="838"/>
      <c r="W22" s="838"/>
      <c r="X22" s="838"/>
      <c r="Y22" s="838"/>
      <c r="Z22" s="838"/>
      <c r="AA22" s="838"/>
      <c r="AB22" s="838"/>
      <c r="AC22" s="838"/>
      <c r="AD22" s="838"/>
      <c r="AE22" s="839"/>
      <c r="AF22" s="824"/>
      <c r="AG22" s="825"/>
      <c r="AH22" s="825"/>
      <c r="AI22" s="825"/>
      <c r="AJ22" s="826"/>
      <c r="AK22" s="840"/>
      <c r="AL22" s="841"/>
      <c r="AM22" s="841"/>
      <c r="AN22" s="841"/>
      <c r="AO22" s="841"/>
      <c r="AP22" s="841"/>
      <c r="AQ22" s="841"/>
      <c r="AR22" s="841"/>
      <c r="AS22" s="841"/>
      <c r="AT22" s="841"/>
      <c r="AU22" s="842"/>
      <c r="AV22" s="842"/>
      <c r="AW22" s="842"/>
      <c r="AX22" s="842"/>
      <c r="AY22" s="843"/>
      <c r="AZ22" s="844" t="s">
        <v>391</v>
      </c>
      <c r="BA22" s="844"/>
      <c r="BB22" s="844"/>
      <c r="BC22" s="844"/>
      <c r="BD22" s="845"/>
      <c r="BE22" s="224"/>
      <c r="BF22" s="224"/>
      <c r="BG22" s="224"/>
      <c r="BH22" s="224"/>
      <c r="BI22" s="224"/>
      <c r="BJ22" s="224"/>
      <c r="BK22" s="224"/>
      <c r="BL22" s="224"/>
      <c r="BM22" s="224"/>
      <c r="BN22" s="224"/>
      <c r="BO22" s="224"/>
      <c r="BP22" s="224"/>
      <c r="BQ22" s="229">
        <v>16</v>
      </c>
      <c r="BR22" s="230"/>
      <c r="BS22" s="811"/>
      <c r="BT22" s="812"/>
      <c r="BU22" s="812"/>
      <c r="BV22" s="812"/>
      <c r="BW22" s="812"/>
      <c r="BX22" s="812"/>
      <c r="BY22" s="812"/>
      <c r="BZ22" s="812"/>
      <c r="CA22" s="812"/>
      <c r="CB22" s="812"/>
      <c r="CC22" s="812"/>
      <c r="CD22" s="812"/>
      <c r="CE22" s="812"/>
      <c r="CF22" s="812"/>
      <c r="CG22" s="813"/>
      <c r="CH22" s="814"/>
      <c r="CI22" s="815"/>
      <c r="CJ22" s="815"/>
      <c r="CK22" s="815"/>
      <c r="CL22" s="816"/>
      <c r="CM22" s="814"/>
      <c r="CN22" s="815"/>
      <c r="CO22" s="815"/>
      <c r="CP22" s="815"/>
      <c r="CQ22" s="816"/>
      <c r="CR22" s="814"/>
      <c r="CS22" s="815"/>
      <c r="CT22" s="815"/>
      <c r="CU22" s="815"/>
      <c r="CV22" s="816"/>
      <c r="CW22" s="814"/>
      <c r="CX22" s="815"/>
      <c r="CY22" s="815"/>
      <c r="CZ22" s="815"/>
      <c r="DA22" s="816"/>
      <c r="DB22" s="814"/>
      <c r="DC22" s="815"/>
      <c r="DD22" s="815"/>
      <c r="DE22" s="815"/>
      <c r="DF22" s="816"/>
      <c r="DG22" s="814"/>
      <c r="DH22" s="815"/>
      <c r="DI22" s="815"/>
      <c r="DJ22" s="815"/>
      <c r="DK22" s="816"/>
      <c r="DL22" s="814"/>
      <c r="DM22" s="815"/>
      <c r="DN22" s="815"/>
      <c r="DO22" s="815"/>
      <c r="DP22" s="816"/>
      <c r="DQ22" s="814"/>
      <c r="DR22" s="815"/>
      <c r="DS22" s="815"/>
      <c r="DT22" s="815"/>
      <c r="DU22" s="816"/>
      <c r="DV22" s="811"/>
      <c r="DW22" s="812"/>
      <c r="DX22" s="812"/>
      <c r="DY22" s="812"/>
      <c r="DZ22" s="817"/>
      <c r="EA22" s="225"/>
    </row>
    <row r="23" spans="1:131" s="226" customFormat="1" ht="26.25" customHeight="1" thickBot="1" x14ac:dyDescent="0.2">
      <c r="A23" s="231" t="s">
        <v>392</v>
      </c>
      <c r="B23" s="827" t="s">
        <v>393</v>
      </c>
      <c r="C23" s="828"/>
      <c r="D23" s="828"/>
      <c r="E23" s="828"/>
      <c r="F23" s="828"/>
      <c r="G23" s="828"/>
      <c r="H23" s="828"/>
      <c r="I23" s="828"/>
      <c r="J23" s="828"/>
      <c r="K23" s="828"/>
      <c r="L23" s="828"/>
      <c r="M23" s="828"/>
      <c r="N23" s="828"/>
      <c r="O23" s="828"/>
      <c r="P23" s="829"/>
      <c r="Q23" s="830"/>
      <c r="R23" s="831"/>
      <c r="S23" s="831"/>
      <c r="T23" s="831"/>
      <c r="U23" s="831"/>
      <c r="V23" s="831"/>
      <c r="W23" s="831"/>
      <c r="X23" s="831"/>
      <c r="Y23" s="831"/>
      <c r="Z23" s="831"/>
      <c r="AA23" s="831"/>
      <c r="AB23" s="831"/>
      <c r="AC23" s="831"/>
      <c r="AD23" s="831"/>
      <c r="AE23" s="832"/>
      <c r="AF23" s="833">
        <v>1374</v>
      </c>
      <c r="AG23" s="831"/>
      <c r="AH23" s="831"/>
      <c r="AI23" s="831"/>
      <c r="AJ23" s="834"/>
      <c r="AK23" s="835"/>
      <c r="AL23" s="836"/>
      <c r="AM23" s="836"/>
      <c r="AN23" s="836"/>
      <c r="AO23" s="836"/>
      <c r="AP23" s="831"/>
      <c r="AQ23" s="831"/>
      <c r="AR23" s="831"/>
      <c r="AS23" s="831"/>
      <c r="AT23" s="831"/>
      <c r="AU23" s="847"/>
      <c r="AV23" s="847"/>
      <c r="AW23" s="847"/>
      <c r="AX23" s="847"/>
      <c r="AY23" s="848"/>
      <c r="AZ23" s="849" t="s">
        <v>394</v>
      </c>
      <c r="BA23" s="850"/>
      <c r="BB23" s="850"/>
      <c r="BC23" s="850"/>
      <c r="BD23" s="851"/>
      <c r="BE23" s="224"/>
      <c r="BF23" s="224"/>
      <c r="BG23" s="224"/>
      <c r="BH23" s="224"/>
      <c r="BI23" s="224"/>
      <c r="BJ23" s="224"/>
      <c r="BK23" s="224"/>
      <c r="BL23" s="224"/>
      <c r="BM23" s="224"/>
      <c r="BN23" s="224"/>
      <c r="BO23" s="224"/>
      <c r="BP23" s="224"/>
      <c r="BQ23" s="229">
        <v>17</v>
      </c>
      <c r="BR23" s="230"/>
      <c r="BS23" s="811"/>
      <c r="BT23" s="812"/>
      <c r="BU23" s="812"/>
      <c r="BV23" s="812"/>
      <c r="BW23" s="812"/>
      <c r="BX23" s="812"/>
      <c r="BY23" s="812"/>
      <c r="BZ23" s="812"/>
      <c r="CA23" s="812"/>
      <c r="CB23" s="812"/>
      <c r="CC23" s="812"/>
      <c r="CD23" s="812"/>
      <c r="CE23" s="812"/>
      <c r="CF23" s="812"/>
      <c r="CG23" s="813"/>
      <c r="CH23" s="814"/>
      <c r="CI23" s="815"/>
      <c r="CJ23" s="815"/>
      <c r="CK23" s="815"/>
      <c r="CL23" s="816"/>
      <c r="CM23" s="814"/>
      <c r="CN23" s="815"/>
      <c r="CO23" s="815"/>
      <c r="CP23" s="815"/>
      <c r="CQ23" s="816"/>
      <c r="CR23" s="814"/>
      <c r="CS23" s="815"/>
      <c r="CT23" s="815"/>
      <c r="CU23" s="815"/>
      <c r="CV23" s="816"/>
      <c r="CW23" s="814"/>
      <c r="CX23" s="815"/>
      <c r="CY23" s="815"/>
      <c r="CZ23" s="815"/>
      <c r="DA23" s="816"/>
      <c r="DB23" s="814"/>
      <c r="DC23" s="815"/>
      <c r="DD23" s="815"/>
      <c r="DE23" s="815"/>
      <c r="DF23" s="816"/>
      <c r="DG23" s="814"/>
      <c r="DH23" s="815"/>
      <c r="DI23" s="815"/>
      <c r="DJ23" s="815"/>
      <c r="DK23" s="816"/>
      <c r="DL23" s="814"/>
      <c r="DM23" s="815"/>
      <c r="DN23" s="815"/>
      <c r="DO23" s="815"/>
      <c r="DP23" s="816"/>
      <c r="DQ23" s="814"/>
      <c r="DR23" s="815"/>
      <c r="DS23" s="815"/>
      <c r="DT23" s="815"/>
      <c r="DU23" s="816"/>
      <c r="DV23" s="811"/>
      <c r="DW23" s="812"/>
      <c r="DX23" s="812"/>
      <c r="DY23" s="812"/>
      <c r="DZ23" s="817"/>
      <c r="EA23" s="225"/>
    </row>
    <row r="24" spans="1:131" s="226" customFormat="1" ht="26.25" customHeight="1" x14ac:dyDescent="0.15">
      <c r="A24" s="846" t="s">
        <v>395</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223"/>
      <c r="BA24" s="223"/>
      <c r="BB24" s="223"/>
      <c r="BC24" s="223"/>
      <c r="BD24" s="223"/>
      <c r="BE24" s="224"/>
      <c r="BF24" s="224"/>
      <c r="BG24" s="224"/>
      <c r="BH24" s="224"/>
      <c r="BI24" s="224"/>
      <c r="BJ24" s="224"/>
      <c r="BK24" s="224"/>
      <c r="BL24" s="224"/>
      <c r="BM24" s="224"/>
      <c r="BN24" s="224"/>
      <c r="BO24" s="224"/>
      <c r="BP24" s="224"/>
      <c r="BQ24" s="229">
        <v>18</v>
      </c>
      <c r="BR24" s="230"/>
      <c r="BS24" s="811"/>
      <c r="BT24" s="812"/>
      <c r="BU24" s="812"/>
      <c r="BV24" s="812"/>
      <c r="BW24" s="812"/>
      <c r="BX24" s="812"/>
      <c r="BY24" s="812"/>
      <c r="BZ24" s="812"/>
      <c r="CA24" s="812"/>
      <c r="CB24" s="812"/>
      <c r="CC24" s="812"/>
      <c r="CD24" s="812"/>
      <c r="CE24" s="812"/>
      <c r="CF24" s="812"/>
      <c r="CG24" s="813"/>
      <c r="CH24" s="814"/>
      <c r="CI24" s="815"/>
      <c r="CJ24" s="815"/>
      <c r="CK24" s="815"/>
      <c r="CL24" s="816"/>
      <c r="CM24" s="814"/>
      <c r="CN24" s="815"/>
      <c r="CO24" s="815"/>
      <c r="CP24" s="815"/>
      <c r="CQ24" s="816"/>
      <c r="CR24" s="814"/>
      <c r="CS24" s="815"/>
      <c r="CT24" s="815"/>
      <c r="CU24" s="815"/>
      <c r="CV24" s="816"/>
      <c r="CW24" s="814"/>
      <c r="CX24" s="815"/>
      <c r="CY24" s="815"/>
      <c r="CZ24" s="815"/>
      <c r="DA24" s="816"/>
      <c r="DB24" s="814"/>
      <c r="DC24" s="815"/>
      <c r="DD24" s="815"/>
      <c r="DE24" s="815"/>
      <c r="DF24" s="816"/>
      <c r="DG24" s="814"/>
      <c r="DH24" s="815"/>
      <c r="DI24" s="815"/>
      <c r="DJ24" s="815"/>
      <c r="DK24" s="816"/>
      <c r="DL24" s="814"/>
      <c r="DM24" s="815"/>
      <c r="DN24" s="815"/>
      <c r="DO24" s="815"/>
      <c r="DP24" s="816"/>
      <c r="DQ24" s="814"/>
      <c r="DR24" s="815"/>
      <c r="DS24" s="815"/>
      <c r="DT24" s="815"/>
      <c r="DU24" s="816"/>
      <c r="DV24" s="811"/>
      <c r="DW24" s="812"/>
      <c r="DX24" s="812"/>
      <c r="DY24" s="812"/>
      <c r="DZ24" s="817"/>
      <c r="EA24" s="225"/>
    </row>
    <row r="25" spans="1:131" ht="26.25" customHeight="1" thickBot="1" x14ac:dyDescent="0.2">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11"/>
      <c r="BT25" s="812"/>
      <c r="BU25" s="812"/>
      <c r="BV25" s="812"/>
      <c r="BW25" s="812"/>
      <c r="BX25" s="812"/>
      <c r="BY25" s="812"/>
      <c r="BZ25" s="812"/>
      <c r="CA25" s="812"/>
      <c r="CB25" s="812"/>
      <c r="CC25" s="812"/>
      <c r="CD25" s="812"/>
      <c r="CE25" s="812"/>
      <c r="CF25" s="812"/>
      <c r="CG25" s="813"/>
      <c r="CH25" s="814"/>
      <c r="CI25" s="815"/>
      <c r="CJ25" s="815"/>
      <c r="CK25" s="815"/>
      <c r="CL25" s="816"/>
      <c r="CM25" s="814"/>
      <c r="CN25" s="815"/>
      <c r="CO25" s="815"/>
      <c r="CP25" s="815"/>
      <c r="CQ25" s="816"/>
      <c r="CR25" s="814"/>
      <c r="CS25" s="815"/>
      <c r="CT25" s="815"/>
      <c r="CU25" s="815"/>
      <c r="CV25" s="816"/>
      <c r="CW25" s="814"/>
      <c r="CX25" s="815"/>
      <c r="CY25" s="815"/>
      <c r="CZ25" s="815"/>
      <c r="DA25" s="816"/>
      <c r="DB25" s="814"/>
      <c r="DC25" s="815"/>
      <c r="DD25" s="815"/>
      <c r="DE25" s="815"/>
      <c r="DF25" s="816"/>
      <c r="DG25" s="814"/>
      <c r="DH25" s="815"/>
      <c r="DI25" s="815"/>
      <c r="DJ25" s="815"/>
      <c r="DK25" s="816"/>
      <c r="DL25" s="814"/>
      <c r="DM25" s="815"/>
      <c r="DN25" s="815"/>
      <c r="DO25" s="815"/>
      <c r="DP25" s="816"/>
      <c r="DQ25" s="814"/>
      <c r="DR25" s="815"/>
      <c r="DS25" s="815"/>
      <c r="DT25" s="815"/>
      <c r="DU25" s="816"/>
      <c r="DV25" s="811"/>
      <c r="DW25" s="812"/>
      <c r="DX25" s="812"/>
      <c r="DY25" s="812"/>
      <c r="DZ25" s="817"/>
      <c r="EA25" s="221"/>
    </row>
    <row r="26" spans="1:131" ht="26.25" customHeight="1" x14ac:dyDescent="0.15">
      <c r="A26" s="759" t="s">
        <v>373</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52" t="s">
        <v>400</v>
      </c>
      <c r="AG26" s="853"/>
      <c r="AH26" s="853"/>
      <c r="AI26" s="853"/>
      <c r="AJ26" s="854"/>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2"/>
      <c r="BJ26" s="223"/>
      <c r="BK26" s="223"/>
      <c r="BL26" s="223"/>
      <c r="BM26" s="223"/>
      <c r="BN26" s="223"/>
      <c r="BO26" s="232"/>
      <c r="BP26" s="232"/>
      <c r="BQ26" s="229">
        <v>20</v>
      </c>
      <c r="BR26" s="230"/>
      <c r="BS26" s="811"/>
      <c r="BT26" s="812"/>
      <c r="BU26" s="812"/>
      <c r="BV26" s="812"/>
      <c r="BW26" s="812"/>
      <c r="BX26" s="812"/>
      <c r="BY26" s="812"/>
      <c r="BZ26" s="812"/>
      <c r="CA26" s="812"/>
      <c r="CB26" s="812"/>
      <c r="CC26" s="812"/>
      <c r="CD26" s="812"/>
      <c r="CE26" s="812"/>
      <c r="CF26" s="812"/>
      <c r="CG26" s="813"/>
      <c r="CH26" s="814"/>
      <c r="CI26" s="815"/>
      <c r="CJ26" s="815"/>
      <c r="CK26" s="815"/>
      <c r="CL26" s="816"/>
      <c r="CM26" s="814"/>
      <c r="CN26" s="815"/>
      <c r="CO26" s="815"/>
      <c r="CP26" s="815"/>
      <c r="CQ26" s="816"/>
      <c r="CR26" s="814"/>
      <c r="CS26" s="815"/>
      <c r="CT26" s="815"/>
      <c r="CU26" s="815"/>
      <c r="CV26" s="816"/>
      <c r="CW26" s="814"/>
      <c r="CX26" s="815"/>
      <c r="CY26" s="815"/>
      <c r="CZ26" s="815"/>
      <c r="DA26" s="816"/>
      <c r="DB26" s="814"/>
      <c r="DC26" s="815"/>
      <c r="DD26" s="815"/>
      <c r="DE26" s="815"/>
      <c r="DF26" s="816"/>
      <c r="DG26" s="814"/>
      <c r="DH26" s="815"/>
      <c r="DI26" s="815"/>
      <c r="DJ26" s="815"/>
      <c r="DK26" s="816"/>
      <c r="DL26" s="814"/>
      <c r="DM26" s="815"/>
      <c r="DN26" s="815"/>
      <c r="DO26" s="815"/>
      <c r="DP26" s="816"/>
      <c r="DQ26" s="814"/>
      <c r="DR26" s="815"/>
      <c r="DS26" s="815"/>
      <c r="DT26" s="815"/>
      <c r="DU26" s="816"/>
      <c r="DV26" s="811"/>
      <c r="DW26" s="812"/>
      <c r="DX26" s="812"/>
      <c r="DY26" s="812"/>
      <c r="DZ26" s="817"/>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55"/>
      <c r="AG27" s="856"/>
      <c r="AH27" s="856"/>
      <c r="AI27" s="856"/>
      <c r="AJ27" s="857"/>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11"/>
      <c r="BT27" s="812"/>
      <c r="BU27" s="812"/>
      <c r="BV27" s="812"/>
      <c r="BW27" s="812"/>
      <c r="BX27" s="812"/>
      <c r="BY27" s="812"/>
      <c r="BZ27" s="812"/>
      <c r="CA27" s="812"/>
      <c r="CB27" s="812"/>
      <c r="CC27" s="812"/>
      <c r="CD27" s="812"/>
      <c r="CE27" s="812"/>
      <c r="CF27" s="812"/>
      <c r="CG27" s="813"/>
      <c r="CH27" s="814"/>
      <c r="CI27" s="815"/>
      <c r="CJ27" s="815"/>
      <c r="CK27" s="815"/>
      <c r="CL27" s="816"/>
      <c r="CM27" s="814"/>
      <c r="CN27" s="815"/>
      <c r="CO27" s="815"/>
      <c r="CP27" s="815"/>
      <c r="CQ27" s="816"/>
      <c r="CR27" s="814"/>
      <c r="CS27" s="815"/>
      <c r="CT27" s="815"/>
      <c r="CU27" s="815"/>
      <c r="CV27" s="816"/>
      <c r="CW27" s="814"/>
      <c r="CX27" s="815"/>
      <c r="CY27" s="815"/>
      <c r="CZ27" s="815"/>
      <c r="DA27" s="816"/>
      <c r="DB27" s="814"/>
      <c r="DC27" s="815"/>
      <c r="DD27" s="815"/>
      <c r="DE27" s="815"/>
      <c r="DF27" s="816"/>
      <c r="DG27" s="814"/>
      <c r="DH27" s="815"/>
      <c r="DI27" s="815"/>
      <c r="DJ27" s="815"/>
      <c r="DK27" s="816"/>
      <c r="DL27" s="814"/>
      <c r="DM27" s="815"/>
      <c r="DN27" s="815"/>
      <c r="DO27" s="815"/>
      <c r="DP27" s="816"/>
      <c r="DQ27" s="814"/>
      <c r="DR27" s="815"/>
      <c r="DS27" s="815"/>
      <c r="DT27" s="815"/>
      <c r="DU27" s="816"/>
      <c r="DV27" s="811"/>
      <c r="DW27" s="812"/>
      <c r="DX27" s="812"/>
      <c r="DY27" s="812"/>
      <c r="DZ27" s="817"/>
      <c r="EA27" s="221"/>
    </row>
    <row r="28" spans="1:131" ht="26.25" customHeight="1" thickTop="1" x14ac:dyDescent="0.15">
      <c r="A28" s="233">
        <v>1</v>
      </c>
      <c r="B28" s="787" t="s">
        <v>405</v>
      </c>
      <c r="C28" s="788"/>
      <c r="D28" s="788"/>
      <c r="E28" s="788"/>
      <c r="F28" s="788"/>
      <c r="G28" s="788"/>
      <c r="H28" s="788"/>
      <c r="I28" s="788"/>
      <c r="J28" s="788"/>
      <c r="K28" s="788"/>
      <c r="L28" s="788"/>
      <c r="M28" s="788"/>
      <c r="N28" s="788"/>
      <c r="O28" s="788"/>
      <c r="P28" s="789"/>
      <c r="Q28" s="860">
        <v>2675</v>
      </c>
      <c r="R28" s="861"/>
      <c r="S28" s="861"/>
      <c r="T28" s="861"/>
      <c r="U28" s="861"/>
      <c r="V28" s="861">
        <v>2626</v>
      </c>
      <c r="W28" s="861"/>
      <c r="X28" s="861"/>
      <c r="Y28" s="861"/>
      <c r="Z28" s="861"/>
      <c r="AA28" s="861">
        <v>49</v>
      </c>
      <c r="AB28" s="861"/>
      <c r="AC28" s="861"/>
      <c r="AD28" s="861"/>
      <c r="AE28" s="862"/>
      <c r="AF28" s="863">
        <v>49</v>
      </c>
      <c r="AG28" s="861"/>
      <c r="AH28" s="861"/>
      <c r="AI28" s="861"/>
      <c r="AJ28" s="864"/>
      <c r="AK28" s="865">
        <v>196</v>
      </c>
      <c r="AL28" s="866"/>
      <c r="AM28" s="866"/>
      <c r="AN28" s="866"/>
      <c r="AO28" s="866"/>
      <c r="AP28" s="866" t="s">
        <v>592</v>
      </c>
      <c r="AQ28" s="866"/>
      <c r="AR28" s="866"/>
      <c r="AS28" s="866"/>
      <c r="AT28" s="866"/>
      <c r="AU28" s="866" t="s">
        <v>592</v>
      </c>
      <c r="AV28" s="866"/>
      <c r="AW28" s="866"/>
      <c r="AX28" s="866"/>
      <c r="AY28" s="866"/>
      <c r="AZ28" s="867" t="s">
        <v>592</v>
      </c>
      <c r="BA28" s="867"/>
      <c r="BB28" s="867"/>
      <c r="BC28" s="867"/>
      <c r="BD28" s="867"/>
      <c r="BE28" s="858"/>
      <c r="BF28" s="858"/>
      <c r="BG28" s="858"/>
      <c r="BH28" s="858"/>
      <c r="BI28" s="859"/>
      <c r="BJ28" s="223"/>
      <c r="BK28" s="223"/>
      <c r="BL28" s="223"/>
      <c r="BM28" s="223"/>
      <c r="BN28" s="223"/>
      <c r="BO28" s="232"/>
      <c r="BP28" s="232"/>
      <c r="BQ28" s="229">
        <v>22</v>
      </c>
      <c r="BR28" s="230"/>
      <c r="BS28" s="811"/>
      <c r="BT28" s="812"/>
      <c r="BU28" s="812"/>
      <c r="BV28" s="812"/>
      <c r="BW28" s="812"/>
      <c r="BX28" s="812"/>
      <c r="BY28" s="812"/>
      <c r="BZ28" s="812"/>
      <c r="CA28" s="812"/>
      <c r="CB28" s="812"/>
      <c r="CC28" s="812"/>
      <c r="CD28" s="812"/>
      <c r="CE28" s="812"/>
      <c r="CF28" s="812"/>
      <c r="CG28" s="813"/>
      <c r="CH28" s="814"/>
      <c r="CI28" s="815"/>
      <c r="CJ28" s="815"/>
      <c r="CK28" s="815"/>
      <c r="CL28" s="816"/>
      <c r="CM28" s="814"/>
      <c r="CN28" s="815"/>
      <c r="CO28" s="815"/>
      <c r="CP28" s="815"/>
      <c r="CQ28" s="816"/>
      <c r="CR28" s="814"/>
      <c r="CS28" s="815"/>
      <c r="CT28" s="815"/>
      <c r="CU28" s="815"/>
      <c r="CV28" s="816"/>
      <c r="CW28" s="814"/>
      <c r="CX28" s="815"/>
      <c r="CY28" s="815"/>
      <c r="CZ28" s="815"/>
      <c r="DA28" s="816"/>
      <c r="DB28" s="814"/>
      <c r="DC28" s="815"/>
      <c r="DD28" s="815"/>
      <c r="DE28" s="815"/>
      <c r="DF28" s="816"/>
      <c r="DG28" s="814"/>
      <c r="DH28" s="815"/>
      <c r="DI28" s="815"/>
      <c r="DJ28" s="815"/>
      <c r="DK28" s="816"/>
      <c r="DL28" s="814"/>
      <c r="DM28" s="815"/>
      <c r="DN28" s="815"/>
      <c r="DO28" s="815"/>
      <c r="DP28" s="816"/>
      <c r="DQ28" s="814"/>
      <c r="DR28" s="815"/>
      <c r="DS28" s="815"/>
      <c r="DT28" s="815"/>
      <c r="DU28" s="816"/>
      <c r="DV28" s="811"/>
      <c r="DW28" s="812"/>
      <c r="DX28" s="812"/>
      <c r="DY28" s="812"/>
      <c r="DZ28" s="817"/>
      <c r="EA28" s="221"/>
    </row>
    <row r="29" spans="1:131" ht="26.25" customHeight="1" x14ac:dyDescent="0.15">
      <c r="A29" s="233">
        <v>2</v>
      </c>
      <c r="B29" s="818" t="s">
        <v>406</v>
      </c>
      <c r="C29" s="819"/>
      <c r="D29" s="819"/>
      <c r="E29" s="819"/>
      <c r="F29" s="819"/>
      <c r="G29" s="819"/>
      <c r="H29" s="819"/>
      <c r="I29" s="819"/>
      <c r="J29" s="819"/>
      <c r="K29" s="819"/>
      <c r="L29" s="819"/>
      <c r="M29" s="819"/>
      <c r="N29" s="819"/>
      <c r="O29" s="819"/>
      <c r="P29" s="820"/>
      <c r="Q29" s="821">
        <v>1856</v>
      </c>
      <c r="R29" s="822"/>
      <c r="S29" s="822"/>
      <c r="T29" s="822"/>
      <c r="U29" s="822"/>
      <c r="V29" s="822">
        <v>1726</v>
      </c>
      <c r="W29" s="822"/>
      <c r="X29" s="822"/>
      <c r="Y29" s="822"/>
      <c r="Z29" s="822"/>
      <c r="AA29" s="822">
        <v>130</v>
      </c>
      <c r="AB29" s="822"/>
      <c r="AC29" s="822"/>
      <c r="AD29" s="822"/>
      <c r="AE29" s="823"/>
      <c r="AF29" s="824">
        <v>130</v>
      </c>
      <c r="AG29" s="825"/>
      <c r="AH29" s="825"/>
      <c r="AI29" s="825"/>
      <c r="AJ29" s="826"/>
      <c r="AK29" s="872">
        <v>275</v>
      </c>
      <c r="AL29" s="868"/>
      <c r="AM29" s="868"/>
      <c r="AN29" s="868"/>
      <c r="AO29" s="868"/>
      <c r="AP29" s="868" t="s">
        <v>592</v>
      </c>
      <c r="AQ29" s="868"/>
      <c r="AR29" s="868"/>
      <c r="AS29" s="868"/>
      <c r="AT29" s="868"/>
      <c r="AU29" s="868" t="s">
        <v>592</v>
      </c>
      <c r="AV29" s="868"/>
      <c r="AW29" s="868"/>
      <c r="AX29" s="868"/>
      <c r="AY29" s="868"/>
      <c r="AZ29" s="869" t="s">
        <v>592</v>
      </c>
      <c r="BA29" s="869"/>
      <c r="BB29" s="869"/>
      <c r="BC29" s="869"/>
      <c r="BD29" s="869"/>
      <c r="BE29" s="870"/>
      <c r="BF29" s="870"/>
      <c r="BG29" s="870"/>
      <c r="BH29" s="870"/>
      <c r="BI29" s="871"/>
      <c r="BJ29" s="223"/>
      <c r="BK29" s="223"/>
      <c r="BL29" s="223"/>
      <c r="BM29" s="223"/>
      <c r="BN29" s="223"/>
      <c r="BO29" s="232"/>
      <c r="BP29" s="232"/>
      <c r="BQ29" s="229">
        <v>23</v>
      </c>
      <c r="BR29" s="230"/>
      <c r="BS29" s="811"/>
      <c r="BT29" s="812"/>
      <c r="BU29" s="812"/>
      <c r="BV29" s="812"/>
      <c r="BW29" s="812"/>
      <c r="BX29" s="812"/>
      <c r="BY29" s="812"/>
      <c r="BZ29" s="812"/>
      <c r="CA29" s="812"/>
      <c r="CB29" s="812"/>
      <c r="CC29" s="812"/>
      <c r="CD29" s="812"/>
      <c r="CE29" s="812"/>
      <c r="CF29" s="812"/>
      <c r="CG29" s="813"/>
      <c r="CH29" s="814"/>
      <c r="CI29" s="815"/>
      <c r="CJ29" s="815"/>
      <c r="CK29" s="815"/>
      <c r="CL29" s="816"/>
      <c r="CM29" s="814"/>
      <c r="CN29" s="815"/>
      <c r="CO29" s="815"/>
      <c r="CP29" s="815"/>
      <c r="CQ29" s="816"/>
      <c r="CR29" s="814"/>
      <c r="CS29" s="815"/>
      <c r="CT29" s="815"/>
      <c r="CU29" s="815"/>
      <c r="CV29" s="816"/>
      <c r="CW29" s="814"/>
      <c r="CX29" s="815"/>
      <c r="CY29" s="815"/>
      <c r="CZ29" s="815"/>
      <c r="DA29" s="816"/>
      <c r="DB29" s="814"/>
      <c r="DC29" s="815"/>
      <c r="DD29" s="815"/>
      <c r="DE29" s="815"/>
      <c r="DF29" s="816"/>
      <c r="DG29" s="814"/>
      <c r="DH29" s="815"/>
      <c r="DI29" s="815"/>
      <c r="DJ29" s="815"/>
      <c r="DK29" s="816"/>
      <c r="DL29" s="814"/>
      <c r="DM29" s="815"/>
      <c r="DN29" s="815"/>
      <c r="DO29" s="815"/>
      <c r="DP29" s="816"/>
      <c r="DQ29" s="814"/>
      <c r="DR29" s="815"/>
      <c r="DS29" s="815"/>
      <c r="DT29" s="815"/>
      <c r="DU29" s="816"/>
      <c r="DV29" s="811"/>
      <c r="DW29" s="812"/>
      <c r="DX29" s="812"/>
      <c r="DY29" s="812"/>
      <c r="DZ29" s="817"/>
      <c r="EA29" s="221"/>
    </row>
    <row r="30" spans="1:131" ht="26.25" customHeight="1" x14ac:dyDescent="0.15">
      <c r="A30" s="233">
        <v>3</v>
      </c>
      <c r="B30" s="818" t="s">
        <v>407</v>
      </c>
      <c r="C30" s="819"/>
      <c r="D30" s="819"/>
      <c r="E30" s="819"/>
      <c r="F30" s="819"/>
      <c r="G30" s="819"/>
      <c r="H30" s="819"/>
      <c r="I30" s="819"/>
      <c r="J30" s="819"/>
      <c r="K30" s="819"/>
      <c r="L30" s="819"/>
      <c r="M30" s="819"/>
      <c r="N30" s="819"/>
      <c r="O30" s="819"/>
      <c r="P30" s="820"/>
      <c r="Q30" s="821">
        <v>115</v>
      </c>
      <c r="R30" s="822"/>
      <c r="S30" s="822"/>
      <c r="T30" s="822"/>
      <c r="U30" s="822"/>
      <c r="V30" s="822">
        <v>97</v>
      </c>
      <c r="W30" s="822"/>
      <c r="X30" s="822"/>
      <c r="Y30" s="822"/>
      <c r="Z30" s="822"/>
      <c r="AA30" s="822">
        <v>18</v>
      </c>
      <c r="AB30" s="822"/>
      <c r="AC30" s="822"/>
      <c r="AD30" s="822"/>
      <c r="AE30" s="823"/>
      <c r="AF30" s="824">
        <v>18</v>
      </c>
      <c r="AG30" s="825"/>
      <c r="AH30" s="825"/>
      <c r="AI30" s="825"/>
      <c r="AJ30" s="826"/>
      <c r="AK30" s="872" t="s">
        <v>592</v>
      </c>
      <c r="AL30" s="868"/>
      <c r="AM30" s="868"/>
      <c r="AN30" s="868"/>
      <c r="AO30" s="868"/>
      <c r="AP30" s="868" t="s">
        <v>592</v>
      </c>
      <c r="AQ30" s="868"/>
      <c r="AR30" s="868"/>
      <c r="AS30" s="868"/>
      <c r="AT30" s="868"/>
      <c r="AU30" s="868" t="s">
        <v>592</v>
      </c>
      <c r="AV30" s="868"/>
      <c r="AW30" s="868"/>
      <c r="AX30" s="868"/>
      <c r="AY30" s="868"/>
      <c r="AZ30" s="869" t="s">
        <v>592</v>
      </c>
      <c r="BA30" s="869"/>
      <c r="BB30" s="869"/>
      <c r="BC30" s="869"/>
      <c r="BD30" s="869"/>
      <c r="BE30" s="870"/>
      <c r="BF30" s="870"/>
      <c r="BG30" s="870"/>
      <c r="BH30" s="870"/>
      <c r="BI30" s="871"/>
      <c r="BJ30" s="223"/>
      <c r="BK30" s="223"/>
      <c r="BL30" s="223"/>
      <c r="BM30" s="223"/>
      <c r="BN30" s="223"/>
      <c r="BO30" s="232"/>
      <c r="BP30" s="232"/>
      <c r="BQ30" s="229">
        <v>24</v>
      </c>
      <c r="BR30" s="230"/>
      <c r="BS30" s="811"/>
      <c r="BT30" s="812"/>
      <c r="BU30" s="812"/>
      <c r="BV30" s="812"/>
      <c r="BW30" s="812"/>
      <c r="BX30" s="812"/>
      <c r="BY30" s="812"/>
      <c r="BZ30" s="812"/>
      <c r="CA30" s="812"/>
      <c r="CB30" s="812"/>
      <c r="CC30" s="812"/>
      <c r="CD30" s="812"/>
      <c r="CE30" s="812"/>
      <c r="CF30" s="812"/>
      <c r="CG30" s="813"/>
      <c r="CH30" s="814"/>
      <c r="CI30" s="815"/>
      <c r="CJ30" s="815"/>
      <c r="CK30" s="815"/>
      <c r="CL30" s="816"/>
      <c r="CM30" s="814"/>
      <c r="CN30" s="815"/>
      <c r="CO30" s="815"/>
      <c r="CP30" s="815"/>
      <c r="CQ30" s="816"/>
      <c r="CR30" s="814"/>
      <c r="CS30" s="815"/>
      <c r="CT30" s="815"/>
      <c r="CU30" s="815"/>
      <c r="CV30" s="816"/>
      <c r="CW30" s="814"/>
      <c r="CX30" s="815"/>
      <c r="CY30" s="815"/>
      <c r="CZ30" s="815"/>
      <c r="DA30" s="816"/>
      <c r="DB30" s="814"/>
      <c r="DC30" s="815"/>
      <c r="DD30" s="815"/>
      <c r="DE30" s="815"/>
      <c r="DF30" s="816"/>
      <c r="DG30" s="814"/>
      <c r="DH30" s="815"/>
      <c r="DI30" s="815"/>
      <c r="DJ30" s="815"/>
      <c r="DK30" s="816"/>
      <c r="DL30" s="814"/>
      <c r="DM30" s="815"/>
      <c r="DN30" s="815"/>
      <c r="DO30" s="815"/>
      <c r="DP30" s="816"/>
      <c r="DQ30" s="814"/>
      <c r="DR30" s="815"/>
      <c r="DS30" s="815"/>
      <c r="DT30" s="815"/>
      <c r="DU30" s="816"/>
      <c r="DV30" s="811"/>
      <c r="DW30" s="812"/>
      <c r="DX30" s="812"/>
      <c r="DY30" s="812"/>
      <c r="DZ30" s="817"/>
      <c r="EA30" s="221"/>
    </row>
    <row r="31" spans="1:131" ht="26.25" customHeight="1" x14ac:dyDescent="0.15">
      <c r="A31" s="233">
        <v>4</v>
      </c>
      <c r="B31" s="818" t="s">
        <v>408</v>
      </c>
      <c r="C31" s="819"/>
      <c r="D31" s="819"/>
      <c r="E31" s="819"/>
      <c r="F31" s="819"/>
      <c r="G31" s="819"/>
      <c r="H31" s="819"/>
      <c r="I31" s="819"/>
      <c r="J31" s="819"/>
      <c r="K31" s="819"/>
      <c r="L31" s="819"/>
      <c r="M31" s="819"/>
      <c r="N31" s="819"/>
      <c r="O31" s="819"/>
      <c r="P31" s="820"/>
      <c r="Q31" s="821">
        <v>358</v>
      </c>
      <c r="R31" s="822"/>
      <c r="S31" s="822"/>
      <c r="T31" s="822"/>
      <c r="U31" s="822"/>
      <c r="V31" s="822">
        <v>351</v>
      </c>
      <c r="W31" s="822"/>
      <c r="X31" s="822"/>
      <c r="Y31" s="822"/>
      <c r="Z31" s="822"/>
      <c r="AA31" s="822">
        <v>7</v>
      </c>
      <c r="AB31" s="822"/>
      <c r="AC31" s="822"/>
      <c r="AD31" s="822"/>
      <c r="AE31" s="823"/>
      <c r="AF31" s="824">
        <v>8</v>
      </c>
      <c r="AG31" s="825"/>
      <c r="AH31" s="825"/>
      <c r="AI31" s="825"/>
      <c r="AJ31" s="826"/>
      <c r="AK31" s="872">
        <v>70</v>
      </c>
      <c r="AL31" s="868"/>
      <c r="AM31" s="868"/>
      <c r="AN31" s="868"/>
      <c r="AO31" s="868"/>
      <c r="AP31" s="868" t="s">
        <v>592</v>
      </c>
      <c r="AQ31" s="868"/>
      <c r="AR31" s="868"/>
      <c r="AS31" s="868"/>
      <c r="AT31" s="868"/>
      <c r="AU31" s="868" t="s">
        <v>592</v>
      </c>
      <c r="AV31" s="868"/>
      <c r="AW31" s="868"/>
      <c r="AX31" s="868"/>
      <c r="AY31" s="868"/>
      <c r="AZ31" s="869" t="s">
        <v>592</v>
      </c>
      <c r="BA31" s="869"/>
      <c r="BB31" s="869"/>
      <c r="BC31" s="869"/>
      <c r="BD31" s="869"/>
      <c r="BE31" s="870"/>
      <c r="BF31" s="870"/>
      <c r="BG31" s="870"/>
      <c r="BH31" s="870"/>
      <c r="BI31" s="871"/>
      <c r="BJ31" s="223"/>
      <c r="BK31" s="223"/>
      <c r="BL31" s="223"/>
      <c r="BM31" s="223"/>
      <c r="BN31" s="223"/>
      <c r="BO31" s="232"/>
      <c r="BP31" s="232"/>
      <c r="BQ31" s="229">
        <v>25</v>
      </c>
      <c r="BR31" s="230"/>
      <c r="BS31" s="811"/>
      <c r="BT31" s="812"/>
      <c r="BU31" s="812"/>
      <c r="BV31" s="812"/>
      <c r="BW31" s="812"/>
      <c r="BX31" s="812"/>
      <c r="BY31" s="812"/>
      <c r="BZ31" s="812"/>
      <c r="CA31" s="812"/>
      <c r="CB31" s="812"/>
      <c r="CC31" s="812"/>
      <c r="CD31" s="812"/>
      <c r="CE31" s="812"/>
      <c r="CF31" s="812"/>
      <c r="CG31" s="813"/>
      <c r="CH31" s="814"/>
      <c r="CI31" s="815"/>
      <c r="CJ31" s="815"/>
      <c r="CK31" s="815"/>
      <c r="CL31" s="816"/>
      <c r="CM31" s="814"/>
      <c r="CN31" s="815"/>
      <c r="CO31" s="815"/>
      <c r="CP31" s="815"/>
      <c r="CQ31" s="816"/>
      <c r="CR31" s="814"/>
      <c r="CS31" s="815"/>
      <c r="CT31" s="815"/>
      <c r="CU31" s="815"/>
      <c r="CV31" s="816"/>
      <c r="CW31" s="814"/>
      <c r="CX31" s="815"/>
      <c r="CY31" s="815"/>
      <c r="CZ31" s="815"/>
      <c r="DA31" s="816"/>
      <c r="DB31" s="814"/>
      <c r="DC31" s="815"/>
      <c r="DD31" s="815"/>
      <c r="DE31" s="815"/>
      <c r="DF31" s="816"/>
      <c r="DG31" s="814"/>
      <c r="DH31" s="815"/>
      <c r="DI31" s="815"/>
      <c r="DJ31" s="815"/>
      <c r="DK31" s="816"/>
      <c r="DL31" s="814"/>
      <c r="DM31" s="815"/>
      <c r="DN31" s="815"/>
      <c r="DO31" s="815"/>
      <c r="DP31" s="816"/>
      <c r="DQ31" s="814"/>
      <c r="DR31" s="815"/>
      <c r="DS31" s="815"/>
      <c r="DT31" s="815"/>
      <c r="DU31" s="816"/>
      <c r="DV31" s="811"/>
      <c r="DW31" s="812"/>
      <c r="DX31" s="812"/>
      <c r="DY31" s="812"/>
      <c r="DZ31" s="817"/>
      <c r="EA31" s="221"/>
    </row>
    <row r="32" spans="1:131" ht="26.25" customHeight="1" x14ac:dyDescent="0.15">
      <c r="A32" s="233">
        <v>5</v>
      </c>
      <c r="B32" s="818" t="s">
        <v>409</v>
      </c>
      <c r="C32" s="819"/>
      <c r="D32" s="819"/>
      <c r="E32" s="819"/>
      <c r="F32" s="819"/>
      <c r="G32" s="819"/>
      <c r="H32" s="819"/>
      <c r="I32" s="819"/>
      <c r="J32" s="819"/>
      <c r="K32" s="819"/>
      <c r="L32" s="819"/>
      <c r="M32" s="819"/>
      <c r="N32" s="819"/>
      <c r="O32" s="819"/>
      <c r="P32" s="820"/>
      <c r="Q32" s="821">
        <v>726</v>
      </c>
      <c r="R32" s="822"/>
      <c r="S32" s="822"/>
      <c r="T32" s="822"/>
      <c r="U32" s="822"/>
      <c r="V32" s="822">
        <v>516</v>
      </c>
      <c r="W32" s="822"/>
      <c r="X32" s="822"/>
      <c r="Y32" s="822"/>
      <c r="Z32" s="822"/>
      <c r="AA32" s="822">
        <v>209</v>
      </c>
      <c r="AB32" s="822"/>
      <c r="AC32" s="822"/>
      <c r="AD32" s="822"/>
      <c r="AE32" s="823"/>
      <c r="AF32" s="824">
        <v>1032</v>
      </c>
      <c r="AG32" s="825"/>
      <c r="AH32" s="825"/>
      <c r="AI32" s="825"/>
      <c r="AJ32" s="826"/>
      <c r="AK32" s="872">
        <v>5</v>
      </c>
      <c r="AL32" s="868"/>
      <c r="AM32" s="868"/>
      <c r="AN32" s="868"/>
      <c r="AO32" s="868"/>
      <c r="AP32" s="868">
        <v>268</v>
      </c>
      <c r="AQ32" s="868"/>
      <c r="AR32" s="868"/>
      <c r="AS32" s="868"/>
      <c r="AT32" s="868"/>
      <c r="AU32" s="868" t="s">
        <v>592</v>
      </c>
      <c r="AV32" s="868"/>
      <c r="AW32" s="868"/>
      <c r="AX32" s="868"/>
      <c r="AY32" s="868"/>
      <c r="AZ32" s="869" t="s">
        <v>592</v>
      </c>
      <c r="BA32" s="869"/>
      <c r="BB32" s="869"/>
      <c r="BC32" s="869"/>
      <c r="BD32" s="869"/>
      <c r="BE32" s="870" t="s">
        <v>410</v>
      </c>
      <c r="BF32" s="870"/>
      <c r="BG32" s="870"/>
      <c r="BH32" s="870"/>
      <c r="BI32" s="871"/>
      <c r="BJ32" s="223"/>
      <c r="BK32" s="223"/>
      <c r="BL32" s="223"/>
      <c r="BM32" s="223"/>
      <c r="BN32" s="223"/>
      <c r="BO32" s="232"/>
      <c r="BP32" s="232"/>
      <c r="BQ32" s="229">
        <v>26</v>
      </c>
      <c r="BR32" s="230"/>
      <c r="BS32" s="811"/>
      <c r="BT32" s="812"/>
      <c r="BU32" s="812"/>
      <c r="BV32" s="812"/>
      <c r="BW32" s="812"/>
      <c r="BX32" s="812"/>
      <c r="BY32" s="812"/>
      <c r="BZ32" s="812"/>
      <c r="CA32" s="812"/>
      <c r="CB32" s="812"/>
      <c r="CC32" s="812"/>
      <c r="CD32" s="812"/>
      <c r="CE32" s="812"/>
      <c r="CF32" s="812"/>
      <c r="CG32" s="813"/>
      <c r="CH32" s="814"/>
      <c r="CI32" s="815"/>
      <c r="CJ32" s="815"/>
      <c r="CK32" s="815"/>
      <c r="CL32" s="816"/>
      <c r="CM32" s="814"/>
      <c r="CN32" s="815"/>
      <c r="CO32" s="815"/>
      <c r="CP32" s="815"/>
      <c r="CQ32" s="816"/>
      <c r="CR32" s="814"/>
      <c r="CS32" s="815"/>
      <c r="CT32" s="815"/>
      <c r="CU32" s="815"/>
      <c r="CV32" s="816"/>
      <c r="CW32" s="814"/>
      <c r="CX32" s="815"/>
      <c r="CY32" s="815"/>
      <c r="CZ32" s="815"/>
      <c r="DA32" s="816"/>
      <c r="DB32" s="814"/>
      <c r="DC32" s="815"/>
      <c r="DD32" s="815"/>
      <c r="DE32" s="815"/>
      <c r="DF32" s="816"/>
      <c r="DG32" s="814"/>
      <c r="DH32" s="815"/>
      <c r="DI32" s="815"/>
      <c r="DJ32" s="815"/>
      <c r="DK32" s="816"/>
      <c r="DL32" s="814"/>
      <c r="DM32" s="815"/>
      <c r="DN32" s="815"/>
      <c r="DO32" s="815"/>
      <c r="DP32" s="816"/>
      <c r="DQ32" s="814"/>
      <c r="DR32" s="815"/>
      <c r="DS32" s="815"/>
      <c r="DT32" s="815"/>
      <c r="DU32" s="816"/>
      <c r="DV32" s="811"/>
      <c r="DW32" s="812"/>
      <c r="DX32" s="812"/>
      <c r="DY32" s="812"/>
      <c r="DZ32" s="817"/>
      <c r="EA32" s="221"/>
    </row>
    <row r="33" spans="1:131" ht="26.25" customHeight="1" x14ac:dyDescent="0.15">
      <c r="A33" s="233">
        <v>6</v>
      </c>
      <c r="B33" s="818" t="s">
        <v>411</v>
      </c>
      <c r="C33" s="819"/>
      <c r="D33" s="819"/>
      <c r="E33" s="819"/>
      <c r="F33" s="819"/>
      <c r="G33" s="819"/>
      <c r="H33" s="819"/>
      <c r="I33" s="819"/>
      <c r="J33" s="819"/>
      <c r="K33" s="819"/>
      <c r="L33" s="819"/>
      <c r="M33" s="819"/>
      <c r="N33" s="819"/>
      <c r="O33" s="819"/>
      <c r="P33" s="820"/>
      <c r="Q33" s="821">
        <v>2431</v>
      </c>
      <c r="R33" s="822"/>
      <c r="S33" s="822"/>
      <c r="T33" s="822"/>
      <c r="U33" s="822"/>
      <c r="V33" s="822">
        <v>2506</v>
      </c>
      <c r="W33" s="822"/>
      <c r="X33" s="822"/>
      <c r="Y33" s="822"/>
      <c r="Z33" s="822"/>
      <c r="AA33" s="822">
        <v>-74</v>
      </c>
      <c r="AB33" s="822"/>
      <c r="AC33" s="822"/>
      <c r="AD33" s="822"/>
      <c r="AE33" s="823"/>
      <c r="AF33" s="824" t="s">
        <v>412</v>
      </c>
      <c r="AG33" s="825"/>
      <c r="AH33" s="825"/>
      <c r="AI33" s="825"/>
      <c r="AJ33" s="826"/>
      <c r="AK33" s="872">
        <v>695</v>
      </c>
      <c r="AL33" s="868"/>
      <c r="AM33" s="868"/>
      <c r="AN33" s="868"/>
      <c r="AO33" s="868"/>
      <c r="AP33" s="868">
        <v>1405</v>
      </c>
      <c r="AQ33" s="868"/>
      <c r="AR33" s="868"/>
      <c r="AS33" s="868"/>
      <c r="AT33" s="868"/>
      <c r="AU33" s="868">
        <v>995</v>
      </c>
      <c r="AV33" s="868"/>
      <c r="AW33" s="868"/>
      <c r="AX33" s="868"/>
      <c r="AY33" s="868"/>
      <c r="AZ33" s="869" t="s">
        <v>592</v>
      </c>
      <c r="BA33" s="869"/>
      <c r="BB33" s="869"/>
      <c r="BC33" s="869"/>
      <c r="BD33" s="869"/>
      <c r="BE33" s="870" t="s">
        <v>413</v>
      </c>
      <c r="BF33" s="870"/>
      <c r="BG33" s="870"/>
      <c r="BH33" s="870"/>
      <c r="BI33" s="871"/>
      <c r="BJ33" s="223"/>
      <c r="BK33" s="223"/>
      <c r="BL33" s="223"/>
      <c r="BM33" s="223"/>
      <c r="BN33" s="223"/>
      <c r="BO33" s="232"/>
      <c r="BP33" s="232"/>
      <c r="BQ33" s="229">
        <v>27</v>
      </c>
      <c r="BR33" s="230"/>
      <c r="BS33" s="811"/>
      <c r="BT33" s="812"/>
      <c r="BU33" s="812"/>
      <c r="BV33" s="812"/>
      <c r="BW33" s="812"/>
      <c r="BX33" s="812"/>
      <c r="BY33" s="812"/>
      <c r="BZ33" s="812"/>
      <c r="CA33" s="812"/>
      <c r="CB33" s="812"/>
      <c r="CC33" s="812"/>
      <c r="CD33" s="812"/>
      <c r="CE33" s="812"/>
      <c r="CF33" s="812"/>
      <c r="CG33" s="813"/>
      <c r="CH33" s="814"/>
      <c r="CI33" s="815"/>
      <c r="CJ33" s="815"/>
      <c r="CK33" s="815"/>
      <c r="CL33" s="816"/>
      <c r="CM33" s="814"/>
      <c r="CN33" s="815"/>
      <c r="CO33" s="815"/>
      <c r="CP33" s="815"/>
      <c r="CQ33" s="816"/>
      <c r="CR33" s="814"/>
      <c r="CS33" s="815"/>
      <c r="CT33" s="815"/>
      <c r="CU33" s="815"/>
      <c r="CV33" s="816"/>
      <c r="CW33" s="814"/>
      <c r="CX33" s="815"/>
      <c r="CY33" s="815"/>
      <c r="CZ33" s="815"/>
      <c r="DA33" s="816"/>
      <c r="DB33" s="814"/>
      <c r="DC33" s="815"/>
      <c r="DD33" s="815"/>
      <c r="DE33" s="815"/>
      <c r="DF33" s="816"/>
      <c r="DG33" s="814"/>
      <c r="DH33" s="815"/>
      <c r="DI33" s="815"/>
      <c r="DJ33" s="815"/>
      <c r="DK33" s="816"/>
      <c r="DL33" s="814"/>
      <c r="DM33" s="815"/>
      <c r="DN33" s="815"/>
      <c r="DO33" s="815"/>
      <c r="DP33" s="816"/>
      <c r="DQ33" s="814"/>
      <c r="DR33" s="815"/>
      <c r="DS33" s="815"/>
      <c r="DT33" s="815"/>
      <c r="DU33" s="816"/>
      <c r="DV33" s="811"/>
      <c r="DW33" s="812"/>
      <c r="DX33" s="812"/>
      <c r="DY33" s="812"/>
      <c r="DZ33" s="817"/>
      <c r="EA33" s="221"/>
    </row>
    <row r="34" spans="1:131" ht="26.25" customHeight="1" x14ac:dyDescent="0.15">
      <c r="A34" s="233">
        <v>7</v>
      </c>
      <c r="B34" s="818" t="s">
        <v>414</v>
      </c>
      <c r="C34" s="819"/>
      <c r="D34" s="819"/>
      <c r="E34" s="819"/>
      <c r="F34" s="819"/>
      <c r="G34" s="819"/>
      <c r="H34" s="819"/>
      <c r="I34" s="819"/>
      <c r="J34" s="819"/>
      <c r="K34" s="819"/>
      <c r="L34" s="819"/>
      <c r="M34" s="819"/>
      <c r="N34" s="819"/>
      <c r="O34" s="819"/>
      <c r="P34" s="820"/>
      <c r="Q34" s="821">
        <v>677</v>
      </c>
      <c r="R34" s="822"/>
      <c r="S34" s="822"/>
      <c r="T34" s="822"/>
      <c r="U34" s="822"/>
      <c r="V34" s="822">
        <v>615</v>
      </c>
      <c r="W34" s="822"/>
      <c r="X34" s="822"/>
      <c r="Y34" s="822"/>
      <c r="Z34" s="822"/>
      <c r="AA34" s="822">
        <v>62</v>
      </c>
      <c r="AB34" s="822"/>
      <c r="AC34" s="822"/>
      <c r="AD34" s="822"/>
      <c r="AE34" s="823"/>
      <c r="AF34" s="824">
        <v>63</v>
      </c>
      <c r="AG34" s="825"/>
      <c r="AH34" s="825"/>
      <c r="AI34" s="825"/>
      <c r="AJ34" s="826"/>
      <c r="AK34" s="872">
        <v>266</v>
      </c>
      <c r="AL34" s="868"/>
      <c r="AM34" s="868"/>
      <c r="AN34" s="868"/>
      <c r="AO34" s="868"/>
      <c r="AP34" s="868">
        <v>1111</v>
      </c>
      <c r="AQ34" s="868"/>
      <c r="AR34" s="868"/>
      <c r="AS34" s="868"/>
      <c r="AT34" s="868"/>
      <c r="AU34" s="868">
        <v>823</v>
      </c>
      <c r="AV34" s="868"/>
      <c r="AW34" s="868"/>
      <c r="AX34" s="868"/>
      <c r="AY34" s="868"/>
      <c r="AZ34" s="869" t="s">
        <v>592</v>
      </c>
      <c r="BA34" s="869"/>
      <c r="BB34" s="869"/>
      <c r="BC34" s="869"/>
      <c r="BD34" s="869"/>
      <c r="BE34" s="870" t="s">
        <v>415</v>
      </c>
      <c r="BF34" s="870"/>
      <c r="BG34" s="870"/>
      <c r="BH34" s="870"/>
      <c r="BI34" s="871"/>
      <c r="BJ34" s="223"/>
      <c r="BK34" s="223"/>
      <c r="BL34" s="223"/>
      <c r="BM34" s="223"/>
      <c r="BN34" s="223"/>
      <c r="BO34" s="232"/>
      <c r="BP34" s="232"/>
      <c r="BQ34" s="229">
        <v>28</v>
      </c>
      <c r="BR34" s="230"/>
      <c r="BS34" s="811"/>
      <c r="BT34" s="812"/>
      <c r="BU34" s="812"/>
      <c r="BV34" s="812"/>
      <c r="BW34" s="812"/>
      <c r="BX34" s="812"/>
      <c r="BY34" s="812"/>
      <c r="BZ34" s="812"/>
      <c r="CA34" s="812"/>
      <c r="CB34" s="812"/>
      <c r="CC34" s="812"/>
      <c r="CD34" s="812"/>
      <c r="CE34" s="812"/>
      <c r="CF34" s="812"/>
      <c r="CG34" s="813"/>
      <c r="CH34" s="814"/>
      <c r="CI34" s="815"/>
      <c r="CJ34" s="815"/>
      <c r="CK34" s="815"/>
      <c r="CL34" s="816"/>
      <c r="CM34" s="814"/>
      <c r="CN34" s="815"/>
      <c r="CO34" s="815"/>
      <c r="CP34" s="815"/>
      <c r="CQ34" s="816"/>
      <c r="CR34" s="814"/>
      <c r="CS34" s="815"/>
      <c r="CT34" s="815"/>
      <c r="CU34" s="815"/>
      <c r="CV34" s="816"/>
      <c r="CW34" s="814"/>
      <c r="CX34" s="815"/>
      <c r="CY34" s="815"/>
      <c r="CZ34" s="815"/>
      <c r="DA34" s="816"/>
      <c r="DB34" s="814"/>
      <c r="DC34" s="815"/>
      <c r="DD34" s="815"/>
      <c r="DE34" s="815"/>
      <c r="DF34" s="816"/>
      <c r="DG34" s="814"/>
      <c r="DH34" s="815"/>
      <c r="DI34" s="815"/>
      <c r="DJ34" s="815"/>
      <c r="DK34" s="816"/>
      <c r="DL34" s="814"/>
      <c r="DM34" s="815"/>
      <c r="DN34" s="815"/>
      <c r="DO34" s="815"/>
      <c r="DP34" s="816"/>
      <c r="DQ34" s="814"/>
      <c r="DR34" s="815"/>
      <c r="DS34" s="815"/>
      <c r="DT34" s="815"/>
      <c r="DU34" s="816"/>
      <c r="DV34" s="811"/>
      <c r="DW34" s="812"/>
      <c r="DX34" s="812"/>
      <c r="DY34" s="812"/>
      <c r="DZ34" s="817"/>
      <c r="EA34" s="221"/>
    </row>
    <row r="35" spans="1:131" ht="26.25" customHeight="1" x14ac:dyDescent="0.15">
      <c r="A35" s="233">
        <v>8</v>
      </c>
      <c r="B35" s="818" t="s">
        <v>416</v>
      </c>
      <c r="C35" s="819"/>
      <c r="D35" s="819"/>
      <c r="E35" s="819"/>
      <c r="F35" s="819"/>
      <c r="G35" s="819"/>
      <c r="H35" s="819"/>
      <c r="I35" s="819"/>
      <c r="J35" s="819"/>
      <c r="K35" s="819"/>
      <c r="L35" s="819"/>
      <c r="M35" s="819"/>
      <c r="N35" s="819"/>
      <c r="O35" s="819"/>
      <c r="P35" s="820"/>
      <c r="Q35" s="821">
        <v>80</v>
      </c>
      <c r="R35" s="822"/>
      <c r="S35" s="822"/>
      <c r="T35" s="822"/>
      <c r="U35" s="822"/>
      <c r="V35" s="822">
        <v>61</v>
      </c>
      <c r="W35" s="822"/>
      <c r="X35" s="822"/>
      <c r="Y35" s="822"/>
      <c r="Z35" s="822"/>
      <c r="AA35" s="822">
        <v>19</v>
      </c>
      <c r="AB35" s="822"/>
      <c r="AC35" s="822"/>
      <c r="AD35" s="822"/>
      <c r="AE35" s="823"/>
      <c r="AF35" s="824">
        <v>20</v>
      </c>
      <c r="AG35" s="825"/>
      <c r="AH35" s="825"/>
      <c r="AI35" s="825"/>
      <c r="AJ35" s="826"/>
      <c r="AK35" s="872">
        <v>66</v>
      </c>
      <c r="AL35" s="868"/>
      <c r="AM35" s="868"/>
      <c r="AN35" s="868"/>
      <c r="AO35" s="868"/>
      <c r="AP35" s="868">
        <v>49</v>
      </c>
      <c r="AQ35" s="868"/>
      <c r="AR35" s="868"/>
      <c r="AS35" s="868"/>
      <c r="AT35" s="868"/>
      <c r="AU35" s="868">
        <v>49</v>
      </c>
      <c r="AV35" s="868"/>
      <c r="AW35" s="868"/>
      <c r="AX35" s="868"/>
      <c r="AY35" s="868"/>
      <c r="AZ35" s="869" t="s">
        <v>592</v>
      </c>
      <c r="BA35" s="869"/>
      <c r="BB35" s="869"/>
      <c r="BC35" s="869"/>
      <c r="BD35" s="869"/>
      <c r="BE35" s="870" t="s">
        <v>415</v>
      </c>
      <c r="BF35" s="870"/>
      <c r="BG35" s="870"/>
      <c r="BH35" s="870"/>
      <c r="BI35" s="871"/>
      <c r="BJ35" s="223"/>
      <c r="BK35" s="223"/>
      <c r="BL35" s="223"/>
      <c r="BM35" s="223"/>
      <c r="BN35" s="223"/>
      <c r="BO35" s="232"/>
      <c r="BP35" s="232"/>
      <c r="BQ35" s="229">
        <v>29</v>
      </c>
      <c r="BR35" s="230"/>
      <c r="BS35" s="811"/>
      <c r="BT35" s="812"/>
      <c r="BU35" s="812"/>
      <c r="BV35" s="812"/>
      <c r="BW35" s="812"/>
      <c r="BX35" s="812"/>
      <c r="BY35" s="812"/>
      <c r="BZ35" s="812"/>
      <c r="CA35" s="812"/>
      <c r="CB35" s="812"/>
      <c r="CC35" s="812"/>
      <c r="CD35" s="812"/>
      <c r="CE35" s="812"/>
      <c r="CF35" s="812"/>
      <c r="CG35" s="813"/>
      <c r="CH35" s="814"/>
      <c r="CI35" s="815"/>
      <c r="CJ35" s="815"/>
      <c r="CK35" s="815"/>
      <c r="CL35" s="816"/>
      <c r="CM35" s="814"/>
      <c r="CN35" s="815"/>
      <c r="CO35" s="815"/>
      <c r="CP35" s="815"/>
      <c r="CQ35" s="816"/>
      <c r="CR35" s="814"/>
      <c r="CS35" s="815"/>
      <c r="CT35" s="815"/>
      <c r="CU35" s="815"/>
      <c r="CV35" s="816"/>
      <c r="CW35" s="814"/>
      <c r="CX35" s="815"/>
      <c r="CY35" s="815"/>
      <c r="CZ35" s="815"/>
      <c r="DA35" s="816"/>
      <c r="DB35" s="814"/>
      <c r="DC35" s="815"/>
      <c r="DD35" s="815"/>
      <c r="DE35" s="815"/>
      <c r="DF35" s="816"/>
      <c r="DG35" s="814"/>
      <c r="DH35" s="815"/>
      <c r="DI35" s="815"/>
      <c r="DJ35" s="815"/>
      <c r="DK35" s="816"/>
      <c r="DL35" s="814"/>
      <c r="DM35" s="815"/>
      <c r="DN35" s="815"/>
      <c r="DO35" s="815"/>
      <c r="DP35" s="816"/>
      <c r="DQ35" s="814"/>
      <c r="DR35" s="815"/>
      <c r="DS35" s="815"/>
      <c r="DT35" s="815"/>
      <c r="DU35" s="816"/>
      <c r="DV35" s="811"/>
      <c r="DW35" s="812"/>
      <c r="DX35" s="812"/>
      <c r="DY35" s="812"/>
      <c r="DZ35" s="817"/>
      <c r="EA35" s="221"/>
    </row>
    <row r="36" spans="1:131" ht="26.25" customHeight="1" x14ac:dyDescent="0.15">
      <c r="A36" s="233">
        <v>9</v>
      </c>
      <c r="B36" s="818"/>
      <c r="C36" s="819"/>
      <c r="D36" s="819"/>
      <c r="E36" s="819"/>
      <c r="F36" s="819"/>
      <c r="G36" s="819"/>
      <c r="H36" s="819"/>
      <c r="I36" s="819"/>
      <c r="J36" s="819"/>
      <c r="K36" s="819"/>
      <c r="L36" s="819"/>
      <c r="M36" s="819"/>
      <c r="N36" s="819"/>
      <c r="O36" s="819"/>
      <c r="P36" s="820"/>
      <c r="Q36" s="821"/>
      <c r="R36" s="822"/>
      <c r="S36" s="822"/>
      <c r="T36" s="822"/>
      <c r="U36" s="822"/>
      <c r="V36" s="822"/>
      <c r="W36" s="822"/>
      <c r="X36" s="822"/>
      <c r="Y36" s="822"/>
      <c r="Z36" s="822"/>
      <c r="AA36" s="822"/>
      <c r="AB36" s="822"/>
      <c r="AC36" s="822"/>
      <c r="AD36" s="822"/>
      <c r="AE36" s="823"/>
      <c r="AF36" s="824"/>
      <c r="AG36" s="825"/>
      <c r="AH36" s="825"/>
      <c r="AI36" s="825"/>
      <c r="AJ36" s="826"/>
      <c r="AK36" s="872"/>
      <c r="AL36" s="868"/>
      <c r="AM36" s="868"/>
      <c r="AN36" s="868"/>
      <c r="AO36" s="868"/>
      <c r="AP36" s="868"/>
      <c r="AQ36" s="868"/>
      <c r="AR36" s="868"/>
      <c r="AS36" s="868"/>
      <c r="AT36" s="868"/>
      <c r="AU36" s="868"/>
      <c r="AV36" s="868"/>
      <c r="AW36" s="868"/>
      <c r="AX36" s="868"/>
      <c r="AY36" s="868"/>
      <c r="AZ36" s="869"/>
      <c r="BA36" s="869"/>
      <c r="BB36" s="869"/>
      <c r="BC36" s="869"/>
      <c r="BD36" s="869"/>
      <c r="BE36" s="870"/>
      <c r="BF36" s="870"/>
      <c r="BG36" s="870"/>
      <c r="BH36" s="870"/>
      <c r="BI36" s="871"/>
      <c r="BJ36" s="223"/>
      <c r="BK36" s="223"/>
      <c r="BL36" s="223"/>
      <c r="BM36" s="223"/>
      <c r="BN36" s="223"/>
      <c r="BO36" s="232"/>
      <c r="BP36" s="232"/>
      <c r="BQ36" s="229">
        <v>30</v>
      </c>
      <c r="BR36" s="230"/>
      <c r="BS36" s="811"/>
      <c r="BT36" s="812"/>
      <c r="BU36" s="812"/>
      <c r="BV36" s="812"/>
      <c r="BW36" s="812"/>
      <c r="BX36" s="812"/>
      <c r="BY36" s="812"/>
      <c r="BZ36" s="812"/>
      <c r="CA36" s="812"/>
      <c r="CB36" s="812"/>
      <c r="CC36" s="812"/>
      <c r="CD36" s="812"/>
      <c r="CE36" s="812"/>
      <c r="CF36" s="812"/>
      <c r="CG36" s="813"/>
      <c r="CH36" s="814"/>
      <c r="CI36" s="815"/>
      <c r="CJ36" s="815"/>
      <c r="CK36" s="815"/>
      <c r="CL36" s="816"/>
      <c r="CM36" s="814"/>
      <c r="CN36" s="815"/>
      <c r="CO36" s="815"/>
      <c r="CP36" s="815"/>
      <c r="CQ36" s="816"/>
      <c r="CR36" s="814"/>
      <c r="CS36" s="815"/>
      <c r="CT36" s="815"/>
      <c r="CU36" s="815"/>
      <c r="CV36" s="816"/>
      <c r="CW36" s="814"/>
      <c r="CX36" s="815"/>
      <c r="CY36" s="815"/>
      <c r="CZ36" s="815"/>
      <c r="DA36" s="816"/>
      <c r="DB36" s="814"/>
      <c r="DC36" s="815"/>
      <c r="DD36" s="815"/>
      <c r="DE36" s="815"/>
      <c r="DF36" s="816"/>
      <c r="DG36" s="814"/>
      <c r="DH36" s="815"/>
      <c r="DI36" s="815"/>
      <c r="DJ36" s="815"/>
      <c r="DK36" s="816"/>
      <c r="DL36" s="814"/>
      <c r="DM36" s="815"/>
      <c r="DN36" s="815"/>
      <c r="DO36" s="815"/>
      <c r="DP36" s="816"/>
      <c r="DQ36" s="814"/>
      <c r="DR36" s="815"/>
      <c r="DS36" s="815"/>
      <c r="DT36" s="815"/>
      <c r="DU36" s="816"/>
      <c r="DV36" s="811"/>
      <c r="DW36" s="812"/>
      <c r="DX36" s="812"/>
      <c r="DY36" s="812"/>
      <c r="DZ36" s="817"/>
      <c r="EA36" s="221"/>
    </row>
    <row r="37" spans="1:131" ht="26.25" customHeight="1" x14ac:dyDescent="0.15">
      <c r="A37" s="233">
        <v>10</v>
      </c>
      <c r="B37" s="818"/>
      <c r="C37" s="819"/>
      <c r="D37" s="819"/>
      <c r="E37" s="819"/>
      <c r="F37" s="819"/>
      <c r="G37" s="819"/>
      <c r="H37" s="819"/>
      <c r="I37" s="819"/>
      <c r="J37" s="819"/>
      <c r="K37" s="819"/>
      <c r="L37" s="819"/>
      <c r="M37" s="819"/>
      <c r="N37" s="819"/>
      <c r="O37" s="819"/>
      <c r="P37" s="820"/>
      <c r="Q37" s="821"/>
      <c r="R37" s="822"/>
      <c r="S37" s="822"/>
      <c r="T37" s="822"/>
      <c r="U37" s="822"/>
      <c r="V37" s="822"/>
      <c r="W37" s="822"/>
      <c r="X37" s="822"/>
      <c r="Y37" s="822"/>
      <c r="Z37" s="822"/>
      <c r="AA37" s="822"/>
      <c r="AB37" s="822"/>
      <c r="AC37" s="822"/>
      <c r="AD37" s="822"/>
      <c r="AE37" s="823"/>
      <c r="AF37" s="824"/>
      <c r="AG37" s="825"/>
      <c r="AH37" s="825"/>
      <c r="AI37" s="825"/>
      <c r="AJ37" s="826"/>
      <c r="AK37" s="872"/>
      <c r="AL37" s="868"/>
      <c r="AM37" s="868"/>
      <c r="AN37" s="868"/>
      <c r="AO37" s="868"/>
      <c r="AP37" s="868"/>
      <c r="AQ37" s="868"/>
      <c r="AR37" s="868"/>
      <c r="AS37" s="868"/>
      <c r="AT37" s="868"/>
      <c r="AU37" s="868"/>
      <c r="AV37" s="868"/>
      <c r="AW37" s="868"/>
      <c r="AX37" s="868"/>
      <c r="AY37" s="868"/>
      <c r="AZ37" s="869"/>
      <c r="BA37" s="869"/>
      <c r="BB37" s="869"/>
      <c r="BC37" s="869"/>
      <c r="BD37" s="869"/>
      <c r="BE37" s="870"/>
      <c r="BF37" s="870"/>
      <c r="BG37" s="870"/>
      <c r="BH37" s="870"/>
      <c r="BI37" s="871"/>
      <c r="BJ37" s="223"/>
      <c r="BK37" s="223"/>
      <c r="BL37" s="223"/>
      <c r="BM37" s="223"/>
      <c r="BN37" s="223"/>
      <c r="BO37" s="232"/>
      <c r="BP37" s="232"/>
      <c r="BQ37" s="229">
        <v>31</v>
      </c>
      <c r="BR37" s="230"/>
      <c r="BS37" s="811"/>
      <c r="BT37" s="812"/>
      <c r="BU37" s="812"/>
      <c r="BV37" s="812"/>
      <c r="BW37" s="812"/>
      <c r="BX37" s="812"/>
      <c r="BY37" s="812"/>
      <c r="BZ37" s="812"/>
      <c r="CA37" s="812"/>
      <c r="CB37" s="812"/>
      <c r="CC37" s="812"/>
      <c r="CD37" s="812"/>
      <c r="CE37" s="812"/>
      <c r="CF37" s="812"/>
      <c r="CG37" s="813"/>
      <c r="CH37" s="814"/>
      <c r="CI37" s="815"/>
      <c r="CJ37" s="815"/>
      <c r="CK37" s="815"/>
      <c r="CL37" s="816"/>
      <c r="CM37" s="814"/>
      <c r="CN37" s="815"/>
      <c r="CO37" s="815"/>
      <c r="CP37" s="815"/>
      <c r="CQ37" s="816"/>
      <c r="CR37" s="814"/>
      <c r="CS37" s="815"/>
      <c r="CT37" s="815"/>
      <c r="CU37" s="815"/>
      <c r="CV37" s="816"/>
      <c r="CW37" s="814"/>
      <c r="CX37" s="815"/>
      <c r="CY37" s="815"/>
      <c r="CZ37" s="815"/>
      <c r="DA37" s="816"/>
      <c r="DB37" s="814"/>
      <c r="DC37" s="815"/>
      <c r="DD37" s="815"/>
      <c r="DE37" s="815"/>
      <c r="DF37" s="816"/>
      <c r="DG37" s="814"/>
      <c r="DH37" s="815"/>
      <c r="DI37" s="815"/>
      <c r="DJ37" s="815"/>
      <c r="DK37" s="816"/>
      <c r="DL37" s="814"/>
      <c r="DM37" s="815"/>
      <c r="DN37" s="815"/>
      <c r="DO37" s="815"/>
      <c r="DP37" s="816"/>
      <c r="DQ37" s="814"/>
      <c r="DR37" s="815"/>
      <c r="DS37" s="815"/>
      <c r="DT37" s="815"/>
      <c r="DU37" s="816"/>
      <c r="DV37" s="811"/>
      <c r="DW37" s="812"/>
      <c r="DX37" s="812"/>
      <c r="DY37" s="812"/>
      <c r="DZ37" s="817"/>
      <c r="EA37" s="221"/>
    </row>
    <row r="38" spans="1:131" ht="26.25" customHeight="1" x14ac:dyDescent="0.15">
      <c r="A38" s="233">
        <v>11</v>
      </c>
      <c r="B38" s="818"/>
      <c r="C38" s="819"/>
      <c r="D38" s="819"/>
      <c r="E38" s="819"/>
      <c r="F38" s="819"/>
      <c r="G38" s="819"/>
      <c r="H38" s="819"/>
      <c r="I38" s="819"/>
      <c r="J38" s="819"/>
      <c r="K38" s="819"/>
      <c r="L38" s="819"/>
      <c r="M38" s="819"/>
      <c r="N38" s="819"/>
      <c r="O38" s="819"/>
      <c r="P38" s="820"/>
      <c r="Q38" s="821"/>
      <c r="R38" s="822"/>
      <c r="S38" s="822"/>
      <c r="T38" s="822"/>
      <c r="U38" s="822"/>
      <c r="V38" s="822"/>
      <c r="W38" s="822"/>
      <c r="X38" s="822"/>
      <c r="Y38" s="822"/>
      <c r="Z38" s="822"/>
      <c r="AA38" s="822"/>
      <c r="AB38" s="822"/>
      <c r="AC38" s="822"/>
      <c r="AD38" s="822"/>
      <c r="AE38" s="823"/>
      <c r="AF38" s="824"/>
      <c r="AG38" s="825"/>
      <c r="AH38" s="825"/>
      <c r="AI38" s="825"/>
      <c r="AJ38" s="826"/>
      <c r="AK38" s="872"/>
      <c r="AL38" s="868"/>
      <c r="AM38" s="868"/>
      <c r="AN38" s="868"/>
      <c r="AO38" s="868"/>
      <c r="AP38" s="868"/>
      <c r="AQ38" s="868"/>
      <c r="AR38" s="868"/>
      <c r="AS38" s="868"/>
      <c r="AT38" s="868"/>
      <c r="AU38" s="868"/>
      <c r="AV38" s="868"/>
      <c r="AW38" s="868"/>
      <c r="AX38" s="868"/>
      <c r="AY38" s="868"/>
      <c r="AZ38" s="869"/>
      <c r="BA38" s="869"/>
      <c r="BB38" s="869"/>
      <c r="BC38" s="869"/>
      <c r="BD38" s="869"/>
      <c r="BE38" s="870"/>
      <c r="BF38" s="870"/>
      <c r="BG38" s="870"/>
      <c r="BH38" s="870"/>
      <c r="BI38" s="871"/>
      <c r="BJ38" s="223"/>
      <c r="BK38" s="223"/>
      <c r="BL38" s="223"/>
      <c r="BM38" s="223"/>
      <c r="BN38" s="223"/>
      <c r="BO38" s="232"/>
      <c r="BP38" s="232"/>
      <c r="BQ38" s="229">
        <v>32</v>
      </c>
      <c r="BR38" s="230"/>
      <c r="BS38" s="811"/>
      <c r="BT38" s="812"/>
      <c r="BU38" s="812"/>
      <c r="BV38" s="812"/>
      <c r="BW38" s="812"/>
      <c r="BX38" s="812"/>
      <c r="BY38" s="812"/>
      <c r="BZ38" s="812"/>
      <c r="CA38" s="812"/>
      <c r="CB38" s="812"/>
      <c r="CC38" s="812"/>
      <c r="CD38" s="812"/>
      <c r="CE38" s="812"/>
      <c r="CF38" s="812"/>
      <c r="CG38" s="813"/>
      <c r="CH38" s="814"/>
      <c r="CI38" s="815"/>
      <c r="CJ38" s="815"/>
      <c r="CK38" s="815"/>
      <c r="CL38" s="816"/>
      <c r="CM38" s="814"/>
      <c r="CN38" s="815"/>
      <c r="CO38" s="815"/>
      <c r="CP38" s="815"/>
      <c r="CQ38" s="816"/>
      <c r="CR38" s="814"/>
      <c r="CS38" s="815"/>
      <c r="CT38" s="815"/>
      <c r="CU38" s="815"/>
      <c r="CV38" s="816"/>
      <c r="CW38" s="814"/>
      <c r="CX38" s="815"/>
      <c r="CY38" s="815"/>
      <c r="CZ38" s="815"/>
      <c r="DA38" s="816"/>
      <c r="DB38" s="814"/>
      <c r="DC38" s="815"/>
      <c r="DD38" s="815"/>
      <c r="DE38" s="815"/>
      <c r="DF38" s="816"/>
      <c r="DG38" s="814"/>
      <c r="DH38" s="815"/>
      <c r="DI38" s="815"/>
      <c r="DJ38" s="815"/>
      <c r="DK38" s="816"/>
      <c r="DL38" s="814"/>
      <c r="DM38" s="815"/>
      <c r="DN38" s="815"/>
      <c r="DO38" s="815"/>
      <c r="DP38" s="816"/>
      <c r="DQ38" s="814"/>
      <c r="DR38" s="815"/>
      <c r="DS38" s="815"/>
      <c r="DT38" s="815"/>
      <c r="DU38" s="816"/>
      <c r="DV38" s="811"/>
      <c r="DW38" s="812"/>
      <c r="DX38" s="812"/>
      <c r="DY38" s="812"/>
      <c r="DZ38" s="817"/>
      <c r="EA38" s="221"/>
    </row>
    <row r="39" spans="1:131" ht="26.25" customHeight="1" x14ac:dyDescent="0.15">
      <c r="A39" s="233">
        <v>12</v>
      </c>
      <c r="B39" s="818"/>
      <c r="C39" s="819"/>
      <c r="D39" s="819"/>
      <c r="E39" s="819"/>
      <c r="F39" s="819"/>
      <c r="G39" s="819"/>
      <c r="H39" s="819"/>
      <c r="I39" s="819"/>
      <c r="J39" s="819"/>
      <c r="K39" s="819"/>
      <c r="L39" s="819"/>
      <c r="M39" s="819"/>
      <c r="N39" s="819"/>
      <c r="O39" s="819"/>
      <c r="P39" s="820"/>
      <c r="Q39" s="821"/>
      <c r="R39" s="822"/>
      <c r="S39" s="822"/>
      <c r="T39" s="822"/>
      <c r="U39" s="822"/>
      <c r="V39" s="822"/>
      <c r="W39" s="822"/>
      <c r="X39" s="822"/>
      <c r="Y39" s="822"/>
      <c r="Z39" s="822"/>
      <c r="AA39" s="822"/>
      <c r="AB39" s="822"/>
      <c r="AC39" s="822"/>
      <c r="AD39" s="822"/>
      <c r="AE39" s="823"/>
      <c r="AF39" s="824"/>
      <c r="AG39" s="825"/>
      <c r="AH39" s="825"/>
      <c r="AI39" s="825"/>
      <c r="AJ39" s="826"/>
      <c r="AK39" s="872"/>
      <c r="AL39" s="868"/>
      <c r="AM39" s="868"/>
      <c r="AN39" s="868"/>
      <c r="AO39" s="868"/>
      <c r="AP39" s="868"/>
      <c r="AQ39" s="868"/>
      <c r="AR39" s="868"/>
      <c r="AS39" s="868"/>
      <c r="AT39" s="868"/>
      <c r="AU39" s="868"/>
      <c r="AV39" s="868"/>
      <c r="AW39" s="868"/>
      <c r="AX39" s="868"/>
      <c r="AY39" s="868"/>
      <c r="AZ39" s="869"/>
      <c r="BA39" s="869"/>
      <c r="BB39" s="869"/>
      <c r="BC39" s="869"/>
      <c r="BD39" s="869"/>
      <c r="BE39" s="870"/>
      <c r="BF39" s="870"/>
      <c r="BG39" s="870"/>
      <c r="BH39" s="870"/>
      <c r="BI39" s="871"/>
      <c r="BJ39" s="223"/>
      <c r="BK39" s="223"/>
      <c r="BL39" s="223"/>
      <c r="BM39" s="223"/>
      <c r="BN39" s="223"/>
      <c r="BO39" s="232"/>
      <c r="BP39" s="232"/>
      <c r="BQ39" s="229">
        <v>33</v>
      </c>
      <c r="BR39" s="230"/>
      <c r="BS39" s="811"/>
      <c r="BT39" s="812"/>
      <c r="BU39" s="812"/>
      <c r="BV39" s="812"/>
      <c r="BW39" s="812"/>
      <c r="BX39" s="812"/>
      <c r="BY39" s="812"/>
      <c r="BZ39" s="812"/>
      <c r="CA39" s="812"/>
      <c r="CB39" s="812"/>
      <c r="CC39" s="812"/>
      <c r="CD39" s="812"/>
      <c r="CE39" s="812"/>
      <c r="CF39" s="812"/>
      <c r="CG39" s="813"/>
      <c r="CH39" s="814"/>
      <c r="CI39" s="815"/>
      <c r="CJ39" s="815"/>
      <c r="CK39" s="815"/>
      <c r="CL39" s="816"/>
      <c r="CM39" s="814"/>
      <c r="CN39" s="815"/>
      <c r="CO39" s="815"/>
      <c r="CP39" s="815"/>
      <c r="CQ39" s="816"/>
      <c r="CR39" s="814"/>
      <c r="CS39" s="815"/>
      <c r="CT39" s="815"/>
      <c r="CU39" s="815"/>
      <c r="CV39" s="816"/>
      <c r="CW39" s="814"/>
      <c r="CX39" s="815"/>
      <c r="CY39" s="815"/>
      <c r="CZ39" s="815"/>
      <c r="DA39" s="816"/>
      <c r="DB39" s="814"/>
      <c r="DC39" s="815"/>
      <c r="DD39" s="815"/>
      <c r="DE39" s="815"/>
      <c r="DF39" s="816"/>
      <c r="DG39" s="814"/>
      <c r="DH39" s="815"/>
      <c r="DI39" s="815"/>
      <c r="DJ39" s="815"/>
      <c r="DK39" s="816"/>
      <c r="DL39" s="814"/>
      <c r="DM39" s="815"/>
      <c r="DN39" s="815"/>
      <c r="DO39" s="815"/>
      <c r="DP39" s="816"/>
      <c r="DQ39" s="814"/>
      <c r="DR39" s="815"/>
      <c r="DS39" s="815"/>
      <c r="DT39" s="815"/>
      <c r="DU39" s="816"/>
      <c r="DV39" s="811"/>
      <c r="DW39" s="812"/>
      <c r="DX39" s="812"/>
      <c r="DY39" s="812"/>
      <c r="DZ39" s="817"/>
      <c r="EA39" s="221"/>
    </row>
    <row r="40" spans="1:131" ht="26.25" customHeight="1" x14ac:dyDescent="0.15">
      <c r="A40" s="229">
        <v>13</v>
      </c>
      <c r="B40" s="818"/>
      <c r="C40" s="819"/>
      <c r="D40" s="819"/>
      <c r="E40" s="819"/>
      <c r="F40" s="819"/>
      <c r="G40" s="819"/>
      <c r="H40" s="819"/>
      <c r="I40" s="819"/>
      <c r="J40" s="819"/>
      <c r="K40" s="819"/>
      <c r="L40" s="819"/>
      <c r="M40" s="819"/>
      <c r="N40" s="819"/>
      <c r="O40" s="819"/>
      <c r="P40" s="820"/>
      <c r="Q40" s="821"/>
      <c r="R40" s="822"/>
      <c r="S40" s="822"/>
      <c r="T40" s="822"/>
      <c r="U40" s="822"/>
      <c r="V40" s="822"/>
      <c r="W40" s="822"/>
      <c r="X40" s="822"/>
      <c r="Y40" s="822"/>
      <c r="Z40" s="822"/>
      <c r="AA40" s="822"/>
      <c r="AB40" s="822"/>
      <c r="AC40" s="822"/>
      <c r="AD40" s="822"/>
      <c r="AE40" s="823"/>
      <c r="AF40" s="824"/>
      <c r="AG40" s="825"/>
      <c r="AH40" s="825"/>
      <c r="AI40" s="825"/>
      <c r="AJ40" s="826"/>
      <c r="AK40" s="872"/>
      <c r="AL40" s="868"/>
      <c r="AM40" s="868"/>
      <c r="AN40" s="868"/>
      <c r="AO40" s="868"/>
      <c r="AP40" s="868"/>
      <c r="AQ40" s="868"/>
      <c r="AR40" s="868"/>
      <c r="AS40" s="868"/>
      <c r="AT40" s="868"/>
      <c r="AU40" s="868"/>
      <c r="AV40" s="868"/>
      <c r="AW40" s="868"/>
      <c r="AX40" s="868"/>
      <c r="AY40" s="868"/>
      <c r="AZ40" s="869"/>
      <c r="BA40" s="869"/>
      <c r="BB40" s="869"/>
      <c r="BC40" s="869"/>
      <c r="BD40" s="869"/>
      <c r="BE40" s="870"/>
      <c r="BF40" s="870"/>
      <c r="BG40" s="870"/>
      <c r="BH40" s="870"/>
      <c r="BI40" s="871"/>
      <c r="BJ40" s="223"/>
      <c r="BK40" s="223"/>
      <c r="BL40" s="223"/>
      <c r="BM40" s="223"/>
      <c r="BN40" s="223"/>
      <c r="BO40" s="232"/>
      <c r="BP40" s="232"/>
      <c r="BQ40" s="229">
        <v>34</v>
      </c>
      <c r="BR40" s="230"/>
      <c r="BS40" s="811"/>
      <c r="BT40" s="812"/>
      <c r="BU40" s="812"/>
      <c r="BV40" s="812"/>
      <c r="BW40" s="812"/>
      <c r="BX40" s="812"/>
      <c r="BY40" s="812"/>
      <c r="BZ40" s="812"/>
      <c r="CA40" s="812"/>
      <c r="CB40" s="812"/>
      <c r="CC40" s="812"/>
      <c r="CD40" s="812"/>
      <c r="CE40" s="812"/>
      <c r="CF40" s="812"/>
      <c r="CG40" s="813"/>
      <c r="CH40" s="814"/>
      <c r="CI40" s="815"/>
      <c r="CJ40" s="815"/>
      <c r="CK40" s="815"/>
      <c r="CL40" s="816"/>
      <c r="CM40" s="814"/>
      <c r="CN40" s="815"/>
      <c r="CO40" s="815"/>
      <c r="CP40" s="815"/>
      <c r="CQ40" s="816"/>
      <c r="CR40" s="814"/>
      <c r="CS40" s="815"/>
      <c r="CT40" s="815"/>
      <c r="CU40" s="815"/>
      <c r="CV40" s="816"/>
      <c r="CW40" s="814"/>
      <c r="CX40" s="815"/>
      <c r="CY40" s="815"/>
      <c r="CZ40" s="815"/>
      <c r="DA40" s="816"/>
      <c r="DB40" s="814"/>
      <c r="DC40" s="815"/>
      <c r="DD40" s="815"/>
      <c r="DE40" s="815"/>
      <c r="DF40" s="816"/>
      <c r="DG40" s="814"/>
      <c r="DH40" s="815"/>
      <c r="DI40" s="815"/>
      <c r="DJ40" s="815"/>
      <c r="DK40" s="816"/>
      <c r="DL40" s="814"/>
      <c r="DM40" s="815"/>
      <c r="DN40" s="815"/>
      <c r="DO40" s="815"/>
      <c r="DP40" s="816"/>
      <c r="DQ40" s="814"/>
      <c r="DR40" s="815"/>
      <c r="DS40" s="815"/>
      <c r="DT40" s="815"/>
      <c r="DU40" s="816"/>
      <c r="DV40" s="811"/>
      <c r="DW40" s="812"/>
      <c r="DX40" s="812"/>
      <c r="DY40" s="812"/>
      <c r="DZ40" s="817"/>
      <c r="EA40" s="221"/>
    </row>
    <row r="41" spans="1:131" ht="26.25" customHeight="1" x14ac:dyDescent="0.15">
      <c r="A41" s="229">
        <v>14</v>
      </c>
      <c r="B41" s="818"/>
      <c r="C41" s="819"/>
      <c r="D41" s="819"/>
      <c r="E41" s="819"/>
      <c r="F41" s="819"/>
      <c r="G41" s="819"/>
      <c r="H41" s="819"/>
      <c r="I41" s="819"/>
      <c r="J41" s="819"/>
      <c r="K41" s="819"/>
      <c r="L41" s="819"/>
      <c r="M41" s="819"/>
      <c r="N41" s="819"/>
      <c r="O41" s="819"/>
      <c r="P41" s="820"/>
      <c r="Q41" s="821"/>
      <c r="R41" s="822"/>
      <c r="S41" s="822"/>
      <c r="T41" s="822"/>
      <c r="U41" s="822"/>
      <c r="V41" s="822"/>
      <c r="W41" s="822"/>
      <c r="X41" s="822"/>
      <c r="Y41" s="822"/>
      <c r="Z41" s="822"/>
      <c r="AA41" s="822"/>
      <c r="AB41" s="822"/>
      <c r="AC41" s="822"/>
      <c r="AD41" s="822"/>
      <c r="AE41" s="823"/>
      <c r="AF41" s="824"/>
      <c r="AG41" s="825"/>
      <c r="AH41" s="825"/>
      <c r="AI41" s="825"/>
      <c r="AJ41" s="826"/>
      <c r="AK41" s="872"/>
      <c r="AL41" s="868"/>
      <c r="AM41" s="868"/>
      <c r="AN41" s="868"/>
      <c r="AO41" s="868"/>
      <c r="AP41" s="868"/>
      <c r="AQ41" s="868"/>
      <c r="AR41" s="868"/>
      <c r="AS41" s="868"/>
      <c r="AT41" s="868"/>
      <c r="AU41" s="868"/>
      <c r="AV41" s="868"/>
      <c r="AW41" s="868"/>
      <c r="AX41" s="868"/>
      <c r="AY41" s="868"/>
      <c r="AZ41" s="869"/>
      <c r="BA41" s="869"/>
      <c r="BB41" s="869"/>
      <c r="BC41" s="869"/>
      <c r="BD41" s="869"/>
      <c r="BE41" s="870"/>
      <c r="BF41" s="870"/>
      <c r="BG41" s="870"/>
      <c r="BH41" s="870"/>
      <c r="BI41" s="871"/>
      <c r="BJ41" s="223"/>
      <c r="BK41" s="223"/>
      <c r="BL41" s="223"/>
      <c r="BM41" s="223"/>
      <c r="BN41" s="223"/>
      <c r="BO41" s="232"/>
      <c r="BP41" s="232"/>
      <c r="BQ41" s="229">
        <v>35</v>
      </c>
      <c r="BR41" s="230"/>
      <c r="BS41" s="811"/>
      <c r="BT41" s="812"/>
      <c r="BU41" s="812"/>
      <c r="BV41" s="812"/>
      <c r="BW41" s="812"/>
      <c r="BX41" s="812"/>
      <c r="BY41" s="812"/>
      <c r="BZ41" s="812"/>
      <c r="CA41" s="812"/>
      <c r="CB41" s="812"/>
      <c r="CC41" s="812"/>
      <c r="CD41" s="812"/>
      <c r="CE41" s="812"/>
      <c r="CF41" s="812"/>
      <c r="CG41" s="813"/>
      <c r="CH41" s="814"/>
      <c r="CI41" s="815"/>
      <c r="CJ41" s="815"/>
      <c r="CK41" s="815"/>
      <c r="CL41" s="816"/>
      <c r="CM41" s="814"/>
      <c r="CN41" s="815"/>
      <c r="CO41" s="815"/>
      <c r="CP41" s="815"/>
      <c r="CQ41" s="816"/>
      <c r="CR41" s="814"/>
      <c r="CS41" s="815"/>
      <c r="CT41" s="815"/>
      <c r="CU41" s="815"/>
      <c r="CV41" s="816"/>
      <c r="CW41" s="814"/>
      <c r="CX41" s="815"/>
      <c r="CY41" s="815"/>
      <c r="CZ41" s="815"/>
      <c r="DA41" s="816"/>
      <c r="DB41" s="814"/>
      <c r="DC41" s="815"/>
      <c r="DD41" s="815"/>
      <c r="DE41" s="815"/>
      <c r="DF41" s="816"/>
      <c r="DG41" s="814"/>
      <c r="DH41" s="815"/>
      <c r="DI41" s="815"/>
      <c r="DJ41" s="815"/>
      <c r="DK41" s="816"/>
      <c r="DL41" s="814"/>
      <c r="DM41" s="815"/>
      <c r="DN41" s="815"/>
      <c r="DO41" s="815"/>
      <c r="DP41" s="816"/>
      <c r="DQ41" s="814"/>
      <c r="DR41" s="815"/>
      <c r="DS41" s="815"/>
      <c r="DT41" s="815"/>
      <c r="DU41" s="816"/>
      <c r="DV41" s="811"/>
      <c r="DW41" s="812"/>
      <c r="DX41" s="812"/>
      <c r="DY41" s="812"/>
      <c r="DZ41" s="817"/>
      <c r="EA41" s="221"/>
    </row>
    <row r="42" spans="1:131" ht="26.25" customHeight="1" x14ac:dyDescent="0.15">
      <c r="A42" s="229">
        <v>15</v>
      </c>
      <c r="B42" s="818"/>
      <c r="C42" s="819"/>
      <c r="D42" s="819"/>
      <c r="E42" s="819"/>
      <c r="F42" s="819"/>
      <c r="G42" s="819"/>
      <c r="H42" s="819"/>
      <c r="I42" s="819"/>
      <c r="J42" s="819"/>
      <c r="K42" s="819"/>
      <c r="L42" s="819"/>
      <c r="M42" s="819"/>
      <c r="N42" s="819"/>
      <c r="O42" s="819"/>
      <c r="P42" s="820"/>
      <c r="Q42" s="821"/>
      <c r="R42" s="822"/>
      <c r="S42" s="822"/>
      <c r="T42" s="822"/>
      <c r="U42" s="822"/>
      <c r="V42" s="822"/>
      <c r="W42" s="822"/>
      <c r="X42" s="822"/>
      <c r="Y42" s="822"/>
      <c r="Z42" s="822"/>
      <c r="AA42" s="822"/>
      <c r="AB42" s="822"/>
      <c r="AC42" s="822"/>
      <c r="AD42" s="822"/>
      <c r="AE42" s="823"/>
      <c r="AF42" s="824"/>
      <c r="AG42" s="825"/>
      <c r="AH42" s="825"/>
      <c r="AI42" s="825"/>
      <c r="AJ42" s="826"/>
      <c r="AK42" s="872"/>
      <c r="AL42" s="868"/>
      <c r="AM42" s="868"/>
      <c r="AN42" s="868"/>
      <c r="AO42" s="868"/>
      <c r="AP42" s="868"/>
      <c r="AQ42" s="868"/>
      <c r="AR42" s="868"/>
      <c r="AS42" s="868"/>
      <c r="AT42" s="868"/>
      <c r="AU42" s="868"/>
      <c r="AV42" s="868"/>
      <c r="AW42" s="868"/>
      <c r="AX42" s="868"/>
      <c r="AY42" s="868"/>
      <c r="AZ42" s="869"/>
      <c r="BA42" s="869"/>
      <c r="BB42" s="869"/>
      <c r="BC42" s="869"/>
      <c r="BD42" s="869"/>
      <c r="BE42" s="870"/>
      <c r="BF42" s="870"/>
      <c r="BG42" s="870"/>
      <c r="BH42" s="870"/>
      <c r="BI42" s="871"/>
      <c r="BJ42" s="223"/>
      <c r="BK42" s="223"/>
      <c r="BL42" s="223"/>
      <c r="BM42" s="223"/>
      <c r="BN42" s="223"/>
      <c r="BO42" s="232"/>
      <c r="BP42" s="232"/>
      <c r="BQ42" s="229">
        <v>36</v>
      </c>
      <c r="BR42" s="230"/>
      <c r="BS42" s="811"/>
      <c r="BT42" s="812"/>
      <c r="BU42" s="812"/>
      <c r="BV42" s="812"/>
      <c r="BW42" s="812"/>
      <c r="BX42" s="812"/>
      <c r="BY42" s="812"/>
      <c r="BZ42" s="812"/>
      <c r="CA42" s="812"/>
      <c r="CB42" s="812"/>
      <c r="CC42" s="812"/>
      <c r="CD42" s="812"/>
      <c r="CE42" s="812"/>
      <c r="CF42" s="812"/>
      <c r="CG42" s="813"/>
      <c r="CH42" s="814"/>
      <c r="CI42" s="815"/>
      <c r="CJ42" s="815"/>
      <c r="CK42" s="815"/>
      <c r="CL42" s="816"/>
      <c r="CM42" s="814"/>
      <c r="CN42" s="815"/>
      <c r="CO42" s="815"/>
      <c r="CP42" s="815"/>
      <c r="CQ42" s="816"/>
      <c r="CR42" s="814"/>
      <c r="CS42" s="815"/>
      <c r="CT42" s="815"/>
      <c r="CU42" s="815"/>
      <c r="CV42" s="816"/>
      <c r="CW42" s="814"/>
      <c r="CX42" s="815"/>
      <c r="CY42" s="815"/>
      <c r="CZ42" s="815"/>
      <c r="DA42" s="816"/>
      <c r="DB42" s="814"/>
      <c r="DC42" s="815"/>
      <c r="DD42" s="815"/>
      <c r="DE42" s="815"/>
      <c r="DF42" s="816"/>
      <c r="DG42" s="814"/>
      <c r="DH42" s="815"/>
      <c r="DI42" s="815"/>
      <c r="DJ42" s="815"/>
      <c r="DK42" s="816"/>
      <c r="DL42" s="814"/>
      <c r="DM42" s="815"/>
      <c r="DN42" s="815"/>
      <c r="DO42" s="815"/>
      <c r="DP42" s="816"/>
      <c r="DQ42" s="814"/>
      <c r="DR42" s="815"/>
      <c r="DS42" s="815"/>
      <c r="DT42" s="815"/>
      <c r="DU42" s="816"/>
      <c r="DV42" s="811"/>
      <c r="DW42" s="812"/>
      <c r="DX42" s="812"/>
      <c r="DY42" s="812"/>
      <c r="DZ42" s="817"/>
      <c r="EA42" s="221"/>
    </row>
    <row r="43" spans="1:131" ht="26.25" customHeight="1" x14ac:dyDescent="0.15">
      <c r="A43" s="229">
        <v>16</v>
      </c>
      <c r="B43" s="818"/>
      <c r="C43" s="819"/>
      <c r="D43" s="819"/>
      <c r="E43" s="819"/>
      <c r="F43" s="819"/>
      <c r="G43" s="819"/>
      <c r="H43" s="819"/>
      <c r="I43" s="819"/>
      <c r="J43" s="819"/>
      <c r="K43" s="819"/>
      <c r="L43" s="819"/>
      <c r="M43" s="819"/>
      <c r="N43" s="819"/>
      <c r="O43" s="819"/>
      <c r="P43" s="820"/>
      <c r="Q43" s="821"/>
      <c r="R43" s="822"/>
      <c r="S43" s="822"/>
      <c r="T43" s="822"/>
      <c r="U43" s="822"/>
      <c r="V43" s="822"/>
      <c r="W43" s="822"/>
      <c r="X43" s="822"/>
      <c r="Y43" s="822"/>
      <c r="Z43" s="822"/>
      <c r="AA43" s="822"/>
      <c r="AB43" s="822"/>
      <c r="AC43" s="822"/>
      <c r="AD43" s="822"/>
      <c r="AE43" s="823"/>
      <c r="AF43" s="824"/>
      <c r="AG43" s="825"/>
      <c r="AH43" s="825"/>
      <c r="AI43" s="825"/>
      <c r="AJ43" s="826"/>
      <c r="AK43" s="872"/>
      <c r="AL43" s="868"/>
      <c r="AM43" s="868"/>
      <c r="AN43" s="868"/>
      <c r="AO43" s="868"/>
      <c r="AP43" s="868"/>
      <c r="AQ43" s="868"/>
      <c r="AR43" s="868"/>
      <c r="AS43" s="868"/>
      <c r="AT43" s="868"/>
      <c r="AU43" s="868"/>
      <c r="AV43" s="868"/>
      <c r="AW43" s="868"/>
      <c r="AX43" s="868"/>
      <c r="AY43" s="868"/>
      <c r="AZ43" s="869"/>
      <c r="BA43" s="869"/>
      <c r="BB43" s="869"/>
      <c r="BC43" s="869"/>
      <c r="BD43" s="869"/>
      <c r="BE43" s="870"/>
      <c r="BF43" s="870"/>
      <c r="BG43" s="870"/>
      <c r="BH43" s="870"/>
      <c r="BI43" s="871"/>
      <c r="BJ43" s="223"/>
      <c r="BK43" s="223"/>
      <c r="BL43" s="223"/>
      <c r="BM43" s="223"/>
      <c r="BN43" s="223"/>
      <c r="BO43" s="232"/>
      <c r="BP43" s="232"/>
      <c r="BQ43" s="229">
        <v>37</v>
      </c>
      <c r="BR43" s="230"/>
      <c r="BS43" s="811"/>
      <c r="BT43" s="812"/>
      <c r="BU43" s="812"/>
      <c r="BV43" s="812"/>
      <c r="BW43" s="812"/>
      <c r="BX43" s="812"/>
      <c r="BY43" s="812"/>
      <c r="BZ43" s="812"/>
      <c r="CA43" s="812"/>
      <c r="CB43" s="812"/>
      <c r="CC43" s="812"/>
      <c r="CD43" s="812"/>
      <c r="CE43" s="812"/>
      <c r="CF43" s="812"/>
      <c r="CG43" s="813"/>
      <c r="CH43" s="814"/>
      <c r="CI43" s="815"/>
      <c r="CJ43" s="815"/>
      <c r="CK43" s="815"/>
      <c r="CL43" s="816"/>
      <c r="CM43" s="814"/>
      <c r="CN43" s="815"/>
      <c r="CO43" s="815"/>
      <c r="CP43" s="815"/>
      <c r="CQ43" s="816"/>
      <c r="CR43" s="814"/>
      <c r="CS43" s="815"/>
      <c r="CT43" s="815"/>
      <c r="CU43" s="815"/>
      <c r="CV43" s="816"/>
      <c r="CW43" s="814"/>
      <c r="CX43" s="815"/>
      <c r="CY43" s="815"/>
      <c r="CZ43" s="815"/>
      <c r="DA43" s="816"/>
      <c r="DB43" s="814"/>
      <c r="DC43" s="815"/>
      <c r="DD43" s="815"/>
      <c r="DE43" s="815"/>
      <c r="DF43" s="816"/>
      <c r="DG43" s="814"/>
      <c r="DH43" s="815"/>
      <c r="DI43" s="815"/>
      <c r="DJ43" s="815"/>
      <c r="DK43" s="816"/>
      <c r="DL43" s="814"/>
      <c r="DM43" s="815"/>
      <c r="DN43" s="815"/>
      <c r="DO43" s="815"/>
      <c r="DP43" s="816"/>
      <c r="DQ43" s="814"/>
      <c r="DR43" s="815"/>
      <c r="DS43" s="815"/>
      <c r="DT43" s="815"/>
      <c r="DU43" s="816"/>
      <c r="DV43" s="811"/>
      <c r="DW43" s="812"/>
      <c r="DX43" s="812"/>
      <c r="DY43" s="812"/>
      <c r="DZ43" s="817"/>
      <c r="EA43" s="221"/>
    </row>
    <row r="44" spans="1:131" ht="26.25" customHeight="1" x14ac:dyDescent="0.15">
      <c r="A44" s="229">
        <v>17</v>
      </c>
      <c r="B44" s="818"/>
      <c r="C44" s="819"/>
      <c r="D44" s="819"/>
      <c r="E44" s="819"/>
      <c r="F44" s="819"/>
      <c r="G44" s="819"/>
      <c r="H44" s="819"/>
      <c r="I44" s="819"/>
      <c r="J44" s="819"/>
      <c r="K44" s="819"/>
      <c r="L44" s="819"/>
      <c r="M44" s="819"/>
      <c r="N44" s="819"/>
      <c r="O44" s="819"/>
      <c r="P44" s="820"/>
      <c r="Q44" s="821"/>
      <c r="R44" s="822"/>
      <c r="S44" s="822"/>
      <c r="T44" s="822"/>
      <c r="U44" s="822"/>
      <c r="V44" s="822"/>
      <c r="W44" s="822"/>
      <c r="X44" s="822"/>
      <c r="Y44" s="822"/>
      <c r="Z44" s="822"/>
      <c r="AA44" s="822"/>
      <c r="AB44" s="822"/>
      <c r="AC44" s="822"/>
      <c r="AD44" s="822"/>
      <c r="AE44" s="823"/>
      <c r="AF44" s="824"/>
      <c r="AG44" s="825"/>
      <c r="AH44" s="825"/>
      <c r="AI44" s="825"/>
      <c r="AJ44" s="826"/>
      <c r="AK44" s="872"/>
      <c r="AL44" s="868"/>
      <c r="AM44" s="868"/>
      <c r="AN44" s="868"/>
      <c r="AO44" s="868"/>
      <c r="AP44" s="868"/>
      <c r="AQ44" s="868"/>
      <c r="AR44" s="868"/>
      <c r="AS44" s="868"/>
      <c r="AT44" s="868"/>
      <c r="AU44" s="868"/>
      <c r="AV44" s="868"/>
      <c r="AW44" s="868"/>
      <c r="AX44" s="868"/>
      <c r="AY44" s="868"/>
      <c r="AZ44" s="869"/>
      <c r="BA44" s="869"/>
      <c r="BB44" s="869"/>
      <c r="BC44" s="869"/>
      <c r="BD44" s="869"/>
      <c r="BE44" s="870"/>
      <c r="BF44" s="870"/>
      <c r="BG44" s="870"/>
      <c r="BH44" s="870"/>
      <c r="BI44" s="871"/>
      <c r="BJ44" s="223"/>
      <c r="BK44" s="223"/>
      <c r="BL44" s="223"/>
      <c r="BM44" s="223"/>
      <c r="BN44" s="223"/>
      <c r="BO44" s="232"/>
      <c r="BP44" s="232"/>
      <c r="BQ44" s="229">
        <v>38</v>
      </c>
      <c r="BR44" s="230"/>
      <c r="BS44" s="811"/>
      <c r="BT44" s="812"/>
      <c r="BU44" s="812"/>
      <c r="BV44" s="812"/>
      <c r="BW44" s="812"/>
      <c r="BX44" s="812"/>
      <c r="BY44" s="812"/>
      <c r="BZ44" s="812"/>
      <c r="CA44" s="812"/>
      <c r="CB44" s="812"/>
      <c r="CC44" s="812"/>
      <c r="CD44" s="812"/>
      <c r="CE44" s="812"/>
      <c r="CF44" s="812"/>
      <c r="CG44" s="813"/>
      <c r="CH44" s="814"/>
      <c r="CI44" s="815"/>
      <c r="CJ44" s="815"/>
      <c r="CK44" s="815"/>
      <c r="CL44" s="816"/>
      <c r="CM44" s="814"/>
      <c r="CN44" s="815"/>
      <c r="CO44" s="815"/>
      <c r="CP44" s="815"/>
      <c r="CQ44" s="816"/>
      <c r="CR44" s="814"/>
      <c r="CS44" s="815"/>
      <c r="CT44" s="815"/>
      <c r="CU44" s="815"/>
      <c r="CV44" s="816"/>
      <c r="CW44" s="814"/>
      <c r="CX44" s="815"/>
      <c r="CY44" s="815"/>
      <c r="CZ44" s="815"/>
      <c r="DA44" s="816"/>
      <c r="DB44" s="814"/>
      <c r="DC44" s="815"/>
      <c r="DD44" s="815"/>
      <c r="DE44" s="815"/>
      <c r="DF44" s="816"/>
      <c r="DG44" s="814"/>
      <c r="DH44" s="815"/>
      <c r="DI44" s="815"/>
      <c r="DJ44" s="815"/>
      <c r="DK44" s="816"/>
      <c r="DL44" s="814"/>
      <c r="DM44" s="815"/>
      <c r="DN44" s="815"/>
      <c r="DO44" s="815"/>
      <c r="DP44" s="816"/>
      <c r="DQ44" s="814"/>
      <c r="DR44" s="815"/>
      <c r="DS44" s="815"/>
      <c r="DT44" s="815"/>
      <c r="DU44" s="816"/>
      <c r="DV44" s="811"/>
      <c r="DW44" s="812"/>
      <c r="DX44" s="812"/>
      <c r="DY44" s="812"/>
      <c r="DZ44" s="817"/>
      <c r="EA44" s="221"/>
    </row>
    <row r="45" spans="1:131" ht="26.25" customHeight="1" x14ac:dyDescent="0.15">
      <c r="A45" s="229">
        <v>18</v>
      </c>
      <c r="B45" s="818"/>
      <c r="C45" s="819"/>
      <c r="D45" s="819"/>
      <c r="E45" s="819"/>
      <c r="F45" s="819"/>
      <c r="G45" s="819"/>
      <c r="H45" s="819"/>
      <c r="I45" s="819"/>
      <c r="J45" s="819"/>
      <c r="K45" s="819"/>
      <c r="L45" s="819"/>
      <c r="M45" s="819"/>
      <c r="N45" s="819"/>
      <c r="O45" s="819"/>
      <c r="P45" s="820"/>
      <c r="Q45" s="821"/>
      <c r="R45" s="822"/>
      <c r="S45" s="822"/>
      <c r="T45" s="822"/>
      <c r="U45" s="822"/>
      <c r="V45" s="822"/>
      <c r="W45" s="822"/>
      <c r="X45" s="822"/>
      <c r="Y45" s="822"/>
      <c r="Z45" s="822"/>
      <c r="AA45" s="822"/>
      <c r="AB45" s="822"/>
      <c r="AC45" s="822"/>
      <c r="AD45" s="822"/>
      <c r="AE45" s="823"/>
      <c r="AF45" s="824"/>
      <c r="AG45" s="825"/>
      <c r="AH45" s="825"/>
      <c r="AI45" s="825"/>
      <c r="AJ45" s="826"/>
      <c r="AK45" s="872"/>
      <c r="AL45" s="868"/>
      <c r="AM45" s="868"/>
      <c r="AN45" s="868"/>
      <c r="AO45" s="868"/>
      <c r="AP45" s="868"/>
      <c r="AQ45" s="868"/>
      <c r="AR45" s="868"/>
      <c r="AS45" s="868"/>
      <c r="AT45" s="868"/>
      <c r="AU45" s="868"/>
      <c r="AV45" s="868"/>
      <c r="AW45" s="868"/>
      <c r="AX45" s="868"/>
      <c r="AY45" s="868"/>
      <c r="AZ45" s="869"/>
      <c r="BA45" s="869"/>
      <c r="BB45" s="869"/>
      <c r="BC45" s="869"/>
      <c r="BD45" s="869"/>
      <c r="BE45" s="870"/>
      <c r="BF45" s="870"/>
      <c r="BG45" s="870"/>
      <c r="BH45" s="870"/>
      <c r="BI45" s="871"/>
      <c r="BJ45" s="223"/>
      <c r="BK45" s="223"/>
      <c r="BL45" s="223"/>
      <c r="BM45" s="223"/>
      <c r="BN45" s="223"/>
      <c r="BO45" s="232"/>
      <c r="BP45" s="232"/>
      <c r="BQ45" s="229">
        <v>39</v>
      </c>
      <c r="BR45" s="230"/>
      <c r="BS45" s="811"/>
      <c r="BT45" s="812"/>
      <c r="BU45" s="812"/>
      <c r="BV45" s="812"/>
      <c r="BW45" s="812"/>
      <c r="BX45" s="812"/>
      <c r="BY45" s="812"/>
      <c r="BZ45" s="812"/>
      <c r="CA45" s="812"/>
      <c r="CB45" s="812"/>
      <c r="CC45" s="812"/>
      <c r="CD45" s="812"/>
      <c r="CE45" s="812"/>
      <c r="CF45" s="812"/>
      <c r="CG45" s="813"/>
      <c r="CH45" s="814"/>
      <c r="CI45" s="815"/>
      <c r="CJ45" s="815"/>
      <c r="CK45" s="815"/>
      <c r="CL45" s="816"/>
      <c r="CM45" s="814"/>
      <c r="CN45" s="815"/>
      <c r="CO45" s="815"/>
      <c r="CP45" s="815"/>
      <c r="CQ45" s="816"/>
      <c r="CR45" s="814"/>
      <c r="CS45" s="815"/>
      <c r="CT45" s="815"/>
      <c r="CU45" s="815"/>
      <c r="CV45" s="816"/>
      <c r="CW45" s="814"/>
      <c r="CX45" s="815"/>
      <c r="CY45" s="815"/>
      <c r="CZ45" s="815"/>
      <c r="DA45" s="816"/>
      <c r="DB45" s="814"/>
      <c r="DC45" s="815"/>
      <c r="DD45" s="815"/>
      <c r="DE45" s="815"/>
      <c r="DF45" s="816"/>
      <c r="DG45" s="814"/>
      <c r="DH45" s="815"/>
      <c r="DI45" s="815"/>
      <c r="DJ45" s="815"/>
      <c r="DK45" s="816"/>
      <c r="DL45" s="814"/>
      <c r="DM45" s="815"/>
      <c r="DN45" s="815"/>
      <c r="DO45" s="815"/>
      <c r="DP45" s="816"/>
      <c r="DQ45" s="814"/>
      <c r="DR45" s="815"/>
      <c r="DS45" s="815"/>
      <c r="DT45" s="815"/>
      <c r="DU45" s="816"/>
      <c r="DV45" s="811"/>
      <c r="DW45" s="812"/>
      <c r="DX45" s="812"/>
      <c r="DY45" s="812"/>
      <c r="DZ45" s="817"/>
      <c r="EA45" s="221"/>
    </row>
    <row r="46" spans="1:131" ht="26.25" customHeight="1" x14ac:dyDescent="0.15">
      <c r="A46" s="229">
        <v>19</v>
      </c>
      <c r="B46" s="818"/>
      <c r="C46" s="819"/>
      <c r="D46" s="819"/>
      <c r="E46" s="819"/>
      <c r="F46" s="819"/>
      <c r="G46" s="819"/>
      <c r="H46" s="819"/>
      <c r="I46" s="819"/>
      <c r="J46" s="819"/>
      <c r="K46" s="819"/>
      <c r="L46" s="819"/>
      <c r="M46" s="819"/>
      <c r="N46" s="819"/>
      <c r="O46" s="819"/>
      <c r="P46" s="820"/>
      <c r="Q46" s="821"/>
      <c r="R46" s="822"/>
      <c r="S46" s="822"/>
      <c r="T46" s="822"/>
      <c r="U46" s="822"/>
      <c r="V46" s="822"/>
      <c r="W46" s="822"/>
      <c r="X46" s="822"/>
      <c r="Y46" s="822"/>
      <c r="Z46" s="822"/>
      <c r="AA46" s="822"/>
      <c r="AB46" s="822"/>
      <c r="AC46" s="822"/>
      <c r="AD46" s="822"/>
      <c r="AE46" s="823"/>
      <c r="AF46" s="824"/>
      <c r="AG46" s="825"/>
      <c r="AH46" s="825"/>
      <c r="AI46" s="825"/>
      <c r="AJ46" s="826"/>
      <c r="AK46" s="872"/>
      <c r="AL46" s="868"/>
      <c r="AM46" s="868"/>
      <c r="AN46" s="868"/>
      <c r="AO46" s="868"/>
      <c r="AP46" s="868"/>
      <c r="AQ46" s="868"/>
      <c r="AR46" s="868"/>
      <c r="AS46" s="868"/>
      <c r="AT46" s="868"/>
      <c r="AU46" s="868"/>
      <c r="AV46" s="868"/>
      <c r="AW46" s="868"/>
      <c r="AX46" s="868"/>
      <c r="AY46" s="868"/>
      <c r="AZ46" s="869"/>
      <c r="BA46" s="869"/>
      <c r="BB46" s="869"/>
      <c r="BC46" s="869"/>
      <c r="BD46" s="869"/>
      <c r="BE46" s="870"/>
      <c r="BF46" s="870"/>
      <c r="BG46" s="870"/>
      <c r="BH46" s="870"/>
      <c r="BI46" s="871"/>
      <c r="BJ46" s="223"/>
      <c r="BK46" s="223"/>
      <c r="BL46" s="223"/>
      <c r="BM46" s="223"/>
      <c r="BN46" s="223"/>
      <c r="BO46" s="232"/>
      <c r="BP46" s="232"/>
      <c r="BQ46" s="229">
        <v>40</v>
      </c>
      <c r="BR46" s="230"/>
      <c r="BS46" s="811"/>
      <c r="BT46" s="812"/>
      <c r="BU46" s="812"/>
      <c r="BV46" s="812"/>
      <c r="BW46" s="812"/>
      <c r="BX46" s="812"/>
      <c r="BY46" s="812"/>
      <c r="BZ46" s="812"/>
      <c r="CA46" s="812"/>
      <c r="CB46" s="812"/>
      <c r="CC46" s="812"/>
      <c r="CD46" s="812"/>
      <c r="CE46" s="812"/>
      <c r="CF46" s="812"/>
      <c r="CG46" s="813"/>
      <c r="CH46" s="814"/>
      <c r="CI46" s="815"/>
      <c r="CJ46" s="815"/>
      <c r="CK46" s="815"/>
      <c r="CL46" s="816"/>
      <c r="CM46" s="814"/>
      <c r="CN46" s="815"/>
      <c r="CO46" s="815"/>
      <c r="CP46" s="815"/>
      <c r="CQ46" s="816"/>
      <c r="CR46" s="814"/>
      <c r="CS46" s="815"/>
      <c r="CT46" s="815"/>
      <c r="CU46" s="815"/>
      <c r="CV46" s="816"/>
      <c r="CW46" s="814"/>
      <c r="CX46" s="815"/>
      <c r="CY46" s="815"/>
      <c r="CZ46" s="815"/>
      <c r="DA46" s="816"/>
      <c r="DB46" s="814"/>
      <c r="DC46" s="815"/>
      <c r="DD46" s="815"/>
      <c r="DE46" s="815"/>
      <c r="DF46" s="816"/>
      <c r="DG46" s="814"/>
      <c r="DH46" s="815"/>
      <c r="DI46" s="815"/>
      <c r="DJ46" s="815"/>
      <c r="DK46" s="816"/>
      <c r="DL46" s="814"/>
      <c r="DM46" s="815"/>
      <c r="DN46" s="815"/>
      <c r="DO46" s="815"/>
      <c r="DP46" s="816"/>
      <c r="DQ46" s="814"/>
      <c r="DR46" s="815"/>
      <c r="DS46" s="815"/>
      <c r="DT46" s="815"/>
      <c r="DU46" s="816"/>
      <c r="DV46" s="811"/>
      <c r="DW46" s="812"/>
      <c r="DX46" s="812"/>
      <c r="DY46" s="812"/>
      <c r="DZ46" s="817"/>
      <c r="EA46" s="221"/>
    </row>
    <row r="47" spans="1:131" ht="26.25" customHeight="1" x14ac:dyDescent="0.15">
      <c r="A47" s="229">
        <v>20</v>
      </c>
      <c r="B47" s="818"/>
      <c r="C47" s="819"/>
      <c r="D47" s="819"/>
      <c r="E47" s="819"/>
      <c r="F47" s="819"/>
      <c r="G47" s="819"/>
      <c r="H47" s="819"/>
      <c r="I47" s="819"/>
      <c r="J47" s="819"/>
      <c r="K47" s="819"/>
      <c r="L47" s="819"/>
      <c r="M47" s="819"/>
      <c r="N47" s="819"/>
      <c r="O47" s="819"/>
      <c r="P47" s="820"/>
      <c r="Q47" s="821"/>
      <c r="R47" s="822"/>
      <c r="S47" s="822"/>
      <c r="T47" s="822"/>
      <c r="U47" s="822"/>
      <c r="V47" s="822"/>
      <c r="W47" s="822"/>
      <c r="X47" s="822"/>
      <c r="Y47" s="822"/>
      <c r="Z47" s="822"/>
      <c r="AA47" s="822"/>
      <c r="AB47" s="822"/>
      <c r="AC47" s="822"/>
      <c r="AD47" s="822"/>
      <c r="AE47" s="823"/>
      <c r="AF47" s="824"/>
      <c r="AG47" s="825"/>
      <c r="AH47" s="825"/>
      <c r="AI47" s="825"/>
      <c r="AJ47" s="826"/>
      <c r="AK47" s="872"/>
      <c r="AL47" s="868"/>
      <c r="AM47" s="868"/>
      <c r="AN47" s="868"/>
      <c r="AO47" s="868"/>
      <c r="AP47" s="868"/>
      <c r="AQ47" s="868"/>
      <c r="AR47" s="868"/>
      <c r="AS47" s="868"/>
      <c r="AT47" s="868"/>
      <c r="AU47" s="868"/>
      <c r="AV47" s="868"/>
      <c r="AW47" s="868"/>
      <c r="AX47" s="868"/>
      <c r="AY47" s="868"/>
      <c r="AZ47" s="869"/>
      <c r="BA47" s="869"/>
      <c r="BB47" s="869"/>
      <c r="BC47" s="869"/>
      <c r="BD47" s="869"/>
      <c r="BE47" s="870"/>
      <c r="BF47" s="870"/>
      <c r="BG47" s="870"/>
      <c r="BH47" s="870"/>
      <c r="BI47" s="871"/>
      <c r="BJ47" s="223"/>
      <c r="BK47" s="223"/>
      <c r="BL47" s="223"/>
      <c r="BM47" s="223"/>
      <c r="BN47" s="223"/>
      <c r="BO47" s="232"/>
      <c r="BP47" s="232"/>
      <c r="BQ47" s="229">
        <v>41</v>
      </c>
      <c r="BR47" s="230"/>
      <c r="BS47" s="811"/>
      <c r="BT47" s="812"/>
      <c r="BU47" s="812"/>
      <c r="BV47" s="812"/>
      <c r="BW47" s="812"/>
      <c r="BX47" s="812"/>
      <c r="BY47" s="812"/>
      <c r="BZ47" s="812"/>
      <c r="CA47" s="812"/>
      <c r="CB47" s="812"/>
      <c r="CC47" s="812"/>
      <c r="CD47" s="812"/>
      <c r="CE47" s="812"/>
      <c r="CF47" s="812"/>
      <c r="CG47" s="813"/>
      <c r="CH47" s="814"/>
      <c r="CI47" s="815"/>
      <c r="CJ47" s="815"/>
      <c r="CK47" s="815"/>
      <c r="CL47" s="816"/>
      <c r="CM47" s="814"/>
      <c r="CN47" s="815"/>
      <c r="CO47" s="815"/>
      <c r="CP47" s="815"/>
      <c r="CQ47" s="816"/>
      <c r="CR47" s="814"/>
      <c r="CS47" s="815"/>
      <c r="CT47" s="815"/>
      <c r="CU47" s="815"/>
      <c r="CV47" s="816"/>
      <c r="CW47" s="814"/>
      <c r="CX47" s="815"/>
      <c r="CY47" s="815"/>
      <c r="CZ47" s="815"/>
      <c r="DA47" s="816"/>
      <c r="DB47" s="814"/>
      <c r="DC47" s="815"/>
      <c r="DD47" s="815"/>
      <c r="DE47" s="815"/>
      <c r="DF47" s="816"/>
      <c r="DG47" s="814"/>
      <c r="DH47" s="815"/>
      <c r="DI47" s="815"/>
      <c r="DJ47" s="815"/>
      <c r="DK47" s="816"/>
      <c r="DL47" s="814"/>
      <c r="DM47" s="815"/>
      <c r="DN47" s="815"/>
      <c r="DO47" s="815"/>
      <c r="DP47" s="816"/>
      <c r="DQ47" s="814"/>
      <c r="DR47" s="815"/>
      <c r="DS47" s="815"/>
      <c r="DT47" s="815"/>
      <c r="DU47" s="816"/>
      <c r="DV47" s="811"/>
      <c r="DW47" s="812"/>
      <c r="DX47" s="812"/>
      <c r="DY47" s="812"/>
      <c r="DZ47" s="817"/>
      <c r="EA47" s="221"/>
    </row>
    <row r="48" spans="1:131" ht="26.25" customHeight="1" x14ac:dyDescent="0.15">
      <c r="A48" s="229">
        <v>21</v>
      </c>
      <c r="B48" s="818"/>
      <c r="C48" s="819"/>
      <c r="D48" s="819"/>
      <c r="E48" s="819"/>
      <c r="F48" s="819"/>
      <c r="G48" s="819"/>
      <c r="H48" s="819"/>
      <c r="I48" s="819"/>
      <c r="J48" s="819"/>
      <c r="K48" s="819"/>
      <c r="L48" s="819"/>
      <c r="M48" s="819"/>
      <c r="N48" s="819"/>
      <c r="O48" s="819"/>
      <c r="P48" s="820"/>
      <c r="Q48" s="821"/>
      <c r="R48" s="822"/>
      <c r="S48" s="822"/>
      <c r="T48" s="822"/>
      <c r="U48" s="822"/>
      <c r="V48" s="822"/>
      <c r="W48" s="822"/>
      <c r="X48" s="822"/>
      <c r="Y48" s="822"/>
      <c r="Z48" s="822"/>
      <c r="AA48" s="822"/>
      <c r="AB48" s="822"/>
      <c r="AC48" s="822"/>
      <c r="AD48" s="822"/>
      <c r="AE48" s="823"/>
      <c r="AF48" s="824"/>
      <c r="AG48" s="825"/>
      <c r="AH48" s="825"/>
      <c r="AI48" s="825"/>
      <c r="AJ48" s="826"/>
      <c r="AK48" s="872"/>
      <c r="AL48" s="868"/>
      <c r="AM48" s="868"/>
      <c r="AN48" s="868"/>
      <c r="AO48" s="868"/>
      <c r="AP48" s="868"/>
      <c r="AQ48" s="868"/>
      <c r="AR48" s="868"/>
      <c r="AS48" s="868"/>
      <c r="AT48" s="868"/>
      <c r="AU48" s="868"/>
      <c r="AV48" s="868"/>
      <c r="AW48" s="868"/>
      <c r="AX48" s="868"/>
      <c r="AY48" s="868"/>
      <c r="AZ48" s="869"/>
      <c r="BA48" s="869"/>
      <c r="BB48" s="869"/>
      <c r="BC48" s="869"/>
      <c r="BD48" s="869"/>
      <c r="BE48" s="870"/>
      <c r="BF48" s="870"/>
      <c r="BG48" s="870"/>
      <c r="BH48" s="870"/>
      <c r="BI48" s="871"/>
      <c r="BJ48" s="223"/>
      <c r="BK48" s="223"/>
      <c r="BL48" s="223"/>
      <c r="BM48" s="223"/>
      <c r="BN48" s="223"/>
      <c r="BO48" s="232"/>
      <c r="BP48" s="232"/>
      <c r="BQ48" s="229">
        <v>42</v>
      </c>
      <c r="BR48" s="230"/>
      <c r="BS48" s="811"/>
      <c r="BT48" s="812"/>
      <c r="BU48" s="812"/>
      <c r="BV48" s="812"/>
      <c r="BW48" s="812"/>
      <c r="BX48" s="812"/>
      <c r="BY48" s="812"/>
      <c r="BZ48" s="812"/>
      <c r="CA48" s="812"/>
      <c r="CB48" s="812"/>
      <c r="CC48" s="812"/>
      <c r="CD48" s="812"/>
      <c r="CE48" s="812"/>
      <c r="CF48" s="812"/>
      <c r="CG48" s="813"/>
      <c r="CH48" s="814"/>
      <c r="CI48" s="815"/>
      <c r="CJ48" s="815"/>
      <c r="CK48" s="815"/>
      <c r="CL48" s="816"/>
      <c r="CM48" s="814"/>
      <c r="CN48" s="815"/>
      <c r="CO48" s="815"/>
      <c r="CP48" s="815"/>
      <c r="CQ48" s="816"/>
      <c r="CR48" s="814"/>
      <c r="CS48" s="815"/>
      <c r="CT48" s="815"/>
      <c r="CU48" s="815"/>
      <c r="CV48" s="816"/>
      <c r="CW48" s="814"/>
      <c r="CX48" s="815"/>
      <c r="CY48" s="815"/>
      <c r="CZ48" s="815"/>
      <c r="DA48" s="816"/>
      <c r="DB48" s="814"/>
      <c r="DC48" s="815"/>
      <c r="DD48" s="815"/>
      <c r="DE48" s="815"/>
      <c r="DF48" s="816"/>
      <c r="DG48" s="814"/>
      <c r="DH48" s="815"/>
      <c r="DI48" s="815"/>
      <c r="DJ48" s="815"/>
      <c r="DK48" s="816"/>
      <c r="DL48" s="814"/>
      <c r="DM48" s="815"/>
      <c r="DN48" s="815"/>
      <c r="DO48" s="815"/>
      <c r="DP48" s="816"/>
      <c r="DQ48" s="814"/>
      <c r="DR48" s="815"/>
      <c r="DS48" s="815"/>
      <c r="DT48" s="815"/>
      <c r="DU48" s="816"/>
      <c r="DV48" s="811"/>
      <c r="DW48" s="812"/>
      <c r="DX48" s="812"/>
      <c r="DY48" s="812"/>
      <c r="DZ48" s="817"/>
      <c r="EA48" s="221"/>
    </row>
    <row r="49" spans="1:131" ht="26.25" customHeight="1" x14ac:dyDescent="0.15">
      <c r="A49" s="229">
        <v>22</v>
      </c>
      <c r="B49" s="818"/>
      <c r="C49" s="819"/>
      <c r="D49" s="819"/>
      <c r="E49" s="819"/>
      <c r="F49" s="819"/>
      <c r="G49" s="819"/>
      <c r="H49" s="819"/>
      <c r="I49" s="819"/>
      <c r="J49" s="819"/>
      <c r="K49" s="819"/>
      <c r="L49" s="819"/>
      <c r="M49" s="819"/>
      <c r="N49" s="819"/>
      <c r="O49" s="819"/>
      <c r="P49" s="820"/>
      <c r="Q49" s="821"/>
      <c r="R49" s="822"/>
      <c r="S49" s="822"/>
      <c r="T49" s="822"/>
      <c r="U49" s="822"/>
      <c r="V49" s="822"/>
      <c r="W49" s="822"/>
      <c r="X49" s="822"/>
      <c r="Y49" s="822"/>
      <c r="Z49" s="822"/>
      <c r="AA49" s="822"/>
      <c r="AB49" s="822"/>
      <c r="AC49" s="822"/>
      <c r="AD49" s="822"/>
      <c r="AE49" s="823"/>
      <c r="AF49" s="824"/>
      <c r="AG49" s="825"/>
      <c r="AH49" s="825"/>
      <c r="AI49" s="825"/>
      <c r="AJ49" s="826"/>
      <c r="AK49" s="872"/>
      <c r="AL49" s="868"/>
      <c r="AM49" s="868"/>
      <c r="AN49" s="868"/>
      <c r="AO49" s="868"/>
      <c r="AP49" s="868"/>
      <c r="AQ49" s="868"/>
      <c r="AR49" s="868"/>
      <c r="AS49" s="868"/>
      <c r="AT49" s="868"/>
      <c r="AU49" s="868"/>
      <c r="AV49" s="868"/>
      <c r="AW49" s="868"/>
      <c r="AX49" s="868"/>
      <c r="AY49" s="868"/>
      <c r="AZ49" s="869"/>
      <c r="BA49" s="869"/>
      <c r="BB49" s="869"/>
      <c r="BC49" s="869"/>
      <c r="BD49" s="869"/>
      <c r="BE49" s="870"/>
      <c r="BF49" s="870"/>
      <c r="BG49" s="870"/>
      <c r="BH49" s="870"/>
      <c r="BI49" s="871"/>
      <c r="BJ49" s="223"/>
      <c r="BK49" s="223"/>
      <c r="BL49" s="223"/>
      <c r="BM49" s="223"/>
      <c r="BN49" s="223"/>
      <c r="BO49" s="232"/>
      <c r="BP49" s="232"/>
      <c r="BQ49" s="229">
        <v>43</v>
      </c>
      <c r="BR49" s="230"/>
      <c r="BS49" s="811"/>
      <c r="BT49" s="812"/>
      <c r="BU49" s="812"/>
      <c r="BV49" s="812"/>
      <c r="BW49" s="812"/>
      <c r="BX49" s="812"/>
      <c r="BY49" s="812"/>
      <c r="BZ49" s="812"/>
      <c r="CA49" s="812"/>
      <c r="CB49" s="812"/>
      <c r="CC49" s="812"/>
      <c r="CD49" s="812"/>
      <c r="CE49" s="812"/>
      <c r="CF49" s="812"/>
      <c r="CG49" s="813"/>
      <c r="CH49" s="814"/>
      <c r="CI49" s="815"/>
      <c r="CJ49" s="815"/>
      <c r="CK49" s="815"/>
      <c r="CL49" s="816"/>
      <c r="CM49" s="814"/>
      <c r="CN49" s="815"/>
      <c r="CO49" s="815"/>
      <c r="CP49" s="815"/>
      <c r="CQ49" s="816"/>
      <c r="CR49" s="814"/>
      <c r="CS49" s="815"/>
      <c r="CT49" s="815"/>
      <c r="CU49" s="815"/>
      <c r="CV49" s="816"/>
      <c r="CW49" s="814"/>
      <c r="CX49" s="815"/>
      <c r="CY49" s="815"/>
      <c r="CZ49" s="815"/>
      <c r="DA49" s="816"/>
      <c r="DB49" s="814"/>
      <c r="DC49" s="815"/>
      <c r="DD49" s="815"/>
      <c r="DE49" s="815"/>
      <c r="DF49" s="816"/>
      <c r="DG49" s="814"/>
      <c r="DH49" s="815"/>
      <c r="DI49" s="815"/>
      <c r="DJ49" s="815"/>
      <c r="DK49" s="816"/>
      <c r="DL49" s="814"/>
      <c r="DM49" s="815"/>
      <c r="DN49" s="815"/>
      <c r="DO49" s="815"/>
      <c r="DP49" s="816"/>
      <c r="DQ49" s="814"/>
      <c r="DR49" s="815"/>
      <c r="DS49" s="815"/>
      <c r="DT49" s="815"/>
      <c r="DU49" s="816"/>
      <c r="DV49" s="811"/>
      <c r="DW49" s="812"/>
      <c r="DX49" s="812"/>
      <c r="DY49" s="812"/>
      <c r="DZ49" s="817"/>
      <c r="EA49" s="221"/>
    </row>
    <row r="50" spans="1:131" ht="26.25" customHeight="1" x14ac:dyDescent="0.15">
      <c r="A50" s="229">
        <v>23</v>
      </c>
      <c r="B50" s="818"/>
      <c r="C50" s="819"/>
      <c r="D50" s="819"/>
      <c r="E50" s="819"/>
      <c r="F50" s="819"/>
      <c r="G50" s="819"/>
      <c r="H50" s="819"/>
      <c r="I50" s="819"/>
      <c r="J50" s="819"/>
      <c r="K50" s="819"/>
      <c r="L50" s="819"/>
      <c r="M50" s="819"/>
      <c r="N50" s="819"/>
      <c r="O50" s="819"/>
      <c r="P50" s="820"/>
      <c r="Q50" s="873"/>
      <c r="R50" s="874"/>
      <c r="S50" s="874"/>
      <c r="T50" s="874"/>
      <c r="U50" s="874"/>
      <c r="V50" s="874"/>
      <c r="W50" s="874"/>
      <c r="X50" s="874"/>
      <c r="Y50" s="874"/>
      <c r="Z50" s="874"/>
      <c r="AA50" s="874"/>
      <c r="AB50" s="874"/>
      <c r="AC50" s="874"/>
      <c r="AD50" s="874"/>
      <c r="AE50" s="875"/>
      <c r="AF50" s="824"/>
      <c r="AG50" s="825"/>
      <c r="AH50" s="825"/>
      <c r="AI50" s="825"/>
      <c r="AJ50" s="826"/>
      <c r="AK50" s="877"/>
      <c r="AL50" s="874"/>
      <c r="AM50" s="874"/>
      <c r="AN50" s="874"/>
      <c r="AO50" s="874"/>
      <c r="AP50" s="874"/>
      <c r="AQ50" s="874"/>
      <c r="AR50" s="874"/>
      <c r="AS50" s="874"/>
      <c r="AT50" s="874"/>
      <c r="AU50" s="874"/>
      <c r="AV50" s="874"/>
      <c r="AW50" s="874"/>
      <c r="AX50" s="874"/>
      <c r="AY50" s="874"/>
      <c r="AZ50" s="876"/>
      <c r="BA50" s="876"/>
      <c r="BB50" s="876"/>
      <c r="BC50" s="876"/>
      <c r="BD50" s="876"/>
      <c r="BE50" s="870"/>
      <c r="BF50" s="870"/>
      <c r="BG50" s="870"/>
      <c r="BH50" s="870"/>
      <c r="BI50" s="871"/>
      <c r="BJ50" s="223"/>
      <c r="BK50" s="223"/>
      <c r="BL50" s="223"/>
      <c r="BM50" s="223"/>
      <c r="BN50" s="223"/>
      <c r="BO50" s="232"/>
      <c r="BP50" s="232"/>
      <c r="BQ50" s="229">
        <v>44</v>
      </c>
      <c r="BR50" s="230"/>
      <c r="BS50" s="811"/>
      <c r="BT50" s="812"/>
      <c r="BU50" s="812"/>
      <c r="BV50" s="812"/>
      <c r="BW50" s="812"/>
      <c r="BX50" s="812"/>
      <c r="BY50" s="812"/>
      <c r="BZ50" s="812"/>
      <c r="CA50" s="812"/>
      <c r="CB50" s="812"/>
      <c r="CC50" s="812"/>
      <c r="CD50" s="812"/>
      <c r="CE50" s="812"/>
      <c r="CF50" s="812"/>
      <c r="CG50" s="813"/>
      <c r="CH50" s="814"/>
      <c r="CI50" s="815"/>
      <c r="CJ50" s="815"/>
      <c r="CK50" s="815"/>
      <c r="CL50" s="816"/>
      <c r="CM50" s="814"/>
      <c r="CN50" s="815"/>
      <c r="CO50" s="815"/>
      <c r="CP50" s="815"/>
      <c r="CQ50" s="816"/>
      <c r="CR50" s="814"/>
      <c r="CS50" s="815"/>
      <c r="CT50" s="815"/>
      <c r="CU50" s="815"/>
      <c r="CV50" s="816"/>
      <c r="CW50" s="814"/>
      <c r="CX50" s="815"/>
      <c r="CY50" s="815"/>
      <c r="CZ50" s="815"/>
      <c r="DA50" s="816"/>
      <c r="DB50" s="814"/>
      <c r="DC50" s="815"/>
      <c r="DD50" s="815"/>
      <c r="DE50" s="815"/>
      <c r="DF50" s="816"/>
      <c r="DG50" s="814"/>
      <c r="DH50" s="815"/>
      <c r="DI50" s="815"/>
      <c r="DJ50" s="815"/>
      <c r="DK50" s="816"/>
      <c r="DL50" s="814"/>
      <c r="DM50" s="815"/>
      <c r="DN50" s="815"/>
      <c r="DO50" s="815"/>
      <c r="DP50" s="816"/>
      <c r="DQ50" s="814"/>
      <c r="DR50" s="815"/>
      <c r="DS50" s="815"/>
      <c r="DT50" s="815"/>
      <c r="DU50" s="816"/>
      <c r="DV50" s="811"/>
      <c r="DW50" s="812"/>
      <c r="DX50" s="812"/>
      <c r="DY50" s="812"/>
      <c r="DZ50" s="817"/>
      <c r="EA50" s="221"/>
    </row>
    <row r="51" spans="1:131" ht="26.25" customHeight="1" x14ac:dyDescent="0.15">
      <c r="A51" s="229">
        <v>24</v>
      </c>
      <c r="B51" s="818"/>
      <c r="C51" s="819"/>
      <c r="D51" s="819"/>
      <c r="E51" s="819"/>
      <c r="F51" s="819"/>
      <c r="G51" s="819"/>
      <c r="H51" s="819"/>
      <c r="I51" s="819"/>
      <c r="J51" s="819"/>
      <c r="K51" s="819"/>
      <c r="L51" s="819"/>
      <c r="M51" s="819"/>
      <c r="N51" s="819"/>
      <c r="O51" s="819"/>
      <c r="P51" s="820"/>
      <c r="Q51" s="873"/>
      <c r="R51" s="874"/>
      <c r="S51" s="874"/>
      <c r="T51" s="874"/>
      <c r="U51" s="874"/>
      <c r="V51" s="874"/>
      <c r="W51" s="874"/>
      <c r="X51" s="874"/>
      <c r="Y51" s="874"/>
      <c r="Z51" s="874"/>
      <c r="AA51" s="874"/>
      <c r="AB51" s="874"/>
      <c r="AC51" s="874"/>
      <c r="AD51" s="874"/>
      <c r="AE51" s="875"/>
      <c r="AF51" s="824"/>
      <c r="AG51" s="825"/>
      <c r="AH51" s="825"/>
      <c r="AI51" s="825"/>
      <c r="AJ51" s="826"/>
      <c r="AK51" s="877"/>
      <c r="AL51" s="874"/>
      <c r="AM51" s="874"/>
      <c r="AN51" s="874"/>
      <c r="AO51" s="874"/>
      <c r="AP51" s="874"/>
      <c r="AQ51" s="874"/>
      <c r="AR51" s="874"/>
      <c r="AS51" s="874"/>
      <c r="AT51" s="874"/>
      <c r="AU51" s="874"/>
      <c r="AV51" s="874"/>
      <c r="AW51" s="874"/>
      <c r="AX51" s="874"/>
      <c r="AY51" s="874"/>
      <c r="AZ51" s="876"/>
      <c r="BA51" s="876"/>
      <c r="BB51" s="876"/>
      <c r="BC51" s="876"/>
      <c r="BD51" s="876"/>
      <c r="BE51" s="870"/>
      <c r="BF51" s="870"/>
      <c r="BG51" s="870"/>
      <c r="BH51" s="870"/>
      <c r="BI51" s="871"/>
      <c r="BJ51" s="223"/>
      <c r="BK51" s="223"/>
      <c r="BL51" s="223"/>
      <c r="BM51" s="223"/>
      <c r="BN51" s="223"/>
      <c r="BO51" s="232"/>
      <c r="BP51" s="232"/>
      <c r="BQ51" s="229">
        <v>45</v>
      </c>
      <c r="BR51" s="230"/>
      <c r="BS51" s="811"/>
      <c r="BT51" s="812"/>
      <c r="BU51" s="812"/>
      <c r="BV51" s="812"/>
      <c r="BW51" s="812"/>
      <c r="BX51" s="812"/>
      <c r="BY51" s="812"/>
      <c r="BZ51" s="812"/>
      <c r="CA51" s="812"/>
      <c r="CB51" s="812"/>
      <c r="CC51" s="812"/>
      <c r="CD51" s="812"/>
      <c r="CE51" s="812"/>
      <c r="CF51" s="812"/>
      <c r="CG51" s="813"/>
      <c r="CH51" s="814"/>
      <c r="CI51" s="815"/>
      <c r="CJ51" s="815"/>
      <c r="CK51" s="815"/>
      <c r="CL51" s="816"/>
      <c r="CM51" s="814"/>
      <c r="CN51" s="815"/>
      <c r="CO51" s="815"/>
      <c r="CP51" s="815"/>
      <c r="CQ51" s="816"/>
      <c r="CR51" s="814"/>
      <c r="CS51" s="815"/>
      <c r="CT51" s="815"/>
      <c r="CU51" s="815"/>
      <c r="CV51" s="816"/>
      <c r="CW51" s="814"/>
      <c r="CX51" s="815"/>
      <c r="CY51" s="815"/>
      <c r="CZ51" s="815"/>
      <c r="DA51" s="816"/>
      <c r="DB51" s="814"/>
      <c r="DC51" s="815"/>
      <c r="DD51" s="815"/>
      <c r="DE51" s="815"/>
      <c r="DF51" s="816"/>
      <c r="DG51" s="814"/>
      <c r="DH51" s="815"/>
      <c r="DI51" s="815"/>
      <c r="DJ51" s="815"/>
      <c r="DK51" s="816"/>
      <c r="DL51" s="814"/>
      <c r="DM51" s="815"/>
      <c r="DN51" s="815"/>
      <c r="DO51" s="815"/>
      <c r="DP51" s="816"/>
      <c r="DQ51" s="814"/>
      <c r="DR51" s="815"/>
      <c r="DS51" s="815"/>
      <c r="DT51" s="815"/>
      <c r="DU51" s="816"/>
      <c r="DV51" s="811"/>
      <c r="DW51" s="812"/>
      <c r="DX51" s="812"/>
      <c r="DY51" s="812"/>
      <c r="DZ51" s="817"/>
      <c r="EA51" s="221"/>
    </row>
    <row r="52" spans="1:131" ht="26.25" customHeight="1" x14ac:dyDescent="0.15">
      <c r="A52" s="229">
        <v>25</v>
      </c>
      <c r="B52" s="818"/>
      <c r="C52" s="819"/>
      <c r="D52" s="819"/>
      <c r="E52" s="819"/>
      <c r="F52" s="819"/>
      <c r="G52" s="819"/>
      <c r="H52" s="819"/>
      <c r="I52" s="819"/>
      <c r="J52" s="819"/>
      <c r="K52" s="819"/>
      <c r="L52" s="819"/>
      <c r="M52" s="819"/>
      <c r="N52" s="819"/>
      <c r="O52" s="819"/>
      <c r="P52" s="820"/>
      <c r="Q52" s="873"/>
      <c r="R52" s="874"/>
      <c r="S52" s="874"/>
      <c r="T52" s="874"/>
      <c r="U52" s="874"/>
      <c r="V52" s="874"/>
      <c r="W52" s="874"/>
      <c r="X52" s="874"/>
      <c r="Y52" s="874"/>
      <c r="Z52" s="874"/>
      <c r="AA52" s="874"/>
      <c r="AB52" s="874"/>
      <c r="AC52" s="874"/>
      <c r="AD52" s="874"/>
      <c r="AE52" s="875"/>
      <c r="AF52" s="824"/>
      <c r="AG52" s="825"/>
      <c r="AH52" s="825"/>
      <c r="AI52" s="825"/>
      <c r="AJ52" s="826"/>
      <c r="AK52" s="877"/>
      <c r="AL52" s="874"/>
      <c r="AM52" s="874"/>
      <c r="AN52" s="874"/>
      <c r="AO52" s="874"/>
      <c r="AP52" s="874"/>
      <c r="AQ52" s="874"/>
      <c r="AR52" s="874"/>
      <c r="AS52" s="874"/>
      <c r="AT52" s="874"/>
      <c r="AU52" s="874"/>
      <c r="AV52" s="874"/>
      <c r="AW52" s="874"/>
      <c r="AX52" s="874"/>
      <c r="AY52" s="874"/>
      <c r="AZ52" s="876"/>
      <c r="BA52" s="876"/>
      <c r="BB52" s="876"/>
      <c r="BC52" s="876"/>
      <c r="BD52" s="876"/>
      <c r="BE52" s="870"/>
      <c r="BF52" s="870"/>
      <c r="BG52" s="870"/>
      <c r="BH52" s="870"/>
      <c r="BI52" s="871"/>
      <c r="BJ52" s="223"/>
      <c r="BK52" s="223"/>
      <c r="BL52" s="223"/>
      <c r="BM52" s="223"/>
      <c r="BN52" s="223"/>
      <c r="BO52" s="232"/>
      <c r="BP52" s="232"/>
      <c r="BQ52" s="229">
        <v>46</v>
      </c>
      <c r="BR52" s="230"/>
      <c r="BS52" s="811"/>
      <c r="BT52" s="812"/>
      <c r="BU52" s="812"/>
      <c r="BV52" s="812"/>
      <c r="BW52" s="812"/>
      <c r="BX52" s="812"/>
      <c r="BY52" s="812"/>
      <c r="BZ52" s="812"/>
      <c r="CA52" s="812"/>
      <c r="CB52" s="812"/>
      <c r="CC52" s="812"/>
      <c r="CD52" s="812"/>
      <c r="CE52" s="812"/>
      <c r="CF52" s="812"/>
      <c r="CG52" s="813"/>
      <c r="CH52" s="814"/>
      <c r="CI52" s="815"/>
      <c r="CJ52" s="815"/>
      <c r="CK52" s="815"/>
      <c r="CL52" s="816"/>
      <c r="CM52" s="814"/>
      <c r="CN52" s="815"/>
      <c r="CO52" s="815"/>
      <c r="CP52" s="815"/>
      <c r="CQ52" s="816"/>
      <c r="CR52" s="814"/>
      <c r="CS52" s="815"/>
      <c r="CT52" s="815"/>
      <c r="CU52" s="815"/>
      <c r="CV52" s="816"/>
      <c r="CW52" s="814"/>
      <c r="CX52" s="815"/>
      <c r="CY52" s="815"/>
      <c r="CZ52" s="815"/>
      <c r="DA52" s="816"/>
      <c r="DB52" s="814"/>
      <c r="DC52" s="815"/>
      <c r="DD52" s="815"/>
      <c r="DE52" s="815"/>
      <c r="DF52" s="816"/>
      <c r="DG52" s="814"/>
      <c r="DH52" s="815"/>
      <c r="DI52" s="815"/>
      <c r="DJ52" s="815"/>
      <c r="DK52" s="816"/>
      <c r="DL52" s="814"/>
      <c r="DM52" s="815"/>
      <c r="DN52" s="815"/>
      <c r="DO52" s="815"/>
      <c r="DP52" s="816"/>
      <c r="DQ52" s="814"/>
      <c r="DR52" s="815"/>
      <c r="DS52" s="815"/>
      <c r="DT52" s="815"/>
      <c r="DU52" s="816"/>
      <c r="DV52" s="811"/>
      <c r="DW52" s="812"/>
      <c r="DX52" s="812"/>
      <c r="DY52" s="812"/>
      <c r="DZ52" s="817"/>
      <c r="EA52" s="221"/>
    </row>
    <row r="53" spans="1:131" ht="26.25" customHeight="1" x14ac:dyDescent="0.15">
      <c r="A53" s="229">
        <v>26</v>
      </c>
      <c r="B53" s="818"/>
      <c r="C53" s="819"/>
      <c r="D53" s="819"/>
      <c r="E53" s="819"/>
      <c r="F53" s="819"/>
      <c r="G53" s="819"/>
      <c r="H53" s="819"/>
      <c r="I53" s="819"/>
      <c r="J53" s="819"/>
      <c r="K53" s="819"/>
      <c r="L53" s="819"/>
      <c r="M53" s="819"/>
      <c r="N53" s="819"/>
      <c r="O53" s="819"/>
      <c r="P53" s="820"/>
      <c r="Q53" s="873"/>
      <c r="R53" s="874"/>
      <c r="S53" s="874"/>
      <c r="T53" s="874"/>
      <c r="U53" s="874"/>
      <c r="V53" s="874"/>
      <c r="W53" s="874"/>
      <c r="X53" s="874"/>
      <c r="Y53" s="874"/>
      <c r="Z53" s="874"/>
      <c r="AA53" s="874"/>
      <c r="AB53" s="874"/>
      <c r="AC53" s="874"/>
      <c r="AD53" s="874"/>
      <c r="AE53" s="875"/>
      <c r="AF53" s="824"/>
      <c r="AG53" s="825"/>
      <c r="AH53" s="825"/>
      <c r="AI53" s="825"/>
      <c r="AJ53" s="826"/>
      <c r="AK53" s="877"/>
      <c r="AL53" s="874"/>
      <c r="AM53" s="874"/>
      <c r="AN53" s="874"/>
      <c r="AO53" s="874"/>
      <c r="AP53" s="874"/>
      <c r="AQ53" s="874"/>
      <c r="AR53" s="874"/>
      <c r="AS53" s="874"/>
      <c r="AT53" s="874"/>
      <c r="AU53" s="874"/>
      <c r="AV53" s="874"/>
      <c r="AW53" s="874"/>
      <c r="AX53" s="874"/>
      <c r="AY53" s="874"/>
      <c r="AZ53" s="876"/>
      <c r="BA53" s="876"/>
      <c r="BB53" s="876"/>
      <c r="BC53" s="876"/>
      <c r="BD53" s="876"/>
      <c r="BE53" s="870"/>
      <c r="BF53" s="870"/>
      <c r="BG53" s="870"/>
      <c r="BH53" s="870"/>
      <c r="BI53" s="871"/>
      <c r="BJ53" s="223"/>
      <c r="BK53" s="223"/>
      <c r="BL53" s="223"/>
      <c r="BM53" s="223"/>
      <c r="BN53" s="223"/>
      <c r="BO53" s="232"/>
      <c r="BP53" s="232"/>
      <c r="BQ53" s="229">
        <v>47</v>
      </c>
      <c r="BR53" s="230"/>
      <c r="BS53" s="811"/>
      <c r="BT53" s="812"/>
      <c r="BU53" s="812"/>
      <c r="BV53" s="812"/>
      <c r="BW53" s="812"/>
      <c r="BX53" s="812"/>
      <c r="BY53" s="812"/>
      <c r="BZ53" s="812"/>
      <c r="CA53" s="812"/>
      <c r="CB53" s="812"/>
      <c r="CC53" s="812"/>
      <c r="CD53" s="812"/>
      <c r="CE53" s="812"/>
      <c r="CF53" s="812"/>
      <c r="CG53" s="813"/>
      <c r="CH53" s="814"/>
      <c r="CI53" s="815"/>
      <c r="CJ53" s="815"/>
      <c r="CK53" s="815"/>
      <c r="CL53" s="816"/>
      <c r="CM53" s="814"/>
      <c r="CN53" s="815"/>
      <c r="CO53" s="815"/>
      <c r="CP53" s="815"/>
      <c r="CQ53" s="816"/>
      <c r="CR53" s="814"/>
      <c r="CS53" s="815"/>
      <c r="CT53" s="815"/>
      <c r="CU53" s="815"/>
      <c r="CV53" s="816"/>
      <c r="CW53" s="814"/>
      <c r="CX53" s="815"/>
      <c r="CY53" s="815"/>
      <c r="CZ53" s="815"/>
      <c r="DA53" s="816"/>
      <c r="DB53" s="814"/>
      <c r="DC53" s="815"/>
      <c r="DD53" s="815"/>
      <c r="DE53" s="815"/>
      <c r="DF53" s="816"/>
      <c r="DG53" s="814"/>
      <c r="DH53" s="815"/>
      <c r="DI53" s="815"/>
      <c r="DJ53" s="815"/>
      <c r="DK53" s="816"/>
      <c r="DL53" s="814"/>
      <c r="DM53" s="815"/>
      <c r="DN53" s="815"/>
      <c r="DO53" s="815"/>
      <c r="DP53" s="816"/>
      <c r="DQ53" s="814"/>
      <c r="DR53" s="815"/>
      <c r="DS53" s="815"/>
      <c r="DT53" s="815"/>
      <c r="DU53" s="816"/>
      <c r="DV53" s="811"/>
      <c r="DW53" s="812"/>
      <c r="DX53" s="812"/>
      <c r="DY53" s="812"/>
      <c r="DZ53" s="817"/>
      <c r="EA53" s="221"/>
    </row>
    <row r="54" spans="1:131" ht="26.25" customHeight="1" x14ac:dyDescent="0.15">
      <c r="A54" s="229">
        <v>27</v>
      </c>
      <c r="B54" s="818"/>
      <c r="C54" s="819"/>
      <c r="D54" s="819"/>
      <c r="E54" s="819"/>
      <c r="F54" s="819"/>
      <c r="G54" s="819"/>
      <c r="H54" s="819"/>
      <c r="I54" s="819"/>
      <c r="J54" s="819"/>
      <c r="K54" s="819"/>
      <c r="L54" s="819"/>
      <c r="M54" s="819"/>
      <c r="N54" s="819"/>
      <c r="O54" s="819"/>
      <c r="P54" s="820"/>
      <c r="Q54" s="873"/>
      <c r="R54" s="874"/>
      <c r="S54" s="874"/>
      <c r="T54" s="874"/>
      <c r="U54" s="874"/>
      <c r="V54" s="874"/>
      <c r="W54" s="874"/>
      <c r="X54" s="874"/>
      <c r="Y54" s="874"/>
      <c r="Z54" s="874"/>
      <c r="AA54" s="874"/>
      <c r="AB54" s="874"/>
      <c r="AC54" s="874"/>
      <c r="AD54" s="874"/>
      <c r="AE54" s="875"/>
      <c r="AF54" s="824"/>
      <c r="AG54" s="825"/>
      <c r="AH54" s="825"/>
      <c r="AI54" s="825"/>
      <c r="AJ54" s="826"/>
      <c r="AK54" s="877"/>
      <c r="AL54" s="874"/>
      <c r="AM54" s="874"/>
      <c r="AN54" s="874"/>
      <c r="AO54" s="874"/>
      <c r="AP54" s="874"/>
      <c r="AQ54" s="874"/>
      <c r="AR54" s="874"/>
      <c r="AS54" s="874"/>
      <c r="AT54" s="874"/>
      <c r="AU54" s="874"/>
      <c r="AV54" s="874"/>
      <c r="AW54" s="874"/>
      <c r="AX54" s="874"/>
      <c r="AY54" s="874"/>
      <c r="AZ54" s="876"/>
      <c r="BA54" s="876"/>
      <c r="BB54" s="876"/>
      <c r="BC54" s="876"/>
      <c r="BD54" s="876"/>
      <c r="BE54" s="870"/>
      <c r="BF54" s="870"/>
      <c r="BG54" s="870"/>
      <c r="BH54" s="870"/>
      <c r="BI54" s="871"/>
      <c r="BJ54" s="223"/>
      <c r="BK54" s="223"/>
      <c r="BL54" s="223"/>
      <c r="BM54" s="223"/>
      <c r="BN54" s="223"/>
      <c r="BO54" s="232"/>
      <c r="BP54" s="232"/>
      <c r="BQ54" s="229">
        <v>48</v>
      </c>
      <c r="BR54" s="230"/>
      <c r="BS54" s="811"/>
      <c r="BT54" s="812"/>
      <c r="BU54" s="812"/>
      <c r="BV54" s="812"/>
      <c r="BW54" s="812"/>
      <c r="BX54" s="812"/>
      <c r="BY54" s="812"/>
      <c r="BZ54" s="812"/>
      <c r="CA54" s="812"/>
      <c r="CB54" s="812"/>
      <c r="CC54" s="812"/>
      <c r="CD54" s="812"/>
      <c r="CE54" s="812"/>
      <c r="CF54" s="812"/>
      <c r="CG54" s="813"/>
      <c r="CH54" s="814"/>
      <c r="CI54" s="815"/>
      <c r="CJ54" s="815"/>
      <c r="CK54" s="815"/>
      <c r="CL54" s="816"/>
      <c r="CM54" s="814"/>
      <c r="CN54" s="815"/>
      <c r="CO54" s="815"/>
      <c r="CP54" s="815"/>
      <c r="CQ54" s="816"/>
      <c r="CR54" s="814"/>
      <c r="CS54" s="815"/>
      <c r="CT54" s="815"/>
      <c r="CU54" s="815"/>
      <c r="CV54" s="816"/>
      <c r="CW54" s="814"/>
      <c r="CX54" s="815"/>
      <c r="CY54" s="815"/>
      <c r="CZ54" s="815"/>
      <c r="DA54" s="816"/>
      <c r="DB54" s="814"/>
      <c r="DC54" s="815"/>
      <c r="DD54" s="815"/>
      <c r="DE54" s="815"/>
      <c r="DF54" s="816"/>
      <c r="DG54" s="814"/>
      <c r="DH54" s="815"/>
      <c r="DI54" s="815"/>
      <c r="DJ54" s="815"/>
      <c r="DK54" s="816"/>
      <c r="DL54" s="814"/>
      <c r="DM54" s="815"/>
      <c r="DN54" s="815"/>
      <c r="DO54" s="815"/>
      <c r="DP54" s="816"/>
      <c r="DQ54" s="814"/>
      <c r="DR54" s="815"/>
      <c r="DS54" s="815"/>
      <c r="DT54" s="815"/>
      <c r="DU54" s="816"/>
      <c r="DV54" s="811"/>
      <c r="DW54" s="812"/>
      <c r="DX54" s="812"/>
      <c r="DY54" s="812"/>
      <c r="DZ54" s="817"/>
      <c r="EA54" s="221"/>
    </row>
    <row r="55" spans="1:131" ht="26.25" customHeight="1" x14ac:dyDescent="0.15">
      <c r="A55" s="229">
        <v>28</v>
      </c>
      <c r="B55" s="818"/>
      <c r="C55" s="819"/>
      <c r="D55" s="819"/>
      <c r="E55" s="819"/>
      <c r="F55" s="819"/>
      <c r="G55" s="819"/>
      <c r="H55" s="819"/>
      <c r="I55" s="819"/>
      <c r="J55" s="819"/>
      <c r="K55" s="819"/>
      <c r="L55" s="819"/>
      <c r="M55" s="819"/>
      <c r="N55" s="819"/>
      <c r="O55" s="819"/>
      <c r="P55" s="820"/>
      <c r="Q55" s="873"/>
      <c r="R55" s="874"/>
      <c r="S55" s="874"/>
      <c r="T55" s="874"/>
      <c r="U55" s="874"/>
      <c r="V55" s="874"/>
      <c r="W55" s="874"/>
      <c r="X55" s="874"/>
      <c r="Y55" s="874"/>
      <c r="Z55" s="874"/>
      <c r="AA55" s="874"/>
      <c r="AB55" s="874"/>
      <c r="AC55" s="874"/>
      <c r="AD55" s="874"/>
      <c r="AE55" s="875"/>
      <c r="AF55" s="824"/>
      <c r="AG55" s="825"/>
      <c r="AH55" s="825"/>
      <c r="AI55" s="825"/>
      <c r="AJ55" s="826"/>
      <c r="AK55" s="877"/>
      <c r="AL55" s="874"/>
      <c r="AM55" s="874"/>
      <c r="AN55" s="874"/>
      <c r="AO55" s="874"/>
      <c r="AP55" s="874"/>
      <c r="AQ55" s="874"/>
      <c r="AR55" s="874"/>
      <c r="AS55" s="874"/>
      <c r="AT55" s="874"/>
      <c r="AU55" s="874"/>
      <c r="AV55" s="874"/>
      <c r="AW55" s="874"/>
      <c r="AX55" s="874"/>
      <c r="AY55" s="874"/>
      <c r="AZ55" s="876"/>
      <c r="BA55" s="876"/>
      <c r="BB55" s="876"/>
      <c r="BC55" s="876"/>
      <c r="BD55" s="876"/>
      <c r="BE55" s="870"/>
      <c r="BF55" s="870"/>
      <c r="BG55" s="870"/>
      <c r="BH55" s="870"/>
      <c r="BI55" s="871"/>
      <c r="BJ55" s="223"/>
      <c r="BK55" s="223"/>
      <c r="BL55" s="223"/>
      <c r="BM55" s="223"/>
      <c r="BN55" s="223"/>
      <c r="BO55" s="232"/>
      <c r="BP55" s="232"/>
      <c r="BQ55" s="229">
        <v>49</v>
      </c>
      <c r="BR55" s="230"/>
      <c r="BS55" s="811"/>
      <c r="BT55" s="812"/>
      <c r="BU55" s="812"/>
      <c r="BV55" s="812"/>
      <c r="BW55" s="812"/>
      <c r="BX55" s="812"/>
      <c r="BY55" s="812"/>
      <c r="BZ55" s="812"/>
      <c r="CA55" s="812"/>
      <c r="CB55" s="812"/>
      <c r="CC55" s="812"/>
      <c r="CD55" s="812"/>
      <c r="CE55" s="812"/>
      <c r="CF55" s="812"/>
      <c r="CG55" s="813"/>
      <c r="CH55" s="814"/>
      <c r="CI55" s="815"/>
      <c r="CJ55" s="815"/>
      <c r="CK55" s="815"/>
      <c r="CL55" s="816"/>
      <c r="CM55" s="814"/>
      <c r="CN55" s="815"/>
      <c r="CO55" s="815"/>
      <c r="CP55" s="815"/>
      <c r="CQ55" s="816"/>
      <c r="CR55" s="814"/>
      <c r="CS55" s="815"/>
      <c r="CT55" s="815"/>
      <c r="CU55" s="815"/>
      <c r="CV55" s="816"/>
      <c r="CW55" s="814"/>
      <c r="CX55" s="815"/>
      <c r="CY55" s="815"/>
      <c r="CZ55" s="815"/>
      <c r="DA55" s="816"/>
      <c r="DB55" s="814"/>
      <c r="DC55" s="815"/>
      <c r="DD55" s="815"/>
      <c r="DE55" s="815"/>
      <c r="DF55" s="816"/>
      <c r="DG55" s="814"/>
      <c r="DH55" s="815"/>
      <c r="DI55" s="815"/>
      <c r="DJ55" s="815"/>
      <c r="DK55" s="816"/>
      <c r="DL55" s="814"/>
      <c r="DM55" s="815"/>
      <c r="DN55" s="815"/>
      <c r="DO55" s="815"/>
      <c r="DP55" s="816"/>
      <c r="DQ55" s="814"/>
      <c r="DR55" s="815"/>
      <c r="DS55" s="815"/>
      <c r="DT55" s="815"/>
      <c r="DU55" s="816"/>
      <c r="DV55" s="811"/>
      <c r="DW55" s="812"/>
      <c r="DX55" s="812"/>
      <c r="DY55" s="812"/>
      <c r="DZ55" s="817"/>
      <c r="EA55" s="221"/>
    </row>
    <row r="56" spans="1:131" ht="26.25" customHeight="1" x14ac:dyDescent="0.15">
      <c r="A56" s="229">
        <v>29</v>
      </c>
      <c r="B56" s="818"/>
      <c r="C56" s="819"/>
      <c r="D56" s="819"/>
      <c r="E56" s="819"/>
      <c r="F56" s="819"/>
      <c r="G56" s="819"/>
      <c r="H56" s="819"/>
      <c r="I56" s="819"/>
      <c r="J56" s="819"/>
      <c r="K56" s="819"/>
      <c r="L56" s="819"/>
      <c r="M56" s="819"/>
      <c r="N56" s="819"/>
      <c r="O56" s="819"/>
      <c r="P56" s="820"/>
      <c r="Q56" s="873"/>
      <c r="R56" s="874"/>
      <c r="S56" s="874"/>
      <c r="T56" s="874"/>
      <c r="U56" s="874"/>
      <c r="V56" s="874"/>
      <c r="W56" s="874"/>
      <c r="X56" s="874"/>
      <c r="Y56" s="874"/>
      <c r="Z56" s="874"/>
      <c r="AA56" s="874"/>
      <c r="AB56" s="874"/>
      <c r="AC56" s="874"/>
      <c r="AD56" s="874"/>
      <c r="AE56" s="875"/>
      <c r="AF56" s="824"/>
      <c r="AG56" s="825"/>
      <c r="AH56" s="825"/>
      <c r="AI56" s="825"/>
      <c r="AJ56" s="826"/>
      <c r="AK56" s="877"/>
      <c r="AL56" s="874"/>
      <c r="AM56" s="874"/>
      <c r="AN56" s="874"/>
      <c r="AO56" s="874"/>
      <c r="AP56" s="874"/>
      <c r="AQ56" s="874"/>
      <c r="AR56" s="874"/>
      <c r="AS56" s="874"/>
      <c r="AT56" s="874"/>
      <c r="AU56" s="874"/>
      <c r="AV56" s="874"/>
      <c r="AW56" s="874"/>
      <c r="AX56" s="874"/>
      <c r="AY56" s="874"/>
      <c r="AZ56" s="876"/>
      <c r="BA56" s="876"/>
      <c r="BB56" s="876"/>
      <c r="BC56" s="876"/>
      <c r="BD56" s="876"/>
      <c r="BE56" s="870"/>
      <c r="BF56" s="870"/>
      <c r="BG56" s="870"/>
      <c r="BH56" s="870"/>
      <c r="BI56" s="871"/>
      <c r="BJ56" s="223"/>
      <c r="BK56" s="223"/>
      <c r="BL56" s="223"/>
      <c r="BM56" s="223"/>
      <c r="BN56" s="223"/>
      <c r="BO56" s="232"/>
      <c r="BP56" s="232"/>
      <c r="BQ56" s="229">
        <v>50</v>
      </c>
      <c r="BR56" s="230"/>
      <c r="BS56" s="811"/>
      <c r="BT56" s="812"/>
      <c r="BU56" s="812"/>
      <c r="BV56" s="812"/>
      <c r="BW56" s="812"/>
      <c r="BX56" s="812"/>
      <c r="BY56" s="812"/>
      <c r="BZ56" s="812"/>
      <c r="CA56" s="812"/>
      <c r="CB56" s="812"/>
      <c r="CC56" s="812"/>
      <c r="CD56" s="812"/>
      <c r="CE56" s="812"/>
      <c r="CF56" s="812"/>
      <c r="CG56" s="813"/>
      <c r="CH56" s="814"/>
      <c r="CI56" s="815"/>
      <c r="CJ56" s="815"/>
      <c r="CK56" s="815"/>
      <c r="CL56" s="816"/>
      <c r="CM56" s="814"/>
      <c r="CN56" s="815"/>
      <c r="CO56" s="815"/>
      <c r="CP56" s="815"/>
      <c r="CQ56" s="816"/>
      <c r="CR56" s="814"/>
      <c r="CS56" s="815"/>
      <c r="CT56" s="815"/>
      <c r="CU56" s="815"/>
      <c r="CV56" s="816"/>
      <c r="CW56" s="814"/>
      <c r="CX56" s="815"/>
      <c r="CY56" s="815"/>
      <c r="CZ56" s="815"/>
      <c r="DA56" s="816"/>
      <c r="DB56" s="814"/>
      <c r="DC56" s="815"/>
      <c r="DD56" s="815"/>
      <c r="DE56" s="815"/>
      <c r="DF56" s="816"/>
      <c r="DG56" s="814"/>
      <c r="DH56" s="815"/>
      <c r="DI56" s="815"/>
      <c r="DJ56" s="815"/>
      <c r="DK56" s="816"/>
      <c r="DL56" s="814"/>
      <c r="DM56" s="815"/>
      <c r="DN56" s="815"/>
      <c r="DO56" s="815"/>
      <c r="DP56" s="816"/>
      <c r="DQ56" s="814"/>
      <c r="DR56" s="815"/>
      <c r="DS56" s="815"/>
      <c r="DT56" s="815"/>
      <c r="DU56" s="816"/>
      <c r="DV56" s="811"/>
      <c r="DW56" s="812"/>
      <c r="DX56" s="812"/>
      <c r="DY56" s="812"/>
      <c r="DZ56" s="817"/>
      <c r="EA56" s="221"/>
    </row>
    <row r="57" spans="1:131" ht="26.25" customHeight="1" x14ac:dyDescent="0.15">
      <c r="A57" s="229">
        <v>30</v>
      </c>
      <c r="B57" s="818"/>
      <c r="C57" s="819"/>
      <c r="D57" s="819"/>
      <c r="E57" s="819"/>
      <c r="F57" s="819"/>
      <c r="G57" s="819"/>
      <c r="H57" s="819"/>
      <c r="I57" s="819"/>
      <c r="J57" s="819"/>
      <c r="K57" s="819"/>
      <c r="L57" s="819"/>
      <c r="M57" s="819"/>
      <c r="N57" s="819"/>
      <c r="O57" s="819"/>
      <c r="P57" s="820"/>
      <c r="Q57" s="873"/>
      <c r="R57" s="874"/>
      <c r="S57" s="874"/>
      <c r="T57" s="874"/>
      <c r="U57" s="874"/>
      <c r="V57" s="874"/>
      <c r="W57" s="874"/>
      <c r="X57" s="874"/>
      <c r="Y57" s="874"/>
      <c r="Z57" s="874"/>
      <c r="AA57" s="874"/>
      <c r="AB57" s="874"/>
      <c r="AC57" s="874"/>
      <c r="AD57" s="874"/>
      <c r="AE57" s="875"/>
      <c r="AF57" s="824"/>
      <c r="AG57" s="825"/>
      <c r="AH57" s="825"/>
      <c r="AI57" s="825"/>
      <c r="AJ57" s="826"/>
      <c r="AK57" s="877"/>
      <c r="AL57" s="874"/>
      <c r="AM57" s="874"/>
      <c r="AN57" s="874"/>
      <c r="AO57" s="874"/>
      <c r="AP57" s="874"/>
      <c r="AQ57" s="874"/>
      <c r="AR57" s="874"/>
      <c r="AS57" s="874"/>
      <c r="AT57" s="874"/>
      <c r="AU57" s="874"/>
      <c r="AV57" s="874"/>
      <c r="AW57" s="874"/>
      <c r="AX57" s="874"/>
      <c r="AY57" s="874"/>
      <c r="AZ57" s="876"/>
      <c r="BA57" s="876"/>
      <c r="BB57" s="876"/>
      <c r="BC57" s="876"/>
      <c r="BD57" s="876"/>
      <c r="BE57" s="870"/>
      <c r="BF57" s="870"/>
      <c r="BG57" s="870"/>
      <c r="BH57" s="870"/>
      <c r="BI57" s="871"/>
      <c r="BJ57" s="223"/>
      <c r="BK57" s="223"/>
      <c r="BL57" s="223"/>
      <c r="BM57" s="223"/>
      <c r="BN57" s="223"/>
      <c r="BO57" s="232"/>
      <c r="BP57" s="232"/>
      <c r="BQ57" s="229">
        <v>51</v>
      </c>
      <c r="BR57" s="230"/>
      <c r="BS57" s="811"/>
      <c r="BT57" s="812"/>
      <c r="BU57" s="812"/>
      <c r="BV57" s="812"/>
      <c r="BW57" s="812"/>
      <c r="BX57" s="812"/>
      <c r="BY57" s="812"/>
      <c r="BZ57" s="812"/>
      <c r="CA57" s="812"/>
      <c r="CB57" s="812"/>
      <c r="CC57" s="812"/>
      <c r="CD57" s="812"/>
      <c r="CE57" s="812"/>
      <c r="CF57" s="812"/>
      <c r="CG57" s="813"/>
      <c r="CH57" s="814"/>
      <c r="CI57" s="815"/>
      <c r="CJ57" s="815"/>
      <c r="CK57" s="815"/>
      <c r="CL57" s="816"/>
      <c r="CM57" s="814"/>
      <c r="CN57" s="815"/>
      <c r="CO57" s="815"/>
      <c r="CP57" s="815"/>
      <c r="CQ57" s="816"/>
      <c r="CR57" s="814"/>
      <c r="CS57" s="815"/>
      <c r="CT57" s="815"/>
      <c r="CU57" s="815"/>
      <c r="CV57" s="816"/>
      <c r="CW57" s="814"/>
      <c r="CX57" s="815"/>
      <c r="CY57" s="815"/>
      <c r="CZ57" s="815"/>
      <c r="DA57" s="816"/>
      <c r="DB57" s="814"/>
      <c r="DC57" s="815"/>
      <c r="DD57" s="815"/>
      <c r="DE57" s="815"/>
      <c r="DF57" s="816"/>
      <c r="DG57" s="814"/>
      <c r="DH57" s="815"/>
      <c r="DI57" s="815"/>
      <c r="DJ57" s="815"/>
      <c r="DK57" s="816"/>
      <c r="DL57" s="814"/>
      <c r="DM57" s="815"/>
      <c r="DN57" s="815"/>
      <c r="DO57" s="815"/>
      <c r="DP57" s="816"/>
      <c r="DQ57" s="814"/>
      <c r="DR57" s="815"/>
      <c r="DS57" s="815"/>
      <c r="DT57" s="815"/>
      <c r="DU57" s="816"/>
      <c r="DV57" s="811"/>
      <c r="DW57" s="812"/>
      <c r="DX57" s="812"/>
      <c r="DY57" s="812"/>
      <c r="DZ57" s="817"/>
      <c r="EA57" s="221"/>
    </row>
    <row r="58" spans="1:131" ht="26.25" customHeight="1" x14ac:dyDescent="0.15">
      <c r="A58" s="229">
        <v>31</v>
      </c>
      <c r="B58" s="818"/>
      <c r="C58" s="819"/>
      <c r="D58" s="819"/>
      <c r="E58" s="819"/>
      <c r="F58" s="819"/>
      <c r="G58" s="819"/>
      <c r="H58" s="819"/>
      <c r="I58" s="819"/>
      <c r="J58" s="819"/>
      <c r="K58" s="819"/>
      <c r="L58" s="819"/>
      <c r="M58" s="819"/>
      <c r="N58" s="819"/>
      <c r="O58" s="819"/>
      <c r="P58" s="820"/>
      <c r="Q58" s="873"/>
      <c r="R58" s="874"/>
      <c r="S58" s="874"/>
      <c r="T58" s="874"/>
      <c r="U58" s="874"/>
      <c r="V58" s="874"/>
      <c r="W58" s="874"/>
      <c r="X58" s="874"/>
      <c r="Y58" s="874"/>
      <c r="Z58" s="874"/>
      <c r="AA58" s="874"/>
      <c r="AB58" s="874"/>
      <c r="AC58" s="874"/>
      <c r="AD58" s="874"/>
      <c r="AE58" s="875"/>
      <c r="AF58" s="824"/>
      <c r="AG58" s="825"/>
      <c r="AH58" s="825"/>
      <c r="AI58" s="825"/>
      <c r="AJ58" s="826"/>
      <c r="AK58" s="877"/>
      <c r="AL58" s="874"/>
      <c r="AM58" s="874"/>
      <c r="AN58" s="874"/>
      <c r="AO58" s="874"/>
      <c r="AP58" s="874"/>
      <c r="AQ58" s="874"/>
      <c r="AR58" s="874"/>
      <c r="AS58" s="874"/>
      <c r="AT58" s="874"/>
      <c r="AU58" s="874"/>
      <c r="AV58" s="874"/>
      <c r="AW58" s="874"/>
      <c r="AX58" s="874"/>
      <c r="AY58" s="874"/>
      <c r="AZ58" s="876"/>
      <c r="BA58" s="876"/>
      <c r="BB58" s="876"/>
      <c r="BC58" s="876"/>
      <c r="BD58" s="876"/>
      <c r="BE58" s="870"/>
      <c r="BF58" s="870"/>
      <c r="BG58" s="870"/>
      <c r="BH58" s="870"/>
      <c r="BI58" s="871"/>
      <c r="BJ58" s="223"/>
      <c r="BK58" s="223"/>
      <c r="BL58" s="223"/>
      <c r="BM58" s="223"/>
      <c r="BN58" s="223"/>
      <c r="BO58" s="232"/>
      <c r="BP58" s="232"/>
      <c r="BQ58" s="229">
        <v>52</v>
      </c>
      <c r="BR58" s="230"/>
      <c r="BS58" s="811"/>
      <c r="BT58" s="812"/>
      <c r="BU58" s="812"/>
      <c r="BV58" s="812"/>
      <c r="BW58" s="812"/>
      <c r="BX58" s="812"/>
      <c r="BY58" s="812"/>
      <c r="BZ58" s="812"/>
      <c r="CA58" s="812"/>
      <c r="CB58" s="812"/>
      <c r="CC58" s="812"/>
      <c r="CD58" s="812"/>
      <c r="CE58" s="812"/>
      <c r="CF58" s="812"/>
      <c r="CG58" s="813"/>
      <c r="CH58" s="814"/>
      <c r="CI58" s="815"/>
      <c r="CJ58" s="815"/>
      <c r="CK58" s="815"/>
      <c r="CL58" s="816"/>
      <c r="CM58" s="814"/>
      <c r="CN58" s="815"/>
      <c r="CO58" s="815"/>
      <c r="CP58" s="815"/>
      <c r="CQ58" s="816"/>
      <c r="CR58" s="814"/>
      <c r="CS58" s="815"/>
      <c r="CT58" s="815"/>
      <c r="CU58" s="815"/>
      <c r="CV58" s="816"/>
      <c r="CW58" s="814"/>
      <c r="CX58" s="815"/>
      <c r="CY58" s="815"/>
      <c r="CZ58" s="815"/>
      <c r="DA58" s="816"/>
      <c r="DB58" s="814"/>
      <c r="DC58" s="815"/>
      <c r="DD58" s="815"/>
      <c r="DE58" s="815"/>
      <c r="DF58" s="816"/>
      <c r="DG58" s="814"/>
      <c r="DH58" s="815"/>
      <c r="DI58" s="815"/>
      <c r="DJ58" s="815"/>
      <c r="DK58" s="816"/>
      <c r="DL58" s="814"/>
      <c r="DM58" s="815"/>
      <c r="DN58" s="815"/>
      <c r="DO58" s="815"/>
      <c r="DP58" s="816"/>
      <c r="DQ58" s="814"/>
      <c r="DR58" s="815"/>
      <c r="DS58" s="815"/>
      <c r="DT58" s="815"/>
      <c r="DU58" s="816"/>
      <c r="DV58" s="811"/>
      <c r="DW58" s="812"/>
      <c r="DX58" s="812"/>
      <c r="DY58" s="812"/>
      <c r="DZ58" s="817"/>
      <c r="EA58" s="221"/>
    </row>
    <row r="59" spans="1:131" ht="26.25" customHeight="1" x14ac:dyDescent="0.15">
      <c r="A59" s="229">
        <v>32</v>
      </c>
      <c r="B59" s="818"/>
      <c r="C59" s="819"/>
      <c r="D59" s="819"/>
      <c r="E59" s="819"/>
      <c r="F59" s="819"/>
      <c r="G59" s="819"/>
      <c r="H59" s="819"/>
      <c r="I59" s="819"/>
      <c r="J59" s="819"/>
      <c r="K59" s="819"/>
      <c r="L59" s="819"/>
      <c r="M59" s="819"/>
      <c r="N59" s="819"/>
      <c r="O59" s="819"/>
      <c r="P59" s="820"/>
      <c r="Q59" s="873"/>
      <c r="R59" s="874"/>
      <c r="S59" s="874"/>
      <c r="T59" s="874"/>
      <c r="U59" s="874"/>
      <c r="V59" s="874"/>
      <c r="W59" s="874"/>
      <c r="X59" s="874"/>
      <c r="Y59" s="874"/>
      <c r="Z59" s="874"/>
      <c r="AA59" s="874"/>
      <c r="AB59" s="874"/>
      <c r="AC59" s="874"/>
      <c r="AD59" s="874"/>
      <c r="AE59" s="875"/>
      <c r="AF59" s="824"/>
      <c r="AG59" s="825"/>
      <c r="AH59" s="825"/>
      <c r="AI59" s="825"/>
      <c r="AJ59" s="826"/>
      <c r="AK59" s="877"/>
      <c r="AL59" s="874"/>
      <c r="AM59" s="874"/>
      <c r="AN59" s="874"/>
      <c r="AO59" s="874"/>
      <c r="AP59" s="874"/>
      <c r="AQ59" s="874"/>
      <c r="AR59" s="874"/>
      <c r="AS59" s="874"/>
      <c r="AT59" s="874"/>
      <c r="AU59" s="874"/>
      <c r="AV59" s="874"/>
      <c r="AW59" s="874"/>
      <c r="AX59" s="874"/>
      <c r="AY59" s="874"/>
      <c r="AZ59" s="876"/>
      <c r="BA59" s="876"/>
      <c r="BB59" s="876"/>
      <c r="BC59" s="876"/>
      <c r="BD59" s="876"/>
      <c r="BE59" s="870"/>
      <c r="BF59" s="870"/>
      <c r="BG59" s="870"/>
      <c r="BH59" s="870"/>
      <c r="BI59" s="871"/>
      <c r="BJ59" s="223"/>
      <c r="BK59" s="223"/>
      <c r="BL59" s="223"/>
      <c r="BM59" s="223"/>
      <c r="BN59" s="223"/>
      <c r="BO59" s="232"/>
      <c r="BP59" s="232"/>
      <c r="BQ59" s="229">
        <v>53</v>
      </c>
      <c r="BR59" s="230"/>
      <c r="BS59" s="811"/>
      <c r="BT59" s="812"/>
      <c r="BU59" s="812"/>
      <c r="BV59" s="812"/>
      <c r="BW59" s="812"/>
      <c r="BX59" s="812"/>
      <c r="BY59" s="812"/>
      <c r="BZ59" s="812"/>
      <c r="CA59" s="812"/>
      <c r="CB59" s="812"/>
      <c r="CC59" s="812"/>
      <c r="CD59" s="812"/>
      <c r="CE59" s="812"/>
      <c r="CF59" s="812"/>
      <c r="CG59" s="813"/>
      <c r="CH59" s="814"/>
      <c r="CI59" s="815"/>
      <c r="CJ59" s="815"/>
      <c r="CK59" s="815"/>
      <c r="CL59" s="816"/>
      <c r="CM59" s="814"/>
      <c r="CN59" s="815"/>
      <c r="CO59" s="815"/>
      <c r="CP59" s="815"/>
      <c r="CQ59" s="816"/>
      <c r="CR59" s="814"/>
      <c r="CS59" s="815"/>
      <c r="CT59" s="815"/>
      <c r="CU59" s="815"/>
      <c r="CV59" s="816"/>
      <c r="CW59" s="814"/>
      <c r="CX59" s="815"/>
      <c r="CY59" s="815"/>
      <c r="CZ59" s="815"/>
      <c r="DA59" s="816"/>
      <c r="DB59" s="814"/>
      <c r="DC59" s="815"/>
      <c r="DD59" s="815"/>
      <c r="DE59" s="815"/>
      <c r="DF59" s="816"/>
      <c r="DG59" s="814"/>
      <c r="DH59" s="815"/>
      <c r="DI59" s="815"/>
      <c r="DJ59" s="815"/>
      <c r="DK59" s="816"/>
      <c r="DL59" s="814"/>
      <c r="DM59" s="815"/>
      <c r="DN59" s="815"/>
      <c r="DO59" s="815"/>
      <c r="DP59" s="816"/>
      <c r="DQ59" s="814"/>
      <c r="DR59" s="815"/>
      <c r="DS59" s="815"/>
      <c r="DT59" s="815"/>
      <c r="DU59" s="816"/>
      <c r="DV59" s="811"/>
      <c r="DW59" s="812"/>
      <c r="DX59" s="812"/>
      <c r="DY59" s="812"/>
      <c r="DZ59" s="817"/>
      <c r="EA59" s="221"/>
    </row>
    <row r="60" spans="1:131" ht="26.25" customHeight="1" x14ac:dyDescent="0.15">
      <c r="A60" s="229">
        <v>33</v>
      </c>
      <c r="B60" s="818"/>
      <c r="C60" s="819"/>
      <c r="D60" s="819"/>
      <c r="E60" s="819"/>
      <c r="F60" s="819"/>
      <c r="G60" s="819"/>
      <c r="H60" s="819"/>
      <c r="I60" s="819"/>
      <c r="J60" s="819"/>
      <c r="K60" s="819"/>
      <c r="L60" s="819"/>
      <c r="M60" s="819"/>
      <c r="N60" s="819"/>
      <c r="O60" s="819"/>
      <c r="P60" s="820"/>
      <c r="Q60" s="873"/>
      <c r="R60" s="874"/>
      <c r="S60" s="874"/>
      <c r="T60" s="874"/>
      <c r="U60" s="874"/>
      <c r="V60" s="874"/>
      <c r="W60" s="874"/>
      <c r="X60" s="874"/>
      <c r="Y60" s="874"/>
      <c r="Z60" s="874"/>
      <c r="AA60" s="874"/>
      <c r="AB60" s="874"/>
      <c r="AC60" s="874"/>
      <c r="AD60" s="874"/>
      <c r="AE60" s="875"/>
      <c r="AF60" s="824"/>
      <c r="AG60" s="825"/>
      <c r="AH60" s="825"/>
      <c r="AI60" s="825"/>
      <c r="AJ60" s="826"/>
      <c r="AK60" s="877"/>
      <c r="AL60" s="874"/>
      <c r="AM60" s="874"/>
      <c r="AN60" s="874"/>
      <c r="AO60" s="874"/>
      <c r="AP60" s="874"/>
      <c r="AQ60" s="874"/>
      <c r="AR60" s="874"/>
      <c r="AS60" s="874"/>
      <c r="AT60" s="874"/>
      <c r="AU60" s="874"/>
      <c r="AV60" s="874"/>
      <c r="AW60" s="874"/>
      <c r="AX60" s="874"/>
      <c r="AY60" s="874"/>
      <c r="AZ60" s="876"/>
      <c r="BA60" s="876"/>
      <c r="BB60" s="876"/>
      <c r="BC60" s="876"/>
      <c r="BD60" s="876"/>
      <c r="BE60" s="870"/>
      <c r="BF60" s="870"/>
      <c r="BG60" s="870"/>
      <c r="BH60" s="870"/>
      <c r="BI60" s="871"/>
      <c r="BJ60" s="223"/>
      <c r="BK60" s="223"/>
      <c r="BL60" s="223"/>
      <c r="BM60" s="223"/>
      <c r="BN60" s="223"/>
      <c r="BO60" s="232"/>
      <c r="BP60" s="232"/>
      <c r="BQ60" s="229">
        <v>54</v>
      </c>
      <c r="BR60" s="230"/>
      <c r="BS60" s="811"/>
      <c r="BT60" s="812"/>
      <c r="BU60" s="812"/>
      <c r="BV60" s="812"/>
      <c r="BW60" s="812"/>
      <c r="BX60" s="812"/>
      <c r="BY60" s="812"/>
      <c r="BZ60" s="812"/>
      <c r="CA60" s="812"/>
      <c r="CB60" s="812"/>
      <c r="CC60" s="812"/>
      <c r="CD60" s="812"/>
      <c r="CE60" s="812"/>
      <c r="CF60" s="812"/>
      <c r="CG60" s="813"/>
      <c r="CH60" s="814"/>
      <c r="CI60" s="815"/>
      <c r="CJ60" s="815"/>
      <c r="CK60" s="815"/>
      <c r="CL60" s="816"/>
      <c r="CM60" s="814"/>
      <c r="CN60" s="815"/>
      <c r="CO60" s="815"/>
      <c r="CP60" s="815"/>
      <c r="CQ60" s="816"/>
      <c r="CR60" s="814"/>
      <c r="CS60" s="815"/>
      <c r="CT60" s="815"/>
      <c r="CU60" s="815"/>
      <c r="CV60" s="816"/>
      <c r="CW60" s="814"/>
      <c r="CX60" s="815"/>
      <c r="CY60" s="815"/>
      <c r="CZ60" s="815"/>
      <c r="DA60" s="816"/>
      <c r="DB60" s="814"/>
      <c r="DC60" s="815"/>
      <c r="DD60" s="815"/>
      <c r="DE60" s="815"/>
      <c r="DF60" s="816"/>
      <c r="DG60" s="814"/>
      <c r="DH60" s="815"/>
      <c r="DI60" s="815"/>
      <c r="DJ60" s="815"/>
      <c r="DK60" s="816"/>
      <c r="DL60" s="814"/>
      <c r="DM60" s="815"/>
      <c r="DN60" s="815"/>
      <c r="DO60" s="815"/>
      <c r="DP60" s="816"/>
      <c r="DQ60" s="814"/>
      <c r="DR60" s="815"/>
      <c r="DS60" s="815"/>
      <c r="DT60" s="815"/>
      <c r="DU60" s="816"/>
      <c r="DV60" s="811"/>
      <c r="DW60" s="812"/>
      <c r="DX60" s="812"/>
      <c r="DY60" s="812"/>
      <c r="DZ60" s="817"/>
      <c r="EA60" s="221"/>
    </row>
    <row r="61" spans="1:131" ht="26.25" customHeight="1" thickBot="1" x14ac:dyDescent="0.2">
      <c r="A61" s="229">
        <v>34</v>
      </c>
      <c r="B61" s="818"/>
      <c r="C61" s="819"/>
      <c r="D61" s="819"/>
      <c r="E61" s="819"/>
      <c r="F61" s="819"/>
      <c r="G61" s="819"/>
      <c r="H61" s="819"/>
      <c r="I61" s="819"/>
      <c r="J61" s="819"/>
      <c r="K61" s="819"/>
      <c r="L61" s="819"/>
      <c r="M61" s="819"/>
      <c r="N61" s="819"/>
      <c r="O61" s="819"/>
      <c r="P61" s="820"/>
      <c r="Q61" s="873"/>
      <c r="R61" s="874"/>
      <c r="S61" s="874"/>
      <c r="T61" s="874"/>
      <c r="U61" s="874"/>
      <c r="V61" s="874"/>
      <c r="W61" s="874"/>
      <c r="X61" s="874"/>
      <c r="Y61" s="874"/>
      <c r="Z61" s="874"/>
      <c r="AA61" s="874"/>
      <c r="AB61" s="874"/>
      <c r="AC61" s="874"/>
      <c r="AD61" s="874"/>
      <c r="AE61" s="875"/>
      <c r="AF61" s="824"/>
      <c r="AG61" s="825"/>
      <c r="AH61" s="825"/>
      <c r="AI61" s="825"/>
      <c r="AJ61" s="826"/>
      <c r="AK61" s="877"/>
      <c r="AL61" s="874"/>
      <c r="AM61" s="874"/>
      <c r="AN61" s="874"/>
      <c r="AO61" s="874"/>
      <c r="AP61" s="874"/>
      <c r="AQ61" s="874"/>
      <c r="AR61" s="874"/>
      <c r="AS61" s="874"/>
      <c r="AT61" s="874"/>
      <c r="AU61" s="874"/>
      <c r="AV61" s="874"/>
      <c r="AW61" s="874"/>
      <c r="AX61" s="874"/>
      <c r="AY61" s="874"/>
      <c r="AZ61" s="876"/>
      <c r="BA61" s="876"/>
      <c r="BB61" s="876"/>
      <c r="BC61" s="876"/>
      <c r="BD61" s="876"/>
      <c r="BE61" s="870"/>
      <c r="BF61" s="870"/>
      <c r="BG61" s="870"/>
      <c r="BH61" s="870"/>
      <c r="BI61" s="871"/>
      <c r="BJ61" s="223"/>
      <c r="BK61" s="223"/>
      <c r="BL61" s="223"/>
      <c r="BM61" s="223"/>
      <c r="BN61" s="223"/>
      <c r="BO61" s="232"/>
      <c r="BP61" s="232"/>
      <c r="BQ61" s="229">
        <v>55</v>
      </c>
      <c r="BR61" s="230"/>
      <c r="BS61" s="811"/>
      <c r="BT61" s="812"/>
      <c r="BU61" s="812"/>
      <c r="BV61" s="812"/>
      <c r="BW61" s="812"/>
      <c r="BX61" s="812"/>
      <c r="BY61" s="812"/>
      <c r="BZ61" s="812"/>
      <c r="CA61" s="812"/>
      <c r="CB61" s="812"/>
      <c r="CC61" s="812"/>
      <c r="CD61" s="812"/>
      <c r="CE61" s="812"/>
      <c r="CF61" s="812"/>
      <c r="CG61" s="813"/>
      <c r="CH61" s="814"/>
      <c r="CI61" s="815"/>
      <c r="CJ61" s="815"/>
      <c r="CK61" s="815"/>
      <c r="CL61" s="816"/>
      <c r="CM61" s="814"/>
      <c r="CN61" s="815"/>
      <c r="CO61" s="815"/>
      <c r="CP61" s="815"/>
      <c r="CQ61" s="816"/>
      <c r="CR61" s="814"/>
      <c r="CS61" s="815"/>
      <c r="CT61" s="815"/>
      <c r="CU61" s="815"/>
      <c r="CV61" s="816"/>
      <c r="CW61" s="814"/>
      <c r="CX61" s="815"/>
      <c r="CY61" s="815"/>
      <c r="CZ61" s="815"/>
      <c r="DA61" s="816"/>
      <c r="DB61" s="814"/>
      <c r="DC61" s="815"/>
      <c r="DD61" s="815"/>
      <c r="DE61" s="815"/>
      <c r="DF61" s="816"/>
      <c r="DG61" s="814"/>
      <c r="DH61" s="815"/>
      <c r="DI61" s="815"/>
      <c r="DJ61" s="815"/>
      <c r="DK61" s="816"/>
      <c r="DL61" s="814"/>
      <c r="DM61" s="815"/>
      <c r="DN61" s="815"/>
      <c r="DO61" s="815"/>
      <c r="DP61" s="816"/>
      <c r="DQ61" s="814"/>
      <c r="DR61" s="815"/>
      <c r="DS61" s="815"/>
      <c r="DT61" s="815"/>
      <c r="DU61" s="816"/>
      <c r="DV61" s="811"/>
      <c r="DW61" s="812"/>
      <c r="DX61" s="812"/>
      <c r="DY61" s="812"/>
      <c r="DZ61" s="817"/>
      <c r="EA61" s="221"/>
    </row>
    <row r="62" spans="1:131" ht="26.25" customHeight="1" x14ac:dyDescent="0.15">
      <c r="A62" s="229">
        <v>35</v>
      </c>
      <c r="B62" s="818"/>
      <c r="C62" s="819"/>
      <c r="D62" s="819"/>
      <c r="E62" s="819"/>
      <c r="F62" s="819"/>
      <c r="G62" s="819"/>
      <c r="H62" s="819"/>
      <c r="I62" s="819"/>
      <c r="J62" s="819"/>
      <c r="K62" s="819"/>
      <c r="L62" s="819"/>
      <c r="M62" s="819"/>
      <c r="N62" s="819"/>
      <c r="O62" s="819"/>
      <c r="P62" s="820"/>
      <c r="Q62" s="873"/>
      <c r="R62" s="874"/>
      <c r="S62" s="874"/>
      <c r="T62" s="874"/>
      <c r="U62" s="874"/>
      <c r="V62" s="874"/>
      <c r="W62" s="874"/>
      <c r="X62" s="874"/>
      <c r="Y62" s="874"/>
      <c r="Z62" s="874"/>
      <c r="AA62" s="874"/>
      <c r="AB62" s="874"/>
      <c r="AC62" s="874"/>
      <c r="AD62" s="874"/>
      <c r="AE62" s="875"/>
      <c r="AF62" s="824"/>
      <c r="AG62" s="825"/>
      <c r="AH62" s="825"/>
      <c r="AI62" s="825"/>
      <c r="AJ62" s="826"/>
      <c r="AK62" s="877"/>
      <c r="AL62" s="874"/>
      <c r="AM62" s="874"/>
      <c r="AN62" s="874"/>
      <c r="AO62" s="874"/>
      <c r="AP62" s="874"/>
      <c r="AQ62" s="874"/>
      <c r="AR62" s="874"/>
      <c r="AS62" s="874"/>
      <c r="AT62" s="874"/>
      <c r="AU62" s="874"/>
      <c r="AV62" s="874"/>
      <c r="AW62" s="874"/>
      <c r="AX62" s="874"/>
      <c r="AY62" s="874"/>
      <c r="AZ62" s="876"/>
      <c r="BA62" s="876"/>
      <c r="BB62" s="876"/>
      <c r="BC62" s="876"/>
      <c r="BD62" s="876"/>
      <c r="BE62" s="870"/>
      <c r="BF62" s="870"/>
      <c r="BG62" s="870"/>
      <c r="BH62" s="870"/>
      <c r="BI62" s="871"/>
      <c r="BJ62" s="891" t="s">
        <v>417</v>
      </c>
      <c r="BK62" s="844"/>
      <c r="BL62" s="844"/>
      <c r="BM62" s="844"/>
      <c r="BN62" s="845"/>
      <c r="BO62" s="232"/>
      <c r="BP62" s="232"/>
      <c r="BQ62" s="229">
        <v>56</v>
      </c>
      <c r="BR62" s="230"/>
      <c r="BS62" s="811"/>
      <c r="BT62" s="812"/>
      <c r="BU62" s="812"/>
      <c r="BV62" s="812"/>
      <c r="BW62" s="812"/>
      <c r="BX62" s="812"/>
      <c r="BY62" s="812"/>
      <c r="BZ62" s="812"/>
      <c r="CA62" s="812"/>
      <c r="CB62" s="812"/>
      <c r="CC62" s="812"/>
      <c r="CD62" s="812"/>
      <c r="CE62" s="812"/>
      <c r="CF62" s="812"/>
      <c r="CG62" s="813"/>
      <c r="CH62" s="814"/>
      <c r="CI62" s="815"/>
      <c r="CJ62" s="815"/>
      <c r="CK62" s="815"/>
      <c r="CL62" s="816"/>
      <c r="CM62" s="814"/>
      <c r="CN62" s="815"/>
      <c r="CO62" s="815"/>
      <c r="CP62" s="815"/>
      <c r="CQ62" s="816"/>
      <c r="CR62" s="814"/>
      <c r="CS62" s="815"/>
      <c r="CT62" s="815"/>
      <c r="CU62" s="815"/>
      <c r="CV62" s="816"/>
      <c r="CW62" s="814"/>
      <c r="CX62" s="815"/>
      <c r="CY62" s="815"/>
      <c r="CZ62" s="815"/>
      <c r="DA62" s="816"/>
      <c r="DB62" s="814"/>
      <c r="DC62" s="815"/>
      <c r="DD62" s="815"/>
      <c r="DE62" s="815"/>
      <c r="DF62" s="816"/>
      <c r="DG62" s="814"/>
      <c r="DH62" s="815"/>
      <c r="DI62" s="815"/>
      <c r="DJ62" s="815"/>
      <c r="DK62" s="816"/>
      <c r="DL62" s="814"/>
      <c r="DM62" s="815"/>
      <c r="DN62" s="815"/>
      <c r="DO62" s="815"/>
      <c r="DP62" s="816"/>
      <c r="DQ62" s="814"/>
      <c r="DR62" s="815"/>
      <c r="DS62" s="815"/>
      <c r="DT62" s="815"/>
      <c r="DU62" s="816"/>
      <c r="DV62" s="811"/>
      <c r="DW62" s="812"/>
      <c r="DX62" s="812"/>
      <c r="DY62" s="812"/>
      <c r="DZ62" s="817"/>
      <c r="EA62" s="221"/>
    </row>
    <row r="63" spans="1:131" ht="26.25" customHeight="1" thickBot="1" x14ac:dyDescent="0.2">
      <c r="A63" s="231" t="s">
        <v>392</v>
      </c>
      <c r="B63" s="827" t="s">
        <v>418</v>
      </c>
      <c r="C63" s="828"/>
      <c r="D63" s="828"/>
      <c r="E63" s="828"/>
      <c r="F63" s="828"/>
      <c r="G63" s="828"/>
      <c r="H63" s="828"/>
      <c r="I63" s="828"/>
      <c r="J63" s="828"/>
      <c r="K63" s="828"/>
      <c r="L63" s="828"/>
      <c r="M63" s="828"/>
      <c r="N63" s="828"/>
      <c r="O63" s="828"/>
      <c r="P63" s="829"/>
      <c r="Q63" s="885"/>
      <c r="R63" s="886"/>
      <c r="S63" s="886"/>
      <c r="T63" s="886"/>
      <c r="U63" s="886"/>
      <c r="V63" s="886"/>
      <c r="W63" s="886"/>
      <c r="X63" s="886"/>
      <c r="Y63" s="886"/>
      <c r="Z63" s="886"/>
      <c r="AA63" s="886"/>
      <c r="AB63" s="886"/>
      <c r="AC63" s="886"/>
      <c r="AD63" s="886"/>
      <c r="AE63" s="887"/>
      <c r="AF63" s="888">
        <v>1319</v>
      </c>
      <c r="AG63" s="878"/>
      <c r="AH63" s="878"/>
      <c r="AI63" s="878"/>
      <c r="AJ63" s="889"/>
      <c r="AK63" s="890"/>
      <c r="AL63" s="886"/>
      <c r="AM63" s="886"/>
      <c r="AN63" s="886"/>
      <c r="AO63" s="886"/>
      <c r="AP63" s="878"/>
      <c r="AQ63" s="878"/>
      <c r="AR63" s="878"/>
      <c r="AS63" s="878"/>
      <c r="AT63" s="878"/>
      <c r="AU63" s="878"/>
      <c r="AV63" s="878"/>
      <c r="AW63" s="878"/>
      <c r="AX63" s="878"/>
      <c r="AY63" s="878"/>
      <c r="AZ63" s="879"/>
      <c r="BA63" s="879"/>
      <c r="BB63" s="879"/>
      <c r="BC63" s="879"/>
      <c r="BD63" s="879"/>
      <c r="BE63" s="880"/>
      <c r="BF63" s="880"/>
      <c r="BG63" s="880"/>
      <c r="BH63" s="880"/>
      <c r="BI63" s="881"/>
      <c r="BJ63" s="882" t="s">
        <v>419</v>
      </c>
      <c r="BK63" s="883"/>
      <c r="BL63" s="883"/>
      <c r="BM63" s="883"/>
      <c r="BN63" s="884"/>
      <c r="BO63" s="232"/>
      <c r="BP63" s="232"/>
      <c r="BQ63" s="229">
        <v>57</v>
      </c>
      <c r="BR63" s="230"/>
      <c r="BS63" s="811"/>
      <c r="BT63" s="812"/>
      <c r="BU63" s="812"/>
      <c r="BV63" s="812"/>
      <c r="BW63" s="812"/>
      <c r="BX63" s="812"/>
      <c r="BY63" s="812"/>
      <c r="BZ63" s="812"/>
      <c r="CA63" s="812"/>
      <c r="CB63" s="812"/>
      <c r="CC63" s="812"/>
      <c r="CD63" s="812"/>
      <c r="CE63" s="812"/>
      <c r="CF63" s="812"/>
      <c r="CG63" s="813"/>
      <c r="CH63" s="814"/>
      <c r="CI63" s="815"/>
      <c r="CJ63" s="815"/>
      <c r="CK63" s="815"/>
      <c r="CL63" s="816"/>
      <c r="CM63" s="814"/>
      <c r="CN63" s="815"/>
      <c r="CO63" s="815"/>
      <c r="CP63" s="815"/>
      <c r="CQ63" s="816"/>
      <c r="CR63" s="814"/>
      <c r="CS63" s="815"/>
      <c r="CT63" s="815"/>
      <c r="CU63" s="815"/>
      <c r="CV63" s="816"/>
      <c r="CW63" s="814"/>
      <c r="CX63" s="815"/>
      <c r="CY63" s="815"/>
      <c r="CZ63" s="815"/>
      <c r="DA63" s="816"/>
      <c r="DB63" s="814"/>
      <c r="DC63" s="815"/>
      <c r="DD63" s="815"/>
      <c r="DE63" s="815"/>
      <c r="DF63" s="816"/>
      <c r="DG63" s="814"/>
      <c r="DH63" s="815"/>
      <c r="DI63" s="815"/>
      <c r="DJ63" s="815"/>
      <c r="DK63" s="816"/>
      <c r="DL63" s="814"/>
      <c r="DM63" s="815"/>
      <c r="DN63" s="815"/>
      <c r="DO63" s="815"/>
      <c r="DP63" s="816"/>
      <c r="DQ63" s="814"/>
      <c r="DR63" s="815"/>
      <c r="DS63" s="815"/>
      <c r="DT63" s="815"/>
      <c r="DU63" s="816"/>
      <c r="DV63" s="811"/>
      <c r="DW63" s="812"/>
      <c r="DX63" s="812"/>
      <c r="DY63" s="812"/>
      <c r="DZ63" s="81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11"/>
      <c r="BT64" s="812"/>
      <c r="BU64" s="812"/>
      <c r="BV64" s="812"/>
      <c r="BW64" s="812"/>
      <c r="BX64" s="812"/>
      <c r="BY64" s="812"/>
      <c r="BZ64" s="812"/>
      <c r="CA64" s="812"/>
      <c r="CB64" s="812"/>
      <c r="CC64" s="812"/>
      <c r="CD64" s="812"/>
      <c r="CE64" s="812"/>
      <c r="CF64" s="812"/>
      <c r="CG64" s="813"/>
      <c r="CH64" s="814"/>
      <c r="CI64" s="815"/>
      <c r="CJ64" s="815"/>
      <c r="CK64" s="815"/>
      <c r="CL64" s="816"/>
      <c r="CM64" s="814"/>
      <c r="CN64" s="815"/>
      <c r="CO64" s="815"/>
      <c r="CP64" s="815"/>
      <c r="CQ64" s="816"/>
      <c r="CR64" s="814"/>
      <c r="CS64" s="815"/>
      <c r="CT64" s="815"/>
      <c r="CU64" s="815"/>
      <c r="CV64" s="816"/>
      <c r="CW64" s="814"/>
      <c r="CX64" s="815"/>
      <c r="CY64" s="815"/>
      <c r="CZ64" s="815"/>
      <c r="DA64" s="816"/>
      <c r="DB64" s="814"/>
      <c r="DC64" s="815"/>
      <c r="DD64" s="815"/>
      <c r="DE64" s="815"/>
      <c r="DF64" s="816"/>
      <c r="DG64" s="814"/>
      <c r="DH64" s="815"/>
      <c r="DI64" s="815"/>
      <c r="DJ64" s="815"/>
      <c r="DK64" s="816"/>
      <c r="DL64" s="814"/>
      <c r="DM64" s="815"/>
      <c r="DN64" s="815"/>
      <c r="DO64" s="815"/>
      <c r="DP64" s="816"/>
      <c r="DQ64" s="814"/>
      <c r="DR64" s="815"/>
      <c r="DS64" s="815"/>
      <c r="DT64" s="815"/>
      <c r="DU64" s="816"/>
      <c r="DV64" s="811"/>
      <c r="DW64" s="812"/>
      <c r="DX64" s="812"/>
      <c r="DY64" s="812"/>
      <c r="DZ64" s="817"/>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11"/>
      <c r="BT65" s="812"/>
      <c r="BU65" s="812"/>
      <c r="BV65" s="812"/>
      <c r="BW65" s="812"/>
      <c r="BX65" s="812"/>
      <c r="BY65" s="812"/>
      <c r="BZ65" s="812"/>
      <c r="CA65" s="812"/>
      <c r="CB65" s="812"/>
      <c r="CC65" s="812"/>
      <c r="CD65" s="812"/>
      <c r="CE65" s="812"/>
      <c r="CF65" s="812"/>
      <c r="CG65" s="813"/>
      <c r="CH65" s="814"/>
      <c r="CI65" s="815"/>
      <c r="CJ65" s="815"/>
      <c r="CK65" s="815"/>
      <c r="CL65" s="816"/>
      <c r="CM65" s="814"/>
      <c r="CN65" s="815"/>
      <c r="CO65" s="815"/>
      <c r="CP65" s="815"/>
      <c r="CQ65" s="816"/>
      <c r="CR65" s="814"/>
      <c r="CS65" s="815"/>
      <c r="CT65" s="815"/>
      <c r="CU65" s="815"/>
      <c r="CV65" s="816"/>
      <c r="CW65" s="814"/>
      <c r="CX65" s="815"/>
      <c r="CY65" s="815"/>
      <c r="CZ65" s="815"/>
      <c r="DA65" s="816"/>
      <c r="DB65" s="814"/>
      <c r="DC65" s="815"/>
      <c r="DD65" s="815"/>
      <c r="DE65" s="815"/>
      <c r="DF65" s="816"/>
      <c r="DG65" s="814"/>
      <c r="DH65" s="815"/>
      <c r="DI65" s="815"/>
      <c r="DJ65" s="815"/>
      <c r="DK65" s="816"/>
      <c r="DL65" s="814"/>
      <c r="DM65" s="815"/>
      <c r="DN65" s="815"/>
      <c r="DO65" s="815"/>
      <c r="DP65" s="816"/>
      <c r="DQ65" s="814"/>
      <c r="DR65" s="815"/>
      <c r="DS65" s="815"/>
      <c r="DT65" s="815"/>
      <c r="DU65" s="816"/>
      <c r="DV65" s="811"/>
      <c r="DW65" s="812"/>
      <c r="DX65" s="812"/>
      <c r="DY65" s="812"/>
      <c r="DZ65" s="817"/>
      <c r="EA65" s="221"/>
    </row>
    <row r="66" spans="1:131" ht="26.25" customHeight="1" x14ac:dyDescent="0.15">
      <c r="A66" s="759" t="s">
        <v>421</v>
      </c>
      <c r="B66" s="760"/>
      <c r="C66" s="760"/>
      <c r="D66" s="760"/>
      <c r="E66" s="760"/>
      <c r="F66" s="760"/>
      <c r="G66" s="760"/>
      <c r="H66" s="760"/>
      <c r="I66" s="760"/>
      <c r="J66" s="760"/>
      <c r="K66" s="760"/>
      <c r="L66" s="760"/>
      <c r="M66" s="760"/>
      <c r="N66" s="760"/>
      <c r="O66" s="760"/>
      <c r="P66" s="761"/>
      <c r="Q66" s="765" t="s">
        <v>422</v>
      </c>
      <c r="R66" s="766"/>
      <c r="S66" s="766"/>
      <c r="T66" s="766"/>
      <c r="U66" s="767"/>
      <c r="V66" s="765" t="s">
        <v>423</v>
      </c>
      <c r="W66" s="766"/>
      <c r="X66" s="766"/>
      <c r="Y66" s="766"/>
      <c r="Z66" s="767"/>
      <c r="AA66" s="765" t="s">
        <v>424</v>
      </c>
      <c r="AB66" s="766"/>
      <c r="AC66" s="766"/>
      <c r="AD66" s="766"/>
      <c r="AE66" s="767"/>
      <c r="AF66" s="901" t="s">
        <v>425</v>
      </c>
      <c r="AG66" s="853"/>
      <c r="AH66" s="853"/>
      <c r="AI66" s="853"/>
      <c r="AJ66" s="902"/>
      <c r="AK66" s="765" t="s">
        <v>426</v>
      </c>
      <c r="AL66" s="760"/>
      <c r="AM66" s="760"/>
      <c r="AN66" s="760"/>
      <c r="AO66" s="761"/>
      <c r="AP66" s="765" t="s">
        <v>427</v>
      </c>
      <c r="AQ66" s="766"/>
      <c r="AR66" s="766"/>
      <c r="AS66" s="766"/>
      <c r="AT66" s="767"/>
      <c r="AU66" s="765" t="s">
        <v>428</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5"/>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2"/>
      <c r="DW66" s="893"/>
      <c r="DX66" s="893"/>
      <c r="DY66" s="893"/>
      <c r="DZ66" s="894"/>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903"/>
      <c r="AG67" s="856"/>
      <c r="AH67" s="856"/>
      <c r="AI67" s="856"/>
      <c r="AJ67" s="904"/>
      <c r="AK67" s="905"/>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5"/>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2"/>
      <c r="DW67" s="893"/>
      <c r="DX67" s="893"/>
      <c r="DY67" s="893"/>
      <c r="DZ67" s="894"/>
      <c r="EA67" s="221"/>
    </row>
    <row r="68" spans="1:131" ht="26.25" customHeight="1" thickTop="1" x14ac:dyDescent="0.15">
      <c r="A68" s="227">
        <v>1</v>
      </c>
      <c r="B68" s="784" t="s">
        <v>593</v>
      </c>
      <c r="C68" s="785"/>
      <c r="D68" s="785"/>
      <c r="E68" s="785"/>
      <c r="F68" s="785"/>
      <c r="G68" s="785"/>
      <c r="H68" s="785"/>
      <c r="I68" s="785"/>
      <c r="J68" s="785"/>
      <c r="K68" s="785"/>
      <c r="L68" s="785"/>
      <c r="M68" s="785"/>
      <c r="N68" s="785"/>
      <c r="O68" s="785"/>
      <c r="P68" s="786"/>
      <c r="Q68" s="899"/>
      <c r="R68" s="900"/>
      <c r="S68" s="900"/>
      <c r="T68" s="900"/>
      <c r="U68" s="900"/>
      <c r="V68" s="900"/>
      <c r="W68" s="900"/>
      <c r="X68" s="900"/>
      <c r="Y68" s="900"/>
      <c r="Z68" s="900"/>
      <c r="AA68" s="900"/>
      <c r="AB68" s="900"/>
      <c r="AC68" s="900"/>
      <c r="AD68" s="900"/>
      <c r="AE68" s="900"/>
      <c r="AF68" s="900">
        <v>1</v>
      </c>
      <c r="AG68" s="900"/>
      <c r="AH68" s="900"/>
      <c r="AI68" s="900"/>
      <c r="AJ68" s="900"/>
      <c r="AK68" s="900" t="s">
        <v>592</v>
      </c>
      <c r="AL68" s="900"/>
      <c r="AM68" s="900"/>
      <c r="AN68" s="900"/>
      <c r="AO68" s="900"/>
      <c r="AP68" s="900" t="s">
        <v>592</v>
      </c>
      <c r="AQ68" s="900"/>
      <c r="AR68" s="900"/>
      <c r="AS68" s="900"/>
      <c r="AT68" s="900"/>
      <c r="AU68" s="900" t="s">
        <v>592</v>
      </c>
      <c r="AV68" s="900"/>
      <c r="AW68" s="900"/>
      <c r="AX68" s="900"/>
      <c r="AY68" s="900"/>
      <c r="AZ68" s="908"/>
      <c r="BA68" s="908"/>
      <c r="BB68" s="908"/>
      <c r="BC68" s="908"/>
      <c r="BD68" s="909"/>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5"/>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2"/>
      <c r="DW68" s="893"/>
      <c r="DX68" s="893"/>
      <c r="DY68" s="893"/>
      <c r="DZ68" s="894"/>
      <c r="EA68" s="221"/>
    </row>
    <row r="69" spans="1:131" ht="26.25" customHeight="1" x14ac:dyDescent="0.15">
      <c r="A69" s="229">
        <v>2</v>
      </c>
      <c r="B69" s="781" t="s">
        <v>594</v>
      </c>
      <c r="C69" s="782"/>
      <c r="D69" s="782"/>
      <c r="E69" s="782"/>
      <c r="F69" s="782"/>
      <c r="G69" s="782"/>
      <c r="H69" s="782"/>
      <c r="I69" s="782"/>
      <c r="J69" s="782"/>
      <c r="K69" s="782"/>
      <c r="L69" s="782"/>
      <c r="M69" s="782"/>
      <c r="N69" s="782"/>
      <c r="O69" s="782"/>
      <c r="P69" s="783"/>
      <c r="Q69" s="910"/>
      <c r="R69" s="868"/>
      <c r="S69" s="868"/>
      <c r="T69" s="868"/>
      <c r="U69" s="868"/>
      <c r="V69" s="868"/>
      <c r="W69" s="868"/>
      <c r="X69" s="868"/>
      <c r="Y69" s="868"/>
      <c r="Z69" s="868"/>
      <c r="AA69" s="868"/>
      <c r="AB69" s="868"/>
      <c r="AC69" s="868"/>
      <c r="AD69" s="868"/>
      <c r="AE69" s="868"/>
      <c r="AF69" s="868">
        <v>3</v>
      </c>
      <c r="AG69" s="868"/>
      <c r="AH69" s="868"/>
      <c r="AI69" s="868"/>
      <c r="AJ69" s="868"/>
      <c r="AK69" s="906" t="s">
        <v>592</v>
      </c>
      <c r="AL69" s="907"/>
      <c r="AM69" s="907"/>
      <c r="AN69" s="907"/>
      <c r="AO69" s="872"/>
      <c r="AP69" s="868">
        <v>1</v>
      </c>
      <c r="AQ69" s="868"/>
      <c r="AR69" s="868"/>
      <c r="AS69" s="868"/>
      <c r="AT69" s="868"/>
      <c r="AU69" s="906" t="s">
        <v>592</v>
      </c>
      <c r="AV69" s="907"/>
      <c r="AW69" s="907"/>
      <c r="AX69" s="907"/>
      <c r="AY69" s="872"/>
      <c r="AZ69" s="870"/>
      <c r="BA69" s="870"/>
      <c r="BB69" s="870"/>
      <c r="BC69" s="870"/>
      <c r="BD69" s="871"/>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5"/>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2"/>
      <c r="DW69" s="893"/>
      <c r="DX69" s="893"/>
      <c r="DY69" s="893"/>
      <c r="DZ69" s="894"/>
      <c r="EA69" s="221"/>
    </row>
    <row r="70" spans="1:131" ht="26.25" customHeight="1" x14ac:dyDescent="0.15">
      <c r="A70" s="229">
        <v>3</v>
      </c>
      <c r="B70" s="781" t="s">
        <v>595</v>
      </c>
      <c r="C70" s="782"/>
      <c r="D70" s="782"/>
      <c r="E70" s="782"/>
      <c r="F70" s="782"/>
      <c r="G70" s="782"/>
      <c r="H70" s="782"/>
      <c r="I70" s="782"/>
      <c r="J70" s="782"/>
      <c r="K70" s="782"/>
      <c r="L70" s="782"/>
      <c r="M70" s="782"/>
      <c r="N70" s="782"/>
      <c r="O70" s="782"/>
      <c r="P70" s="783"/>
      <c r="Q70" s="910"/>
      <c r="R70" s="868"/>
      <c r="S70" s="868"/>
      <c r="T70" s="868"/>
      <c r="U70" s="868"/>
      <c r="V70" s="868"/>
      <c r="W70" s="868"/>
      <c r="X70" s="868"/>
      <c r="Y70" s="868"/>
      <c r="Z70" s="868"/>
      <c r="AA70" s="868"/>
      <c r="AB70" s="868"/>
      <c r="AC70" s="868"/>
      <c r="AD70" s="868"/>
      <c r="AE70" s="868"/>
      <c r="AF70" s="868">
        <v>2</v>
      </c>
      <c r="AG70" s="868"/>
      <c r="AH70" s="868"/>
      <c r="AI70" s="868"/>
      <c r="AJ70" s="868"/>
      <c r="AK70" s="906" t="s">
        <v>592</v>
      </c>
      <c r="AL70" s="907"/>
      <c r="AM70" s="907"/>
      <c r="AN70" s="907"/>
      <c r="AO70" s="872"/>
      <c r="AP70" s="906" t="s">
        <v>592</v>
      </c>
      <c r="AQ70" s="907"/>
      <c r="AR70" s="907"/>
      <c r="AS70" s="907"/>
      <c r="AT70" s="872"/>
      <c r="AU70" s="906" t="s">
        <v>592</v>
      </c>
      <c r="AV70" s="907"/>
      <c r="AW70" s="907"/>
      <c r="AX70" s="907"/>
      <c r="AY70" s="872"/>
      <c r="AZ70" s="870"/>
      <c r="BA70" s="870"/>
      <c r="BB70" s="870"/>
      <c r="BC70" s="870"/>
      <c r="BD70" s="871"/>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5"/>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2"/>
      <c r="DW70" s="893"/>
      <c r="DX70" s="893"/>
      <c r="DY70" s="893"/>
      <c r="DZ70" s="894"/>
      <c r="EA70" s="221"/>
    </row>
    <row r="71" spans="1:131" ht="26.25" customHeight="1" x14ac:dyDescent="0.15">
      <c r="A71" s="229">
        <v>4</v>
      </c>
      <c r="B71" s="781" t="s">
        <v>596</v>
      </c>
      <c r="C71" s="782"/>
      <c r="D71" s="782"/>
      <c r="E71" s="782"/>
      <c r="F71" s="782"/>
      <c r="G71" s="782"/>
      <c r="H71" s="782"/>
      <c r="I71" s="782"/>
      <c r="J71" s="782"/>
      <c r="K71" s="782"/>
      <c r="L71" s="782"/>
      <c r="M71" s="782"/>
      <c r="N71" s="782"/>
      <c r="O71" s="782"/>
      <c r="P71" s="783"/>
      <c r="Q71" s="910"/>
      <c r="R71" s="868"/>
      <c r="S71" s="868"/>
      <c r="T71" s="868"/>
      <c r="U71" s="868"/>
      <c r="V71" s="868"/>
      <c r="W71" s="868"/>
      <c r="X71" s="868"/>
      <c r="Y71" s="868"/>
      <c r="Z71" s="868"/>
      <c r="AA71" s="868"/>
      <c r="AB71" s="868"/>
      <c r="AC71" s="868"/>
      <c r="AD71" s="868"/>
      <c r="AE71" s="868"/>
      <c r="AF71" s="868">
        <v>1</v>
      </c>
      <c r="AG71" s="868"/>
      <c r="AH71" s="868"/>
      <c r="AI71" s="868"/>
      <c r="AJ71" s="868"/>
      <c r="AK71" s="906" t="s">
        <v>592</v>
      </c>
      <c r="AL71" s="907"/>
      <c r="AM71" s="907"/>
      <c r="AN71" s="907"/>
      <c r="AO71" s="872"/>
      <c r="AP71" s="906" t="s">
        <v>592</v>
      </c>
      <c r="AQ71" s="907"/>
      <c r="AR71" s="907"/>
      <c r="AS71" s="907"/>
      <c r="AT71" s="872"/>
      <c r="AU71" s="906" t="s">
        <v>592</v>
      </c>
      <c r="AV71" s="907"/>
      <c r="AW71" s="907"/>
      <c r="AX71" s="907"/>
      <c r="AY71" s="872"/>
      <c r="AZ71" s="870"/>
      <c r="BA71" s="870"/>
      <c r="BB71" s="870"/>
      <c r="BC71" s="870"/>
      <c r="BD71" s="871"/>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5"/>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2"/>
      <c r="DW71" s="893"/>
      <c r="DX71" s="893"/>
      <c r="DY71" s="893"/>
      <c r="DZ71" s="894"/>
      <c r="EA71" s="221"/>
    </row>
    <row r="72" spans="1:131" ht="26.25" customHeight="1" x14ac:dyDescent="0.15">
      <c r="A72" s="229">
        <v>5</v>
      </c>
      <c r="B72" s="781" t="s">
        <v>597</v>
      </c>
      <c r="C72" s="782"/>
      <c r="D72" s="782"/>
      <c r="E72" s="782"/>
      <c r="F72" s="782"/>
      <c r="G72" s="782"/>
      <c r="H72" s="782"/>
      <c r="I72" s="782"/>
      <c r="J72" s="782"/>
      <c r="K72" s="782"/>
      <c r="L72" s="782"/>
      <c r="M72" s="782"/>
      <c r="N72" s="782"/>
      <c r="O72" s="782"/>
      <c r="P72" s="783"/>
      <c r="Q72" s="910"/>
      <c r="R72" s="868"/>
      <c r="S72" s="868"/>
      <c r="T72" s="868"/>
      <c r="U72" s="868"/>
      <c r="V72" s="868"/>
      <c r="W72" s="868"/>
      <c r="X72" s="868"/>
      <c r="Y72" s="868"/>
      <c r="Z72" s="868"/>
      <c r="AA72" s="868"/>
      <c r="AB72" s="868"/>
      <c r="AC72" s="868"/>
      <c r="AD72" s="868"/>
      <c r="AE72" s="868"/>
      <c r="AF72" s="868">
        <v>43</v>
      </c>
      <c r="AG72" s="868"/>
      <c r="AH72" s="868"/>
      <c r="AI72" s="868"/>
      <c r="AJ72" s="868"/>
      <c r="AK72" s="906" t="s">
        <v>592</v>
      </c>
      <c r="AL72" s="907"/>
      <c r="AM72" s="907"/>
      <c r="AN72" s="907"/>
      <c r="AO72" s="872"/>
      <c r="AP72" s="906" t="s">
        <v>592</v>
      </c>
      <c r="AQ72" s="907"/>
      <c r="AR72" s="907"/>
      <c r="AS72" s="907"/>
      <c r="AT72" s="872"/>
      <c r="AU72" s="906" t="s">
        <v>592</v>
      </c>
      <c r="AV72" s="907"/>
      <c r="AW72" s="907"/>
      <c r="AX72" s="907"/>
      <c r="AY72" s="872"/>
      <c r="AZ72" s="870"/>
      <c r="BA72" s="870"/>
      <c r="BB72" s="870"/>
      <c r="BC72" s="870"/>
      <c r="BD72" s="871"/>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5"/>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2"/>
      <c r="DW72" s="893"/>
      <c r="DX72" s="893"/>
      <c r="DY72" s="893"/>
      <c r="DZ72" s="894"/>
      <c r="EA72" s="221"/>
    </row>
    <row r="73" spans="1:131" ht="26.25" customHeight="1" x14ac:dyDescent="0.15">
      <c r="A73" s="229">
        <v>6</v>
      </c>
      <c r="B73" s="781" t="s">
        <v>598</v>
      </c>
      <c r="C73" s="782"/>
      <c r="D73" s="782"/>
      <c r="E73" s="782"/>
      <c r="F73" s="782"/>
      <c r="G73" s="782"/>
      <c r="H73" s="782"/>
      <c r="I73" s="782"/>
      <c r="J73" s="782"/>
      <c r="K73" s="782"/>
      <c r="L73" s="782"/>
      <c r="M73" s="782"/>
      <c r="N73" s="782"/>
      <c r="O73" s="782"/>
      <c r="P73" s="783"/>
      <c r="Q73" s="910"/>
      <c r="R73" s="868"/>
      <c r="S73" s="868"/>
      <c r="T73" s="868"/>
      <c r="U73" s="868"/>
      <c r="V73" s="868"/>
      <c r="W73" s="868"/>
      <c r="X73" s="868"/>
      <c r="Y73" s="868"/>
      <c r="Z73" s="868"/>
      <c r="AA73" s="868"/>
      <c r="AB73" s="868"/>
      <c r="AC73" s="868"/>
      <c r="AD73" s="868"/>
      <c r="AE73" s="868"/>
      <c r="AF73" s="868">
        <v>24</v>
      </c>
      <c r="AG73" s="868"/>
      <c r="AH73" s="868"/>
      <c r="AI73" s="868"/>
      <c r="AJ73" s="868"/>
      <c r="AK73" s="906" t="s">
        <v>592</v>
      </c>
      <c r="AL73" s="907"/>
      <c r="AM73" s="907"/>
      <c r="AN73" s="907"/>
      <c r="AO73" s="872"/>
      <c r="AP73" s="906" t="s">
        <v>592</v>
      </c>
      <c r="AQ73" s="907"/>
      <c r="AR73" s="907"/>
      <c r="AS73" s="907"/>
      <c r="AT73" s="872"/>
      <c r="AU73" s="906" t="s">
        <v>592</v>
      </c>
      <c r="AV73" s="907"/>
      <c r="AW73" s="907"/>
      <c r="AX73" s="907"/>
      <c r="AY73" s="872"/>
      <c r="AZ73" s="870"/>
      <c r="BA73" s="870"/>
      <c r="BB73" s="870"/>
      <c r="BC73" s="870"/>
      <c r="BD73" s="871"/>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5"/>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2"/>
      <c r="DW73" s="893"/>
      <c r="DX73" s="893"/>
      <c r="DY73" s="893"/>
      <c r="DZ73" s="894"/>
      <c r="EA73" s="221"/>
    </row>
    <row r="74" spans="1:131" ht="26.25" customHeight="1" x14ac:dyDescent="0.15">
      <c r="A74" s="229">
        <v>7</v>
      </c>
      <c r="B74" s="781" t="s">
        <v>599</v>
      </c>
      <c r="C74" s="782"/>
      <c r="D74" s="782"/>
      <c r="E74" s="782"/>
      <c r="F74" s="782"/>
      <c r="G74" s="782"/>
      <c r="H74" s="782"/>
      <c r="I74" s="782"/>
      <c r="J74" s="782"/>
      <c r="K74" s="782"/>
      <c r="L74" s="782"/>
      <c r="M74" s="782"/>
      <c r="N74" s="782"/>
      <c r="O74" s="782"/>
      <c r="P74" s="783"/>
      <c r="Q74" s="910"/>
      <c r="R74" s="868"/>
      <c r="S74" s="868"/>
      <c r="T74" s="868"/>
      <c r="U74" s="868"/>
      <c r="V74" s="868"/>
      <c r="W74" s="868"/>
      <c r="X74" s="868"/>
      <c r="Y74" s="868"/>
      <c r="Z74" s="868"/>
      <c r="AA74" s="868"/>
      <c r="AB74" s="868"/>
      <c r="AC74" s="868"/>
      <c r="AD74" s="868"/>
      <c r="AE74" s="868"/>
      <c r="AF74" s="868">
        <v>937</v>
      </c>
      <c r="AG74" s="868"/>
      <c r="AH74" s="868"/>
      <c r="AI74" s="868"/>
      <c r="AJ74" s="868"/>
      <c r="AK74" s="906" t="s">
        <v>592</v>
      </c>
      <c r="AL74" s="907"/>
      <c r="AM74" s="907"/>
      <c r="AN74" s="907"/>
      <c r="AO74" s="872"/>
      <c r="AP74" s="906" t="s">
        <v>592</v>
      </c>
      <c r="AQ74" s="907"/>
      <c r="AR74" s="907"/>
      <c r="AS74" s="907"/>
      <c r="AT74" s="872"/>
      <c r="AU74" s="906" t="s">
        <v>592</v>
      </c>
      <c r="AV74" s="907"/>
      <c r="AW74" s="907"/>
      <c r="AX74" s="907"/>
      <c r="AY74" s="872"/>
      <c r="AZ74" s="870"/>
      <c r="BA74" s="870"/>
      <c r="BB74" s="870"/>
      <c r="BC74" s="870"/>
      <c r="BD74" s="871"/>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5"/>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2"/>
      <c r="DW74" s="893"/>
      <c r="DX74" s="893"/>
      <c r="DY74" s="893"/>
      <c r="DZ74" s="894"/>
      <c r="EA74" s="221"/>
    </row>
    <row r="75" spans="1:131" ht="26.25" customHeight="1" x14ac:dyDescent="0.15">
      <c r="A75" s="229">
        <v>8</v>
      </c>
      <c r="B75" s="781" t="s">
        <v>600</v>
      </c>
      <c r="C75" s="782"/>
      <c r="D75" s="782"/>
      <c r="E75" s="782"/>
      <c r="F75" s="782"/>
      <c r="G75" s="782"/>
      <c r="H75" s="782"/>
      <c r="I75" s="782"/>
      <c r="J75" s="782"/>
      <c r="K75" s="782"/>
      <c r="L75" s="782"/>
      <c r="M75" s="782"/>
      <c r="N75" s="782"/>
      <c r="O75" s="782"/>
      <c r="P75" s="783"/>
      <c r="Q75" s="911"/>
      <c r="R75" s="907"/>
      <c r="S75" s="907"/>
      <c r="T75" s="907"/>
      <c r="U75" s="872"/>
      <c r="V75" s="906"/>
      <c r="W75" s="907"/>
      <c r="X75" s="907"/>
      <c r="Y75" s="907"/>
      <c r="Z75" s="872"/>
      <c r="AA75" s="906"/>
      <c r="AB75" s="907"/>
      <c r="AC75" s="907"/>
      <c r="AD75" s="907"/>
      <c r="AE75" s="872"/>
      <c r="AF75" s="906">
        <v>2</v>
      </c>
      <c r="AG75" s="907"/>
      <c r="AH75" s="907"/>
      <c r="AI75" s="907"/>
      <c r="AJ75" s="872"/>
      <c r="AK75" s="906" t="s">
        <v>592</v>
      </c>
      <c r="AL75" s="907"/>
      <c r="AM75" s="907"/>
      <c r="AN75" s="907"/>
      <c r="AO75" s="872"/>
      <c r="AP75" s="906" t="s">
        <v>592</v>
      </c>
      <c r="AQ75" s="907"/>
      <c r="AR75" s="907"/>
      <c r="AS75" s="907"/>
      <c r="AT75" s="872"/>
      <c r="AU75" s="906" t="s">
        <v>592</v>
      </c>
      <c r="AV75" s="907"/>
      <c r="AW75" s="907"/>
      <c r="AX75" s="907"/>
      <c r="AY75" s="872"/>
      <c r="AZ75" s="870"/>
      <c r="BA75" s="870"/>
      <c r="BB75" s="870"/>
      <c r="BC75" s="870"/>
      <c r="BD75" s="871"/>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5"/>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2"/>
      <c r="DW75" s="893"/>
      <c r="DX75" s="893"/>
      <c r="DY75" s="893"/>
      <c r="DZ75" s="894"/>
      <c r="EA75" s="221"/>
    </row>
    <row r="76" spans="1:131" ht="26.25" customHeight="1" x14ac:dyDescent="0.15">
      <c r="A76" s="229">
        <v>9</v>
      </c>
      <c r="B76" s="781" t="s">
        <v>601</v>
      </c>
      <c r="C76" s="782"/>
      <c r="D76" s="782"/>
      <c r="E76" s="782"/>
      <c r="F76" s="782"/>
      <c r="G76" s="782"/>
      <c r="H76" s="782"/>
      <c r="I76" s="782"/>
      <c r="J76" s="782"/>
      <c r="K76" s="782"/>
      <c r="L76" s="782"/>
      <c r="M76" s="782"/>
      <c r="N76" s="782"/>
      <c r="O76" s="782"/>
      <c r="P76" s="783"/>
      <c r="Q76" s="911"/>
      <c r="R76" s="907"/>
      <c r="S76" s="907"/>
      <c r="T76" s="907"/>
      <c r="U76" s="872"/>
      <c r="V76" s="906"/>
      <c r="W76" s="907"/>
      <c r="X76" s="907"/>
      <c r="Y76" s="907"/>
      <c r="Z76" s="872"/>
      <c r="AA76" s="906"/>
      <c r="AB76" s="907"/>
      <c r="AC76" s="907"/>
      <c r="AD76" s="907"/>
      <c r="AE76" s="872"/>
      <c r="AF76" s="906">
        <v>84</v>
      </c>
      <c r="AG76" s="907"/>
      <c r="AH76" s="907"/>
      <c r="AI76" s="907"/>
      <c r="AJ76" s="872"/>
      <c r="AK76" s="906" t="s">
        <v>592</v>
      </c>
      <c r="AL76" s="907"/>
      <c r="AM76" s="907"/>
      <c r="AN76" s="907"/>
      <c r="AO76" s="872"/>
      <c r="AP76" s="906">
        <v>20</v>
      </c>
      <c r="AQ76" s="907"/>
      <c r="AR76" s="907"/>
      <c r="AS76" s="907"/>
      <c r="AT76" s="872"/>
      <c r="AU76" s="906" t="s">
        <v>592</v>
      </c>
      <c r="AV76" s="907"/>
      <c r="AW76" s="907"/>
      <c r="AX76" s="907"/>
      <c r="AY76" s="872"/>
      <c r="AZ76" s="870"/>
      <c r="BA76" s="870"/>
      <c r="BB76" s="870"/>
      <c r="BC76" s="870"/>
      <c r="BD76" s="871"/>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5"/>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2"/>
      <c r="DW76" s="893"/>
      <c r="DX76" s="893"/>
      <c r="DY76" s="893"/>
      <c r="DZ76" s="894"/>
      <c r="EA76" s="221"/>
    </row>
    <row r="77" spans="1:131" ht="26.25" customHeight="1" x14ac:dyDescent="0.15">
      <c r="A77" s="229">
        <v>10</v>
      </c>
      <c r="B77" s="781" t="s">
        <v>602</v>
      </c>
      <c r="C77" s="782"/>
      <c r="D77" s="782"/>
      <c r="E77" s="782"/>
      <c r="F77" s="782"/>
      <c r="G77" s="782"/>
      <c r="H77" s="782"/>
      <c r="I77" s="782"/>
      <c r="J77" s="782"/>
      <c r="K77" s="782"/>
      <c r="L77" s="782"/>
      <c r="M77" s="782"/>
      <c r="N77" s="782"/>
      <c r="O77" s="782"/>
      <c r="P77" s="783"/>
      <c r="Q77" s="911"/>
      <c r="R77" s="907"/>
      <c r="S77" s="907"/>
      <c r="T77" s="907"/>
      <c r="U77" s="872"/>
      <c r="V77" s="906"/>
      <c r="W77" s="907"/>
      <c r="X77" s="907"/>
      <c r="Y77" s="907"/>
      <c r="Z77" s="872"/>
      <c r="AA77" s="906"/>
      <c r="AB77" s="907"/>
      <c r="AC77" s="907"/>
      <c r="AD77" s="907"/>
      <c r="AE77" s="872"/>
      <c r="AF77" s="906">
        <v>54</v>
      </c>
      <c r="AG77" s="907"/>
      <c r="AH77" s="907"/>
      <c r="AI77" s="907"/>
      <c r="AJ77" s="872"/>
      <c r="AK77" s="906" t="s">
        <v>592</v>
      </c>
      <c r="AL77" s="907"/>
      <c r="AM77" s="907"/>
      <c r="AN77" s="907"/>
      <c r="AO77" s="872"/>
      <c r="AP77" s="906" t="s">
        <v>592</v>
      </c>
      <c r="AQ77" s="907"/>
      <c r="AR77" s="907"/>
      <c r="AS77" s="907"/>
      <c r="AT77" s="872"/>
      <c r="AU77" s="906" t="s">
        <v>592</v>
      </c>
      <c r="AV77" s="907"/>
      <c r="AW77" s="907"/>
      <c r="AX77" s="907"/>
      <c r="AY77" s="872"/>
      <c r="AZ77" s="870"/>
      <c r="BA77" s="870"/>
      <c r="BB77" s="870"/>
      <c r="BC77" s="870"/>
      <c r="BD77" s="871"/>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5"/>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2"/>
      <c r="DW77" s="893"/>
      <c r="DX77" s="893"/>
      <c r="DY77" s="893"/>
      <c r="DZ77" s="894"/>
      <c r="EA77" s="221"/>
    </row>
    <row r="78" spans="1:131" ht="26.25" customHeight="1" x14ac:dyDescent="0.15">
      <c r="A78" s="229">
        <v>11</v>
      </c>
      <c r="B78" s="781" t="s">
        <v>603</v>
      </c>
      <c r="C78" s="782"/>
      <c r="D78" s="782"/>
      <c r="E78" s="782"/>
      <c r="F78" s="782"/>
      <c r="G78" s="782"/>
      <c r="H78" s="782"/>
      <c r="I78" s="782"/>
      <c r="J78" s="782"/>
      <c r="K78" s="782"/>
      <c r="L78" s="782"/>
      <c r="M78" s="782"/>
      <c r="N78" s="782"/>
      <c r="O78" s="782"/>
      <c r="P78" s="783"/>
      <c r="Q78" s="910"/>
      <c r="R78" s="868"/>
      <c r="S78" s="868"/>
      <c r="T78" s="868"/>
      <c r="U78" s="868"/>
      <c r="V78" s="868"/>
      <c r="W78" s="868"/>
      <c r="X78" s="868"/>
      <c r="Y78" s="868"/>
      <c r="Z78" s="868"/>
      <c r="AA78" s="868"/>
      <c r="AB78" s="868"/>
      <c r="AC78" s="868"/>
      <c r="AD78" s="868"/>
      <c r="AE78" s="868"/>
      <c r="AF78" s="868">
        <v>16179</v>
      </c>
      <c r="AG78" s="868"/>
      <c r="AH78" s="868"/>
      <c r="AI78" s="868"/>
      <c r="AJ78" s="868"/>
      <c r="AK78" s="906" t="s">
        <v>592</v>
      </c>
      <c r="AL78" s="907"/>
      <c r="AM78" s="907"/>
      <c r="AN78" s="907"/>
      <c r="AO78" s="872"/>
      <c r="AP78" s="906" t="s">
        <v>592</v>
      </c>
      <c r="AQ78" s="907"/>
      <c r="AR78" s="907"/>
      <c r="AS78" s="907"/>
      <c r="AT78" s="872"/>
      <c r="AU78" s="906" t="s">
        <v>592</v>
      </c>
      <c r="AV78" s="907"/>
      <c r="AW78" s="907"/>
      <c r="AX78" s="907"/>
      <c r="AY78" s="872"/>
      <c r="AZ78" s="870"/>
      <c r="BA78" s="870"/>
      <c r="BB78" s="870"/>
      <c r="BC78" s="870"/>
      <c r="BD78" s="871"/>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5"/>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2"/>
      <c r="DW78" s="893"/>
      <c r="DX78" s="893"/>
      <c r="DY78" s="893"/>
      <c r="DZ78" s="894"/>
      <c r="EA78" s="221"/>
    </row>
    <row r="79" spans="1:131" ht="26.25" customHeight="1" x14ac:dyDescent="0.15">
      <c r="A79" s="229">
        <v>12</v>
      </c>
      <c r="B79" s="781" t="s">
        <v>604</v>
      </c>
      <c r="C79" s="782"/>
      <c r="D79" s="782"/>
      <c r="E79" s="782"/>
      <c r="F79" s="782"/>
      <c r="G79" s="782"/>
      <c r="H79" s="782"/>
      <c r="I79" s="782"/>
      <c r="J79" s="782"/>
      <c r="K79" s="782"/>
      <c r="L79" s="782"/>
      <c r="M79" s="782"/>
      <c r="N79" s="782"/>
      <c r="O79" s="782"/>
      <c r="P79" s="783"/>
      <c r="Q79" s="910"/>
      <c r="R79" s="868"/>
      <c r="S79" s="868"/>
      <c r="T79" s="868"/>
      <c r="U79" s="868"/>
      <c r="V79" s="868"/>
      <c r="W79" s="868"/>
      <c r="X79" s="868"/>
      <c r="Y79" s="868"/>
      <c r="Z79" s="868"/>
      <c r="AA79" s="868"/>
      <c r="AB79" s="868"/>
      <c r="AC79" s="868"/>
      <c r="AD79" s="868"/>
      <c r="AE79" s="868"/>
      <c r="AF79" s="868">
        <v>39</v>
      </c>
      <c r="AG79" s="868"/>
      <c r="AH79" s="868"/>
      <c r="AI79" s="868"/>
      <c r="AJ79" s="868"/>
      <c r="AK79" s="906" t="s">
        <v>592</v>
      </c>
      <c r="AL79" s="907"/>
      <c r="AM79" s="907"/>
      <c r="AN79" s="907"/>
      <c r="AO79" s="872"/>
      <c r="AP79" s="906" t="s">
        <v>592</v>
      </c>
      <c r="AQ79" s="907"/>
      <c r="AR79" s="907"/>
      <c r="AS79" s="907"/>
      <c r="AT79" s="872"/>
      <c r="AU79" s="906" t="s">
        <v>592</v>
      </c>
      <c r="AV79" s="907"/>
      <c r="AW79" s="907"/>
      <c r="AX79" s="907"/>
      <c r="AY79" s="872"/>
      <c r="AZ79" s="870"/>
      <c r="BA79" s="870"/>
      <c r="BB79" s="870"/>
      <c r="BC79" s="870"/>
      <c r="BD79" s="871"/>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5"/>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2"/>
      <c r="DW79" s="893"/>
      <c r="DX79" s="893"/>
      <c r="DY79" s="893"/>
      <c r="DZ79" s="894"/>
      <c r="EA79" s="221"/>
    </row>
    <row r="80" spans="1:131" ht="26.25" customHeight="1" x14ac:dyDescent="0.15">
      <c r="A80" s="229">
        <v>13</v>
      </c>
      <c r="B80" s="781" t="s">
        <v>605</v>
      </c>
      <c r="C80" s="782"/>
      <c r="D80" s="782"/>
      <c r="E80" s="782"/>
      <c r="F80" s="782"/>
      <c r="G80" s="782"/>
      <c r="H80" s="782"/>
      <c r="I80" s="782"/>
      <c r="J80" s="782"/>
      <c r="K80" s="782"/>
      <c r="L80" s="782"/>
      <c r="M80" s="782"/>
      <c r="N80" s="782"/>
      <c r="O80" s="782"/>
      <c r="P80" s="783"/>
      <c r="Q80" s="910"/>
      <c r="R80" s="868"/>
      <c r="S80" s="868"/>
      <c r="T80" s="868"/>
      <c r="U80" s="868"/>
      <c r="V80" s="868"/>
      <c r="W80" s="868"/>
      <c r="X80" s="868"/>
      <c r="Y80" s="868"/>
      <c r="Z80" s="868"/>
      <c r="AA80" s="868"/>
      <c r="AB80" s="868"/>
      <c r="AC80" s="868"/>
      <c r="AD80" s="868"/>
      <c r="AE80" s="868"/>
      <c r="AF80" s="868">
        <v>988</v>
      </c>
      <c r="AG80" s="868"/>
      <c r="AH80" s="868"/>
      <c r="AI80" s="868"/>
      <c r="AJ80" s="868"/>
      <c r="AK80" s="906" t="s">
        <v>592</v>
      </c>
      <c r="AL80" s="907"/>
      <c r="AM80" s="907"/>
      <c r="AN80" s="907"/>
      <c r="AO80" s="872"/>
      <c r="AP80" s="868">
        <v>416</v>
      </c>
      <c r="AQ80" s="868"/>
      <c r="AR80" s="868"/>
      <c r="AS80" s="868"/>
      <c r="AT80" s="868"/>
      <c r="AU80" s="906" t="s">
        <v>592</v>
      </c>
      <c r="AV80" s="907"/>
      <c r="AW80" s="907"/>
      <c r="AX80" s="907"/>
      <c r="AY80" s="872"/>
      <c r="AZ80" s="870"/>
      <c r="BA80" s="870"/>
      <c r="BB80" s="870"/>
      <c r="BC80" s="870"/>
      <c r="BD80" s="871"/>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5"/>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2"/>
      <c r="DW80" s="893"/>
      <c r="DX80" s="893"/>
      <c r="DY80" s="893"/>
      <c r="DZ80" s="894"/>
      <c r="EA80" s="221"/>
    </row>
    <row r="81" spans="1:131" ht="26.25" customHeight="1" x14ac:dyDescent="0.15">
      <c r="A81" s="229">
        <v>14</v>
      </c>
      <c r="B81" s="781" t="s">
        <v>606</v>
      </c>
      <c r="C81" s="782"/>
      <c r="D81" s="782"/>
      <c r="E81" s="782"/>
      <c r="F81" s="782"/>
      <c r="G81" s="782"/>
      <c r="H81" s="782"/>
      <c r="I81" s="782"/>
      <c r="J81" s="782"/>
      <c r="K81" s="782"/>
      <c r="L81" s="782"/>
      <c r="M81" s="782"/>
      <c r="N81" s="782"/>
      <c r="O81" s="782"/>
      <c r="P81" s="783"/>
      <c r="Q81" s="910"/>
      <c r="R81" s="868"/>
      <c r="S81" s="868"/>
      <c r="T81" s="868"/>
      <c r="U81" s="868"/>
      <c r="V81" s="868"/>
      <c r="W81" s="868"/>
      <c r="X81" s="868"/>
      <c r="Y81" s="868"/>
      <c r="Z81" s="868"/>
      <c r="AA81" s="868"/>
      <c r="AB81" s="868"/>
      <c r="AC81" s="868"/>
      <c r="AD81" s="868"/>
      <c r="AE81" s="868"/>
      <c r="AF81" s="868">
        <v>8</v>
      </c>
      <c r="AG81" s="868"/>
      <c r="AH81" s="868"/>
      <c r="AI81" s="868"/>
      <c r="AJ81" s="868"/>
      <c r="AK81" s="906" t="s">
        <v>592</v>
      </c>
      <c r="AL81" s="907"/>
      <c r="AM81" s="907"/>
      <c r="AN81" s="907"/>
      <c r="AO81" s="872"/>
      <c r="AP81" s="906" t="s">
        <v>592</v>
      </c>
      <c r="AQ81" s="907"/>
      <c r="AR81" s="907"/>
      <c r="AS81" s="907"/>
      <c r="AT81" s="872"/>
      <c r="AU81" s="906" t="s">
        <v>592</v>
      </c>
      <c r="AV81" s="907"/>
      <c r="AW81" s="907"/>
      <c r="AX81" s="907"/>
      <c r="AY81" s="872"/>
      <c r="AZ81" s="870"/>
      <c r="BA81" s="870"/>
      <c r="BB81" s="870"/>
      <c r="BC81" s="870"/>
      <c r="BD81" s="871"/>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5"/>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2"/>
      <c r="DW81" s="893"/>
      <c r="DX81" s="893"/>
      <c r="DY81" s="893"/>
      <c r="DZ81" s="894"/>
      <c r="EA81" s="221"/>
    </row>
    <row r="82" spans="1:131" ht="26.25" customHeight="1" x14ac:dyDescent="0.15">
      <c r="A82" s="229">
        <v>15</v>
      </c>
      <c r="B82" s="781" t="s">
        <v>607</v>
      </c>
      <c r="C82" s="782"/>
      <c r="D82" s="782"/>
      <c r="E82" s="782"/>
      <c r="F82" s="782"/>
      <c r="G82" s="782"/>
      <c r="H82" s="782"/>
      <c r="I82" s="782"/>
      <c r="J82" s="782"/>
      <c r="K82" s="782"/>
      <c r="L82" s="782"/>
      <c r="M82" s="782"/>
      <c r="N82" s="782"/>
      <c r="O82" s="782"/>
      <c r="P82" s="783"/>
      <c r="Q82" s="910"/>
      <c r="R82" s="868"/>
      <c r="S82" s="868"/>
      <c r="T82" s="868"/>
      <c r="U82" s="868"/>
      <c r="V82" s="868"/>
      <c r="W82" s="868"/>
      <c r="X82" s="868"/>
      <c r="Y82" s="868"/>
      <c r="Z82" s="868"/>
      <c r="AA82" s="868"/>
      <c r="AB82" s="868"/>
      <c r="AC82" s="868"/>
      <c r="AD82" s="868"/>
      <c r="AE82" s="868"/>
      <c r="AF82" s="868">
        <v>7</v>
      </c>
      <c r="AG82" s="868"/>
      <c r="AH82" s="868"/>
      <c r="AI82" s="868"/>
      <c r="AJ82" s="868"/>
      <c r="AK82" s="906" t="s">
        <v>592</v>
      </c>
      <c r="AL82" s="907"/>
      <c r="AM82" s="907"/>
      <c r="AN82" s="907"/>
      <c r="AO82" s="872"/>
      <c r="AP82" s="906" t="s">
        <v>592</v>
      </c>
      <c r="AQ82" s="907"/>
      <c r="AR82" s="907"/>
      <c r="AS82" s="907"/>
      <c r="AT82" s="872"/>
      <c r="AU82" s="906" t="s">
        <v>592</v>
      </c>
      <c r="AV82" s="907"/>
      <c r="AW82" s="907"/>
      <c r="AX82" s="907"/>
      <c r="AY82" s="872"/>
      <c r="AZ82" s="870"/>
      <c r="BA82" s="870"/>
      <c r="BB82" s="870"/>
      <c r="BC82" s="870"/>
      <c r="BD82" s="871"/>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5"/>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2"/>
      <c r="DW82" s="893"/>
      <c r="DX82" s="893"/>
      <c r="DY82" s="893"/>
      <c r="DZ82" s="894"/>
      <c r="EA82" s="221"/>
    </row>
    <row r="83" spans="1:131" ht="26.25" customHeight="1" x14ac:dyDescent="0.15">
      <c r="A83" s="229">
        <v>16</v>
      </c>
      <c r="B83" s="781" t="s">
        <v>608</v>
      </c>
      <c r="C83" s="782"/>
      <c r="D83" s="782"/>
      <c r="E83" s="782"/>
      <c r="F83" s="782"/>
      <c r="G83" s="782"/>
      <c r="H83" s="782"/>
      <c r="I83" s="782"/>
      <c r="J83" s="782"/>
      <c r="K83" s="782"/>
      <c r="L83" s="782"/>
      <c r="M83" s="782"/>
      <c r="N83" s="782"/>
      <c r="O83" s="782"/>
      <c r="P83" s="783"/>
      <c r="Q83" s="910"/>
      <c r="R83" s="868"/>
      <c r="S83" s="868"/>
      <c r="T83" s="868"/>
      <c r="U83" s="868"/>
      <c r="V83" s="868"/>
      <c r="W83" s="868"/>
      <c r="X83" s="868"/>
      <c r="Y83" s="868"/>
      <c r="Z83" s="868"/>
      <c r="AA83" s="868"/>
      <c r="AB83" s="868"/>
      <c r="AC83" s="868"/>
      <c r="AD83" s="868"/>
      <c r="AE83" s="868"/>
      <c r="AF83" s="868">
        <v>17</v>
      </c>
      <c r="AG83" s="868"/>
      <c r="AH83" s="868"/>
      <c r="AI83" s="868"/>
      <c r="AJ83" s="868"/>
      <c r="AK83" s="906" t="s">
        <v>592</v>
      </c>
      <c r="AL83" s="907"/>
      <c r="AM83" s="907"/>
      <c r="AN83" s="907"/>
      <c r="AO83" s="872"/>
      <c r="AP83" s="906" t="s">
        <v>592</v>
      </c>
      <c r="AQ83" s="907"/>
      <c r="AR83" s="907"/>
      <c r="AS83" s="907"/>
      <c r="AT83" s="872"/>
      <c r="AU83" s="906" t="s">
        <v>592</v>
      </c>
      <c r="AV83" s="907"/>
      <c r="AW83" s="907"/>
      <c r="AX83" s="907"/>
      <c r="AY83" s="872"/>
      <c r="AZ83" s="870"/>
      <c r="BA83" s="870"/>
      <c r="BB83" s="870"/>
      <c r="BC83" s="870"/>
      <c r="BD83" s="871"/>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5"/>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2"/>
      <c r="DW83" s="893"/>
      <c r="DX83" s="893"/>
      <c r="DY83" s="893"/>
      <c r="DZ83" s="894"/>
      <c r="EA83" s="221"/>
    </row>
    <row r="84" spans="1:131" ht="26.25" customHeight="1" x14ac:dyDescent="0.15">
      <c r="A84" s="229">
        <v>17</v>
      </c>
      <c r="B84" s="781" t="s">
        <v>609</v>
      </c>
      <c r="C84" s="782"/>
      <c r="D84" s="782"/>
      <c r="E84" s="782"/>
      <c r="F84" s="782"/>
      <c r="G84" s="782"/>
      <c r="H84" s="782"/>
      <c r="I84" s="782"/>
      <c r="J84" s="782"/>
      <c r="K84" s="782"/>
      <c r="L84" s="782"/>
      <c r="M84" s="782"/>
      <c r="N84" s="782"/>
      <c r="O84" s="782"/>
      <c r="P84" s="783"/>
      <c r="Q84" s="910"/>
      <c r="R84" s="868"/>
      <c r="S84" s="868"/>
      <c r="T84" s="868"/>
      <c r="U84" s="868"/>
      <c r="V84" s="868"/>
      <c r="W84" s="868"/>
      <c r="X84" s="868"/>
      <c r="Y84" s="868"/>
      <c r="Z84" s="868"/>
      <c r="AA84" s="868"/>
      <c r="AB84" s="868"/>
      <c r="AC84" s="868"/>
      <c r="AD84" s="868"/>
      <c r="AE84" s="868"/>
      <c r="AF84" s="868">
        <v>84</v>
      </c>
      <c r="AG84" s="868"/>
      <c r="AH84" s="868"/>
      <c r="AI84" s="868"/>
      <c r="AJ84" s="868"/>
      <c r="AK84" s="906" t="s">
        <v>592</v>
      </c>
      <c r="AL84" s="907"/>
      <c r="AM84" s="907"/>
      <c r="AN84" s="907"/>
      <c r="AO84" s="872"/>
      <c r="AP84" s="868">
        <v>5219</v>
      </c>
      <c r="AQ84" s="868"/>
      <c r="AR84" s="868"/>
      <c r="AS84" s="868"/>
      <c r="AT84" s="868"/>
      <c r="AU84" s="868">
        <v>1367</v>
      </c>
      <c r="AV84" s="868"/>
      <c r="AW84" s="868"/>
      <c r="AX84" s="868"/>
      <c r="AY84" s="868"/>
      <c r="AZ84" s="870"/>
      <c r="BA84" s="870"/>
      <c r="BB84" s="870"/>
      <c r="BC84" s="870"/>
      <c r="BD84" s="871"/>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5"/>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2"/>
      <c r="DW84" s="893"/>
      <c r="DX84" s="893"/>
      <c r="DY84" s="893"/>
      <c r="DZ84" s="894"/>
      <c r="EA84" s="221"/>
    </row>
    <row r="85" spans="1:131" ht="26.25" customHeight="1" x14ac:dyDescent="0.15">
      <c r="A85" s="229">
        <v>18</v>
      </c>
      <c r="B85" s="781"/>
      <c r="C85" s="782"/>
      <c r="D85" s="782"/>
      <c r="E85" s="782"/>
      <c r="F85" s="782"/>
      <c r="G85" s="782"/>
      <c r="H85" s="782"/>
      <c r="I85" s="782"/>
      <c r="J85" s="782"/>
      <c r="K85" s="782"/>
      <c r="L85" s="782"/>
      <c r="M85" s="782"/>
      <c r="N85" s="782"/>
      <c r="O85" s="782"/>
      <c r="P85" s="783"/>
      <c r="Q85" s="910"/>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70"/>
      <c r="BA85" s="870"/>
      <c r="BB85" s="870"/>
      <c r="BC85" s="870"/>
      <c r="BD85" s="871"/>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5"/>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2"/>
      <c r="DW85" s="893"/>
      <c r="DX85" s="893"/>
      <c r="DY85" s="893"/>
      <c r="DZ85" s="894"/>
      <c r="EA85" s="221"/>
    </row>
    <row r="86" spans="1:131" ht="26.25" customHeight="1" x14ac:dyDescent="0.15">
      <c r="A86" s="229">
        <v>19</v>
      </c>
      <c r="B86" s="781"/>
      <c r="C86" s="782"/>
      <c r="D86" s="782"/>
      <c r="E86" s="782"/>
      <c r="F86" s="782"/>
      <c r="G86" s="782"/>
      <c r="H86" s="782"/>
      <c r="I86" s="782"/>
      <c r="J86" s="782"/>
      <c r="K86" s="782"/>
      <c r="L86" s="782"/>
      <c r="M86" s="782"/>
      <c r="N86" s="782"/>
      <c r="O86" s="782"/>
      <c r="P86" s="783"/>
      <c r="Q86" s="910"/>
      <c r="R86" s="868"/>
      <c r="S86" s="868"/>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8"/>
      <c r="AZ86" s="870"/>
      <c r="BA86" s="870"/>
      <c r="BB86" s="870"/>
      <c r="BC86" s="870"/>
      <c r="BD86" s="871"/>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5"/>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2"/>
      <c r="DW86" s="893"/>
      <c r="DX86" s="893"/>
      <c r="DY86" s="893"/>
      <c r="DZ86" s="894"/>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5"/>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2"/>
      <c r="DW87" s="893"/>
      <c r="DX87" s="893"/>
      <c r="DY87" s="893"/>
      <c r="DZ87" s="894"/>
      <c r="EA87" s="221"/>
    </row>
    <row r="88" spans="1:131" ht="26.25" customHeight="1" thickBot="1" x14ac:dyDescent="0.2">
      <c r="A88" s="231" t="s">
        <v>392</v>
      </c>
      <c r="B88" s="827" t="s">
        <v>429</v>
      </c>
      <c r="C88" s="828"/>
      <c r="D88" s="828"/>
      <c r="E88" s="828"/>
      <c r="F88" s="828"/>
      <c r="G88" s="828"/>
      <c r="H88" s="828"/>
      <c r="I88" s="828"/>
      <c r="J88" s="828"/>
      <c r="K88" s="828"/>
      <c r="L88" s="828"/>
      <c r="M88" s="828"/>
      <c r="N88" s="828"/>
      <c r="O88" s="828"/>
      <c r="P88" s="829"/>
      <c r="Q88" s="885"/>
      <c r="R88" s="886"/>
      <c r="S88" s="886"/>
      <c r="T88" s="886"/>
      <c r="U88" s="886"/>
      <c r="V88" s="886"/>
      <c r="W88" s="886"/>
      <c r="X88" s="886"/>
      <c r="Y88" s="886"/>
      <c r="Z88" s="886"/>
      <c r="AA88" s="886"/>
      <c r="AB88" s="886"/>
      <c r="AC88" s="886"/>
      <c r="AD88" s="886"/>
      <c r="AE88" s="886"/>
      <c r="AF88" s="878"/>
      <c r="AG88" s="878"/>
      <c r="AH88" s="878"/>
      <c r="AI88" s="878"/>
      <c r="AJ88" s="878"/>
      <c r="AK88" s="886"/>
      <c r="AL88" s="886"/>
      <c r="AM88" s="886"/>
      <c r="AN88" s="886"/>
      <c r="AO88" s="886"/>
      <c r="AP88" s="878"/>
      <c r="AQ88" s="878"/>
      <c r="AR88" s="878"/>
      <c r="AS88" s="878"/>
      <c r="AT88" s="878"/>
      <c r="AU88" s="878"/>
      <c r="AV88" s="878"/>
      <c r="AW88" s="878"/>
      <c r="AX88" s="878"/>
      <c r="AY88" s="878"/>
      <c r="AZ88" s="880"/>
      <c r="BA88" s="880"/>
      <c r="BB88" s="880"/>
      <c r="BC88" s="880"/>
      <c r="BD88" s="881"/>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5"/>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5"/>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5"/>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5"/>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5"/>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5"/>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5"/>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5"/>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5"/>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5"/>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5"/>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5"/>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5"/>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5"/>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7" t="s">
        <v>430</v>
      </c>
      <c r="BS102" s="828"/>
      <c r="BT102" s="828"/>
      <c r="BU102" s="828"/>
      <c r="BV102" s="828"/>
      <c r="BW102" s="828"/>
      <c r="BX102" s="828"/>
      <c r="BY102" s="828"/>
      <c r="BZ102" s="828"/>
      <c r="CA102" s="828"/>
      <c r="CB102" s="828"/>
      <c r="CC102" s="828"/>
      <c r="CD102" s="828"/>
      <c r="CE102" s="828"/>
      <c r="CF102" s="828"/>
      <c r="CG102" s="829"/>
      <c r="CH102" s="919"/>
      <c r="CI102" s="920"/>
      <c r="CJ102" s="920"/>
      <c r="CK102" s="920"/>
      <c r="CL102" s="921"/>
      <c r="CM102" s="919"/>
      <c r="CN102" s="920"/>
      <c r="CO102" s="920"/>
      <c r="CP102" s="920"/>
      <c r="CQ102" s="921"/>
      <c r="CR102" s="922"/>
      <c r="CS102" s="883"/>
      <c r="CT102" s="883"/>
      <c r="CU102" s="883"/>
      <c r="CV102" s="923"/>
      <c r="CW102" s="922"/>
      <c r="CX102" s="883"/>
      <c r="CY102" s="883"/>
      <c r="CZ102" s="883"/>
      <c r="DA102" s="923"/>
      <c r="DB102" s="922"/>
      <c r="DC102" s="883"/>
      <c r="DD102" s="883"/>
      <c r="DE102" s="883"/>
      <c r="DF102" s="923"/>
      <c r="DG102" s="922"/>
      <c r="DH102" s="883"/>
      <c r="DI102" s="883"/>
      <c r="DJ102" s="883"/>
      <c r="DK102" s="923"/>
      <c r="DL102" s="922"/>
      <c r="DM102" s="883"/>
      <c r="DN102" s="883"/>
      <c r="DO102" s="883"/>
      <c r="DP102" s="923"/>
      <c r="DQ102" s="922"/>
      <c r="DR102" s="883"/>
      <c r="DS102" s="883"/>
      <c r="DT102" s="883"/>
      <c r="DU102" s="923"/>
      <c r="DV102" s="827"/>
      <c r="DW102" s="828"/>
      <c r="DX102" s="828"/>
      <c r="DY102" s="828"/>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431</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432</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435</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436</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438</v>
      </c>
      <c r="AB109" s="925"/>
      <c r="AC109" s="925"/>
      <c r="AD109" s="925"/>
      <c r="AE109" s="926"/>
      <c r="AF109" s="924" t="s">
        <v>439</v>
      </c>
      <c r="AG109" s="925"/>
      <c r="AH109" s="925"/>
      <c r="AI109" s="925"/>
      <c r="AJ109" s="926"/>
      <c r="AK109" s="924" t="s">
        <v>307</v>
      </c>
      <c r="AL109" s="925"/>
      <c r="AM109" s="925"/>
      <c r="AN109" s="925"/>
      <c r="AO109" s="926"/>
      <c r="AP109" s="924" t="s">
        <v>440</v>
      </c>
      <c r="AQ109" s="925"/>
      <c r="AR109" s="925"/>
      <c r="AS109" s="925"/>
      <c r="AT109" s="927"/>
      <c r="AU109" s="944" t="s">
        <v>437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438</v>
      </c>
      <c r="BR109" s="925"/>
      <c r="BS109" s="925"/>
      <c r="BT109" s="925"/>
      <c r="BU109" s="926"/>
      <c r="BV109" s="924" t="s">
        <v>439</v>
      </c>
      <c r="BW109" s="925"/>
      <c r="BX109" s="925"/>
      <c r="BY109" s="925"/>
      <c r="BZ109" s="926"/>
      <c r="CA109" s="924" t="s">
        <v>307</v>
      </c>
      <c r="CB109" s="925"/>
      <c r="CC109" s="925"/>
      <c r="CD109" s="925"/>
      <c r="CE109" s="926"/>
      <c r="CF109" s="945" t="s">
        <v>440</v>
      </c>
      <c r="CG109" s="945"/>
      <c r="CH109" s="945"/>
      <c r="CI109" s="945"/>
      <c r="CJ109" s="945"/>
      <c r="CK109" s="924" t="s">
        <v>441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438</v>
      </c>
      <c r="DH109" s="925"/>
      <c r="DI109" s="925"/>
      <c r="DJ109" s="925"/>
      <c r="DK109" s="926"/>
      <c r="DL109" s="924" t="s">
        <v>439</v>
      </c>
      <c r="DM109" s="925"/>
      <c r="DN109" s="925"/>
      <c r="DO109" s="925"/>
      <c r="DP109" s="926"/>
      <c r="DQ109" s="924" t="s">
        <v>307</v>
      </c>
      <c r="DR109" s="925"/>
      <c r="DS109" s="925"/>
      <c r="DT109" s="925"/>
      <c r="DU109" s="926"/>
      <c r="DV109" s="924" t="s">
        <v>440</v>
      </c>
      <c r="DW109" s="925"/>
      <c r="DX109" s="925"/>
      <c r="DY109" s="925"/>
      <c r="DZ109" s="927"/>
    </row>
    <row r="110" spans="1:131" s="221" customFormat="1" ht="26.25" customHeight="1" x14ac:dyDescent="0.15">
      <c r="A110" s="928" t="s">
        <v>442</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489738</v>
      </c>
      <c r="AB110" s="932"/>
      <c r="AC110" s="932"/>
      <c r="AD110" s="932"/>
      <c r="AE110" s="933"/>
      <c r="AF110" s="934">
        <v>469645</v>
      </c>
      <c r="AG110" s="932"/>
      <c r="AH110" s="932"/>
      <c r="AI110" s="932"/>
      <c r="AJ110" s="933"/>
      <c r="AK110" s="934">
        <v>419254</v>
      </c>
      <c r="AL110" s="932"/>
      <c r="AM110" s="932"/>
      <c r="AN110" s="932"/>
      <c r="AO110" s="933"/>
      <c r="AP110" s="935">
        <v>4.7</v>
      </c>
      <c r="AQ110" s="936"/>
      <c r="AR110" s="936"/>
      <c r="AS110" s="936"/>
      <c r="AT110" s="937"/>
      <c r="AU110" s="938" t="s">
        <v>73</v>
      </c>
      <c r="AV110" s="939"/>
      <c r="AW110" s="939"/>
      <c r="AX110" s="939"/>
      <c r="AY110" s="939"/>
      <c r="AZ110" s="961" t="s">
        <v>443</v>
      </c>
      <c r="BA110" s="929"/>
      <c r="BB110" s="929"/>
      <c r="BC110" s="929"/>
      <c r="BD110" s="929"/>
      <c r="BE110" s="929"/>
      <c r="BF110" s="929"/>
      <c r="BG110" s="929"/>
      <c r="BH110" s="929"/>
      <c r="BI110" s="929"/>
      <c r="BJ110" s="929"/>
      <c r="BK110" s="929"/>
      <c r="BL110" s="929"/>
      <c r="BM110" s="929"/>
      <c r="BN110" s="929"/>
      <c r="BO110" s="929"/>
      <c r="BP110" s="930"/>
      <c r="BQ110" s="962">
        <v>2963046</v>
      </c>
      <c r="BR110" s="963"/>
      <c r="BS110" s="963"/>
      <c r="BT110" s="963"/>
      <c r="BU110" s="963"/>
      <c r="BV110" s="963">
        <v>2420455</v>
      </c>
      <c r="BW110" s="963"/>
      <c r="BX110" s="963"/>
      <c r="BY110" s="963"/>
      <c r="BZ110" s="963"/>
      <c r="CA110" s="963">
        <v>2123893</v>
      </c>
      <c r="CB110" s="963"/>
      <c r="CC110" s="963"/>
      <c r="CD110" s="963"/>
      <c r="CE110" s="963"/>
      <c r="CF110" s="976">
        <v>24</v>
      </c>
      <c r="CG110" s="977"/>
      <c r="CH110" s="977"/>
      <c r="CI110" s="977"/>
      <c r="CJ110" s="977"/>
      <c r="CK110" s="978" t="s">
        <v>444</v>
      </c>
      <c r="CL110" s="979"/>
      <c r="CM110" s="961" t="s">
        <v>445</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446</v>
      </c>
      <c r="DH110" s="963"/>
      <c r="DI110" s="963"/>
      <c r="DJ110" s="963"/>
      <c r="DK110" s="963"/>
      <c r="DL110" s="963" t="s">
        <v>446</v>
      </c>
      <c r="DM110" s="963"/>
      <c r="DN110" s="963"/>
      <c r="DO110" s="963"/>
      <c r="DP110" s="963"/>
      <c r="DQ110" s="963" t="s">
        <v>446</v>
      </c>
      <c r="DR110" s="963"/>
      <c r="DS110" s="963"/>
      <c r="DT110" s="963"/>
      <c r="DU110" s="963"/>
      <c r="DV110" s="964" t="s">
        <v>447</v>
      </c>
      <c r="DW110" s="964"/>
      <c r="DX110" s="964"/>
      <c r="DY110" s="964"/>
      <c r="DZ110" s="965"/>
    </row>
    <row r="111" spans="1:131" s="221" customFormat="1" ht="26.25" customHeight="1" x14ac:dyDescent="0.15">
      <c r="A111" s="966" t="s">
        <v>448</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446</v>
      </c>
      <c r="AB111" s="970"/>
      <c r="AC111" s="970"/>
      <c r="AD111" s="970"/>
      <c r="AE111" s="971"/>
      <c r="AF111" s="972" t="s">
        <v>446</v>
      </c>
      <c r="AG111" s="970"/>
      <c r="AH111" s="970"/>
      <c r="AI111" s="970"/>
      <c r="AJ111" s="971"/>
      <c r="AK111" s="972" t="s">
        <v>446</v>
      </c>
      <c r="AL111" s="970"/>
      <c r="AM111" s="970"/>
      <c r="AN111" s="970"/>
      <c r="AO111" s="971"/>
      <c r="AP111" s="973" t="s">
        <v>449</v>
      </c>
      <c r="AQ111" s="974"/>
      <c r="AR111" s="974"/>
      <c r="AS111" s="974"/>
      <c r="AT111" s="975"/>
      <c r="AU111" s="940"/>
      <c r="AV111" s="941"/>
      <c r="AW111" s="941"/>
      <c r="AX111" s="941"/>
      <c r="AY111" s="941"/>
      <c r="AZ111" s="954" t="s">
        <v>450</v>
      </c>
      <c r="BA111" s="955"/>
      <c r="BB111" s="955"/>
      <c r="BC111" s="955"/>
      <c r="BD111" s="955"/>
      <c r="BE111" s="955"/>
      <c r="BF111" s="955"/>
      <c r="BG111" s="955"/>
      <c r="BH111" s="955"/>
      <c r="BI111" s="955"/>
      <c r="BJ111" s="955"/>
      <c r="BK111" s="955"/>
      <c r="BL111" s="955"/>
      <c r="BM111" s="955"/>
      <c r="BN111" s="955"/>
      <c r="BO111" s="955"/>
      <c r="BP111" s="956"/>
      <c r="BQ111" s="957" t="s">
        <v>446</v>
      </c>
      <c r="BR111" s="958"/>
      <c r="BS111" s="958"/>
      <c r="BT111" s="958"/>
      <c r="BU111" s="958"/>
      <c r="BV111" s="958" t="s">
        <v>446</v>
      </c>
      <c r="BW111" s="958"/>
      <c r="BX111" s="958"/>
      <c r="BY111" s="958"/>
      <c r="BZ111" s="958"/>
      <c r="CA111" s="958" t="s">
        <v>446</v>
      </c>
      <c r="CB111" s="958"/>
      <c r="CC111" s="958"/>
      <c r="CD111" s="958"/>
      <c r="CE111" s="958"/>
      <c r="CF111" s="952" t="s">
        <v>447</v>
      </c>
      <c r="CG111" s="953"/>
      <c r="CH111" s="953"/>
      <c r="CI111" s="953"/>
      <c r="CJ111" s="953"/>
      <c r="CK111" s="980"/>
      <c r="CL111" s="981"/>
      <c r="CM111" s="954" t="s">
        <v>451</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446</v>
      </c>
      <c r="DH111" s="958"/>
      <c r="DI111" s="958"/>
      <c r="DJ111" s="958"/>
      <c r="DK111" s="958"/>
      <c r="DL111" s="958" t="s">
        <v>446</v>
      </c>
      <c r="DM111" s="958"/>
      <c r="DN111" s="958"/>
      <c r="DO111" s="958"/>
      <c r="DP111" s="958"/>
      <c r="DQ111" s="958" t="s">
        <v>128</v>
      </c>
      <c r="DR111" s="958"/>
      <c r="DS111" s="958"/>
      <c r="DT111" s="958"/>
      <c r="DU111" s="958"/>
      <c r="DV111" s="959" t="s">
        <v>447</v>
      </c>
      <c r="DW111" s="959"/>
      <c r="DX111" s="959"/>
      <c r="DY111" s="959"/>
      <c r="DZ111" s="960"/>
    </row>
    <row r="112" spans="1:131" s="221" customFormat="1" ht="26.25" customHeight="1" x14ac:dyDescent="0.15">
      <c r="A112" s="984" t="s">
        <v>452</v>
      </c>
      <c r="B112" s="985"/>
      <c r="C112" s="955" t="s">
        <v>453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v>3333</v>
      </c>
      <c r="AB112" s="991"/>
      <c r="AC112" s="991"/>
      <c r="AD112" s="991"/>
      <c r="AE112" s="992"/>
      <c r="AF112" s="993" t="s">
        <v>454</v>
      </c>
      <c r="AG112" s="991"/>
      <c r="AH112" s="991"/>
      <c r="AI112" s="991"/>
      <c r="AJ112" s="992"/>
      <c r="AK112" s="993" t="s">
        <v>449</v>
      </c>
      <c r="AL112" s="991"/>
      <c r="AM112" s="991"/>
      <c r="AN112" s="991"/>
      <c r="AO112" s="992"/>
      <c r="AP112" s="994" t="s">
        <v>447</v>
      </c>
      <c r="AQ112" s="995"/>
      <c r="AR112" s="995"/>
      <c r="AS112" s="995"/>
      <c r="AT112" s="996"/>
      <c r="AU112" s="940"/>
      <c r="AV112" s="941"/>
      <c r="AW112" s="941"/>
      <c r="AX112" s="941"/>
      <c r="AY112" s="941"/>
      <c r="AZ112" s="954" t="s">
        <v>455</v>
      </c>
      <c r="BA112" s="955"/>
      <c r="BB112" s="955"/>
      <c r="BC112" s="955"/>
      <c r="BD112" s="955"/>
      <c r="BE112" s="955"/>
      <c r="BF112" s="955"/>
      <c r="BG112" s="955"/>
      <c r="BH112" s="955"/>
      <c r="BI112" s="955"/>
      <c r="BJ112" s="955"/>
      <c r="BK112" s="955"/>
      <c r="BL112" s="955"/>
      <c r="BM112" s="955"/>
      <c r="BN112" s="955"/>
      <c r="BO112" s="955"/>
      <c r="BP112" s="956"/>
      <c r="BQ112" s="957">
        <v>2450624</v>
      </c>
      <c r="BR112" s="958"/>
      <c r="BS112" s="958"/>
      <c r="BT112" s="958"/>
      <c r="BU112" s="958"/>
      <c r="BV112" s="958">
        <v>2204391</v>
      </c>
      <c r="BW112" s="958"/>
      <c r="BX112" s="958"/>
      <c r="BY112" s="958"/>
      <c r="BZ112" s="958"/>
      <c r="CA112" s="958">
        <v>1867466</v>
      </c>
      <c r="CB112" s="958"/>
      <c r="CC112" s="958"/>
      <c r="CD112" s="958"/>
      <c r="CE112" s="958"/>
      <c r="CF112" s="952">
        <v>21.1</v>
      </c>
      <c r="CG112" s="953"/>
      <c r="CH112" s="953"/>
      <c r="CI112" s="953"/>
      <c r="CJ112" s="953"/>
      <c r="CK112" s="980"/>
      <c r="CL112" s="981"/>
      <c r="CM112" s="954" t="s">
        <v>456</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449</v>
      </c>
      <c r="DH112" s="958"/>
      <c r="DI112" s="958"/>
      <c r="DJ112" s="958"/>
      <c r="DK112" s="958"/>
      <c r="DL112" s="958" t="s">
        <v>457</v>
      </c>
      <c r="DM112" s="958"/>
      <c r="DN112" s="958"/>
      <c r="DO112" s="958"/>
      <c r="DP112" s="958"/>
      <c r="DQ112" s="958" t="s">
        <v>446</v>
      </c>
      <c r="DR112" s="958"/>
      <c r="DS112" s="958"/>
      <c r="DT112" s="958"/>
      <c r="DU112" s="958"/>
      <c r="DV112" s="959" t="s">
        <v>446</v>
      </c>
      <c r="DW112" s="959"/>
      <c r="DX112" s="959"/>
      <c r="DY112" s="959"/>
      <c r="DZ112" s="960"/>
    </row>
    <row r="113" spans="1:130" s="221" customFormat="1" ht="26.25" customHeight="1" x14ac:dyDescent="0.15">
      <c r="A113" s="986"/>
      <c r="B113" s="987"/>
      <c r="C113" s="955" t="s">
        <v>458</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348561</v>
      </c>
      <c r="AB113" s="970"/>
      <c r="AC113" s="970"/>
      <c r="AD113" s="970"/>
      <c r="AE113" s="971"/>
      <c r="AF113" s="972">
        <v>339208</v>
      </c>
      <c r="AG113" s="970"/>
      <c r="AH113" s="970"/>
      <c r="AI113" s="970"/>
      <c r="AJ113" s="971"/>
      <c r="AK113" s="972">
        <v>345157</v>
      </c>
      <c r="AL113" s="970"/>
      <c r="AM113" s="970"/>
      <c r="AN113" s="970"/>
      <c r="AO113" s="971"/>
      <c r="AP113" s="973">
        <v>3.9</v>
      </c>
      <c r="AQ113" s="974"/>
      <c r="AR113" s="974"/>
      <c r="AS113" s="974"/>
      <c r="AT113" s="975"/>
      <c r="AU113" s="940"/>
      <c r="AV113" s="941"/>
      <c r="AW113" s="941"/>
      <c r="AX113" s="941"/>
      <c r="AY113" s="941"/>
      <c r="AZ113" s="954" t="s">
        <v>459</v>
      </c>
      <c r="BA113" s="955"/>
      <c r="BB113" s="955"/>
      <c r="BC113" s="955"/>
      <c r="BD113" s="955"/>
      <c r="BE113" s="955"/>
      <c r="BF113" s="955"/>
      <c r="BG113" s="955"/>
      <c r="BH113" s="955"/>
      <c r="BI113" s="955"/>
      <c r="BJ113" s="955"/>
      <c r="BK113" s="955"/>
      <c r="BL113" s="955"/>
      <c r="BM113" s="955"/>
      <c r="BN113" s="955"/>
      <c r="BO113" s="955"/>
      <c r="BP113" s="956"/>
      <c r="BQ113" s="957">
        <v>1160930</v>
      </c>
      <c r="BR113" s="958"/>
      <c r="BS113" s="958"/>
      <c r="BT113" s="958"/>
      <c r="BU113" s="958"/>
      <c r="BV113" s="958">
        <v>1423253</v>
      </c>
      <c r="BW113" s="958"/>
      <c r="BX113" s="958"/>
      <c r="BY113" s="958"/>
      <c r="BZ113" s="958"/>
      <c r="CA113" s="958">
        <v>1371488</v>
      </c>
      <c r="CB113" s="958"/>
      <c r="CC113" s="958"/>
      <c r="CD113" s="958"/>
      <c r="CE113" s="958"/>
      <c r="CF113" s="952">
        <v>15.5</v>
      </c>
      <c r="CG113" s="953"/>
      <c r="CH113" s="953"/>
      <c r="CI113" s="953"/>
      <c r="CJ113" s="953"/>
      <c r="CK113" s="980"/>
      <c r="CL113" s="981"/>
      <c r="CM113" s="954" t="s">
        <v>460</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449</v>
      </c>
      <c r="DH113" s="991"/>
      <c r="DI113" s="991"/>
      <c r="DJ113" s="991"/>
      <c r="DK113" s="992"/>
      <c r="DL113" s="993" t="s">
        <v>446</v>
      </c>
      <c r="DM113" s="991"/>
      <c r="DN113" s="991"/>
      <c r="DO113" s="991"/>
      <c r="DP113" s="992"/>
      <c r="DQ113" s="993" t="s">
        <v>447</v>
      </c>
      <c r="DR113" s="991"/>
      <c r="DS113" s="991"/>
      <c r="DT113" s="991"/>
      <c r="DU113" s="992"/>
      <c r="DV113" s="994" t="s">
        <v>446</v>
      </c>
      <c r="DW113" s="995"/>
      <c r="DX113" s="995"/>
      <c r="DY113" s="995"/>
      <c r="DZ113" s="996"/>
    </row>
    <row r="114" spans="1:130" s="221" customFormat="1" ht="26.25" customHeight="1" x14ac:dyDescent="0.15">
      <c r="A114" s="986"/>
      <c r="B114" s="987"/>
      <c r="C114" s="955" t="s">
        <v>461</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58296</v>
      </c>
      <c r="AB114" s="991"/>
      <c r="AC114" s="991"/>
      <c r="AD114" s="991"/>
      <c r="AE114" s="992"/>
      <c r="AF114" s="993">
        <v>97580</v>
      </c>
      <c r="AG114" s="991"/>
      <c r="AH114" s="991"/>
      <c r="AI114" s="991"/>
      <c r="AJ114" s="992"/>
      <c r="AK114" s="993">
        <v>32220</v>
      </c>
      <c r="AL114" s="991"/>
      <c r="AM114" s="991"/>
      <c r="AN114" s="991"/>
      <c r="AO114" s="992"/>
      <c r="AP114" s="994">
        <v>0.4</v>
      </c>
      <c r="AQ114" s="995"/>
      <c r="AR114" s="995"/>
      <c r="AS114" s="995"/>
      <c r="AT114" s="996"/>
      <c r="AU114" s="940"/>
      <c r="AV114" s="941"/>
      <c r="AW114" s="941"/>
      <c r="AX114" s="941"/>
      <c r="AY114" s="941"/>
      <c r="AZ114" s="954" t="s">
        <v>462</v>
      </c>
      <c r="BA114" s="955"/>
      <c r="BB114" s="955"/>
      <c r="BC114" s="955"/>
      <c r="BD114" s="955"/>
      <c r="BE114" s="955"/>
      <c r="BF114" s="955"/>
      <c r="BG114" s="955"/>
      <c r="BH114" s="955"/>
      <c r="BI114" s="955"/>
      <c r="BJ114" s="955"/>
      <c r="BK114" s="955"/>
      <c r="BL114" s="955"/>
      <c r="BM114" s="955"/>
      <c r="BN114" s="955"/>
      <c r="BO114" s="955"/>
      <c r="BP114" s="956"/>
      <c r="BQ114" s="957">
        <v>1544193</v>
      </c>
      <c r="BR114" s="958"/>
      <c r="BS114" s="958"/>
      <c r="BT114" s="958"/>
      <c r="BU114" s="958"/>
      <c r="BV114" s="958">
        <v>1603390</v>
      </c>
      <c r="BW114" s="958"/>
      <c r="BX114" s="958"/>
      <c r="BY114" s="958"/>
      <c r="BZ114" s="958"/>
      <c r="CA114" s="958">
        <v>1555841</v>
      </c>
      <c r="CB114" s="958"/>
      <c r="CC114" s="958"/>
      <c r="CD114" s="958"/>
      <c r="CE114" s="958"/>
      <c r="CF114" s="952">
        <v>17.600000000000001</v>
      </c>
      <c r="CG114" s="953"/>
      <c r="CH114" s="953"/>
      <c r="CI114" s="953"/>
      <c r="CJ114" s="953"/>
      <c r="CK114" s="980"/>
      <c r="CL114" s="981"/>
      <c r="CM114" s="954" t="s">
        <v>463</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394</v>
      </c>
      <c r="DH114" s="991"/>
      <c r="DI114" s="991"/>
      <c r="DJ114" s="991"/>
      <c r="DK114" s="992"/>
      <c r="DL114" s="993" t="s">
        <v>446</v>
      </c>
      <c r="DM114" s="991"/>
      <c r="DN114" s="991"/>
      <c r="DO114" s="991"/>
      <c r="DP114" s="992"/>
      <c r="DQ114" s="993" t="s">
        <v>454</v>
      </c>
      <c r="DR114" s="991"/>
      <c r="DS114" s="991"/>
      <c r="DT114" s="991"/>
      <c r="DU114" s="992"/>
      <c r="DV114" s="994" t="s">
        <v>446</v>
      </c>
      <c r="DW114" s="995"/>
      <c r="DX114" s="995"/>
      <c r="DY114" s="995"/>
      <c r="DZ114" s="996"/>
    </row>
    <row r="115" spans="1:130" s="221" customFormat="1" ht="26.25" customHeight="1" x14ac:dyDescent="0.15">
      <c r="A115" s="986"/>
      <c r="B115" s="987"/>
      <c r="C115" s="955" t="s">
        <v>464</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182</v>
      </c>
      <c r="AB115" s="970"/>
      <c r="AC115" s="970"/>
      <c r="AD115" s="970"/>
      <c r="AE115" s="971"/>
      <c r="AF115" s="972">
        <v>87</v>
      </c>
      <c r="AG115" s="970"/>
      <c r="AH115" s="970"/>
      <c r="AI115" s="970"/>
      <c r="AJ115" s="971"/>
      <c r="AK115" s="972">
        <v>2389</v>
      </c>
      <c r="AL115" s="970"/>
      <c r="AM115" s="970"/>
      <c r="AN115" s="970"/>
      <c r="AO115" s="971"/>
      <c r="AP115" s="973">
        <v>0</v>
      </c>
      <c r="AQ115" s="974"/>
      <c r="AR115" s="974"/>
      <c r="AS115" s="974"/>
      <c r="AT115" s="975"/>
      <c r="AU115" s="940"/>
      <c r="AV115" s="941"/>
      <c r="AW115" s="941"/>
      <c r="AX115" s="941"/>
      <c r="AY115" s="941"/>
      <c r="AZ115" s="954" t="s">
        <v>465</v>
      </c>
      <c r="BA115" s="955"/>
      <c r="BB115" s="955"/>
      <c r="BC115" s="955"/>
      <c r="BD115" s="955"/>
      <c r="BE115" s="955"/>
      <c r="BF115" s="955"/>
      <c r="BG115" s="955"/>
      <c r="BH115" s="955"/>
      <c r="BI115" s="955"/>
      <c r="BJ115" s="955"/>
      <c r="BK115" s="955"/>
      <c r="BL115" s="955"/>
      <c r="BM115" s="955"/>
      <c r="BN115" s="955"/>
      <c r="BO115" s="955"/>
      <c r="BP115" s="956"/>
      <c r="BQ115" s="957" t="s">
        <v>457</v>
      </c>
      <c r="BR115" s="958"/>
      <c r="BS115" s="958"/>
      <c r="BT115" s="958"/>
      <c r="BU115" s="958"/>
      <c r="BV115" s="958" t="s">
        <v>447</v>
      </c>
      <c r="BW115" s="958"/>
      <c r="BX115" s="958"/>
      <c r="BY115" s="958"/>
      <c r="BZ115" s="958"/>
      <c r="CA115" s="958" t="s">
        <v>449</v>
      </c>
      <c r="CB115" s="958"/>
      <c r="CC115" s="958"/>
      <c r="CD115" s="958"/>
      <c r="CE115" s="958"/>
      <c r="CF115" s="952" t="s">
        <v>446</v>
      </c>
      <c r="CG115" s="953"/>
      <c r="CH115" s="953"/>
      <c r="CI115" s="953"/>
      <c r="CJ115" s="953"/>
      <c r="CK115" s="980"/>
      <c r="CL115" s="981"/>
      <c r="CM115" s="954" t="s">
        <v>466</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447</v>
      </c>
      <c r="DH115" s="991"/>
      <c r="DI115" s="991"/>
      <c r="DJ115" s="991"/>
      <c r="DK115" s="992"/>
      <c r="DL115" s="993" t="s">
        <v>446</v>
      </c>
      <c r="DM115" s="991"/>
      <c r="DN115" s="991"/>
      <c r="DO115" s="991"/>
      <c r="DP115" s="992"/>
      <c r="DQ115" s="993" t="s">
        <v>394</v>
      </c>
      <c r="DR115" s="991"/>
      <c r="DS115" s="991"/>
      <c r="DT115" s="991"/>
      <c r="DU115" s="992"/>
      <c r="DV115" s="994" t="s">
        <v>446</v>
      </c>
      <c r="DW115" s="995"/>
      <c r="DX115" s="995"/>
      <c r="DY115" s="995"/>
      <c r="DZ115" s="996"/>
    </row>
    <row r="116" spans="1:130" s="221" customFormat="1" ht="26.25" customHeight="1" x14ac:dyDescent="0.15">
      <c r="A116" s="988"/>
      <c r="B116" s="989"/>
      <c r="C116" s="997" t="s">
        <v>467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446</v>
      </c>
      <c r="AB116" s="991"/>
      <c r="AC116" s="991"/>
      <c r="AD116" s="991"/>
      <c r="AE116" s="992"/>
      <c r="AF116" s="993" t="s">
        <v>454</v>
      </c>
      <c r="AG116" s="991"/>
      <c r="AH116" s="991"/>
      <c r="AI116" s="991"/>
      <c r="AJ116" s="992"/>
      <c r="AK116" s="993" t="s">
        <v>446</v>
      </c>
      <c r="AL116" s="991"/>
      <c r="AM116" s="991"/>
      <c r="AN116" s="991"/>
      <c r="AO116" s="992"/>
      <c r="AP116" s="994" t="s">
        <v>128</v>
      </c>
      <c r="AQ116" s="995"/>
      <c r="AR116" s="995"/>
      <c r="AS116" s="995"/>
      <c r="AT116" s="996"/>
      <c r="AU116" s="940"/>
      <c r="AV116" s="941"/>
      <c r="AW116" s="941"/>
      <c r="AX116" s="941"/>
      <c r="AY116" s="941"/>
      <c r="AZ116" s="999" t="s">
        <v>468</v>
      </c>
      <c r="BA116" s="1000"/>
      <c r="BB116" s="1000"/>
      <c r="BC116" s="1000"/>
      <c r="BD116" s="1000"/>
      <c r="BE116" s="1000"/>
      <c r="BF116" s="1000"/>
      <c r="BG116" s="1000"/>
      <c r="BH116" s="1000"/>
      <c r="BI116" s="1000"/>
      <c r="BJ116" s="1000"/>
      <c r="BK116" s="1000"/>
      <c r="BL116" s="1000"/>
      <c r="BM116" s="1000"/>
      <c r="BN116" s="1000"/>
      <c r="BO116" s="1000"/>
      <c r="BP116" s="1001"/>
      <c r="BQ116" s="957" t="s">
        <v>446</v>
      </c>
      <c r="BR116" s="958"/>
      <c r="BS116" s="958"/>
      <c r="BT116" s="958"/>
      <c r="BU116" s="958"/>
      <c r="BV116" s="958" t="s">
        <v>446</v>
      </c>
      <c r="BW116" s="958"/>
      <c r="BX116" s="958"/>
      <c r="BY116" s="958"/>
      <c r="BZ116" s="958"/>
      <c r="CA116" s="958" t="s">
        <v>446</v>
      </c>
      <c r="CB116" s="958"/>
      <c r="CC116" s="958"/>
      <c r="CD116" s="958"/>
      <c r="CE116" s="958"/>
      <c r="CF116" s="952" t="s">
        <v>446</v>
      </c>
      <c r="CG116" s="953"/>
      <c r="CH116" s="953"/>
      <c r="CI116" s="953"/>
      <c r="CJ116" s="953"/>
      <c r="CK116" s="980"/>
      <c r="CL116" s="981"/>
      <c r="CM116" s="954" t="s">
        <v>469</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449</v>
      </c>
      <c r="DH116" s="991"/>
      <c r="DI116" s="991"/>
      <c r="DJ116" s="991"/>
      <c r="DK116" s="992"/>
      <c r="DL116" s="993" t="s">
        <v>449</v>
      </c>
      <c r="DM116" s="991"/>
      <c r="DN116" s="991"/>
      <c r="DO116" s="991"/>
      <c r="DP116" s="992"/>
      <c r="DQ116" s="993" t="s">
        <v>446</v>
      </c>
      <c r="DR116" s="991"/>
      <c r="DS116" s="991"/>
      <c r="DT116" s="991"/>
      <c r="DU116" s="992"/>
      <c r="DV116" s="994" t="s">
        <v>446</v>
      </c>
      <c r="DW116" s="995"/>
      <c r="DX116" s="995"/>
      <c r="DY116" s="995"/>
      <c r="DZ116" s="996"/>
    </row>
    <row r="117" spans="1:130" s="221" customFormat="1" ht="26.25" customHeight="1" x14ac:dyDescent="0.15">
      <c r="A117" s="94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470</v>
      </c>
      <c r="Z117" s="926"/>
      <c r="AA117" s="1010">
        <v>900110</v>
      </c>
      <c r="AB117" s="1011"/>
      <c r="AC117" s="1011"/>
      <c r="AD117" s="1011"/>
      <c r="AE117" s="1012"/>
      <c r="AF117" s="1013">
        <v>906520</v>
      </c>
      <c r="AG117" s="1011"/>
      <c r="AH117" s="1011"/>
      <c r="AI117" s="1011"/>
      <c r="AJ117" s="1012"/>
      <c r="AK117" s="1013">
        <v>799020</v>
      </c>
      <c r="AL117" s="1011"/>
      <c r="AM117" s="1011"/>
      <c r="AN117" s="1011"/>
      <c r="AO117" s="1012"/>
      <c r="AP117" s="1014"/>
      <c r="AQ117" s="1015"/>
      <c r="AR117" s="1015"/>
      <c r="AS117" s="1015"/>
      <c r="AT117" s="1016"/>
      <c r="AU117" s="940"/>
      <c r="AV117" s="941"/>
      <c r="AW117" s="941"/>
      <c r="AX117" s="941"/>
      <c r="AY117" s="941"/>
      <c r="AZ117" s="1006" t="s">
        <v>471</v>
      </c>
      <c r="BA117" s="1007"/>
      <c r="BB117" s="1007"/>
      <c r="BC117" s="1007"/>
      <c r="BD117" s="1007"/>
      <c r="BE117" s="1007"/>
      <c r="BF117" s="1007"/>
      <c r="BG117" s="1007"/>
      <c r="BH117" s="1007"/>
      <c r="BI117" s="1007"/>
      <c r="BJ117" s="1007"/>
      <c r="BK117" s="1007"/>
      <c r="BL117" s="1007"/>
      <c r="BM117" s="1007"/>
      <c r="BN117" s="1007"/>
      <c r="BO117" s="1007"/>
      <c r="BP117" s="1008"/>
      <c r="BQ117" s="957" t="s">
        <v>446</v>
      </c>
      <c r="BR117" s="958"/>
      <c r="BS117" s="958"/>
      <c r="BT117" s="958"/>
      <c r="BU117" s="958"/>
      <c r="BV117" s="958" t="s">
        <v>447</v>
      </c>
      <c r="BW117" s="958"/>
      <c r="BX117" s="958"/>
      <c r="BY117" s="958"/>
      <c r="BZ117" s="958"/>
      <c r="CA117" s="958" t="s">
        <v>449</v>
      </c>
      <c r="CB117" s="958"/>
      <c r="CC117" s="958"/>
      <c r="CD117" s="958"/>
      <c r="CE117" s="958"/>
      <c r="CF117" s="952" t="s">
        <v>446</v>
      </c>
      <c r="CG117" s="953"/>
      <c r="CH117" s="953"/>
      <c r="CI117" s="953"/>
      <c r="CJ117" s="953"/>
      <c r="CK117" s="980"/>
      <c r="CL117" s="981"/>
      <c r="CM117" s="954" t="s">
        <v>472</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473</v>
      </c>
      <c r="DH117" s="991"/>
      <c r="DI117" s="991"/>
      <c r="DJ117" s="991"/>
      <c r="DK117" s="992"/>
      <c r="DL117" s="993" t="s">
        <v>446</v>
      </c>
      <c r="DM117" s="991"/>
      <c r="DN117" s="991"/>
      <c r="DO117" s="991"/>
      <c r="DP117" s="992"/>
      <c r="DQ117" s="993" t="s">
        <v>446</v>
      </c>
      <c r="DR117" s="991"/>
      <c r="DS117" s="991"/>
      <c r="DT117" s="991"/>
      <c r="DU117" s="992"/>
      <c r="DV117" s="994" t="s">
        <v>446</v>
      </c>
      <c r="DW117" s="995"/>
      <c r="DX117" s="995"/>
      <c r="DY117" s="995"/>
      <c r="DZ117" s="996"/>
    </row>
    <row r="118" spans="1:130" s="221" customFormat="1" ht="26.25" customHeight="1" x14ac:dyDescent="0.15">
      <c r="A118" s="944" t="s">
        <v>441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438</v>
      </c>
      <c r="AB118" s="925"/>
      <c r="AC118" s="925"/>
      <c r="AD118" s="925"/>
      <c r="AE118" s="926"/>
      <c r="AF118" s="924" t="s">
        <v>439</v>
      </c>
      <c r="AG118" s="925"/>
      <c r="AH118" s="925"/>
      <c r="AI118" s="925"/>
      <c r="AJ118" s="926"/>
      <c r="AK118" s="924" t="s">
        <v>307</v>
      </c>
      <c r="AL118" s="925"/>
      <c r="AM118" s="925"/>
      <c r="AN118" s="925"/>
      <c r="AO118" s="926"/>
      <c r="AP118" s="1002" t="s">
        <v>440</v>
      </c>
      <c r="AQ118" s="1003"/>
      <c r="AR118" s="1003"/>
      <c r="AS118" s="1003"/>
      <c r="AT118" s="1004"/>
      <c r="AU118" s="940"/>
      <c r="AV118" s="941"/>
      <c r="AW118" s="941"/>
      <c r="AX118" s="941"/>
      <c r="AY118" s="941"/>
      <c r="AZ118" s="1005" t="s">
        <v>474</v>
      </c>
      <c r="BA118" s="997"/>
      <c r="BB118" s="997"/>
      <c r="BC118" s="997"/>
      <c r="BD118" s="997"/>
      <c r="BE118" s="997"/>
      <c r="BF118" s="997"/>
      <c r="BG118" s="997"/>
      <c r="BH118" s="997"/>
      <c r="BI118" s="997"/>
      <c r="BJ118" s="997"/>
      <c r="BK118" s="997"/>
      <c r="BL118" s="997"/>
      <c r="BM118" s="997"/>
      <c r="BN118" s="997"/>
      <c r="BO118" s="997"/>
      <c r="BP118" s="998"/>
      <c r="BQ118" s="1031" t="s">
        <v>128</v>
      </c>
      <c r="BR118" s="1032"/>
      <c r="BS118" s="1032"/>
      <c r="BT118" s="1032"/>
      <c r="BU118" s="1032"/>
      <c r="BV118" s="1032" t="s">
        <v>475</v>
      </c>
      <c r="BW118" s="1032"/>
      <c r="BX118" s="1032"/>
      <c r="BY118" s="1032"/>
      <c r="BZ118" s="1032"/>
      <c r="CA118" s="1032" t="s">
        <v>475</v>
      </c>
      <c r="CB118" s="1032"/>
      <c r="CC118" s="1032"/>
      <c r="CD118" s="1032"/>
      <c r="CE118" s="1032"/>
      <c r="CF118" s="952" t="s">
        <v>449</v>
      </c>
      <c r="CG118" s="953"/>
      <c r="CH118" s="953"/>
      <c r="CI118" s="953"/>
      <c r="CJ118" s="953"/>
      <c r="CK118" s="980"/>
      <c r="CL118" s="981"/>
      <c r="CM118" s="954" t="s">
        <v>476</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446</v>
      </c>
      <c r="DH118" s="991"/>
      <c r="DI118" s="991"/>
      <c r="DJ118" s="991"/>
      <c r="DK118" s="992"/>
      <c r="DL118" s="993" t="s">
        <v>394</v>
      </c>
      <c r="DM118" s="991"/>
      <c r="DN118" s="991"/>
      <c r="DO118" s="991"/>
      <c r="DP118" s="992"/>
      <c r="DQ118" s="993" t="s">
        <v>446</v>
      </c>
      <c r="DR118" s="991"/>
      <c r="DS118" s="991"/>
      <c r="DT118" s="991"/>
      <c r="DU118" s="992"/>
      <c r="DV118" s="994" t="s">
        <v>446</v>
      </c>
      <c r="DW118" s="995"/>
      <c r="DX118" s="995"/>
      <c r="DY118" s="995"/>
      <c r="DZ118" s="996"/>
    </row>
    <row r="119" spans="1:130" s="221" customFormat="1" ht="26.25" customHeight="1" x14ac:dyDescent="0.15">
      <c r="A119" s="1088" t="s">
        <v>444</v>
      </c>
      <c r="B119" s="979"/>
      <c r="C119" s="961" t="s">
        <v>445</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454</v>
      </c>
      <c r="AB119" s="932"/>
      <c r="AC119" s="932"/>
      <c r="AD119" s="932"/>
      <c r="AE119" s="933"/>
      <c r="AF119" s="934" t="s">
        <v>446</v>
      </c>
      <c r="AG119" s="932"/>
      <c r="AH119" s="932"/>
      <c r="AI119" s="932"/>
      <c r="AJ119" s="933"/>
      <c r="AK119" s="934" t="s">
        <v>446</v>
      </c>
      <c r="AL119" s="932"/>
      <c r="AM119" s="932"/>
      <c r="AN119" s="932"/>
      <c r="AO119" s="933"/>
      <c r="AP119" s="935" t="s">
        <v>454</v>
      </c>
      <c r="AQ119" s="936"/>
      <c r="AR119" s="936"/>
      <c r="AS119" s="936"/>
      <c r="AT119" s="937"/>
      <c r="AU119" s="942"/>
      <c r="AV119" s="943"/>
      <c r="AW119" s="943"/>
      <c r="AX119" s="943"/>
      <c r="AY119" s="943"/>
      <c r="AZ119" s="242" t="s">
        <v>189</v>
      </c>
      <c r="BA119" s="242"/>
      <c r="BB119" s="242"/>
      <c r="BC119" s="242"/>
      <c r="BD119" s="242"/>
      <c r="BE119" s="242"/>
      <c r="BF119" s="242"/>
      <c r="BG119" s="242"/>
      <c r="BH119" s="242"/>
      <c r="BI119" s="242"/>
      <c r="BJ119" s="242"/>
      <c r="BK119" s="242"/>
      <c r="BL119" s="242"/>
      <c r="BM119" s="242"/>
      <c r="BN119" s="242"/>
      <c r="BO119" s="1009" t="s">
        <v>477</v>
      </c>
      <c r="BP119" s="1037"/>
      <c r="BQ119" s="1031">
        <v>8118793</v>
      </c>
      <c r="BR119" s="1032"/>
      <c r="BS119" s="1032"/>
      <c r="BT119" s="1032"/>
      <c r="BU119" s="1032"/>
      <c r="BV119" s="1032">
        <v>7651489</v>
      </c>
      <c r="BW119" s="1032"/>
      <c r="BX119" s="1032"/>
      <c r="BY119" s="1032"/>
      <c r="BZ119" s="1032"/>
      <c r="CA119" s="1032">
        <v>6918688</v>
      </c>
      <c r="CB119" s="1032"/>
      <c r="CC119" s="1032"/>
      <c r="CD119" s="1032"/>
      <c r="CE119" s="1032"/>
      <c r="CF119" s="1033"/>
      <c r="CG119" s="1034"/>
      <c r="CH119" s="1034"/>
      <c r="CI119" s="1034"/>
      <c r="CJ119" s="1035"/>
      <c r="CK119" s="982"/>
      <c r="CL119" s="983"/>
      <c r="CM119" s="1005" t="s">
        <v>478</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446</v>
      </c>
      <c r="DH119" s="1018"/>
      <c r="DI119" s="1018"/>
      <c r="DJ119" s="1018"/>
      <c r="DK119" s="1019"/>
      <c r="DL119" s="1017" t="s">
        <v>457</v>
      </c>
      <c r="DM119" s="1018"/>
      <c r="DN119" s="1018"/>
      <c r="DO119" s="1018"/>
      <c r="DP119" s="1019"/>
      <c r="DQ119" s="1017" t="s">
        <v>446</v>
      </c>
      <c r="DR119" s="1018"/>
      <c r="DS119" s="1018"/>
      <c r="DT119" s="1018"/>
      <c r="DU119" s="1019"/>
      <c r="DV119" s="1020" t="s">
        <v>446</v>
      </c>
      <c r="DW119" s="1021"/>
      <c r="DX119" s="1021"/>
      <c r="DY119" s="1021"/>
      <c r="DZ119" s="1022"/>
    </row>
    <row r="120" spans="1:130" s="221" customFormat="1" ht="26.25" customHeight="1" x14ac:dyDescent="0.15">
      <c r="A120" s="1089"/>
      <c r="B120" s="981"/>
      <c r="C120" s="954" t="s">
        <v>451</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447</v>
      </c>
      <c r="AB120" s="991"/>
      <c r="AC120" s="991"/>
      <c r="AD120" s="991"/>
      <c r="AE120" s="992"/>
      <c r="AF120" s="993" t="s">
        <v>446</v>
      </c>
      <c r="AG120" s="991"/>
      <c r="AH120" s="991"/>
      <c r="AI120" s="991"/>
      <c r="AJ120" s="992"/>
      <c r="AK120" s="993" t="s">
        <v>394</v>
      </c>
      <c r="AL120" s="991"/>
      <c r="AM120" s="991"/>
      <c r="AN120" s="991"/>
      <c r="AO120" s="992"/>
      <c r="AP120" s="994" t="s">
        <v>457</v>
      </c>
      <c r="AQ120" s="995"/>
      <c r="AR120" s="995"/>
      <c r="AS120" s="995"/>
      <c r="AT120" s="996"/>
      <c r="AU120" s="1023" t="s">
        <v>479</v>
      </c>
      <c r="AV120" s="1024"/>
      <c r="AW120" s="1024"/>
      <c r="AX120" s="1024"/>
      <c r="AY120" s="1025"/>
      <c r="AZ120" s="961" t="s">
        <v>480</v>
      </c>
      <c r="BA120" s="929"/>
      <c r="BB120" s="929"/>
      <c r="BC120" s="929"/>
      <c r="BD120" s="929"/>
      <c r="BE120" s="929"/>
      <c r="BF120" s="929"/>
      <c r="BG120" s="929"/>
      <c r="BH120" s="929"/>
      <c r="BI120" s="929"/>
      <c r="BJ120" s="929"/>
      <c r="BK120" s="929"/>
      <c r="BL120" s="929"/>
      <c r="BM120" s="929"/>
      <c r="BN120" s="929"/>
      <c r="BO120" s="929"/>
      <c r="BP120" s="930"/>
      <c r="BQ120" s="962">
        <v>9551431</v>
      </c>
      <c r="BR120" s="963"/>
      <c r="BS120" s="963"/>
      <c r="BT120" s="963"/>
      <c r="BU120" s="963"/>
      <c r="BV120" s="963">
        <v>9241284</v>
      </c>
      <c r="BW120" s="963"/>
      <c r="BX120" s="963"/>
      <c r="BY120" s="963"/>
      <c r="BZ120" s="963"/>
      <c r="CA120" s="963">
        <v>11259199</v>
      </c>
      <c r="CB120" s="963"/>
      <c r="CC120" s="963"/>
      <c r="CD120" s="963"/>
      <c r="CE120" s="963"/>
      <c r="CF120" s="976">
        <v>127.3</v>
      </c>
      <c r="CG120" s="977"/>
      <c r="CH120" s="977"/>
      <c r="CI120" s="977"/>
      <c r="CJ120" s="977"/>
      <c r="CK120" s="1038" t="s">
        <v>481</v>
      </c>
      <c r="CL120" s="1039"/>
      <c r="CM120" s="1039"/>
      <c r="CN120" s="1039"/>
      <c r="CO120" s="1040"/>
      <c r="CP120" s="1046" t="s">
        <v>482</v>
      </c>
      <c r="CQ120" s="1047"/>
      <c r="CR120" s="1047"/>
      <c r="CS120" s="1047"/>
      <c r="CT120" s="1047"/>
      <c r="CU120" s="1047"/>
      <c r="CV120" s="1047"/>
      <c r="CW120" s="1047"/>
      <c r="CX120" s="1047"/>
      <c r="CY120" s="1047"/>
      <c r="CZ120" s="1047"/>
      <c r="DA120" s="1047"/>
      <c r="DB120" s="1047"/>
      <c r="DC120" s="1047"/>
      <c r="DD120" s="1047"/>
      <c r="DE120" s="1047"/>
      <c r="DF120" s="1048"/>
      <c r="DG120" s="962">
        <v>1152463</v>
      </c>
      <c r="DH120" s="963"/>
      <c r="DI120" s="963"/>
      <c r="DJ120" s="963"/>
      <c r="DK120" s="963"/>
      <c r="DL120" s="963">
        <v>1122032</v>
      </c>
      <c r="DM120" s="963"/>
      <c r="DN120" s="963"/>
      <c r="DO120" s="963"/>
      <c r="DP120" s="963"/>
      <c r="DQ120" s="963">
        <v>994756</v>
      </c>
      <c r="DR120" s="963"/>
      <c r="DS120" s="963"/>
      <c r="DT120" s="963"/>
      <c r="DU120" s="963"/>
      <c r="DV120" s="964">
        <v>11.2</v>
      </c>
      <c r="DW120" s="964"/>
      <c r="DX120" s="964"/>
      <c r="DY120" s="964"/>
      <c r="DZ120" s="965"/>
    </row>
    <row r="121" spans="1:130" s="221" customFormat="1" ht="26.25" customHeight="1" x14ac:dyDescent="0.15">
      <c r="A121" s="1089"/>
      <c r="B121" s="981"/>
      <c r="C121" s="1006" t="s">
        <v>483</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457</v>
      </c>
      <c r="AB121" s="991"/>
      <c r="AC121" s="991"/>
      <c r="AD121" s="991"/>
      <c r="AE121" s="992"/>
      <c r="AF121" s="993" t="s">
        <v>446</v>
      </c>
      <c r="AG121" s="991"/>
      <c r="AH121" s="991"/>
      <c r="AI121" s="991"/>
      <c r="AJ121" s="992"/>
      <c r="AK121" s="993" t="s">
        <v>475</v>
      </c>
      <c r="AL121" s="991"/>
      <c r="AM121" s="991"/>
      <c r="AN121" s="991"/>
      <c r="AO121" s="992"/>
      <c r="AP121" s="994" t="s">
        <v>457</v>
      </c>
      <c r="AQ121" s="995"/>
      <c r="AR121" s="995"/>
      <c r="AS121" s="995"/>
      <c r="AT121" s="996"/>
      <c r="AU121" s="1026"/>
      <c r="AV121" s="1027"/>
      <c r="AW121" s="1027"/>
      <c r="AX121" s="1027"/>
      <c r="AY121" s="1028"/>
      <c r="AZ121" s="954" t="s">
        <v>484</v>
      </c>
      <c r="BA121" s="955"/>
      <c r="BB121" s="955"/>
      <c r="BC121" s="955"/>
      <c r="BD121" s="955"/>
      <c r="BE121" s="955"/>
      <c r="BF121" s="955"/>
      <c r="BG121" s="955"/>
      <c r="BH121" s="955"/>
      <c r="BI121" s="955"/>
      <c r="BJ121" s="955"/>
      <c r="BK121" s="955"/>
      <c r="BL121" s="955"/>
      <c r="BM121" s="955"/>
      <c r="BN121" s="955"/>
      <c r="BO121" s="955"/>
      <c r="BP121" s="956"/>
      <c r="BQ121" s="957">
        <v>1752894</v>
      </c>
      <c r="BR121" s="958"/>
      <c r="BS121" s="958"/>
      <c r="BT121" s="958"/>
      <c r="BU121" s="958"/>
      <c r="BV121" s="958">
        <v>1444202</v>
      </c>
      <c r="BW121" s="958"/>
      <c r="BX121" s="958"/>
      <c r="BY121" s="958"/>
      <c r="BZ121" s="958"/>
      <c r="CA121" s="958">
        <v>1167306</v>
      </c>
      <c r="CB121" s="958"/>
      <c r="CC121" s="958"/>
      <c r="CD121" s="958"/>
      <c r="CE121" s="958"/>
      <c r="CF121" s="952">
        <v>13.2</v>
      </c>
      <c r="CG121" s="953"/>
      <c r="CH121" s="953"/>
      <c r="CI121" s="953"/>
      <c r="CJ121" s="953"/>
      <c r="CK121" s="1041"/>
      <c r="CL121" s="1042"/>
      <c r="CM121" s="1042"/>
      <c r="CN121" s="1042"/>
      <c r="CO121" s="1043"/>
      <c r="CP121" s="1051" t="s">
        <v>485</v>
      </c>
      <c r="CQ121" s="1052"/>
      <c r="CR121" s="1052"/>
      <c r="CS121" s="1052"/>
      <c r="CT121" s="1052"/>
      <c r="CU121" s="1052"/>
      <c r="CV121" s="1052"/>
      <c r="CW121" s="1052"/>
      <c r="CX121" s="1052"/>
      <c r="CY121" s="1052"/>
      <c r="CZ121" s="1052"/>
      <c r="DA121" s="1052"/>
      <c r="DB121" s="1052"/>
      <c r="DC121" s="1052"/>
      <c r="DD121" s="1052"/>
      <c r="DE121" s="1052"/>
      <c r="DF121" s="1053"/>
      <c r="DG121" s="957">
        <v>1189904</v>
      </c>
      <c r="DH121" s="958"/>
      <c r="DI121" s="958"/>
      <c r="DJ121" s="958"/>
      <c r="DK121" s="958"/>
      <c r="DL121" s="958">
        <v>993633</v>
      </c>
      <c r="DM121" s="958"/>
      <c r="DN121" s="958"/>
      <c r="DO121" s="958"/>
      <c r="DP121" s="958"/>
      <c r="DQ121" s="958">
        <v>823308</v>
      </c>
      <c r="DR121" s="958"/>
      <c r="DS121" s="958"/>
      <c r="DT121" s="958"/>
      <c r="DU121" s="958"/>
      <c r="DV121" s="959">
        <v>9.3000000000000007</v>
      </c>
      <c r="DW121" s="959"/>
      <c r="DX121" s="959"/>
      <c r="DY121" s="959"/>
      <c r="DZ121" s="960"/>
    </row>
    <row r="122" spans="1:130" s="221" customFormat="1" ht="26.25" customHeight="1" x14ac:dyDescent="0.15">
      <c r="A122" s="1089"/>
      <c r="B122" s="981"/>
      <c r="C122" s="954" t="s">
        <v>463</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446</v>
      </c>
      <c r="AB122" s="991"/>
      <c r="AC122" s="991"/>
      <c r="AD122" s="991"/>
      <c r="AE122" s="992"/>
      <c r="AF122" s="993" t="s">
        <v>473</v>
      </c>
      <c r="AG122" s="991"/>
      <c r="AH122" s="991"/>
      <c r="AI122" s="991"/>
      <c r="AJ122" s="992"/>
      <c r="AK122" s="993" t="s">
        <v>446</v>
      </c>
      <c r="AL122" s="991"/>
      <c r="AM122" s="991"/>
      <c r="AN122" s="991"/>
      <c r="AO122" s="992"/>
      <c r="AP122" s="994" t="s">
        <v>473</v>
      </c>
      <c r="AQ122" s="995"/>
      <c r="AR122" s="995"/>
      <c r="AS122" s="995"/>
      <c r="AT122" s="996"/>
      <c r="AU122" s="1026"/>
      <c r="AV122" s="1027"/>
      <c r="AW122" s="1027"/>
      <c r="AX122" s="1027"/>
      <c r="AY122" s="1028"/>
      <c r="AZ122" s="1005" t="s">
        <v>486</v>
      </c>
      <c r="BA122" s="997"/>
      <c r="BB122" s="997"/>
      <c r="BC122" s="997"/>
      <c r="BD122" s="997"/>
      <c r="BE122" s="997"/>
      <c r="BF122" s="997"/>
      <c r="BG122" s="997"/>
      <c r="BH122" s="997"/>
      <c r="BI122" s="997"/>
      <c r="BJ122" s="997"/>
      <c r="BK122" s="997"/>
      <c r="BL122" s="997"/>
      <c r="BM122" s="997"/>
      <c r="BN122" s="997"/>
      <c r="BO122" s="997"/>
      <c r="BP122" s="998"/>
      <c r="BQ122" s="1031">
        <v>3727571</v>
      </c>
      <c r="BR122" s="1032"/>
      <c r="BS122" s="1032"/>
      <c r="BT122" s="1032"/>
      <c r="BU122" s="1032"/>
      <c r="BV122" s="1032">
        <v>3451849</v>
      </c>
      <c r="BW122" s="1032"/>
      <c r="BX122" s="1032"/>
      <c r="BY122" s="1032"/>
      <c r="BZ122" s="1032"/>
      <c r="CA122" s="1032">
        <v>3180204</v>
      </c>
      <c r="CB122" s="1032"/>
      <c r="CC122" s="1032"/>
      <c r="CD122" s="1032"/>
      <c r="CE122" s="1032"/>
      <c r="CF122" s="1049">
        <v>36</v>
      </c>
      <c r="CG122" s="1050"/>
      <c r="CH122" s="1050"/>
      <c r="CI122" s="1050"/>
      <c r="CJ122" s="1050"/>
      <c r="CK122" s="1041"/>
      <c r="CL122" s="1042"/>
      <c r="CM122" s="1042"/>
      <c r="CN122" s="1042"/>
      <c r="CO122" s="1043"/>
      <c r="CP122" s="1051" t="s">
        <v>487</v>
      </c>
      <c r="CQ122" s="1052"/>
      <c r="CR122" s="1052"/>
      <c r="CS122" s="1052"/>
      <c r="CT122" s="1052"/>
      <c r="CU122" s="1052"/>
      <c r="CV122" s="1052"/>
      <c r="CW122" s="1052"/>
      <c r="CX122" s="1052"/>
      <c r="CY122" s="1052"/>
      <c r="CZ122" s="1052"/>
      <c r="DA122" s="1052"/>
      <c r="DB122" s="1052"/>
      <c r="DC122" s="1052"/>
      <c r="DD122" s="1052"/>
      <c r="DE122" s="1052"/>
      <c r="DF122" s="1053"/>
      <c r="DG122" s="957">
        <v>109804</v>
      </c>
      <c r="DH122" s="958"/>
      <c r="DI122" s="958"/>
      <c r="DJ122" s="958"/>
      <c r="DK122" s="958"/>
      <c r="DL122" s="958">
        <v>88726</v>
      </c>
      <c r="DM122" s="958"/>
      <c r="DN122" s="958"/>
      <c r="DO122" s="958"/>
      <c r="DP122" s="958"/>
      <c r="DQ122" s="958">
        <v>49402</v>
      </c>
      <c r="DR122" s="958"/>
      <c r="DS122" s="958"/>
      <c r="DT122" s="958"/>
      <c r="DU122" s="958"/>
      <c r="DV122" s="959">
        <v>0.6</v>
      </c>
      <c r="DW122" s="959"/>
      <c r="DX122" s="959"/>
      <c r="DY122" s="959"/>
      <c r="DZ122" s="960"/>
    </row>
    <row r="123" spans="1:130" s="221" customFormat="1" ht="26.25" customHeight="1" x14ac:dyDescent="0.15">
      <c r="A123" s="1089"/>
      <c r="B123" s="981"/>
      <c r="C123" s="954" t="s">
        <v>469</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394</v>
      </c>
      <c r="AB123" s="991"/>
      <c r="AC123" s="991"/>
      <c r="AD123" s="991"/>
      <c r="AE123" s="992"/>
      <c r="AF123" s="993" t="s">
        <v>475</v>
      </c>
      <c r="AG123" s="991"/>
      <c r="AH123" s="991"/>
      <c r="AI123" s="991"/>
      <c r="AJ123" s="992"/>
      <c r="AK123" s="993" t="s">
        <v>446</v>
      </c>
      <c r="AL123" s="991"/>
      <c r="AM123" s="991"/>
      <c r="AN123" s="991"/>
      <c r="AO123" s="992"/>
      <c r="AP123" s="994" t="s">
        <v>447</v>
      </c>
      <c r="AQ123" s="995"/>
      <c r="AR123" s="995"/>
      <c r="AS123" s="995"/>
      <c r="AT123" s="996"/>
      <c r="AU123" s="1029"/>
      <c r="AV123" s="1030"/>
      <c r="AW123" s="1030"/>
      <c r="AX123" s="1030"/>
      <c r="AY123" s="1030"/>
      <c r="AZ123" s="242" t="s">
        <v>189</v>
      </c>
      <c r="BA123" s="242"/>
      <c r="BB123" s="242"/>
      <c r="BC123" s="242"/>
      <c r="BD123" s="242"/>
      <c r="BE123" s="242"/>
      <c r="BF123" s="242"/>
      <c r="BG123" s="242"/>
      <c r="BH123" s="242"/>
      <c r="BI123" s="242"/>
      <c r="BJ123" s="242"/>
      <c r="BK123" s="242"/>
      <c r="BL123" s="242"/>
      <c r="BM123" s="242"/>
      <c r="BN123" s="242"/>
      <c r="BO123" s="1009" t="s">
        <v>488</v>
      </c>
      <c r="BP123" s="1037"/>
      <c r="BQ123" s="1095">
        <v>15031896</v>
      </c>
      <c r="BR123" s="1096"/>
      <c r="BS123" s="1096"/>
      <c r="BT123" s="1096"/>
      <c r="BU123" s="1096"/>
      <c r="BV123" s="1096">
        <v>14137335</v>
      </c>
      <c r="BW123" s="1096"/>
      <c r="BX123" s="1096"/>
      <c r="BY123" s="1096"/>
      <c r="BZ123" s="1096"/>
      <c r="CA123" s="1096">
        <v>15606709</v>
      </c>
      <c r="CB123" s="1096"/>
      <c r="CC123" s="1096"/>
      <c r="CD123" s="1096"/>
      <c r="CE123" s="1096"/>
      <c r="CF123" s="1033"/>
      <c r="CG123" s="1034"/>
      <c r="CH123" s="1034"/>
      <c r="CI123" s="1034"/>
      <c r="CJ123" s="1035"/>
      <c r="CK123" s="1041"/>
      <c r="CL123" s="1042"/>
      <c r="CM123" s="1042"/>
      <c r="CN123" s="1042"/>
      <c r="CO123" s="1043"/>
      <c r="CP123" s="1051" t="s">
        <v>489</v>
      </c>
      <c r="CQ123" s="1052"/>
      <c r="CR123" s="1052"/>
      <c r="CS123" s="1052"/>
      <c r="CT123" s="1052"/>
      <c r="CU123" s="1052"/>
      <c r="CV123" s="1052"/>
      <c r="CW123" s="1052"/>
      <c r="CX123" s="1052"/>
      <c r="CY123" s="1052"/>
      <c r="CZ123" s="1052"/>
      <c r="DA123" s="1052"/>
      <c r="DB123" s="1052"/>
      <c r="DC123" s="1052"/>
      <c r="DD123" s="1052"/>
      <c r="DE123" s="1052"/>
      <c r="DF123" s="1053"/>
      <c r="DG123" s="990" t="s">
        <v>447</v>
      </c>
      <c r="DH123" s="991"/>
      <c r="DI123" s="991"/>
      <c r="DJ123" s="991"/>
      <c r="DK123" s="992"/>
      <c r="DL123" s="993" t="s">
        <v>446</v>
      </c>
      <c r="DM123" s="991"/>
      <c r="DN123" s="991"/>
      <c r="DO123" s="991"/>
      <c r="DP123" s="992"/>
      <c r="DQ123" s="993" t="s">
        <v>447</v>
      </c>
      <c r="DR123" s="991"/>
      <c r="DS123" s="991"/>
      <c r="DT123" s="991"/>
      <c r="DU123" s="992"/>
      <c r="DV123" s="994" t="s">
        <v>449</v>
      </c>
      <c r="DW123" s="995"/>
      <c r="DX123" s="995"/>
      <c r="DY123" s="995"/>
      <c r="DZ123" s="996"/>
    </row>
    <row r="124" spans="1:130" s="221" customFormat="1" ht="26.25" customHeight="1" thickBot="1" x14ac:dyDescent="0.2">
      <c r="A124" s="1089"/>
      <c r="B124" s="981"/>
      <c r="C124" s="954" t="s">
        <v>472</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475</v>
      </c>
      <c r="AB124" s="991"/>
      <c r="AC124" s="991"/>
      <c r="AD124" s="991"/>
      <c r="AE124" s="992"/>
      <c r="AF124" s="993" t="s">
        <v>394</v>
      </c>
      <c r="AG124" s="991"/>
      <c r="AH124" s="991"/>
      <c r="AI124" s="991"/>
      <c r="AJ124" s="992"/>
      <c r="AK124" s="993" t="s">
        <v>446</v>
      </c>
      <c r="AL124" s="991"/>
      <c r="AM124" s="991"/>
      <c r="AN124" s="991"/>
      <c r="AO124" s="992"/>
      <c r="AP124" s="994" t="s">
        <v>473</v>
      </c>
      <c r="AQ124" s="995"/>
      <c r="AR124" s="995"/>
      <c r="AS124" s="995"/>
      <c r="AT124" s="996"/>
      <c r="AU124" s="1091" t="s">
        <v>490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446</v>
      </c>
      <c r="BR124" s="1059"/>
      <c r="BS124" s="1059"/>
      <c r="BT124" s="1059"/>
      <c r="BU124" s="1059"/>
      <c r="BV124" s="1059" t="s">
        <v>446</v>
      </c>
      <c r="BW124" s="1059"/>
      <c r="BX124" s="1059"/>
      <c r="BY124" s="1059"/>
      <c r="BZ124" s="1059"/>
      <c r="CA124" s="1059" t="s">
        <v>446</v>
      </c>
      <c r="CB124" s="1059"/>
      <c r="CC124" s="1059"/>
      <c r="CD124" s="1059"/>
      <c r="CE124" s="1059"/>
      <c r="CF124" s="1060"/>
      <c r="CG124" s="1061"/>
      <c r="CH124" s="1061"/>
      <c r="CI124" s="1061"/>
      <c r="CJ124" s="1062"/>
      <c r="CK124" s="1044"/>
      <c r="CL124" s="1044"/>
      <c r="CM124" s="1044"/>
      <c r="CN124" s="1044"/>
      <c r="CO124" s="1045"/>
      <c r="CP124" s="1051" t="s">
        <v>491</v>
      </c>
      <c r="CQ124" s="1052"/>
      <c r="CR124" s="1052"/>
      <c r="CS124" s="1052"/>
      <c r="CT124" s="1052"/>
      <c r="CU124" s="1052"/>
      <c r="CV124" s="1052"/>
      <c r="CW124" s="1052"/>
      <c r="CX124" s="1052"/>
      <c r="CY124" s="1052"/>
      <c r="CZ124" s="1052"/>
      <c r="DA124" s="1052"/>
      <c r="DB124" s="1052"/>
      <c r="DC124" s="1052"/>
      <c r="DD124" s="1052"/>
      <c r="DE124" s="1052"/>
      <c r="DF124" s="1053"/>
      <c r="DG124" s="1036" t="s">
        <v>457</v>
      </c>
      <c r="DH124" s="1018"/>
      <c r="DI124" s="1018"/>
      <c r="DJ124" s="1018"/>
      <c r="DK124" s="1019"/>
      <c r="DL124" s="1017" t="s">
        <v>446</v>
      </c>
      <c r="DM124" s="1018"/>
      <c r="DN124" s="1018"/>
      <c r="DO124" s="1018"/>
      <c r="DP124" s="1019"/>
      <c r="DQ124" s="1017" t="s">
        <v>475</v>
      </c>
      <c r="DR124" s="1018"/>
      <c r="DS124" s="1018"/>
      <c r="DT124" s="1018"/>
      <c r="DU124" s="1019"/>
      <c r="DV124" s="1020" t="s">
        <v>457</v>
      </c>
      <c r="DW124" s="1021"/>
      <c r="DX124" s="1021"/>
      <c r="DY124" s="1021"/>
      <c r="DZ124" s="1022"/>
    </row>
    <row r="125" spans="1:130" s="221" customFormat="1" ht="26.25" customHeight="1" x14ac:dyDescent="0.15">
      <c r="A125" s="1089"/>
      <c r="B125" s="981"/>
      <c r="C125" s="954" t="s">
        <v>476</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457</v>
      </c>
      <c r="AB125" s="991"/>
      <c r="AC125" s="991"/>
      <c r="AD125" s="991"/>
      <c r="AE125" s="992"/>
      <c r="AF125" s="993" t="s">
        <v>446</v>
      </c>
      <c r="AG125" s="991"/>
      <c r="AH125" s="991"/>
      <c r="AI125" s="991"/>
      <c r="AJ125" s="992"/>
      <c r="AK125" s="993" t="s">
        <v>475</v>
      </c>
      <c r="AL125" s="991"/>
      <c r="AM125" s="991"/>
      <c r="AN125" s="991"/>
      <c r="AO125" s="992"/>
      <c r="AP125" s="994" t="s">
        <v>457</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492</v>
      </c>
      <c r="CL125" s="1039"/>
      <c r="CM125" s="1039"/>
      <c r="CN125" s="1039"/>
      <c r="CO125" s="1040"/>
      <c r="CP125" s="961" t="s">
        <v>493</v>
      </c>
      <c r="CQ125" s="929"/>
      <c r="CR125" s="929"/>
      <c r="CS125" s="929"/>
      <c r="CT125" s="929"/>
      <c r="CU125" s="929"/>
      <c r="CV125" s="929"/>
      <c r="CW125" s="929"/>
      <c r="CX125" s="929"/>
      <c r="CY125" s="929"/>
      <c r="CZ125" s="929"/>
      <c r="DA125" s="929"/>
      <c r="DB125" s="929"/>
      <c r="DC125" s="929"/>
      <c r="DD125" s="929"/>
      <c r="DE125" s="929"/>
      <c r="DF125" s="930"/>
      <c r="DG125" s="962" t="s">
        <v>128</v>
      </c>
      <c r="DH125" s="963"/>
      <c r="DI125" s="963"/>
      <c r="DJ125" s="963"/>
      <c r="DK125" s="963"/>
      <c r="DL125" s="963" t="s">
        <v>394</v>
      </c>
      <c r="DM125" s="963"/>
      <c r="DN125" s="963"/>
      <c r="DO125" s="963"/>
      <c r="DP125" s="963"/>
      <c r="DQ125" s="963" t="s">
        <v>473</v>
      </c>
      <c r="DR125" s="963"/>
      <c r="DS125" s="963"/>
      <c r="DT125" s="963"/>
      <c r="DU125" s="963"/>
      <c r="DV125" s="964" t="s">
        <v>457</v>
      </c>
      <c r="DW125" s="964"/>
      <c r="DX125" s="964"/>
      <c r="DY125" s="964"/>
      <c r="DZ125" s="965"/>
    </row>
    <row r="126" spans="1:130" s="221" customFormat="1" ht="26.25" customHeight="1" thickBot="1" x14ac:dyDescent="0.2">
      <c r="A126" s="1089"/>
      <c r="B126" s="981"/>
      <c r="C126" s="954" t="s">
        <v>478</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457</v>
      </c>
      <c r="AB126" s="991"/>
      <c r="AC126" s="991"/>
      <c r="AD126" s="991"/>
      <c r="AE126" s="992"/>
      <c r="AF126" s="993" t="s">
        <v>128</v>
      </c>
      <c r="AG126" s="991"/>
      <c r="AH126" s="991"/>
      <c r="AI126" s="991"/>
      <c r="AJ126" s="992"/>
      <c r="AK126" s="993" t="s">
        <v>446</v>
      </c>
      <c r="AL126" s="991"/>
      <c r="AM126" s="991"/>
      <c r="AN126" s="991"/>
      <c r="AO126" s="992"/>
      <c r="AP126" s="994" t="s">
        <v>457</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494</v>
      </c>
      <c r="CQ126" s="955"/>
      <c r="CR126" s="955"/>
      <c r="CS126" s="955"/>
      <c r="CT126" s="955"/>
      <c r="CU126" s="955"/>
      <c r="CV126" s="955"/>
      <c r="CW126" s="955"/>
      <c r="CX126" s="955"/>
      <c r="CY126" s="955"/>
      <c r="CZ126" s="955"/>
      <c r="DA126" s="955"/>
      <c r="DB126" s="955"/>
      <c r="DC126" s="955"/>
      <c r="DD126" s="955"/>
      <c r="DE126" s="955"/>
      <c r="DF126" s="956"/>
      <c r="DG126" s="957" t="s">
        <v>475</v>
      </c>
      <c r="DH126" s="958"/>
      <c r="DI126" s="958"/>
      <c r="DJ126" s="958"/>
      <c r="DK126" s="958"/>
      <c r="DL126" s="958" t="s">
        <v>475</v>
      </c>
      <c r="DM126" s="958"/>
      <c r="DN126" s="958"/>
      <c r="DO126" s="958"/>
      <c r="DP126" s="958"/>
      <c r="DQ126" s="958" t="s">
        <v>394</v>
      </c>
      <c r="DR126" s="958"/>
      <c r="DS126" s="958"/>
      <c r="DT126" s="958"/>
      <c r="DU126" s="958"/>
      <c r="DV126" s="959" t="s">
        <v>446</v>
      </c>
      <c r="DW126" s="959"/>
      <c r="DX126" s="959"/>
      <c r="DY126" s="959"/>
      <c r="DZ126" s="960"/>
    </row>
    <row r="127" spans="1:130" s="221" customFormat="1" ht="26.25" customHeight="1" x14ac:dyDescent="0.15">
      <c r="A127" s="1090"/>
      <c r="B127" s="983"/>
      <c r="C127" s="1005" t="s">
        <v>495</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v>182</v>
      </c>
      <c r="AB127" s="991"/>
      <c r="AC127" s="991"/>
      <c r="AD127" s="991"/>
      <c r="AE127" s="992"/>
      <c r="AF127" s="993">
        <v>87</v>
      </c>
      <c r="AG127" s="991"/>
      <c r="AH127" s="991"/>
      <c r="AI127" s="991"/>
      <c r="AJ127" s="992"/>
      <c r="AK127" s="993">
        <v>2389</v>
      </c>
      <c r="AL127" s="991"/>
      <c r="AM127" s="991"/>
      <c r="AN127" s="991"/>
      <c r="AO127" s="992"/>
      <c r="AP127" s="994">
        <v>0</v>
      </c>
      <c r="AQ127" s="995"/>
      <c r="AR127" s="995"/>
      <c r="AS127" s="995"/>
      <c r="AT127" s="996"/>
      <c r="AU127" s="223"/>
      <c r="AV127" s="223"/>
      <c r="AW127" s="223"/>
      <c r="AX127" s="1063" t="s">
        <v>496</v>
      </c>
      <c r="AY127" s="1064"/>
      <c r="AZ127" s="1064"/>
      <c r="BA127" s="1064"/>
      <c r="BB127" s="1064"/>
      <c r="BC127" s="1064"/>
      <c r="BD127" s="1064"/>
      <c r="BE127" s="1065"/>
      <c r="BF127" s="1066" t="s">
        <v>497</v>
      </c>
      <c r="BG127" s="1064"/>
      <c r="BH127" s="1064"/>
      <c r="BI127" s="1064"/>
      <c r="BJ127" s="1064"/>
      <c r="BK127" s="1064"/>
      <c r="BL127" s="1065"/>
      <c r="BM127" s="1066" t="s">
        <v>498</v>
      </c>
      <c r="BN127" s="1064"/>
      <c r="BO127" s="1064"/>
      <c r="BP127" s="1064"/>
      <c r="BQ127" s="1064"/>
      <c r="BR127" s="1064"/>
      <c r="BS127" s="1065"/>
      <c r="BT127" s="1066" t="s">
        <v>499</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500</v>
      </c>
      <c r="CQ127" s="955"/>
      <c r="CR127" s="955"/>
      <c r="CS127" s="955"/>
      <c r="CT127" s="955"/>
      <c r="CU127" s="955"/>
      <c r="CV127" s="955"/>
      <c r="CW127" s="955"/>
      <c r="CX127" s="955"/>
      <c r="CY127" s="955"/>
      <c r="CZ127" s="955"/>
      <c r="DA127" s="955"/>
      <c r="DB127" s="955"/>
      <c r="DC127" s="955"/>
      <c r="DD127" s="955"/>
      <c r="DE127" s="955"/>
      <c r="DF127" s="956"/>
      <c r="DG127" s="957" t="s">
        <v>394</v>
      </c>
      <c r="DH127" s="958"/>
      <c r="DI127" s="958"/>
      <c r="DJ127" s="958"/>
      <c r="DK127" s="958"/>
      <c r="DL127" s="958" t="s">
        <v>446</v>
      </c>
      <c r="DM127" s="958"/>
      <c r="DN127" s="958"/>
      <c r="DO127" s="958"/>
      <c r="DP127" s="958"/>
      <c r="DQ127" s="958" t="s">
        <v>446</v>
      </c>
      <c r="DR127" s="958"/>
      <c r="DS127" s="958"/>
      <c r="DT127" s="958"/>
      <c r="DU127" s="958"/>
      <c r="DV127" s="959" t="s">
        <v>446</v>
      </c>
      <c r="DW127" s="959"/>
      <c r="DX127" s="959"/>
      <c r="DY127" s="959"/>
      <c r="DZ127" s="960"/>
    </row>
    <row r="128" spans="1:130" s="221" customFormat="1" ht="26.25" customHeight="1" thickBot="1" x14ac:dyDescent="0.2">
      <c r="A128" s="1073" t="s">
        <v>501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502</v>
      </c>
      <c r="X128" s="1075"/>
      <c r="Y128" s="1075"/>
      <c r="Z128" s="1076"/>
      <c r="AA128" s="1077">
        <v>289199</v>
      </c>
      <c r="AB128" s="1078"/>
      <c r="AC128" s="1078"/>
      <c r="AD128" s="1078"/>
      <c r="AE128" s="1079"/>
      <c r="AF128" s="1080">
        <v>240304</v>
      </c>
      <c r="AG128" s="1078"/>
      <c r="AH128" s="1078"/>
      <c r="AI128" s="1078"/>
      <c r="AJ128" s="1079"/>
      <c r="AK128" s="1080">
        <v>258082</v>
      </c>
      <c r="AL128" s="1078"/>
      <c r="AM128" s="1078"/>
      <c r="AN128" s="1078"/>
      <c r="AO128" s="1079"/>
      <c r="AP128" s="1081"/>
      <c r="AQ128" s="1082"/>
      <c r="AR128" s="1082"/>
      <c r="AS128" s="1082"/>
      <c r="AT128" s="1083"/>
      <c r="AU128" s="223"/>
      <c r="AV128" s="223"/>
      <c r="AW128" s="223"/>
      <c r="AX128" s="928" t="s">
        <v>503</v>
      </c>
      <c r="AY128" s="929"/>
      <c r="AZ128" s="929"/>
      <c r="BA128" s="929"/>
      <c r="BB128" s="929"/>
      <c r="BC128" s="929"/>
      <c r="BD128" s="929"/>
      <c r="BE128" s="930"/>
      <c r="BF128" s="1084" t="s">
        <v>447</v>
      </c>
      <c r="BG128" s="1085"/>
      <c r="BH128" s="1085"/>
      <c r="BI128" s="1085"/>
      <c r="BJ128" s="1085"/>
      <c r="BK128" s="1085"/>
      <c r="BL128" s="1086"/>
      <c r="BM128" s="1084">
        <v>13.46</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504</v>
      </c>
      <c r="CQ128" s="758"/>
      <c r="CR128" s="758"/>
      <c r="CS128" s="758"/>
      <c r="CT128" s="758"/>
      <c r="CU128" s="758"/>
      <c r="CV128" s="758"/>
      <c r="CW128" s="758"/>
      <c r="CX128" s="758"/>
      <c r="CY128" s="758"/>
      <c r="CZ128" s="758"/>
      <c r="DA128" s="758"/>
      <c r="DB128" s="758"/>
      <c r="DC128" s="758"/>
      <c r="DD128" s="758"/>
      <c r="DE128" s="758"/>
      <c r="DF128" s="1068"/>
      <c r="DG128" s="1069" t="s">
        <v>447</v>
      </c>
      <c r="DH128" s="1070"/>
      <c r="DI128" s="1070"/>
      <c r="DJ128" s="1070"/>
      <c r="DK128" s="1070"/>
      <c r="DL128" s="1070" t="s">
        <v>473</v>
      </c>
      <c r="DM128" s="1070"/>
      <c r="DN128" s="1070"/>
      <c r="DO128" s="1070"/>
      <c r="DP128" s="1070"/>
      <c r="DQ128" s="1070" t="s">
        <v>447</v>
      </c>
      <c r="DR128" s="1070"/>
      <c r="DS128" s="1070"/>
      <c r="DT128" s="1070"/>
      <c r="DU128" s="1070"/>
      <c r="DV128" s="1071" t="s">
        <v>473</v>
      </c>
      <c r="DW128" s="1071"/>
      <c r="DX128" s="1071"/>
      <c r="DY128" s="1071"/>
      <c r="DZ128" s="1072"/>
    </row>
    <row r="129" spans="1:131" s="221" customFormat="1" ht="26.25" customHeight="1" x14ac:dyDescent="0.15">
      <c r="A129" s="966" t="s">
        <v>108</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505</v>
      </c>
      <c r="X129" s="1103"/>
      <c r="Y129" s="1103"/>
      <c r="Z129" s="1104"/>
      <c r="AA129" s="990">
        <v>10522907</v>
      </c>
      <c r="AB129" s="991"/>
      <c r="AC129" s="991"/>
      <c r="AD129" s="991"/>
      <c r="AE129" s="992"/>
      <c r="AF129" s="993">
        <v>9151352</v>
      </c>
      <c r="AG129" s="991"/>
      <c r="AH129" s="991"/>
      <c r="AI129" s="991"/>
      <c r="AJ129" s="992"/>
      <c r="AK129" s="993">
        <v>9275597</v>
      </c>
      <c r="AL129" s="991"/>
      <c r="AM129" s="991"/>
      <c r="AN129" s="991"/>
      <c r="AO129" s="992"/>
      <c r="AP129" s="1105"/>
      <c r="AQ129" s="1106"/>
      <c r="AR129" s="1106"/>
      <c r="AS129" s="1106"/>
      <c r="AT129" s="1107"/>
      <c r="AU129" s="224"/>
      <c r="AV129" s="224"/>
      <c r="AW129" s="224"/>
      <c r="AX129" s="1097" t="s">
        <v>506</v>
      </c>
      <c r="AY129" s="955"/>
      <c r="AZ129" s="955"/>
      <c r="BA129" s="955"/>
      <c r="BB129" s="955"/>
      <c r="BC129" s="955"/>
      <c r="BD129" s="955"/>
      <c r="BE129" s="956"/>
      <c r="BF129" s="1098" t="s">
        <v>507</v>
      </c>
      <c r="BG129" s="1099"/>
      <c r="BH129" s="1099"/>
      <c r="BI129" s="1099"/>
      <c r="BJ129" s="1099"/>
      <c r="BK129" s="1099"/>
      <c r="BL129" s="1100"/>
      <c r="BM129" s="1098">
        <v>18.46</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508</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509</v>
      </c>
      <c r="X130" s="1103"/>
      <c r="Y130" s="1103"/>
      <c r="Z130" s="1104"/>
      <c r="AA130" s="990">
        <v>512539</v>
      </c>
      <c r="AB130" s="991"/>
      <c r="AC130" s="991"/>
      <c r="AD130" s="991"/>
      <c r="AE130" s="992"/>
      <c r="AF130" s="993">
        <v>460474</v>
      </c>
      <c r="AG130" s="991"/>
      <c r="AH130" s="991"/>
      <c r="AI130" s="991"/>
      <c r="AJ130" s="992"/>
      <c r="AK130" s="993">
        <v>433129</v>
      </c>
      <c r="AL130" s="991"/>
      <c r="AM130" s="991"/>
      <c r="AN130" s="991"/>
      <c r="AO130" s="992"/>
      <c r="AP130" s="1105"/>
      <c r="AQ130" s="1106"/>
      <c r="AR130" s="1106"/>
      <c r="AS130" s="1106"/>
      <c r="AT130" s="1107"/>
      <c r="AU130" s="224"/>
      <c r="AV130" s="224"/>
      <c r="AW130" s="224"/>
      <c r="AX130" s="1097" t="s">
        <v>510</v>
      </c>
      <c r="AY130" s="955"/>
      <c r="AZ130" s="955"/>
      <c r="BA130" s="955"/>
      <c r="BB130" s="955"/>
      <c r="BC130" s="955"/>
      <c r="BD130" s="955"/>
      <c r="BE130" s="956"/>
      <c r="BF130" s="1133">
        <v>1.5</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511</v>
      </c>
      <c r="X131" s="1140"/>
      <c r="Y131" s="1140"/>
      <c r="Z131" s="1141"/>
      <c r="AA131" s="1036">
        <v>10010368</v>
      </c>
      <c r="AB131" s="1018"/>
      <c r="AC131" s="1018"/>
      <c r="AD131" s="1018"/>
      <c r="AE131" s="1019"/>
      <c r="AF131" s="1017">
        <v>8690878</v>
      </c>
      <c r="AG131" s="1018"/>
      <c r="AH131" s="1018"/>
      <c r="AI131" s="1018"/>
      <c r="AJ131" s="1019"/>
      <c r="AK131" s="1017">
        <v>8842468</v>
      </c>
      <c r="AL131" s="1018"/>
      <c r="AM131" s="1018"/>
      <c r="AN131" s="1018"/>
      <c r="AO131" s="1019"/>
      <c r="AP131" s="1142"/>
      <c r="AQ131" s="1143"/>
      <c r="AR131" s="1143"/>
      <c r="AS131" s="1143"/>
      <c r="AT131" s="1144"/>
      <c r="AU131" s="224"/>
      <c r="AV131" s="224"/>
      <c r="AW131" s="224"/>
      <c r="AX131" s="1115" t="s">
        <v>512</v>
      </c>
      <c r="AY131" s="758"/>
      <c r="AZ131" s="758"/>
      <c r="BA131" s="758"/>
      <c r="BB131" s="758"/>
      <c r="BC131" s="758"/>
      <c r="BD131" s="758"/>
      <c r="BE131" s="1068"/>
      <c r="BF131" s="1116" t="s">
        <v>447</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513</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514</v>
      </c>
      <c r="W132" s="1126"/>
      <c r="X132" s="1126"/>
      <c r="Y132" s="1126"/>
      <c r="Z132" s="1127"/>
      <c r="AA132" s="1128">
        <v>0.982701135</v>
      </c>
      <c r="AB132" s="1129"/>
      <c r="AC132" s="1129"/>
      <c r="AD132" s="1129"/>
      <c r="AE132" s="1130"/>
      <c r="AF132" s="1131">
        <v>2.3673327369999999</v>
      </c>
      <c r="AG132" s="1129"/>
      <c r="AH132" s="1129"/>
      <c r="AI132" s="1129"/>
      <c r="AJ132" s="1130"/>
      <c r="AK132" s="1131">
        <v>1.2192184349999999</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515</v>
      </c>
      <c r="W133" s="1109"/>
      <c r="X133" s="1109"/>
      <c r="Y133" s="1109"/>
      <c r="Z133" s="1110"/>
      <c r="AA133" s="1111">
        <v>1.2</v>
      </c>
      <c r="AB133" s="1112"/>
      <c r="AC133" s="1112"/>
      <c r="AD133" s="1112"/>
      <c r="AE133" s="1113"/>
      <c r="AF133" s="1111">
        <v>1.5</v>
      </c>
      <c r="AG133" s="1112"/>
      <c r="AH133" s="1112"/>
      <c r="AI133" s="1112"/>
      <c r="AJ133" s="1113"/>
      <c r="AK133" s="1111">
        <v>1.5</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IJhhClQPRUVUFRPEmZBhO8E0Nm/5j9MSbtTRSA0jXZt4479NwyinhbFo/Krmhigt+Jt52mqp6H4DrN0RY/sNGQ==" saltValue="x5xDzQK88saRr0SzeO3J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5:CG85"/>
    <mergeCell ref="CH85:CL85"/>
    <mergeCell ref="CM85:CQ85"/>
    <mergeCell ref="CR85:CV85"/>
    <mergeCell ref="CW85:DA85"/>
    <mergeCell ref="DB85:DF85"/>
    <mergeCell ref="Q85:U85"/>
    <mergeCell ref="V85:Z85"/>
    <mergeCell ref="AA85:AE85"/>
    <mergeCell ref="AF85:AJ85"/>
    <mergeCell ref="AK85:AO85"/>
    <mergeCell ref="AP85:AT85"/>
    <mergeCell ref="AU85:AY85"/>
    <mergeCell ref="AZ85:BD85"/>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5:P85"/>
    <mergeCell ref="B68:P68"/>
    <mergeCell ref="B70:P70"/>
    <mergeCell ref="B69:P69"/>
    <mergeCell ref="B71:P71"/>
    <mergeCell ref="B73:P73"/>
    <mergeCell ref="B72:P72"/>
    <mergeCell ref="B74:P74"/>
    <mergeCell ref="B75:P75"/>
    <mergeCell ref="B77:P77"/>
    <mergeCell ref="B76:P76"/>
    <mergeCell ref="B78:P78"/>
    <mergeCell ref="B79:P79"/>
    <mergeCell ref="B81:P81"/>
    <mergeCell ref="B80:P80"/>
    <mergeCell ref="B82:P82"/>
    <mergeCell ref="B83:P83"/>
    <mergeCell ref="B84:P84"/>
    <mergeCell ref="CH7:CL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1"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nD9SReZOybgHyugVt4WpUWeLGycMjPwoeS94+I2/7cocoJJMfFQeKtJy66tRbQuB8wB2kjyT92+PFfFxrz1szw==" saltValue="oGi2yzEBIhXThjTaWt8hO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mLQ/6vzALuD+FU3PfN88ZOlJ3l7M+GBODw2MrQEIvHk9zQfrp/yRa9/8p7iSLVAKWZHlWy2P6S2jna9RTknTw==" saltValue="ERBwzQxYanPMI3pUjgwsf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519</v>
      </c>
      <c r="AP7" s="263"/>
      <c r="AQ7" s="264" t="s">
        <v>520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521</v>
      </c>
      <c r="AQ8" s="270" t="s">
        <v>522</v>
      </c>
      <c r="AR8" s="271" t="s">
        <v>523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524</v>
      </c>
      <c r="AL9" s="1149"/>
      <c r="AM9" s="1149"/>
      <c r="AN9" s="1150"/>
      <c r="AO9" s="272">
        <v>2485207</v>
      </c>
      <c r="AP9" s="272">
        <v>117056</v>
      </c>
      <c r="AQ9" s="273">
        <v>91900</v>
      </c>
      <c r="AR9" s="274">
        <v>27.4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525</v>
      </c>
      <c r="AL10" s="1149"/>
      <c r="AM10" s="1149"/>
      <c r="AN10" s="1150"/>
      <c r="AO10" s="275">
        <v>283923</v>
      </c>
      <c r="AP10" s="275">
        <v>13373</v>
      </c>
      <c r="AQ10" s="276">
        <v>11848</v>
      </c>
      <c r="AR10" s="277">
        <v>12.9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526</v>
      </c>
      <c r="AL11" s="1149"/>
      <c r="AM11" s="1149"/>
      <c r="AN11" s="1150"/>
      <c r="AO11" s="275" t="s">
        <v>527</v>
      </c>
      <c r="AP11" s="275" t="s">
        <v>527</v>
      </c>
      <c r="AQ11" s="276">
        <v>323</v>
      </c>
      <c r="AR11" s="277" t="s">
        <v>527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528</v>
      </c>
      <c r="AL12" s="1149"/>
      <c r="AM12" s="1149"/>
      <c r="AN12" s="1150"/>
      <c r="AO12" s="275" t="s">
        <v>527</v>
      </c>
      <c r="AP12" s="275" t="s">
        <v>527</v>
      </c>
      <c r="AQ12" s="276">
        <v>21</v>
      </c>
      <c r="AR12" s="277" t="s">
        <v>527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529</v>
      </c>
      <c r="AL13" s="1149"/>
      <c r="AM13" s="1149"/>
      <c r="AN13" s="1150"/>
      <c r="AO13" s="275">
        <v>79036</v>
      </c>
      <c r="AP13" s="275">
        <v>3723</v>
      </c>
      <c r="AQ13" s="276">
        <v>3646</v>
      </c>
      <c r="AR13" s="277">
        <v>2.1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530</v>
      </c>
      <c r="AL14" s="1149"/>
      <c r="AM14" s="1149"/>
      <c r="AN14" s="1150"/>
      <c r="AO14" s="275">
        <v>1869</v>
      </c>
      <c r="AP14" s="275">
        <v>88</v>
      </c>
      <c r="AQ14" s="276">
        <v>1700</v>
      </c>
      <c r="AR14" s="277">
        <v>-94.8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531</v>
      </c>
      <c r="AL15" s="1152"/>
      <c r="AM15" s="1152"/>
      <c r="AN15" s="1153"/>
      <c r="AO15" s="275">
        <v>-178909</v>
      </c>
      <c r="AP15" s="275">
        <v>-8427</v>
      </c>
      <c r="AQ15" s="276">
        <v>-7027</v>
      </c>
      <c r="AR15" s="277">
        <v>19.899999999999999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189</v>
      </c>
      <c r="AL16" s="1152"/>
      <c r="AM16" s="1152"/>
      <c r="AN16" s="1153"/>
      <c r="AO16" s="275">
        <v>2671126</v>
      </c>
      <c r="AP16" s="275">
        <v>125813</v>
      </c>
      <c r="AQ16" s="276">
        <v>102411</v>
      </c>
      <c r="AR16" s="277">
        <v>22.9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533</v>
      </c>
      <c r="AP20" s="284" t="s">
        <v>534</v>
      </c>
      <c r="AQ20" s="285" t="s">
        <v>535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536</v>
      </c>
      <c r="AL21" s="1155"/>
      <c r="AM21" s="1155"/>
      <c r="AN21" s="1156"/>
      <c r="AO21" s="288">
        <v>12.01</v>
      </c>
      <c r="AP21" s="289">
        <v>9.23</v>
      </c>
      <c r="AQ21" s="290">
        <v>2.78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537</v>
      </c>
      <c r="AL22" s="1155"/>
      <c r="AM22" s="1155"/>
      <c r="AN22" s="1156"/>
      <c r="AO22" s="293">
        <v>96.8</v>
      </c>
      <c r="AP22" s="294">
        <v>96.8</v>
      </c>
      <c r="AQ22" s="295">
        <v>0</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538</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539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519</v>
      </c>
      <c r="AP30" s="263"/>
      <c r="AQ30" s="264" t="s">
        <v>520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521</v>
      </c>
      <c r="AQ31" s="270" t="s">
        <v>522</v>
      </c>
      <c r="AR31" s="271" t="s">
        <v>523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541</v>
      </c>
      <c r="AL32" s="1163"/>
      <c r="AM32" s="1163"/>
      <c r="AN32" s="1164"/>
      <c r="AO32" s="303">
        <v>419254</v>
      </c>
      <c r="AP32" s="303">
        <v>19747</v>
      </c>
      <c r="AQ32" s="304">
        <v>50517</v>
      </c>
      <c r="AR32" s="305">
        <v>-60.9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542</v>
      </c>
      <c r="AL33" s="1163"/>
      <c r="AM33" s="1163"/>
      <c r="AN33" s="1164"/>
      <c r="AO33" s="303" t="s">
        <v>527</v>
      </c>
      <c r="AP33" s="303" t="s">
        <v>527</v>
      </c>
      <c r="AQ33" s="304" t="s">
        <v>527</v>
      </c>
      <c r="AR33" s="305" t="s">
        <v>527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543</v>
      </c>
      <c r="AL34" s="1163"/>
      <c r="AM34" s="1163"/>
      <c r="AN34" s="1164"/>
      <c r="AO34" s="303" t="s">
        <v>527</v>
      </c>
      <c r="AP34" s="303" t="s">
        <v>527</v>
      </c>
      <c r="AQ34" s="304">
        <v>23</v>
      </c>
      <c r="AR34" s="305" t="s">
        <v>527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544</v>
      </c>
      <c r="AL35" s="1163"/>
      <c r="AM35" s="1163"/>
      <c r="AN35" s="1164"/>
      <c r="AO35" s="303">
        <v>345157</v>
      </c>
      <c r="AP35" s="303">
        <v>16257</v>
      </c>
      <c r="AQ35" s="304">
        <v>15430</v>
      </c>
      <c r="AR35" s="305">
        <v>5.4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545</v>
      </c>
      <c r="AL36" s="1163"/>
      <c r="AM36" s="1163"/>
      <c r="AN36" s="1164"/>
      <c r="AO36" s="303">
        <v>32220</v>
      </c>
      <c r="AP36" s="303">
        <v>1518</v>
      </c>
      <c r="AQ36" s="304">
        <v>2664</v>
      </c>
      <c r="AR36" s="305">
        <v>-43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546</v>
      </c>
      <c r="AL37" s="1163"/>
      <c r="AM37" s="1163"/>
      <c r="AN37" s="1164"/>
      <c r="AO37" s="303">
        <v>2389</v>
      </c>
      <c r="AP37" s="303">
        <v>113</v>
      </c>
      <c r="AQ37" s="304">
        <v>451</v>
      </c>
      <c r="AR37" s="305">
        <v>-74.900000000000006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547</v>
      </c>
      <c r="AL38" s="1166"/>
      <c r="AM38" s="1166"/>
      <c r="AN38" s="1167"/>
      <c r="AO38" s="306" t="s">
        <v>527</v>
      </c>
      <c r="AP38" s="306" t="s">
        <v>527</v>
      </c>
      <c r="AQ38" s="307">
        <v>4</v>
      </c>
      <c r="AR38" s="295" t="s">
        <v>527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548</v>
      </c>
      <c r="AL39" s="1166"/>
      <c r="AM39" s="1166"/>
      <c r="AN39" s="1167"/>
      <c r="AO39" s="303">
        <v>-258082</v>
      </c>
      <c r="AP39" s="303">
        <v>-12156</v>
      </c>
      <c r="AQ39" s="304">
        <v>-3528</v>
      </c>
      <c r="AR39" s="305">
        <v>244.6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549</v>
      </c>
      <c r="AL40" s="1163"/>
      <c r="AM40" s="1163"/>
      <c r="AN40" s="1164"/>
      <c r="AO40" s="303">
        <v>-433129</v>
      </c>
      <c r="AP40" s="303">
        <v>-20401</v>
      </c>
      <c r="AQ40" s="304">
        <v>-45748</v>
      </c>
      <c r="AR40" s="305">
        <v>-55.4</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300</v>
      </c>
      <c r="AL41" s="1169"/>
      <c r="AM41" s="1169"/>
      <c r="AN41" s="1170"/>
      <c r="AO41" s="303">
        <v>107809</v>
      </c>
      <c r="AP41" s="303">
        <v>5078</v>
      </c>
      <c r="AQ41" s="304">
        <v>19813</v>
      </c>
      <c r="AR41" s="305">
        <v>-74.400000000000006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519</v>
      </c>
      <c r="AN49" s="1159" t="s">
        <v>553</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554</v>
      </c>
      <c r="AO50" s="320" t="s">
        <v>555</v>
      </c>
      <c r="AP50" s="321" t="s">
        <v>556</v>
      </c>
      <c r="AQ50" s="322" t="s">
        <v>557</v>
      </c>
      <c r="AR50" s="323" t="s">
        <v>558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559</v>
      </c>
      <c r="AL51" s="316"/>
      <c r="AM51" s="324">
        <v>1755299</v>
      </c>
      <c r="AN51" s="325">
        <v>86540</v>
      </c>
      <c r="AO51" s="326">
        <v>-6.4</v>
      </c>
      <c r="AP51" s="327">
        <v>67343</v>
      </c>
      <c r="AQ51" s="328">
        <v>0.1</v>
      </c>
      <c r="AR51" s="329">
        <v>-6.5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560</v>
      </c>
      <c r="AM52" s="332">
        <v>1065851</v>
      </c>
      <c r="AN52" s="333">
        <v>52549</v>
      </c>
      <c r="AO52" s="334">
        <v>-32.5</v>
      </c>
      <c r="AP52" s="335">
        <v>32865</v>
      </c>
      <c r="AQ52" s="336">
        <v>-6.3</v>
      </c>
      <c r="AR52" s="337">
        <v>-26.2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561</v>
      </c>
      <c r="AL53" s="316"/>
      <c r="AM53" s="324">
        <v>1799084</v>
      </c>
      <c r="AN53" s="325">
        <v>88238</v>
      </c>
      <c r="AO53" s="326">
        <v>2</v>
      </c>
      <c r="AP53" s="327">
        <v>73475</v>
      </c>
      <c r="AQ53" s="328">
        <v>9.1</v>
      </c>
      <c r="AR53" s="329">
        <v>-7.1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560</v>
      </c>
      <c r="AM54" s="332">
        <v>1136410</v>
      </c>
      <c r="AN54" s="333">
        <v>55736</v>
      </c>
      <c r="AO54" s="334">
        <v>6.1</v>
      </c>
      <c r="AP54" s="335">
        <v>43072</v>
      </c>
      <c r="AQ54" s="336">
        <v>31.1</v>
      </c>
      <c r="AR54" s="337">
        <v>-25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562</v>
      </c>
      <c r="AL55" s="316"/>
      <c r="AM55" s="324">
        <v>1436868</v>
      </c>
      <c r="AN55" s="325">
        <v>70366</v>
      </c>
      <c r="AO55" s="326">
        <v>-20.3</v>
      </c>
      <c r="AP55" s="327">
        <v>87464</v>
      </c>
      <c r="AQ55" s="328">
        <v>19</v>
      </c>
      <c r="AR55" s="329">
        <v>-39.299999999999997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560</v>
      </c>
      <c r="AM56" s="332">
        <v>720916</v>
      </c>
      <c r="AN56" s="333">
        <v>35304</v>
      </c>
      <c r="AO56" s="334">
        <v>-36.700000000000003</v>
      </c>
      <c r="AP56" s="335">
        <v>47479</v>
      </c>
      <c r="AQ56" s="336">
        <v>10.199999999999999</v>
      </c>
      <c r="AR56" s="337">
        <v>-46.9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563</v>
      </c>
      <c r="AL57" s="316"/>
      <c r="AM57" s="324">
        <v>1761103</v>
      </c>
      <c r="AN57" s="325">
        <v>84175</v>
      </c>
      <c r="AO57" s="326">
        <v>19.600000000000001</v>
      </c>
      <c r="AP57" s="327">
        <v>96248</v>
      </c>
      <c r="AQ57" s="328">
        <v>10</v>
      </c>
      <c r="AR57" s="329">
        <v>9.6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560</v>
      </c>
      <c r="AM58" s="332">
        <v>990297</v>
      </c>
      <c r="AN58" s="333">
        <v>47333</v>
      </c>
      <c r="AO58" s="334">
        <v>34.1</v>
      </c>
      <c r="AP58" s="335">
        <v>55768</v>
      </c>
      <c r="AQ58" s="336">
        <v>17.5</v>
      </c>
      <c r="AR58" s="337">
        <v>16.600000000000001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564</v>
      </c>
      <c r="AL59" s="316"/>
      <c r="AM59" s="324">
        <v>1709263</v>
      </c>
      <c r="AN59" s="325">
        <v>80508</v>
      </c>
      <c r="AO59" s="326">
        <v>-4.4000000000000004</v>
      </c>
      <c r="AP59" s="327">
        <v>76413</v>
      </c>
      <c r="AQ59" s="328">
        <v>-20.6</v>
      </c>
      <c r="AR59" s="329">
        <v>16.2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560</v>
      </c>
      <c r="AM60" s="332">
        <v>1031673</v>
      </c>
      <c r="AN60" s="333">
        <v>48593</v>
      </c>
      <c r="AO60" s="334">
        <v>2.7</v>
      </c>
      <c r="AP60" s="335">
        <v>39658</v>
      </c>
      <c r="AQ60" s="336">
        <v>-28.9</v>
      </c>
      <c r="AR60" s="337">
        <v>31.6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565</v>
      </c>
      <c r="AL61" s="338"/>
      <c r="AM61" s="339">
        <v>1692323</v>
      </c>
      <c r="AN61" s="340">
        <v>81965</v>
      </c>
      <c r="AO61" s="341">
        <v>-1.9</v>
      </c>
      <c r="AP61" s="342">
        <v>80189</v>
      </c>
      <c r="AQ61" s="343">
        <v>3.5</v>
      </c>
      <c r="AR61" s="329">
        <v>-5.4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560</v>
      </c>
      <c r="AM62" s="332">
        <v>989029</v>
      </c>
      <c r="AN62" s="333">
        <v>47903</v>
      </c>
      <c r="AO62" s="334">
        <v>-5.3</v>
      </c>
      <c r="AP62" s="335">
        <v>43768</v>
      </c>
      <c r="AQ62" s="336">
        <v>4.7</v>
      </c>
      <c r="AR62" s="337">
        <v>-10</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oM3Zif77mpQbdjKzgte+p7u+P2dCmlSX/XNCFy+l4KDSAcG7xlb18qnJbaS6439vaZXFyw2QOmf8EUeXhPtuyg==" saltValue="fhEz6ETSRMRStauaZp1s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567</v>
      </c>
    </row>
    <row r="121" spans="125:125" ht="13.5" hidden="1" customHeight="1" x14ac:dyDescent="0.15">
      <c r="DU121" s="250"/>
    </row>
  </sheetData>
  <sheetProtection algorithmName="SHA-512" hashValue="ovIuyZqLclL00yxQdaKf0MjCx6SC+EWET8RWTay6haJS7PbM2TEnyPXvTUMuK6QwUrFz177wJNyI4F3La4YKTw==" saltValue="deOZdITwXYXT213K+fzFy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CN96" sqref="CN96"/>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568</v>
      </c>
    </row>
  </sheetData>
  <sheetProtection algorithmName="SHA-512" hashValue="EhIOiFZroaeTxODkFyy4kcDTgwdsl7wSY71joQYYq9x6J+Z4l5bMdzWPsVxywW2U+9CzYDuKBj9XXONvnDJ14Q==" saltValue="G3PnfhOk8oSqe89CHBZVZ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71" t="s">
        <v>3</v>
      </c>
      <c r="D47" s="1171"/>
      <c r="E47" s="1172"/>
      <c r="F47" s="11">
        <v>44.56</v>
      </c>
      <c r="G47" s="12">
        <v>45.26</v>
      </c>
      <c r="H47" s="12">
        <v>46.69</v>
      </c>
      <c r="I47" s="12">
        <v>53.41</v>
      </c>
      <c r="J47" s="13">
        <v>57.52</v>
      </c>
    </row>
    <row r="48" spans="2:10" ht="57.75" customHeight="1" x14ac:dyDescent="0.15">
      <c r="B48" s="14"/>
      <c r="C48" s="1173" t="s">
        <v>4</v>
      </c>
      <c r="D48" s="1173"/>
      <c r="E48" s="1174"/>
      <c r="F48" s="15">
        <v>7.67</v>
      </c>
      <c r="G48" s="16">
        <v>9.56</v>
      </c>
      <c r="H48" s="16">
        <v>11.28</v>
      </c>
      <c r="I48" s="16">
        <v>12.64</v>
      </c>
      <c r="J48" s="17">
        <v>14.81</v>
      </c>
    </row>
    <row r="49" spans="2:10" ht="57.75" customHeight="1" thickBot="1" x14ac:dyDescent="0.2">
      <c r="B49" s="18"/>
      <c r="C49" s="1175" t="s">
        <v>5</v>
      </c>
      <c r="D49" s="1175"/>
      <c r="E49" s="1176"/>
      <c r="F49" s="19" t="s">
        <v>574</v>
      </c>
      <c r="G49" s="20">
        <v>3.32</v>
      </c>
      <c r="H49" s="20">
        <v>11.36</v>
      </c>
      <c r="I49" s="20" t="s">
        <v>575</v>
      </c>
      <c r="J49" s="21">
        <v>7.16</v>
      </c>
    </row>
    <row r="50" spans="2:10" x14ac:dyDescent="0.15"/>
  </sheetData>
  <sheetProtection algorithmName="SHA-512" hashValue="OQ7qjZIqGbZwYv881FGVQxUOhwtyEYEf3VQNpiof8faPb6eypFMNPnb/OBQH8nweHOcCl7+Uqd60hs1VweQFzA==" saltValue="b7Fd4u6SijJHiM+cas1Up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軽井沢町</cp:lastModifiedBy>
  <cp:lastPrinted>2023-10-04T02:40:51Z</cp:lastPrinted>
  <dcterms:created xsi:type="dcterms:W3CDTF">2023-02-20T05:18:28Z</dcterms:created>
  <dcterms:modified xsi:type="dcterms:W3CDTF">2023-10-05T02:29:05Z</dcterms:modified>
  <cp:category/>
</cp:coreProperties>
</file>